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M:\04_調査統計係\【検討中】フォルダ\◆地方財政状況調査関係資料\05_財政状況資料集\R03決算_財政状況資料集\10 ９月公表分（２回目）\02 指定都市\"/>
    </mc:Choice>
  </mc:AlternateContent>
  <xr:revisionPtr revIDLastSave="0" documentId="13_ncr:1_{9A957507-40F8-44DD-8377-D63CDD671EE2}" xr6:coauthVersionLast="36" xr6:coauthVersionMax="36" xr10:uidLastSave="{00000000-0000-0000-0000-000000000000}"/>
  <bookViews>
    <workbookView xWindow="0" yWindow="0" windowWidth="15360" windowHeight="764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E39" i="10"/>
  <c r="AM39" i="10"/>
  <c r="U39" i="10"/>
  <c r="BE38" i="10"/>
  <c r="AM38" i="10"/>
  <c r="BE37" i="10"/>
  <c r="AM37" i="10"/>
  <c r="C35" i="10"/>
  <c r="C34" i="10"/>
  <c r="C36" i="10" l="1"/>
  <c r="C37" i="10" s="1"/>
  <c r="C38" i="10" s="1"/>
  <c r="C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U38" i="10" l="1"/>
  <c r="AM34" i="10" l="1"/>
  <c r="AM35" i="10" s="1"/>
  <c r="AM36" i="10" s="1"/>
  <c r="BE34" i="10" l="1"/>
  <c r="BE35" i="10" l="1"/>
  <c r="BE36" i="10" s="1"/>
  <c r="BW34" i="10"/>
  <c r="BW35" i="10" s="1"/>
  <c r="BW36" i="10" s="1"/>
  <c r="BW37" i="10" s="1"/>
  <c r="BW38" i="10" s="1"/>
  <c r="BW39"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<sst xmlns="http://schemas.openxmlformats.org/spreadsheetml/2006/main" count="1130" uniqueCount="634">
  <si>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</si>
  <si>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</si>
  <si>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</si>
  <si>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</si>
  <si>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</si>
  <si>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</si>
  <si>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</si>
  <si>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</si>
  <si>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</si>
  <si>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</si>
  <si>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</si>
  <si>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</si>
  <si>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</si>
  <si>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</si>
  <si>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</si>
  <si>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</si>
  <si>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</si>
  <si>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</si>
  <si>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</si>
  <si>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</si>
  <si>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</si>
  <si>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</si>
  <si>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</si>
  <si>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</si>
  <si>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</si>
  <si>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</si>
  <si>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</si>
  <si>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</si>
  <si>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</si>
  <si>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</si>
  <si>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</si>
  <si>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</si>
  <si>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</si>
  <si>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</si>
  <si>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</si>
  <si>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</si>
  <si>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</si>
  <si>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</si>
  <si>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</si>
  <si>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</si>
  <si>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</si>
  <si>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</si>
  <si>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</si>
  <si>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</si>
  <si>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</si>
  <si>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</si>
  <si>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</si>
  <si>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</si>
  <si>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</si>
  <si>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</si>
  <si>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</si>
  <si>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</si>
  <si>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</si>
  <si>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</si>
  <si>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</si>
  <si>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</si>
  <si>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</si>
  <si>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</si>
  <si>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</si>
  <si>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</si>
  <si>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</si>
  <si>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</si>
  <si>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</si>
  <si>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</si>
  <si>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</si>
  <si>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</si>
  <si>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</si>
  <si>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</si>
  <si>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</si>
  <si>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</si>
  <si>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</si>
  <si>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</si>
  <si>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</si>
  <si>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</si>
  <si>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</si>
  <si>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</si>
  <si>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</si>
  <si>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</si>
  <si>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</si>
  <si>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</si>
  <si>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</si>
  <si>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</si>
  <si>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</si>
  <si>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</si>
  <si>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</si>
  <si>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政令指定都市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</si>
  <si>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</si>
  <si>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</si>
  <si>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</si>
  <si>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</si>
  <si>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</si>
  <si>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</si>
  <si>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</si>
  <si>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</si>
  <si>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</si>
  <si>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</si>
  <si>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</si>
  <si>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</si>
  <si>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浜松市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</si>
  <si>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</si>
  <si>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</si>
  <si>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</si>
  <si>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</si>
  <si>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</si>
  <si>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</si>
  <si>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</si>
  <si>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</si>
  <si>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</si>
  <si>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</si>
  <si>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</si>
  <si>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</si>
  <si>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</si>
  <si>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</si>
  <si>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</si>
  <si>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</si>
  <si>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</si>
  <si>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</si>
  <si>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</si>
  <si>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</si>
  <si>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</si>
  <si>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</si>
  <si>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</si>
  <si>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</si>
  <si>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</si>
  <si>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</si>
  <si>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</si>
  <si>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</si>
  <si>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</si>
  <si>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</si>
  <si>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</si>
  <si>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</si>
  <si>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</si>
  <si>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</si>
  <si>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</si>
  <si>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</si>
  <si>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</si>
  <si>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</si>
  <si>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</si>
  <si>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</si>
  <si>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</si>
  <si>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</si>
  <si>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</si>
  <si>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</si>
  <si>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</si>
  <si>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</si>
  <si>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</si>
  <si>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</si>
  <si>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</si>
  <si>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</si>
  <si>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</si>
  <si>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</si>
  <si>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</si>
  <si>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</si>
  <si>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</si>
  <si>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</si>
  <si>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</si>
  <si>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</si>
  <si>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</si>
  <si>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</si>
  <si>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</si>
  <si>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</si>
  <si>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</si>
  <si>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</si>
  <si>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</si>
  <si>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</si>
  <si>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</si>
  <si>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</si>
  <si>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</si>
  <si>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</si>
  <si>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</si>
  <si>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</si>
  <si>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</si>
  <si>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</si>
  <si>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</si>
  <si>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</si>
  <si>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</si>
  <si>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</si>
  <si>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</si>
  <si>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</si>
  <si>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</si>
  <si>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</si>
  <si>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</si>
  <si>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</si>
  <si>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</si>
  <si>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</si>
  <si>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</si>
  <si>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</si>
  <si>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</si>
  <si>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</si>
  <si>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</si>
  <si>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</si>
  <si>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</si>
  <si>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</si>
  <si>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</si>
  <si>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</si>
  <si>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</si>
  <si>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</si>
  <si>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</si>
  <si>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</si>
  <si>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</si>
  <si>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</si>
  <si>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</si>
  <si>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</si>
  <si>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</si>
  <si>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</si>
  <si>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</si>
  <si>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</si>
  <si>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</si>
  <si>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</si>
  <si>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</si>
  <si>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</si>
  <si>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</si>
  <si>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</si>
  <si>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</si>
  <si>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</si>
  <si>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</si>
  <si>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静岡県浜松市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</si>
  <si>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</si>
  <si>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</si>
  <si>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</si>
  <si>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</si>
  <si>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</si>
  <si>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</si>
  <si>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</si>
  <si>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</si>
  <si>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</si>
  <si>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</si>
  <si>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</si>
  <si>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</si>
  <si>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</si>
  <si>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</si>
  <si>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</si>
  <si>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</si>
  <si>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</si>
  <si>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</si>
  <si>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</si>
  <si>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</si>
  <si>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</si>
  <si>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</si>
  <si>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</si>
  <si>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</si>
  <si>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</si>
  <si>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</si>
  <si>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</si>
  <si>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</si>
  <si>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</si>
  <si>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</si>
  <si>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</si>
  <si>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</si>
  <si>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</si>
  <si>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</si>
  <si>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</si>
  <si>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</si>
  <si>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</si>
  <si>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</si>
  <si>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</si>
  <si>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</si>
  <si>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</si>
  <si>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</si>
  <si>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</si>
  <si>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</si>
  <si>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</si>
  <si>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</si>
  <si>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</si>
  <si>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</si>
  <si>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</si>
  <si>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</si>
  <si>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</si>
  <si>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</si>
  <si>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</si>
  <si>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</si>
  <si>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</si>
  <si>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</si>
  <si>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</si>
  <si>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</si>
  <si>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</si>
  <si>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</si>
  <si>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</si>
  <si>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</si>
  <si>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</si>
  <si>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</si>
  <si>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</si>
  <si>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</si>
  <si>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</si>
  <si>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</si>
  <si>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</si>
  <si>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</si>
  <si>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</si>
  <si>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</si>
  <si>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</si>
  <si>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</si>
  <si>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</si>
  <si>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</si>
  <si>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</si>
  <si>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</si>
  <si>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</si>
  <si>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</si>
  <si>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</si>
  <si>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</si>
  <si>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</si>
  <si>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</si>
  <si>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</si>
  <si>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</si>
  <si>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</si>
  <si>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</si>
  <si>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</si>
  <si>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</si>
  <si>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</si>
  <si>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</si>
  <si>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</si>
  <si>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</si>
  <si>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</si>
  <si>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</si>
  <si>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</si>
  <si>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</si>
  <si>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</si>
  <si>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</si>
  <si>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</si>
  <si>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</si>
  <si>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</si>
  <si>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</si>
  <si>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</si>
  <si>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</si>
  <si>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</si>
  <si>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</si>
  <si>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</si>
  <si>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</si>
  <si>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</si>
  <si>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</si>
  <si>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</si>
  <si>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</si>
  <si>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</si>
  <si>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</si>
  <si>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</si>
  <si>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</si>
  <si>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</si>
  <si>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</si>
  <si>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</si>
  <si>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</si>
  <si>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</si>
  <si>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</si>
  <si>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</si>
  <si>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</si>
  <si>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</si>
  <si>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</si>
  <si>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と畜場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</si>
  <si>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</si>
  <si>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</si>
  <si>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</si>
  <si>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</si>
  <si>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</si>
  <si>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</si>
  <si>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</si>
  <si>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</si>
  <si>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</si>
  <si>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</si>
  <si>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</si>
  <si>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</si>
  <si>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</si>
  <si>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</si>
  <si>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</si>
  <si>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</si>
  <si>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</si>
  <si>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</si>
  <si>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</si>
  <si>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</si>
  <si>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</si>
  <si>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</si>
  <si>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</si>
  <si>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</si>
  <si>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</si>
  <si>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静岡県浜松市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</si>
  <si>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</si>
  <si>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</si>
  <si>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</si>
  <si>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</si>
  <si>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</si>
  <si>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</si>
  <si>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</si>
  <si>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</si>
  <si>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</si>
  <si>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</si>
  <si>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</si>
  <si>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</si>
  <si>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</si>
  <si>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</si>
  <si>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</si>
  <si>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</si>
  <si>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</si>
  <si>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</si>
  <si>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</si>
  <si>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</si>
  <si>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t>
    <phoneticPr fontId="5"/>
  </si>
  <si>
    <t>公共用地取得事業</t>
    <phoneticPr fontId="5"/>
  </si>
  <si>
    <t>育英事業</t>
    <phoneticPr fontId="5"/>
  </si>
  <si>
    <t>学童等災害共済事業</t>
    <phoneticPr fontId="5"/>
  </si>
  <si>
    <t>公債管理</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</si>
  <si>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</si>
  <si>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</si>
  <si>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</si>
  <si>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</si>
  <si>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</si>
  <si>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</si>
  <si>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</si>
  <si>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</si>
  <si>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</si>
  <si>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</si>
  <si>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</si>
  <si>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</si>
  <si>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</si>
  <si>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</si>
  <si>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</si>
  <si>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</si>
  <si>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</si>
  <si>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</si>
  <si>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小型自動車競走事業</t>
    <phoneticPr fontId="5"/>
  </si>
  <si>
    <t>駐車場事業</t>
    <phoneticPr fontId="5"/>
  </si>
  <si>
    <t>病院事業</t>
    <phoneticPr fontId="5"/>
  </si>
  <si>
    <t>法適用企業</t>
    <phoneticPr fontId="5"/>
  </si>
  <si>
    <t>水道事業</t>
    <phoneticPr fontId="5"/>
  </si>
  <si>
    <t>下水道事業</t>
    <phoneticPr fontId="5"/>
  </si>
  <si>
    <t>と畜場・市場事業</t>
    <phoneticPr fontId="5"/>
  </si>
  <si>
    <t>法非適用企業</t>
    <phoneticPr fontId="5"/>
  </si>
  <si>
    <t>農業集落排水事業</t>
    <phoneticPr fontId="5"/>
  </si>
  <si>
    <t>中央卸売市場事業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</si>
  <si>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</si>
  <si>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</si>
  <si>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</si>
  <si>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</si>
  <si>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</si>
  <si>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</si>
  <si>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</si>
  <si>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</si>
  <si>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</si>
  <si>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</si>
  <si>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</si>
  <si>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</si>
  <si>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</si>
  <si>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</si>
  <si>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</si>
  <si>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</si>
  <si>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</si>
  <si>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</si>
  <si>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</si>
  <si>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</si>
  <si>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</si>
  <si>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</si>
  <si>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</si>
  <si>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</si>
  <si>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</si>
  <si>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</si>
  <si>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</si>
  <si>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</si>
  <si>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</si>
  <si>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</si>
  <si>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</si>
  <si>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</si>
  <si>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</si>
  <si>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</si>
  <si>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</si>
  <si>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</si>
  <si>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</si>
  <si>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</si>
  <si>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</si>
  <si>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</si>
  <si>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</si>
  <si>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</si>
  <si>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</si>
  <si>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</si>
  <si>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</si>
  <si>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</si>
  <si>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</si>
  <si>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</si>
  <si>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</si>
  <si>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</si>
  <si>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</si>
  <si>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</si>
  <si>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</si>
  <si>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</si>
  <si>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</si>
  <si>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</si>
  <si>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</si>
  <si>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</si>
  <si>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</si>
  <si>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</si>
  <si>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</si>
  <si>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</si>
  <si>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</si>
  <si>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</si>
  <si>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</si>
  <si>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</si>
  <si>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</si>
  <si>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</si>
  <si>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</si>
  <si>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農業集落排水事業会計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</si>
  <si>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</si>
  <si>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</si>
  <si>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</si>
  <si>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</si>
  <si>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</si>
  <si>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</si>
  <si>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</si>
  <si>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</si>
  <si>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</si>
  <si>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</si>
  <si>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</si>
  <si>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</si>
  <si>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</si>
  <si>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</si>
  <si>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</si>
  <si>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</si>
  <si>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</si>
  <si>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</si>
  <si>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</si>
  <si>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</si>
  <si>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</si>
  <si>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</si>
  <si>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</si>
  <si>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</si>
  <si>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</si>
  <si>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</si>
  <si>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</si>
  <si>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</si>
  <si>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</si>
  <si>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</si>
  <si>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</si>
  <si>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</si>
  <si>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</si>
  <si>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</si>
  <si>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</si>
  <si>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</si>
  <si>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</si>
  <si>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</si>
  <si>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</si>
  <si>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</si>
  <si>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</si>
  <si>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</si>
  <si>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</si>
  <si>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</si>
  <si>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</si>
  <si>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</si>
  <si>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</si>
  <si>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</si>
  <si>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</si>
  <si>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</si>
  <si>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</si>
  <si>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</si>
  <si>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</si>
  <si>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</si>
  <si>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</si>
  <si>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</si>
  <si>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</si>
  <si>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</si>
  <si>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</si>
  <si>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</si>
  <si>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</si>
  <si>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</si>
  <si>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</si>
  <si>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</si>
  <si>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</si>
  <si>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</si>
  <si>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</si>
  <si>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</si>
  <si>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</si>
  <si>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</si>
  <si>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</si>
  <si>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</si>
  <si>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</si>
  <si>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</si>
  <si>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</si>
  <si>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</si>
  <si>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</si>
  <si>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</si>
  <si>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</si>
  <si>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</si>
  <si>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</si>
  <si>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</si>
  <si>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</si>
  <si>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0.19</t>
  </si>
  <si>
    <t>▲ 0.21</t>
  </si>
  <si>
    <t>▲ 1.76</t>
  </si>
  <si>
    <t>▲ 0.11</t>
  </si>
  <si>
    <t>水道事業</t>
  </si>
  <si>
    <t>一般会計</t>
  </si>
  <si>
    <t>下水道事業</t>
  </si>
  <si>
    <t>病院事業</t>
  </si>
  <si>
    <t>国民健康保険事業</t>
  </si>
  <si>
    <t>介護保険事業</t>
  </si>
  <si>
    <t>小型自動車競走事業</t>
  </si>
  <si>
    <t>母子父子寡婦福祉資金貸付事業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</si>
  <si>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</si>
  <si>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</si>
  <si>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</si>
  <si>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</si>
  <si>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</si>
  <si>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</si>
  <si>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</si>
  <si>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</si>
  <si>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（公益財団法人）浜松国際交流協会</t>
    <rPh sb="1" eb="3">
      <t>コウエキ</t>
    </rPh>
    <rPh sb="3" eb="5">
      <t>ザイダン</t>
    </rPh>
    <rPh sb="5" eb="7">
      <t>ホウジン</t>
    </rPh>
    <rPh sb="8" eb="10">
      <t>ハママツ</t>
    </rPh>
    <rPh sb="10" eb="12">
      <t>コクサイ</t>
    </rPh>
    <rPh sb="12" eb="14">
      <t>コウリュウ</t>
    </rPh>
    <rPh sb="14" eb="16">
      <t>キョウカイ</t>
    </rPh>
    <phoneticPr fontId="2"/>
  </si>
  <si>
    <t>（公益財団法人）浜松市文化振興財団</t>
    <rPh sb="1" eb="3">
      <t>コウエキ</t>
    </rPh>
    <rPh sb="3" eb="5">
      <t>ザイダン</t>
    </rPh>
    <rPh sb="5" eb="7">
      <t>ホウジン</t>
    </rPh>
    <rPh sb="8" eb="10">
      <t>ハママツ</t>
    </rPh>
    <rPh sb="10" eb="11">
      <t>シ</t>
    </rPh>
    <rPh sb="11" eb="13">
      <t>ブンカ</t>
    </rPh>
    <rPh sb="13" eb="15">
      <t>シンコウ</t>
    </rPh>
    <rPh sb="15" eb="17">
      <t>ザイダン</t>
    </rPh>
    <phoneticPr fontId="2"/>
  </si>
  <si>
    <t>（公益財団法人）浜松市社会福祉協議会</t>
    <rPh sb="1" eb="3">
      <t>コウエキ</t>
    </rPh>
    <rPh sb="3" eb="5">
      <t>ザイダン</t>
    </rPh>
    <rPh sb="5" eb="7">
      <t>ホウジン</t>
    </rPh>
    <rPh sb="8" eb="11">
      <t>ハママツシ</t>
    </rPh>
    <rPh sb="11" eb="13">
      <t>シャカイ</t>
    </rPh>
    <rPh sb="13" eb="15">
      <t>フクシ</t>
    </rPh>
    <rPh sb="15" eb="18">
      <t>キョウギカイ</t>
    </rPh>
    <phoneticPr fontId="2"/>
  </si>
  <si>
    <t>（公益財団法人）浜松市シルバー人材センター</t>
    <rPh sb="1" eb="3">
      <t>コウエキ</t>
    </rPh>
    <rPh sb="3" eb="5">
      <t>ザイダン</t>
    </rPh>
    <rPh sb="5" eb="7">
      <t>ホウジン</t>
    </rPh>
    <rPh sb="8" eb="11">
      <t>ハママツシ</t>
    </rPh>
    <rPh sb="15" eb="17">
      <t>ジンザイ</t>
    </rPh>
    <phoneticPr fontId="2"/>
  </si>
  <si>
    <t>（社会福祉法人）浜松市社会福祉事業団</t>
    <rPh sb="1" eb="3">
      <t>シャカイ</t>
    </rPh>
    <rPh sb="3" eb="5">
      <t>フクシ</t>
    </rPh>
    <rPh sb="5" eb="7">
      <t>ホウジン</t>
    </rPh>
    <rPh sb="8" eb="11">
      <t>ハママツシ</t>
    </rPh>
    <rPh sb="11" eb="13">
      <t>シャカイ</t>
    </rPh>
    <rPh sb="13" eb="15">
      <t>フクシ</t>
    </rPh>
    <rPh sb="15" eb="18">
      <t>ジギョウダン</t>
    </rPh>
    <phoneticPr fontId="2"/>
  </si>
  <si>
    <t>（公益財団法人）浜松市医療公社</t>
    <rPh sb="1" eb="3">
      <t>コウエキ</t>
    </rPh>
    <rPh sb="3" eb="5">
      <t>ザイダン</t>
    </rPh>
    <rPh sb="5" eb="7">
      <t>ホウジン</t>
    </rPh>
    <rPh sb="8" eb="11">
      <t>ハママツシ</t>
    </rPh>
    <rPh sb="11" eb="13">
      <t>イリョウ</t>
    </rPh>
    <rPh sb="13" eb="15">
      <t>コウシャ</t>
    </rPh>
    <phoneticPr fontId="2"/>
  </si>
  <si>
    <t>（一般財団法人）浜松市清掃公社</t>
    <rPh sb="1" eb="3">
      <t>イッパン</t>
    </rPh>
    <rPh sb="3" eb="5">
      <t>ザイダン</t>
    </rPh>
    <rPh sb="5" eb="7">
      <t>ホウジン</t>
    </rPh>
    <rPh sb="8" eb="11">
      <t>ハママツシ</t>
    </rPh>
    <rPh sb="11" eb="13">
      <t>セイソウ</t>
    </rPh>
    <rPh sb="13" eb="15">
      <t>コウシャ</t>
    </rPh>
    <phoneticPr fontId="2"/>
  </si>
  <si>
    <t>（公益財団法人）浜松地域イノベーション推進機構</t>
    <rPh sb="1" eb="3">
      <t>コウエキ</t>
    </rPh>
    <rPh sb="3" eb="5">
      <t>ザイダン</t>
    </rPh>
    <rPh sb="5" eb="7">
      <t>ホウジン</t>
    </rPh>
    <rPh sb="8" eb="10">
      <t>ハママツ</t>
    </rPh>
    <rPh sb="10" eb="12">
      <t>チイキ</t>
    </rPh>
    <rPh sb="19" eb="21">
      <t>スイシン</t>
    </rPh>
    <rPh sb="21" eb="23">
      <t>キコウ</t>
    </rPh>
    <phoneticPr fontId="2"/>
  </si>
  <si>
    <t>（公益財団法人）浜松市勤労福祉協会</t>
    <rPh sb="1" eb="3">
      <t>コウエキ</t>
    </rPh>
    <rPh sb="3" eb="5">
      <t>ザイダン</t>
    </rPh>
    <rPh sb="5" eb="7">
      <t>ホウジン</t>
    </rPh>
    <rPh sb="8" eb="11">
      <t>ハママツシ</t>
    </rPh>
    <rPh sb="11" eb="13">
      <t>キンロウ</t>
    </rPh>
    <rPh sb="13" eb="15">
      <t>フクシ</t>
    </rPh>
    <rPh sb="15" eb="17">
      <t>キョウカイ</t>
    </rPh>
    <phoneticPr fontId="2"/>
  </si>
  <si>
    <t>（公益財団法人）浜松市花みどり振興財団</t>
    <rPh sb="1" eb="3">
      <t>コウエキ</t>
    </rPh>
    <rPh sb="3" eb="5">
      <t>ザイダン</t>
    </rPh>
    <rPh sb="5" eb="7">
      <t>ホウジン</t>
    </rPh>
    <rPh sb="8" eb="10">
      <t>ハママツ</t>
    </rPh>
    <rPh sb="10" eb="11">
      <t>シ</t>
    </rPh>
    <rPh sb="11" eb="12">
      <t>ハナ</t>
    </rPh>
    <rPh sb="15" eb="17">
      <t>シンコウ</t>
    </rPh>
    <rPh sb="17" eb="19">
      <t>ザイダン</t>
    </rPh>
    <phoneticPr fontId="2"/>
  </si>
  <si>
    <t>（一般財団法人）浜松まちづくり公社</t>
    <rPh sb="1" eb="3">
      <t>イッパン</t>
    </rPh>
    <rPh sb="3" eb="5">
      <t>ザイダン</t>
    </rPh>
    <rPh sb="5" eb="7">
      <t>ホウジン</t>
    </rPh>
    <rPh sb="8" eb="10">
      <t>ハママツ</t>
    </rPh>
    <rPh sb="15" eb="17">
      <t>コウシャ</t>
    </rPh>
    <phoneticPr fontId="2"/>
  </si>
  <si>
    <t>（株式会社）なゆた浜北</t>
    <rPh sb="1" eb="5">
      <t>カブシキガイシャ</t>
    </rPh>
    <rPh sb="9" eb="11">
      <t>ハマキタ</t>
    </rPh>
    <phoneticPr fontId="2"/>
  </si>
  <si>
    <t>-</t>
    <phoneticPr fontId="2"/>
  </si>
  <si>
    <t>(一般廃棄物処理施設整備事業基金(R03年度末現在))</t>
    <phoneticPr fontId="5"/>
  </si>
  <si>
    <t>(資産管理基金(R03年度末現在))</t>
    <phoneticPr fontId="5"/>
  </si>
  <si>
    <t>(商工業振興施設整備基金(R03年度末現在))</t>
    <phoneticPr fontId="5"/>
  </si>
  <si>
    <t>(文化振興基金(R03年度末現在))</t>
    <phoneticPr fontId="5"/>
  </si>
  <si>
    <t>(新型コロナウイルス感染症対策貸付金利子助成事業基金(R03年度末現在))</t>
    <phoneticPr fontId="5"/>
  </si>
  <si>
    <t>浜名湖競艇企業団</t>
    <rPh sb="0" eb="3">
      <t>ハマナコ</t>
    </rPh>
    <rPh sb="3" eb="5">
      <t>キョウテイ</t>
    </rPh>
    <rPh sb="5" eb="7">
      <t>キギョウ</t>
    </rPh>
    <rPh sb="7" eb="8">
      <t>ダン</t>
    </rPh>
    <phoneticPr fontId="2"/>
  </si>
  <si>
    <t>養護老人ホームとよおか管理組合</t>
    <rPh sb="0" eb="2">
      <t>ヨウゴ</t>
    </rPh>
    <rPh sb="2" eb="4">
      <t>ロウジン</t>
    </rPh>
    <rPh sb="11" eb="13">
      <t>カンリ</t>
    </rPh>
    <rPh sb="13" eb="15">
      <t>クミアイ</t>
    </rPh>
    <phoneticPr fontId="2"/>
  </si>
  <si>
    <t>浜名学園組合</t>
    <rPh sb="0" eb="2">
      <t>ハマナ</t>
    </rPh>
    <rPh sb="2" eb="4">
      <t>ガクエン</t>
    </rPh>
    <rPh sb="4" eb="6">
      <t>クミアイ</t>
    </rPh>
    <phoneticPr fontId="2"/>
  </si>
  <si>
    <t>静岡県後期高齢者医療広域連合（一般会計）</t>
    <rPh sb="0" eb="3">
      <t>シズオカケン</t>
    </rPh>
    <rPh sb="3" eb="5">
      <t>コウキ</t>
    </rPh>
    <rPh sb="5" eb="8">
      <t>コウレイシャ</t>
    </rPh>
    <rPh sb="8" eb="10">
      <t>イリョウ</t>
    </rPh>
    <rPh sb="10" eb="12">
      <t>コウイキ</t>
    </rPh>
    <rPh sb="12" eb="14">
      <t>レンゴウ</t>
    </rPh>
    <rPh sb="15" eb="17">
      <t>イッパン</t>
    </rPh>
    <rPh sb="17" eb="19">
      <t>カイケイ</t>
    </rPh>
    <phoneticPr fontId="2"/>
  </si>
  <si>
    <t>静岡県後期高齢者医療広域連合（特別会計）</t>
    <rPh sb="0" eb="3">
      <t>シズオカケン</t>
    </rPh>
    <rPh sb="3" eb="5">
      <t>コウキ</t>
    </rPh>
    <rPh sb="5" eb="8">
      <t>コウレイシャ</t>
    </rPh>
    <rPh sb="8" eb="10">
      <t>イリョウ</t>
    </rPh>
    <rPh sb="10" eb="12">
      <t>コウイキ</t>
    </rPh>
    <rPh sb="12" eb="14">
      <t>レンゴウ</t>
    </rPh>
    <rPh sb="15" eb="17">
      <t>トクベツ</t>
    </rPh>
    <rPh sb="17" eb="19">
      <t>カイケイ</t>
    </rPh>
    <phoneticPr fontId="2"/>
  </si>
  <si>
    <t>静岡地方税滞納整理機構</t>
    <rPh sb="0" eb="2">
      <t>シズオカ</t>
    </rPh>
    <rPh sb="2" eb="4">
      <t>チホウ</t>
    </rPh>
    <rPh sb="4" eb="5">
      <t>ゼイ</t>
    </rPh>
    <rPh sb="5" eb="7">
      <t>タイノウ</t>
    </rPh>
    <rPh sb="7" eb="9">
      <t>セイリ</t>
    </rPh>
    <rPh sb="9" eb="11">
      <t>キコウ</t>
    </rPh>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</si>
  <si>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</si>
  <si>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</si>
  <si>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</si>
  <si>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</si>
  <si>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</si>
  <si>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</si>
  <si>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r>
      <t>・将来負担比率は、充当可能財源等が将来負担額を上回っていることから、前年度と同様に算定されていない。
・実質公債費比率は</t>
    </r>
    <r>
      <rPr>
        <sz val="11"/>
        <color theme="1"/>
        <rFont val="ＭＳ Ｐゴシック"/>
        <family val="3"/>
        <charset val="128"/>
      </rPr>
      <t>、標準財政規模の増により、前年度比で0.3ポイント改善している。</t>
    </r>
    <rPh sb="61" eb="63">
      <t>ヒョウジュン</t>
    </rPh>
    <rPh sb="63" eb="65">
      <t>ザイセイ</t>
    </rPh>
    <rPh sb="65" eb="67">
      <t>キボ</t>
    </rPh>
    <rPh sb="68" eb="69">
      <t>ゾウ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</si>
  <si>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</si>
  <si>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</si>
  <si>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</si>
  <si>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・将来負担比率は、充当可能財源等が将来負担額を上回っていることから、前年度と同様に算定されていない。
・浜松市公共建築物長寿命化指針及び公共施設長寿命化基本方針（土木施設編）に基づき長寿命化を図る取り組みを行っているものの、有形固定資産減価償却率が前年度と比較して増となっている。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</si>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</sst>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1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38"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0"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1"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0"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0"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0"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0"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0"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5" xfId="14" applyNumberFormat="1" applyFont="1" applyFill="1" applyBorder="1" applyAlignment="1">
      <alignment horizontal="right" vertical="center" shrinkToFit="1"/>
    </xf>
    <xf numFmtId="188" fontId="34" fillId="6" borderId="176" xfId="14" applyNumberFormat="1" applyFont="1" applyFill="1" applyBorder="1" applyAlignment="1">
      <alignment horizontal="right" vertical="center" shrinkToFit="1"/>
    </xf>
    <xf numFmtId="188" fontId="34" fillId="6" borderId="177"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66" xfId="14" applyNumberFormat="1" applyFont="1" applyFill="1" applyBorder="1" applyAlignment="1">
      <alignment horizontal="right" vertical="center" shrinkToFit="1"/>
    </xf>
    <xf numFmtId="177" fontId="34" fillId="6" borderId="167"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49"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48"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47"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4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46"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0" xfId="14" applyNumberFormat="1" applyFont="1" applyFill="1" applyBorder="1" applyAlignment="1">
      <alignment horizontal="right" vertical="center" shrinkToFit="1"/>
    </xf>
    <xf numFmtId="177" fontId="34" fillId="6" borderId="151" xfId="14" applyNumberFormat="1" applyFont="1" applyFill="1" applyBorder="1" applyAlignment="1">
      <alignment horizontal="right" vertical="center" shrinkToFit="1"/>
    </xf>
    <xf numFmtId="177" fontId="34" fillId="6" borderId="152"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44"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36"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39" xfId="12" applyFont="1" applyFill="1" applyBorder="1" applyAlignment="1" applyProtection="1">
      <alignment horizontal="left" vertical="center" shrinkToFit="1"/>
      <protection locked="0"/>
    </xf>
    <xf numFmtId="0" fontId="34" fillId="6" borderId="140" xfId="12" applyFont="1" applyFill="1" applyBorder="1" applyAlignment="1" applyProtection="1">
      <alignment horizontal="left" vertical="center" shrinkToFit="1"/>
      <protection locked="0"/>
    </xf>
    <xf numFmtId="0" fontId="34" fillId="6" borderId="141"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37"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82"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82"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A1959C0-CB69-43FD-91EA-DCE3354371A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52897</c:v>
                </c:pt>
                <c:pt idx="1">
                  <c:v>54945</c:v>
                </c:pt>
                <c:pt idx="2">
                  <c:v>57132</c:v>
                </c:pt>
                <c:pt idx="3">
                  <c:v>58766</c:v>
                </c:pt>
                <c:pt idx="4">
                  <c:v>62482</c:v>
                </c:pt>
              </c:numCache>
            </c:numRef>
          </c:val>
          <c:smooth val="0"/>
          <c:extLst>
            <c:ext xmlns:c16="http://schemas.microsoft.com/office/drawing/2014/chart" uri="{C3380CC4-5D6E-409C-BE32-E72D297353CC}">
              <c16:uniqueId val="{00000000-8975-496A-9583-F1FD6CBFC3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54626</c:v>
                </c:pt>
                <c:pt idx="1">
                  <c:v>52492</c:v>
                </c:pt>
                <c:pt idx="2">
                  <c:v>70651</c:v>
                </c:pt>
                <c:pt idx="3">
                  <c:v>70574</c:v>
                </c:pt>
                <c:pt idx="4">
                  <c:v>57607</c:v>
                </c:pt>
              </c:numCache>
            </c:numRef>
          </c:val>
          <c:smooth val="0"/>
          <c:extLst>
            <c:ext xmlns:c16="http://schemas.microsoft.com/office/drawing/2014/chart" uri="{C3380CC4-5D6E-409C-BE32-E72D297353CC}">
              <c16:uniqueId val="{00000001-8975-496A-9583-F1FD6CBFC35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3.11</c:v>
                </c:pt>
                <c:pt idx="1">
                  <c:v>2.83</c:v>
                </c:pt>
                <c:pt idx="2">
                  <c:v>2.79</c:v>
                </c:pt>
                <c:pt idx="3">
                  <c:v>3</c:v>
                </c:pt>
                <c:pt idx="4">
                  <c:v>3.18</c:v>
                </c:pt>
              </c:numCache>
            </c:numRef>
          </c:val>
          <c:extLst>
            <c:ext xmlns:c16="http://schemas.microsoft.com/office/drawing/2014/chart" uri="{C3380CC4-5D6E-409C-BE32-E72D297353CC}">
              <c16:uniqueId val="{00000000-D93D-449A-A5FB-CDDDF93884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7.28</c:v>
                </c:pt>
                <c:pt idx="1">
                  <c:v>7.15</c:v>
                </c:pt>
                <c:pt idx="2">
                  <c:v>5.42</c:v>
                </c:pt>
                <c:pt idx="3">
                  <c:v>4.9800000000000004</c:v>
                </c:pt>
                <c:pt idx="4">
                  <c:v>6.36</c:v>
                </c:pt>
              </c:numCache>
            </c:numRef>
          </c:val>
          <c:extLst>
            <c:ext xmlns:c16="http://schemas.microsoft.com/office/drawing/2014/chart" uri="{C3380CC4-5D6E-409C-BE32-E72D297353CC}">
              <c16:uniqueId val="{00000001-D93D-449A-A5FB-CDDDF93884B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-0.19</c:v>
                </c:pt>
                <c:pt idx="1">
                  <c:v>-0.21</c:v>
                </c:pt>
                <c:pt idx="2">
                  <c:v>-1.76</c:v>
                </c:pt>
                <c:pt idx="3">
                  <c:v>-0.11</c:v>
                </c:pt>
                <c:pt idx="4">
                  <c:v>1.96</c:v>
                </c:pt>
              </c:numCache>
            </c:numRef>
          </c:val>
          <c:smooth val="0"/>
          <c:extLst>
            <c:ext xmlns:c16="http://schemas.microsoft.com/office/drawing/2014/chart" uri="{C3380CC4-5D6E-409C-BE32-E72D297353CC}">
              <c16:uniqueId val="{00000002-D93D-449A-A5FB-CDDDF93884B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0.04</c:v>
                </c:pt>
                <c:pt idx="2">
                  <c:v>#N/A</c:v>
                </c:pt>
                <c:pt idx="3">
                  <c:v>0.06</c:v>
                </c:pt>
                <c:pt idx="4">
                  <c:v>#N/A</c:v>
                </c:pt>
                <c:pt idx="5">
                  <c:v>0.03</c:v>
                </c:pt>
                <c:pt idx="6">
                  <c:v>#N/A</c:v>
                </c:pt>
                <c:pt idx="7">
                  <c:v>0.03</c:v>
                </c:pt>
                <c:pt idx="8">
                  <c:v>#N/A</c:v>
                </c:pt>
                <c:pt idx="9">
                  <c:v>0.03</c:v>
                </c:pt>
              </c:numCache>
            </c:numRef>
          </c:val>
          <c:extLst>
            <c:ext xmlns:c16="http://schemas.microsoft.com/office/drawing/2014/chart" uri="{C3380CC4-5D6E-409C-BE32-E72D297353CC}">
              <c16:uniqueId val="{00000000-C763-4355-957B-7C57E4B26D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63-4355-957B-7C57E4B26D5F}"/>
            </c:ext>
          </c:extLst>
        </c:ser>
        <c:ser>
          <c:idx val="2"/>
          <c:order val="2"/>
          <c:tx>
            <c:strRef>
              <c:f>データシート!$A$29</c:f>
              <c:strCache>
                <c:ptCount val="1"/>
                <c:pt idx="0">
                  <c:v>母子父子寡婦福祉資金貸付事業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0.02</c:v>
                </c:pt>
                <c:pt idx="8">
                  <c:v>#N/A</c:v>
                </c:pt>
                <c:pt idx="9">
                  <c:v>0.03</c:v>
                </c:pt>
              </c:numCache>
            </c:numRef>
          </c:val>
          <c:extLst>
            <c:ext xmlns:c16="http://schemas.microsoft.com/office/drawing/2014/chart" uri="{C3380CC4-5D6E-409C-BE32-E72D297353CC}">
              <c16:uniqueId val="{00000002-C763-4355-957B-7C57E4B26D5F}"/>
            </c:ext>
          </c:extLst>
        </c:ser>
        <c:ser>
          <c:idx val="3"/>
          <c:order val="3"/>
          <c:tx>
            <c:strRef>
              <c:f>データシート!$A$30</c:f>
              <c:strCache>
                <c:ptCount val="1"/>
                <c:pt idx="0">
                  <c:v>小型自動車競走事業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0.32</c:v>
                </c:pt>
                <c:pt idx="2">
                  <c:v>#N/A</c:v>
                </c:pt>
                <c:pt idx="3">
                  <c:v>0.32</c:v>
                </c:pt>
                <c:pt idx="4">
                  <c:v>#N/A</c:v>
                </c:pt>
                <c:pt idx="5">
                  <c:v>0.32</c:v>
                </c:pt>
                <c:pt idx="6">
                  <c:v>#N/A</c:v>
                </c:pt>
                <c:pt idx="7">
                  <c:v>0.32</c:v>
                </c:pt>
                <c:pt idx="8">
                  <c:v>#N/A</c:v>
                </c:pt>
                <c:pt idx="9">
                  <c:v>0.31</c:v>
                </c:pt>
              </c:numCache>
            </c:numRef>
          </c:val>
          <c:extLst>
            <c:ext xmlns:c16="http://schemas.microsoft.com/office/drawing/2014/chart" uri="{C3380CC4-5D6E-409C-BE32-E72D297353CC}">
              <c16:uniqueId val="{00000003-C763-4355-957B-7C57E4B26D5F}"/>
            </c:ext>
          </c:extLst>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0.24</c:v>
                </c:pt>
                <c:pt idx="2">
                  <c:v>#N/A</c:v>
                </c:pt>
                <c:pt idx="3">
                  <c:v>0.57999999999999996</c:v>
                </c:pt>
                <c:pt idx="4">
                  <c:v>#N/A</c:v>
                </c:pt>
                <c:pt idx="5">
                  <c:v>0.33</c:v>
                </c:pt>
                <c:pt idx="6">
                  <c:v>#N/A</c:v>
                </c:pt>
                <c:pt idx="7">
                  <c:v>0.38</c:v>
                </c:pt>
                <c:pt idx="8">
                  <c:v>#N/A</c:v>
                </c:pt>
                <c:pt idx="9">
                  <c:v>0.75</c:v>
                </c:pt>
              </c:numCache>
            </c:numRef>
          </c:val>
          <c:extLst>
            <c:ext xmlns:c16="http://schemas.microsoft.com/office/drawing/2014/chart" uri="{C3380CC4-5D6E-409C-BE32-E72D297353CC}">
              <c16:uniqueId val="{00000004-C763-4355-957B-7C57E4B26D5F}"/>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1.58</c:v>
                </c:pt>
                <c:pt idx="2">
                  <c:v>#N/A</c:v>
                </c:pt>
                <c:pt idx="3">
                  <c:v>0.79</c:v>
                </c:pt>
                <c:pt idx="4">
                  <c:v>#N/A</c:v>
                </c:pt>
                <c:pt idx="5">
                  <c:v>0.87</c:v>
                </c:pt>
                <c:pt idx="6">
                  <c:v>#N/A</c:v>
                </c:pt>
                <c:pt idx="7">
                  <c:v>1.37</c:v>
                </c:pt>
                <c:pt idx="8">
                  <c:v>#N/A</c:v>
                </c:pt>
                <c:pt idx="9">
                  <c:v>1.57</c:v>
                </c:pt>
              </c:numCache>
            </c:numRef>
          </c:val>
          <c:extLst>
            <c:ext xmlns:c16="http://schemas.microsoft.com/office/drawing/2014/chart" uri="{C3380CC4-5D6E-409C-BE32-E72D297353CC}">
              <c16:uniqueId val="{00000005-C763-4355-957B-7C57E4B26D5F}"/>
            </c:ext>
          </c:extLst>
        </c:ser>
        <c:ser>
          <c:idx val="6"/>
          <c:order val="6"/>
          <c:tx>
            <c:strRef>
              <c:f>データシート!$A$33</c:f>
              <c:strCache>
                <c:ptCount val="1"/>
                <c:pt idx="0">
                  <c:v>病院事業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1.35</c:v>
                </c:pt>
                <c:pt idx="2">
                  <c:v>#N/A</c:v>
                </c:pt>
                <c:pt idx="3">
                  <c:v>1.45</c:v>
                </c:pt>
                <c:pt idx="4">
                  <c:v>#N/A</c:v>
                </c:pt>
                <c:pt idx="5">
                  <c:v>1.45</c:v>
                </c:pt>
                <c:pt idx="6">
                  <c:v>#N/A</c:v>
                </c:pt>
                <c:pt idx="7">
                  <c:v>1.34</c:v>
                </c:pt>
                <c:pt idx="8">
                  <c:v>#N/A</c:v>
                </c:pt>
                <c:pt idx="9">
                  <c:v>1.82</c:v>
                </c:pt>
              </c:numCache>
            </c:numRef>
          </c:val>
          <c:extLst>
            <c:ext xmlns:c16="http://schemas.microsoft.com/office/drawing/2014/chart" uri="{C3380CC4-5D6E-409C-BE32-E72D297353CC}">
              <c16:uniqueId val="{00000006-C763-4355-957B-7C57E4B26D5F}"/>
            </c:ext>
          </c:extLst>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1.28</c:v>
                </c:pt>
                <c:pt idx="2">
                  <c:v>#N/A</c:v>
                </c:pt>
                <c:pt idx="3">
                  <c:v>1.42</c:v>
                </c:pt>
                <c:pt idx="4">
                  <c:v>#N/A</c:v>
                </c:pt>
                <c:pt idx="5">
                  <c:v>1.95</c:v>
                </c:pt>
                <c:pt idx="6">
                  <c:v>#N/A</c:v>
                </c:pt>
                <c:pt idx="7">
                  <c:v>2.34</c:v>
                </c:pt>
                <c:pt idx="8">
                  <c:v>#N/A</c:v>
                </c:pt>
                <c:pt idx="9">
                  <c:v>2.35</c:v>
                </c:pt>
              </c:numCache>
            </c:numRef>
          </c:val>
          <c:extLst>
            <c:ext xmlns:c16="http://schemas.microsoft.com/office/drawing/2014/chart" uri="{C3380CC4-5D6E-409C-BE32-E72D297353CC}">
              <c16:uniqueId val="{00000007-C763-4355-957B-7C57E4B26D5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3.08</c:v>
                </c:pt>
                <c:pt idx="2">
                  <c:v>#N/A</c:v>
                </c:pt>
                <c:pt idx="3">
                  <c:v>2.81</c:v>
                </c:pt>
                <c:pt idx="4">
                  <c:v>#N/A</c:v>
                </c:pt>
                <c:pt idx="5">
                  <c:v>2.76</c:v>
                </c:pt>
                <c:pt idx="6">
                  <c:v>#N/A</c:v>
                </c:pt>
                <c:pt idx="7">
                  <c:v>2.96</c:v>
                </c:pt>
                <c:pt idx="8">
                  <c:v>#N/A</c:v>
                </c:pt>
                <c:pt idx="9">
                  <c:v>3.13</c:v>
                </c:pt>
              </c:numCache>
            </c:numRef>
          </c:val>
          <c:extLst>
            <c:ext xmlns:c16="http://schemas.microsoft.com/office/drawing/2014/chart" uri="{C3380CC4-5D6E-409C-BE32-E72D297353CC}">
              <c16:uniqueId val="{00000008-C763-4355-957B-7C57E4B26D5F}"/>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6.02</c:v>
                </c:pt>
                <c:pt idx="2">
                  <c:v>#N/A</c:v>
                </c:pt>
                <c:pt idx="3">
                  <c:v>5.66</c:v>
                </c:pt>
                <c:pt idx="4">
                  <c:v>#N/A</c:v>
                </c:pt>
                <c:pt idx="5">
                  <c:v>5.31</c:v>
                </c:pt>
                <c:pt idx="6">
                  <c:v>#N/A</c:v>
                </c:pt>
                <c:pt idx="7">
                  <c:v>4.74</c:v>
                </c:pt>
                <c:pt idx="8">
                  <c:v>#N/A</c:v>
                </c:pt>
                <c:pt idx="9">
                  <c:v>4.2300000000000004</c:v>
                </c:pt>
              </c:numCache>
            </c:numRef>
          </c:val>
          <c:extLst>
            <c:ext xmlns:c16="http://schemas.microsoft.com/office/drawing/2014/chart" uri="{C3380CC4-5D6E-409C-BE32-E72D297353CC}">
              <c16:uniqueId val="{00000009-C763-4355-957B-7C57E4B26D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32129</c:v>
                </c:pt>
                <c:pt idx="5">
                  <c:v>31905</c:v>
                </c:pt>
                <c:pt idx="8">
                  <c:v>31398</c:v>
                </c:pt>
                <c:pt idx="11">
                  <c:v>30841</c:v>
                </c:pt>
                <c:pt idx="14">
                  <c:v>31005</c:v>
                </c:pt>
              </c:numCache>
            </c:numRef>
          </c:val>
          <c:extLst>
            <c:ext xmlns:c16="http://schemas.microsoft.com/office/drawing/2014/chart" uri="{C3380CC4-5D6E-409C-BE32-E72D297353CC}">
              <c16:uniqueId val="{00000000-FB75-4FE1-BF77-99717B907A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75-4FE1-BF77-99717B907A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1041</c:v>
                </c:pt>
                <c:pt idx="3">
                  <c:v>1045</c:v>
                </c:pt>
                <c:pt idx="6">
                  <c:v>982</c:v>
                </c:pt>
                <c:pt idx="9">
                  <c:v>1347</c:v>
                </c:pt>
                <c:pt idx="12">
                  <c:v>1410</c:v>
                </c:pt>
              </c:numCache>
            </c:numRef>
          </c:val>
          <c:extLst>
            <c:ext xmlns:c16="http://schemas.microsoft.com/office/drawing/2014/chart" uri="{C3380CC4-5D6E-409C-BE32-E72D297353CC}">
              <c16:uniqueId val="{00000002-FB75-4FE1-BF77-99717B907A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FB75-4FE1-BF77-99717B907A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6185</c:v>
                </c:pt>
                <c:pt idx="3">
                  <c:v>5618</c:v>
                </c:pt>
                <c:pt idx="6">
                  <c:v>5497</c:v>
                </c:pt>
                <c:pt idx="9">
                  <c:v>5227</c:v>
                </c:pt>
                <c:pt idx="12">
                  <c:v>5019</c:v>
                </c:pt>
              </c:numCache>
            </c:numRef>
          </c:val>
          <c:extLst>
            <c:ext xmlns:c16="http://schemas.microsoft.com/office/drawing/2014/chart" uri="{C3380CC4-5D6E-409C-BE32-E72D297353CC}">
              <c16:uniqueId val="{00000004-FB75-4FE1-BF77-99717B907A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3333</c:v>
                </c:pt>
                <c:pt idx="3">
                  <c:v>3667</c:v>
                </c:pt>
                <c:pt idx="6">
                  <c:v>4000</c:v>
                </c:pt>
                <c:pt idx="9">
                  <c:v>4167</c:v>
                </c:pt>
                <c:pt idx="12">
                  <c:v>4500</c:v>
                </c:pt>
              </c:numCache>
            </c:numRef>
          </c:val>
          <c:extLst>
            <c:ext xmlns:c16="http://schemas.microsoft.com/office/drawing/2014/chart" uri="{C3380CC4-5D6E-409C-BE32-E72D297353CC}">
              <c16:uniqueId val="{00000005-FB75-4FE1-BF77-99717B907A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75-4FE1-BF77-99717B907A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32841</c:v>
                </c:pt>
                <c:pt idx="3">
                  <c:v>31595</c:v>
                </c:pt>
                <c:pt idx="6">
                  <c:v>30558</c:v>
                </c:pt>
                <c:pt idx="9">
                  <c:v>29596</c:v>
                </c:pt>
                <c:pt idx="12">
                  <c:v>28964</c:v>
                </c:pt>
              </c:numCache>
            </c:numRef>
          </c:val>
          <c:extLst>
            <c:ext xmlns:c16="http://schemas.microsoft.com/office/drawing/2014/chart" uri="{C3380CC4-5D6E-409C-BE32-E72D297353CC}">
              <c16:uniqueId val="{00000007-FB75-4FE1-BF77-99717B907A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11272</c:v>
                </c:pt>
                <c:pt idx="2">
                  <c:v>#N/A</c:v>
                </c:pt>
                <c:pt idx="3">
                  <c:v>#N/A</c:v>
                </c:pt>
                <c:pt idx="4">
                  <c:v>10021</c:v>
                </c:pt>
                <c:pt idx="5">
                  <c:v>#N/A</c:v>
                </c:pt>
                <c:pt idx="6">
                  <c:v>#N/A</c:v>
                </c:pt>
                <c:pt idx="7">
                  <c:v>9640</c:v>
                </c:pt>
                <c:pt idx="8">
                  <c:v>#N/A</c:v>
                </c:pt>
                <c:pt idx="9">
                  <c:v>#N/A</c:v>
                </c:pt>
                <c:pt idx="10">
                  <c:v>9497</c:v>
                </c:pt>
                <c:pt idx="11">
                  <c:v>#N/A</c:v>
                </c:pt>
                <c:pt idx="12">
                  <c:v>#N/A</c:v>
                </c:pt>
                <c:pt idx="13">
                  <c:v>8889</c:v>
                </c:pt>
                <c:pt idx="14">
                  <c:v>#N/A</c:v>
                </c:pt>
              </c:numCache>
            </c:numRef>
          </c:val>
          <c:smooth val="0"/>
          <c:extLst>
            <c:ext xmlns:c16="http://schemas.microsoft.com/office/drawing/2014/chart" uri="{C3380CC4-5D6E-409C-BE32-E72D297353CC}">
              <c16:uniqueId val="{00000008-FB75-4FE1-BF77-99717B907A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339169</c:v>
                </c:pt>
                <c:pt idx="5">
                  <c:v>344659</c:v>
                </c:pt>
                <c:pt idx="8">
                  <c:v>351547</c:v>
                </c:pt>
                <c:pt idx="11">
                  <c:v>362112</c:v>
                </c:pt>
                <c:pt idx="14">
                  <c:v>365009</c:v>
                </c:pt>
              </c:numCache>
            </c:numRef>
          </c:val>
          <c:extLst>
            <c:ext xmlns:c16="http://schemas.microsoft.com/office/drawing/2014/chart" uri="{C3380CC4-5D6E-409C-BE32-E72D297353CC}">
              <c16:uniqueId val="{00000000-DAAC-4E2E-91DF-CEC0E00574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53843</c:v>
                </c:pt>
                <c:pt idx="5">
                  <c:v>46091</c:v>
                </c:pt>
                <c:pt idx="8">
                  <c:v>42834</c:v>
                </c:pt>
                <c:pt idx="11">
                  <c:v>43049</c:v>
                </c:pt>
                <c:pt idx="14">
                  <c:v>41901</c:v>
                </c:pt>
              </c:numCache>
            </c:numRef>
          </c:val>
          <c:extLst>
            <c:ext xmlns:c16="http://schemas.microsoft.com/office/drawing/2014/chart" uri="{C3380CC4-5D6E-409C-BE32-E72D297353CC}">
              <c16:uniqueId val="{00000001-DAAC-4E2E-91DF-CEC0E00574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69834</c:v>
                </c:pt>
                <c:pt idx="5">
                  <c:v>77197</c:v>
                </c:pt>
                <c:pt idx="8">
                  <c:v>78539</c:v>
                </c:pt>
                <c:pt idx="11">
                  <c:v>75899</c:v>
                </c:pt>
                <c:pt idx="14">
                  <c:v>90642</c:v>
                </c:pt>
              </c:numCache>
            </c:numRef>
          </c:val>
          <c:extLst>
            <c:ext xmlns:c16="http://schemas.microsoft.com/office/drawing/2014/chart" uri="{C3380CC4-5D6E-409C-BE32-E72D297353CC}">
              <c16:uniqueId val="{00000002-DAAC-4E2E-91DF-CEC0E00574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AC-4E2E-91DF-CEC0E00574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AC-4E2E-91DF-CEC0E00574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AC-4E2E-91DF-CEC0E00574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69090</c:v>
                </c:pt>
                <c:pt idx="3">
                  <c:v>66422</c:v>
                </c:pt>
                <c:pt idx="6">
                  <c:v>64692</c:v>
                </c:pt>
                <c:pt idx="9">
                  <c:v>62937</c:v>
                </c:pt>
                <c:pt idx="12">
                  <c:v>62046</c:v>
                </c:pt>
              </c:numCache>
            </c:numRef>
          </c:val>
          <c:extLst>
            <c:ext xmlns:c16="http://schemas.microsoft.com/office/drawing/2014/chart" uri="{C3380CC4-5D6E-409C-BE32-E72D297353CC}">
              <c16:uniqueId val="{00000006-DAAC-4E2E-91DF-CEC0E00574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52</c:v>
                </c:pt>
                <c:pt idx="3">
                  <c:v>41</c:v>
                </c:pt>
                <c:pt idx="6">
                  <c:v>29</c:v>
                </c:pt>
                <c:pt idx="9">
                  <c:v>18</c:v>
                </c:pt>
                <c:pt idx="12">
                  <c:v>6</c:v>
                </c:pt>
              </c:numCache>
            </c:numRef>
          </c:val>
          <c:extLst>
            <c:ext xmlns:c16="http://schemas.microsoft.com/office/drawing/2014/chart" uri="{C3380CC4-5D6E-409C-BE32-E72D297353CC}">
              <c16:uniqueId val="{00000007-DAAC-4E2E-91DF-CEC0E00574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77038</c:v>
                </c:pt>
                <c:pt idx="3">
                  <c:v>70958</c:v>
                </c:pt>
                <c:pt idx="6">
                  <c:v>65344</c:v>
                </c:pt>
                <c:pt idx="9">
                  <c:v>60782</c:v>
                </c:pt>
                <c:pt idx="12">
                  <c:v>58256</c:v>
                </c:pt>
              </c:numCache>
            </c:numRef>
          </c:val>
          <c:extLst>
            <c:ext xmlns:c16="http://schemas.microsoft.com/office/drawing/2014/chart" uri="{C3380CC4-5D6E-409C-BE32-E72D297353CC}">
              <c16:uniqueId val="{00000008-DAAC-4E2E-91DF-CEC0E00574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10676</c:v>
                </c:pt>
                <c:pt idx="3">
                  <c:v>9466</c:v>
                </c:pt>
                <c:pt idx="6">
                  <c:v>10378</c:v>
                </c:pt>
                <c:pt idx="9">
                  <c:v>9673</c:v>
                </c:pt>
                <c:pt idx="12">
                  <c:v>8851</c:v>
                </c:pt>
              </c:numCache>
            </c:numRef>
          </c:val>
          <c:extLst>
            <c:ext xmlns:c16="http://schemas.microsoft.com/office/drawing/2014/chart" uri="{C3380CC4-5D6E-409C-BE32-E72D297353CC}">
              <c16:uniqueId val="{00000009-DAAC-4E2E-91DF-CEC0E00574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282790</c:v>
                </c:pt>
                <c:pt idx="3">
                  <c:v>281322</c:v>
                </c:pt>
                <c:pt idx="6">
                  <c:v>281621</c:v>
                </c:pt>
                <c:pt idx="9">
                  <c:v>286535</c:v>
                </c:pt>
                <c:pt idx="12">
                  <c:v>282919</c:v>
                </c:pt>
              </c:numCache>
            </c:numRef>
          </c:val>
          <c:extLst>
            <c:ext xmlns:c16="http://schemas.microsoft.com/office/drawing/2014/chart" uri="{C3380CC4-5D6E-409C-BE32-E72D297353CC}">
              <c16:uniqueId val="{0000000A-DAAC-4E2E-91DF-CEC0E00574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AAC-4E2E-91DF-CEC0E00574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11546</c:v>
                </c:pt>
                <c:pt idx="1">
                  <c:v>10767</c:v>
                </c:pt>
                <c:pt idx="2">
                  <c:v>14482</c:v>
                </c:pt>
              </c:numCache>
            </c:numRef>
          </c:val>
          <c:extLst>
            <c:ext xmlns:c16="http://schemas.microsoft.com/office/drawing/2014/chart" uri="{C3380CC4-5D6E-409C-BE32-E72D297353CC}">
              <c16:uniqueId val="{00000000-E3E7-40BE-8E53-D5013CACF4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1010</c:v>
                </c:pt>
                <c:pt idx="1">
                  <c:v>590</c:v>
                </c:pt>
                <c:pt idx="2">
                  <c:v>678</c:v>
                </c:pt>
              </c:numCache>
            </c:numRef>
          </c:val>
          <c:extLst>
            <c:ext xmlns:c16="http://schemas.microsoft.com/office/drawing/2014/chart" uri="{C3380CC4-5D6E-409C-BE32-E72D297353CC}">
              <c16:uniqueId val="{00000001-E3E7-40BE-8E53-D5013CACF4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32846</c:v>
                </c:pt>
                <c:pt idx="1">
                  <c:v>31526</c:v>
                </c:pt>
                <c:pt idx="2">
                  <c:v>37955</c:v>
                </c:pt>
              </c:numCache>
            </c:numRef>
          </c:val>
          <c:extLst>
            <c:ext xmlns:c16="http://schemas.microsoft.com/office/drawing/2014/chart" uri="{C3380CC4-5D6E-409C-BE32-E72D297353CC}">
              <c16:uniqueId val="{00000002-E3E7-40BE-8E53-D5013CACF4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{219CCCD0-217A-45CF-A8DF-4433D44CE567}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C23-434F-8913-33BC16508B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{5C79DC33-8580-4B60-9443-9BA469460A63}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23-434F-8913-33BC16508B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{A6FAEC3D-26DF-4948-80F5-54CA79CC47BF}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23-434F-8913-33BC16508B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{3E8EDAAB-9315-42C7-BF9C-219BBF4658BB}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23-434F-8913-33BC16508B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{5EEE9F74-7ECE-44F6-8ADF-90B92DC10439}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23-434F-8913-33BC16508BC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{2816B20A-A852-40AD-8339-E0FB65279B3E}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C23-434F-8913-33BC16508BC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{E5528729-02B3-4D88-8D92-2E8CC2131090}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C23-434F-8913-33BC16508BC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{6B7C6076-B18D-4E70-85B2-C42BA051F930}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C23-434F-8913-33BC16508BC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{4B5755D1-7916-4046-8967-2D75399215F7}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C23-434F-8913-33BC16508B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65.3</c:v>
                </c:pt>
                <c:pt idx="8">
                  <c:v>66.3</c:v>
                </c:pt>
                <c:pt idx="16">
                  <c:v>67.400000000000006</c:v>
                </c:pt>
                <c:pt idx="24">
                  <c:v>68.2</c:v>
                </c:pt>
                <c:pt idx="32">
                  <c:v>69.400000000000006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C23-434F-8913-33BC16508B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{C956D086-1FDA-4881-89A3-6D8A82A3B088}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C23-434F-8913-33BC16508BC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{B315A633-9EF7-4533-A935-975C01FDAF88}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23-434F-8913-33BC16508B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{5D78F80C-66BB-4E83-A832-235F9EF5331D}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23-434F-8913-33BC16508B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{D9BAE191-F6D7-444A-97F8-5FF59F0B4B6F}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23-434F-8913-33BC16508B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{4655A627-4FF3-480B-A5E7-9B1D1C3D4485}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23-434F-8913-33BC16508BC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{292E0536-D911-4CD3-96ED-EAF57E473A3B}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C23-434F-8913-33BC16508BC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{D6A6BCA2-5FDB-45ED-AD8E-A1B112182E30}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C23-434F-8913-33BC16508BC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{D2EE53A8-F1AC-42AE-964B-B9DAD36A824B}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C23-434F-8913-33BC16508BC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{E96A13B1-9E32-4F00-A4B4-7378BFB45B21}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C23-434F-8913-33BC16508B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c:v>
                </c:pt>
                <c:pt idx="8">
                  <c:v>62.9</c:v>
                </c:pt>
                <c:pt idx="16">
                  <c:v>63.4</c:v>
                </c:pt>
                <c:pt idx="24">
                  <c:v>64.3</c:v>
                </c:pt>
                <c:pt idx="32">
                  <c:v>65.2</c:v>
                </c:pt>
              </c:numCache>
            </c:numRef>
          </c:xVal>
          <c:yVal>
            <c:numRef>
              <c:f>公会計指標分析・財政指標組合せ分析表!$BP$55:$DC$55</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5C23-434F-8913-33BC16508BCA}"/>
            </c:ext>
          </c:extLst>
        </c:ser>
        <c:dLbls>
          <c:showLegendKey val="0"/>
          <c:showVal val="1"/>
          <c:showCatName val="0"/>
          <c:showSerName val="0"/>
          <c:showPercent val="0"/>
          <c:showBubbleSize val="0"/>
        </c:dLbls>
        <c:axId val="46179840"/>
        <c:axId val="46181760"/>
      </c:scatterChart>
      <c:valAx>
        <c:axId val="46179840"/>
        <c:scaling>
          <c:orientation val="maxMin"/>
          <c:max val="66"/>
          <c:min val="6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6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{7FC98F64-426E-4B3F-A1DA-E1096FE9F1EF}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C2E-436C-903E-752194BC35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{55015FB3-28EC-47D8-81F5-277F480ACC38}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2E-436C-903E-752194BC35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{9EA22593-227B-4FFE-9D2E-2FC7CCA64079}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2E-436C-903E-752194BC35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{8DD20755-A01D-4596-ABDB-80C68B508CFC}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2E-436C-903E-752194BC35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{FE8D739A-999A-4DE8-B55E-2562BFB60FE7}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2E-436C-903E-752194BC359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{EEC0ED8A-207F-42B8-9E33-2D12014ECE8D}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C2E-436C-903E-752194BC359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{72BBA04E-1F1B-4158-AAFD-731CA60ABADF}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C2E-436C-903E-752194BC359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{FF1ECFBA-ED5B-4DB8-A7DB-6D72D31A4001}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C2E-436C-903E-752194BC359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{1320C479-8BEC-4831-826A-A8141D3885F2}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C2E-436C-903E-752194BC35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6.5</c:v>
                </c:pt>
                <c:pt idx="16">
                  <c:v>5.5</c:v>
                </c:pt>
                <c:pt idx="24">
                  <c:v>5.0999999999999996</c:v>
                </c:pt>
                <c:pt idx="32">
                  <c:v>4.8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C2E-436C-903E-752194BC35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{4D5C1578-D22E-4E84-AE6E-16DC174D040B}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C2E-436C-903E-752194BC35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{83816434-0A27-4EBA-8EF3-828958B659F2}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2E-436C-903E-752194BC35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{9E8026CC-E79F-47B8-B8D9-632D328DD13B}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2E-436C-903E-752194BC35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{A8BB42EE-5A5F-46E3-BA4C-BAC642758330}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2E-436C-903E-752194BC35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{6D646257-D2C0-4F49-874E-A311B6771807}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2E-436C-903E-752194BC359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{8B3902F8-A5FD-4C94-B93F-85DDFD394859}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C2E-436C-903E-752194BC359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{CD51FF29-A888-4BA9-9ED9-CA1D0E59144E}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C2E-436C-903E-752194BC359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{AC1A31DA-6E42-4218-83B3-3FEDFC436D4B}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C2E-436C-903E-752194BC359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{D65D9972-4C1A-4DA5-B4A3-E9E673D3AE3F}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C2E-436C-903E-752194BC35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c:v>
                </c:pt>
                <c:pt idx="16">
                  <c:v>7.3</c:v>
                </c:pt>
                <c:pt idx="24">
                  <c:v>7.3</c:v>
                </c:pt>
                <c:pt idx="32">
                  <c:v>7.1</c:v>
                </c:pt>
              </c:numCache>
            </c:numRef>
          </c:xVal>
          <c:yVal>
            <c:numRef>
              <c:f>公会計指標分析・財政指標組合せ分析表!$BP$77:$DC$77</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0C2E-436C-903E-752194BC3594}"/>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6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年度の実質公債費比率の分子は、公債費元利償還金の</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億円の減及び算入公債費等の</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億円の増などにより、前年より</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億円の減となった。本市では、中期財政計画（平成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年度まで）において、実質公債費比率を「類似政令指定都市（平成</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年度以降に合併を行い政令指定都市に移行した</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都市）平均を下回る」ことを補足目標としており、本市</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に対して、類似政令指定都市平均</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と目標を達している。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市場公募債（</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年満期一括償還）を平成</a:t>
          </a:r>
          <a:r>
            <a:rPr kumimoji="1" lang="en-US" altLang="ja-JP" sz="1000">
              <a:latin typeface="ＭＳ ゴシック" pitchFamily="49" charset="-128"/>
              <a:ea typeface="ＭＳ ゴシック" pitchFamily="49" charset="-128"/>
            </a:rPr>
            <a:t>19</a:t>
          </a:r>
          <a:r>
            <a:rPr kumimoji="1" lang="ja-JP" altLang="en-US" sz="1000">
              <a:latin typeface="ＭＳ ゴシック" pitchFamily="49" charset="-128"/>
              <a:ea typeface="ＭＳ ゴシック" pitchFamily="49" charset="-128"/>
            </a:rPr>
            <a:t>年度より発行。発行額から借換債</a:t>
          </a:r>
          <a:r>
            <a:rPr kumimoji="1" lang="en-US" altLang="ja-JP" sz="1000">
              <a:latin typeface="ＭＳ ゴシック" pitchFamily="49" charset="-128"/>
              <a:ea typeface="ＭＳ ゴシック" pitchFamily="49" charset="-128"/>
            </a:rPr>
            <a:t>50</a:t>
          </a:r>
          <a:r>
            <a:rPr kumimoji="1" lang="ja-JP" altLang="en-US" sz="1000">
              <a:latin typeface="ＭＳ ゴシック" pitchFamily="49" charset="-128"/>
              <a:ea typeface="ＭＳ ゴシック" pitchFamily="49" charset="-128"/>
            </a:rPr>
            <a:t>億円を除いた額の</a:t>
          </a:r>
          <a:r>
            <a:rPr kumimoji="1" lang="en-US" altLang="ja-JP" sz="1000">
              <a:latin typeface="ＭＳ ゴシック" pitchFamily="49" charset="-128"/>
              <a:ea typeface="ＭＳ ゴシック" pitchFamily="49" charset="-128"/>
            </a:rPr>
            <a:t>1/10</a:t>
          </a:r>
          <a:r>
            <a:rPr kumimoji="1" lang="ja-JP" altLang="en-US" sz="1000">
              <a:latin typeface="ＭＳ ゴシック" pitchFamily="49" charset="-128"/>
              <a:ea typeface="ＭＳ ゴシック" pitchFamily="49" charset="-128"/>
            </a:rPr>
            <a:t>を毎年減債基金へ積み立てている。令和</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年度は減債基金へ</a:t>
          </a:r>
          <a:r>
            <a:rPr kumimoji="1" lang="en-US" altLang="ja-JP" sz="1000">
              <a:latin typeface="ＭＳ ゴシック" pitchFamily="49" charset="-128"/>
              <a:ea typeface="ＭＳ ゴシック" pitchFamily="49" charset="-128"/>
            </a:rPr>
            <a:t>75</a:t>
          </a:r>
          <a:r>
            <a:rPr kumimoji="1" lang="ja-JP" altLang="en-US" sz="1000">
              <a:latin typeface="ＭＳ ゴシック" pitchFamily="49" charset="-128"/>
              <a:ea typeface="ＭＳ ゴシック" pitchFamily="49" charset="-128"/>
            </a:rPr>
            <a:t>億円を積み立て、</a:t>
          </a:r>
          <a:r>
            <a:rPr kumimoji="1" lang="en-US" altLang="ja-JP" sz="1000">
              <a:latin typeface="ＭＳ ゴシック" pitchFamily="49" charset="-128"/>
              <a:ea typeface="ＭＳ ゴシック" pitchFamily="49" charset="-128"/>
            </a:rPr>
            <a:t>50</a:t>
          </a:r>
          <a:r>
            <a:rPr kumimoji="1" lang="ja-JP" altLang="en-US" sz="1000">
              <a:latin typeface="ＭＳ ゴシック" pitchFamily="49" charset="-128"/>
              <a:ea typeface="ＭＳ ゴシック" pitchFamily="49" charset="-128"/>
            </a:rPr>
            <a:t>億円の取崩償還を行うことにより</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億円の増となった。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年度は、将来負担比率の分子は前年度比</a:t>
          </a:r>
          <a:r>
            <a:rPr kumimoji="1" lang="en-US" altLang="ja-JP" sz="1400">
              <a:latin typeface="ＭＳ ゴシック" pitchFamily="49" charset="-128"/>
              <a:ea typeface="ＭＳ ゴシック" pitchFamily="49" charset="-128"/>
            </a:rPr>
            <a:t>243.6</a:t>
          </a:r>
          <a:r>
            <a:rPr kumimoji="1" lang="ja-JP" altLang="en-US" sz="1400">
              <a:latin typeface="ＭＳ ゴシック" pitchFamily="49" charset="-128"/>
              <a:ea typeface="ＭＳ ゴシック" pitchFamily="49" charset="-128"/>
            </a:rPr>
            <a:t>億円の減となった。この主な要因として、（一般会計）地方債残高の減、下水道市債残高の減に伴う繰入見込額の減及び職員の新陳代謝に伴う退職手当負担見込額の減などにより、将来負担額が前年度比</a:t>
          </a:r>
          <a:r>
            <a:rPr kumimoji="1" lang="en-US" altLang="ja-JP" sz="1400">
              <a:latin typeface="ＭＳ ゴシック" pitchFamily="49" charset="-128"/>
              <a:ea typeface="ＭＳ ゴシック" pitchFamily="49" charset="-128"/>
            </a:rPr>
            <a:t>78.7</a:t>
          </a:r>
          <a:r>
            <a:rPr kumimoji="1" lang="ja-JP" altLang="en-US" sz="1400">
              <a:latin typeface="ＭＳ ゴシック" pitchFamily="49" charset="-128"/>
              <a:ea typeface="ＭＳ ゴシック" pitchFamily="49" charset="-128"/>
            </a:rPr>
            <a:t>億円の減となったことが挙げられる。</a:t>
          </a:r>
        </a:p>
        <a:p>
          <a:r>
            <a:rPr kumimoji="1" lang="ja-JP" altLang="en-US" sz="1400">
              <a:latin typeface="ＭＳ ゴシック" pitchFamily="49" charset="-128"/>
              <a:ea typeface="ＭＳ ゴシック" pitchFamily="49" charset="-128"/>
            </a:rPr>
            <a:t>また、基準財政需要額算入見込額が臨時財政対策債などの増により前年度比</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億円の増となり、将来負担比率の改善に寄与している。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静岡県浜松市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・基金残高合計で前年度比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億円の増となった。その主な要因として、前年度剰余金の積立による財政調整基金の増及び今後の財源確保のための積立による一般廃棄物処理整備事業基金及び資産管理基金の増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・全ての基金について、設置目的を踏まえて存続、廃止、統合などの見直しを進めるとともに、基金のさらなる活用を検討する。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・実施を控えている大型投資事業に対しては、その財源確保として、適切な基金に予算積立を行う。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令和３年度末残高が多い上位５基金について、抜粋して記載。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・商工業振興施設整備基金：企業立地促進助成事業（補助金）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・一般廃棄物処理施設整備事業基金：一般廃棄物処理施設の整備及びその関連事業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（新たな清掃工場を建設しており、その財源とする）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・文化振興基金：文化の振興を図るための事業に要する経費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（文化施設の大規模改修を予定しており、その財源とする）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・資産管理基金：借用している土地の取得、廃止された施設の取壊し及び公有財産の適正な管理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・新型コロナウイルス感染症対策貸付金利子助成事業基金：新型コロナウイルス感染症対策関連償還利子補助金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・一般廃棄物処理施設整備事業基金について、新清掃工場整備及び西部清掃工場更新事業に対する財源確保を目的とした積立てにより、前年度比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・資産管理基金について、公有財産の適正な管理に資するため、今後の財源確保を目的とした積立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・文化振興基金について、アクトシティ浜松の改修工事に対する財源確保を目的とした積立により、前年度比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・新型コロナウイルス感染症対策貸付金利子助成事業基金について、中小企業者が借り入れた資金に係る利子助成に要する経費の積立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・全ての基金について、設置目的を踏まえて存続、廃止、統合などの見直しを進めるとともに、基金のさらなる活用を検討する。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・実施を控えている大型投資事業に対しては、その財源確保として、適切な基金に予算積立を行う。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億円の積立などにより、年度末残高は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・基金残高についてコロナ禍前の水準を確保。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百万円の利子積立を実施した。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市債の元利償還金の財源などとして活用していく。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15F7040-F99A-4C26-8624-5714A4D005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394E6BC-EC93-445C-B786-CF628D1925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96139A61-3A38-4F15-AE57-7CA9BECEAC7A}"/>
            </a:ext>
          </a:extLst>
        </xdr:cNvPr>
        <xdr:cNvSpPr/>
      </xdr:nvSpPr>
      <xdr:spPr>
        <a:xfrm>
          <a:off x="11763375" y="80962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B4E09F74-64B5-4CA5-8FAE-0E95D3D2A756}"/>
            </a:ext>
          </a:extLst>
        </xdr:cNvPr>
        <xdr:cNvSpPr/>
      </xdr:nvSpPr>
      <xdr:spPr>
        <a:xfrm>
          <a:off x="13134975" y="80962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12D8CE9D-F32E-42FC-A0AA-EB07CC237E3B}"/>
            </a:ext>
          </a:extLst>
        </xdr:cNvPr>
        <xdr:cNvSpPr/>
      </xdr:nvSpPr>
      <xdr:spPr>
        <a:xfrm>
          <a:off x="14506575" y="80962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9693BFD-CADF-4601-87C8-BF4041697572}"/>
            </a:ext>
          </a:extLst>
        </xdr:cNvPr>
        <xdr:cNvSpPr/>
      </xdr:nvSpPr>
      <xdr:spPr>
        <a:xfrm>
          <a:off x="15878175" y="80962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6B691D14-0B08-4672-9555-2F5DB5A0FCD5}"/>
            </a:ext>
          </a:extLst>
        </xdr:cNvPr>
        <xdr:cNvSpPr/>
      </xdr:nvSpPr>
      <xdr:spPr>
        <a:xfrm>
          <a:off x="17249775" y="80962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211B30B8-52BC-4DC3-B5B5-51FD1FF06B08}"/>
            </a:ext>
          </a:extLst>
        </xdr:cNvPr>
        <xdr:cNvSpPr/>
      </xdr:nvSpPr>
      <xdr:spPr>
        <a:xfrm>
          <a:off x="11763375" y="116586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455E995D-BA73-4641-AC64-6DF057C76447}"/>
            </a:ext>
          </a:extLst>
        </xdr:cNvPr>
        <xdr:cNvSpPr/>
      </xdr:nvSpPr>
      <xdr:spPr>
        <a:xfrm>
          <a:off x="13134975" y="116586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E7FB749-EC8C-483B-BA3B-1CD08439FB8E}"/>
            </a:ext>
          </a:extLst>
        </xdr:cNvPr>
        <xdr:cNvSpPr/>
      </xdr:nvSpPr>
      <xdr:spPr>
        <a:xfrm>
          <a:off x="14506575" y="116586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112CBCAC-A7B8-406D-9749-DCB3336BACB0}"/>
            </a:ext>
          </a:extLst>
        </xdr:cNvPr>
        <xdr:cNvSpPr/>
      </xdr:nvSpPr>
      <xdr:spPr>
        <a:xfrm>
          <a:off x="15878175" y="116586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A0B07B8-FC40-4066-AF32-6864F4D346B3}"/>
            </a:ext>
          </a:extLst>
        </xdr:cNvPr>
        <xdr:cNvSpPr/>
      </xdr:nvSpPr>
      <xdr:spPr>
        <a:xfrm>
          <a:off x="17249775" y="116586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FC177169-C8CA-4BCC-9DBC-D4F07708DB1D}"/>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5A222B00-7DF1-448A-AD4A-3C4A64366471}"/>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A702C8EC-A85E-4D6D-9378-4F2FA08C3332}"/>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4493046F-7BFA-4C91-B109-AC4B6B068DA3}"/>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A9E16D8B-1FC2-420C-978E-455D6CAD72AE}"/>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29B1619B-FA50-4B2B-8559-4DCB857F3271}"/>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6CB7CE0A-1578-431F-87A7-5AA1356C6B5F}"/>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9CA4060E-171F-472D-B234-F3CEF53EC6A6}"/>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93EB3FB-9B57-44F5-BD82-19F671C3B090}"/>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B6497976-BD50-4C73-8539-99512F94834D}"/>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795,771
770,775
1,558.06
394,601,514
383,252,465
7,233,367
227,707,392
249,445,630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9305184D-E90D-49F8-AE22-B6DDD20BA210}"/>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1C9D7435-F35A-49C9-8F41-A5D9A3A2AC9C}"/>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9CCC1FB3-7192-4877-BE12-DE6506A2A2E4}"/>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19E6EDE2-2D68-430D-BFAB-D0AAED0D839F}"/>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08D34DF-F208-4FC7-AB51-492D428147ED}"/>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6B08BE0F-5F5B-41FC-A507-48A906DF708F}"/>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87AD48F-2227-434C-8894-D54E6BBD0A26}"/>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E40949A4-69C5-4A2B-AEF7-D6CB7BA50BA9}"/>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8671680E-A002-4999-8A2E-49475706FED1}"/>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4C230424-F207-464D-8FFB-72155B4901EF}"/>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914FAAE0-D81C-4570-8E77-81E13EC5070F}"/>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1E405449-5A1E-4B08-AF8B-EEBE2BE28067}"/>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7FB30DE6-A8C5-4807-B1F6-AECD80F999B2}"/>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68790D5-410E-4022-9FFB-398AD7EB296B}"/>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EF9C91FB-B6F6-4D7A-AC78-E572307B5C18}"/>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2B83BF7A-EEF0-468F-AF41-79D19920C33D}"/>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79278FB3-E2E6-4C60-81E2-6C7077981E8E}"/>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A2F42318-491A-4F6A-B4B1-A82C3E7C4EF6}"/>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DF0AA966-172D-404A-83FE-6A0CDBACF0BF}"/>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FD7C1C0A-E052-4E39-901A-8CD94AA19854}"/>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B41D83A5-E020-4FC8-A620-19F963D775B5}"/>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EF55BD88-DC13-4FD6-A92D-960754F6DB4B}"/>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645032DF-D828-41B3-B6EB-E725E2AB4625}"/>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7BC4A47-D804-49AA-AD80-7D62958FCBAC}"/>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39102B47-2132-4F45-89E2-21EADE7D4A80}"/>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3CB52617-660F-4B36-8A85-E268538A007C}"/>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D5E8C768-372F-43E2-9A17-28A1B798CFE7}"/>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16760770-C7CC-4927-87E8-2BEDF37B0418}"/>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38C09FFD-351A-474E-84D2-70387D3E9FF8}"/>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4043A164-AC90-4900-B61B-C53821C27C6A}"/>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EC3C2967-74D1-4E41-A476-D5A97237CAF3}"/>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6F13A140-0450-4DC9-859D-6144C7B5E8AC}"/>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660C6501-E579-461D-B56C-B279105A11C6}"/>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E0458D93-08AA-472B-BDF0-B180E10EECBC}"/>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9201E443-432F-4F1B-B794-05BD7EF00AA3}"/>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年度に策定した浜松市公共施設等総合管理計画に基づき、今後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間の取組として、施設保有量の適正化に取り組んでいるとともに、浜松市公共建築物長寿命化指針及び公共施設長寿命化基本方針（土木施設編）に基づき、市が保有する公共建築物及び公共土木施設の長寿命化を図ってい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・公共建築物等の長寿命化の取り組みを行っているものの、本市の有形固定資産減価償却率は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69.4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％と、類似団体平均</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65.2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％、全国平均</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59.7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％及び静岡県平均</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64.2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％のいずれも上回っている。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D5AA878C-3BE4-4E71-AF91-30F1CC251EFB}"/>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AF3DCA71-0CAA-4D32-A940-950B633785AE}"/>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5E35427D-0AC4-4C2C-956F-BD306181E02C}"/>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49ABB029-E78E-430B-AE48-7897DAEF8741}"/>
            </a:ext>
          </a:extLst>
        </xdr:cNvPr>
        <xdr:cNvCxnSpPr/>
      </xdr:nvCxnSpPr>
      <xdr:spPr>
        <a:xfrm>
          <a:off x="1158875" y="565679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C81D1F0B-546F-4DA1-8F19-190641967104}"/>
            </a:ext>
          </a:extLst>
        </xdr:cNvPr>
        <xdr:cNvSpPr txBox="1"/>
      </xdr:nvSpPr>
      <xdr:spPr>
        <a:xfrm>
          <a:off x="789956" y="5562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E3930940-DD6F-4916-8B5F-6642135DF52F}"/>
            </a:ext>
          </a:extLst>
        </xdr:cNvPr>
        <xdr:cNvCxnSpPr/>
      </xdr:nvCxnSpPr>
      <xdr:spPr>
        <a:xfrm>
          <a:off x="1158875" y="531600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40C23C65-D252-441F-8EBD-6AD89E07A0B1}"/>
            </a:ext>
          </a:extLst>
        </xdr:cNvPr>
        <xdr:cNvSpPr txBox="1"/>
      </xdr:nvSpPr>
      <xdr:spPr>
        <a:xfrm>
          <a:off x="789956" y="52222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FBA19F5C-6ADA-4F1B-9372-DC932F939B86}"/>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6664B594-997B-46D1-BC76-A5F5ADC91023}"/>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46EBE554-449C-41A3-BC97-3A8F88056F05}"/>
            </a:ext>
          </a:extLst>
        </xdr:cNvPr>
        <xdr:cNvCxnSpPr/>
      </xdr:nvCxnSpPr>
      <xdr:spPr>
        <a:xfrm>
          <a:off x="1158875" y="463761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5C0CC148-8081-4E55-A41D-B3AC013181FC}"/>
            </a:ext>
          </a:extLst>
        </xdr:cNvPr>
        <xdr:cNvSpPr txBox="1"/>
      </xdr:nvSpPr>
      <xdr:spPr>
        <a:xfrm>
          <a:off x="789956" y="4543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8A814692-83B5-4391-AB71-E336EEF5AE50}"/>
            </a:ext>
          </a:extLst>
        </xdr:cNvPr>
        <xdr:cNvCxnSpPr/>
      </xdr:nvCxnSpPr>
      <xdr:spPr>
        <a:xfrm>
          <a:off x="1158875" y="4296833"/>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8018212F-F108-4EBB-B455-6B17F6D1A2E7}"/>
            </a:ext>
          </a:extLst>
        </xdr:cNvPr>
        <xdr:cNvSpPr txBox="1"/>
      </xdr:nvSpPr>
      <xdr:spPr>
        <a:xfrm>
          <a:off x="789956" y="4212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1EFB268C-098F-4CF4-957D-2519E3F3BC6D}"/>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5D123FCB-B73A-4BFD-BFCA-4D59ECBB7973}"/>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8EC69592-CFE9-4854-8B74-F70AA05CB4A7}"/>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34</xdr:row>
      <xdr:rowOff>14605</xdr:rowOff>
    </xdr:to>
    <xdr:cxnSp macro="">
      <xdr:nvCxnSpPr>
        <xdr:cNvPr id="75" name="直線コネクタ 74">
          <a:extLst>
            <a:ext uri="{FF2B5EF4-FFF2-40B4-BE49-F238E27FC236}">
              <a16:creationId xmlns:a16="http://schemas.microsoft.com/office/drawing/2014/main" id="{E19FACF7-E9B4-4641-BAAF-965320A3BDEC}"/>
            </a:ext>
          </a:extLst>
        </xdr:cNvPr>
        <xdr:cNvCxnSpPr/>
      </xdr:nvCxnSpPr>
      <xdr:spPr>
        <a:xfrm flipV="1">
          <a:off x="4306570" y="4438438"/>
          <a:ext cx="1270" cy="107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6" name="有形固定資産減価償却率最小値テキスト">
          <a:extLst>
            <a:ext uri="{FF2B5EF4-FFF2-40B4-BE49-F238E27FC236}">
              <a16:creationId xmlns:a16="http://schemas.microsoft.com/office/drawing/2014/main" id="{8AA5DBCB-7BCE-4CEE-BF9D-8981FE1A4449}"/>
            </a:ext>
          </a:extLst>
        </xdr:cNvPr>
        <xdr:cNvSpPr txBox="1"/>
      </xdr:nvSpPr>
      <xdr:spPr>
        <a:xfrm>
          <a:off x="4359275" y="552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7" name="直線コネクタ 76">
          <a:extLst>
            <a:ext uri="{FF2B5EF4-FFF2-40B4-BE49-F238E27FC236}">
              <a16:creationId xmlns:a16="http://schemas.microsoft.com/office/drawing/2014/main" id="{8F82FB9D-0743-436F-8CC3-0E45FE251177}"/>
            </a:ext>
          </a:extLst>
        </xdr:cNvPr>
        <xdr:cNvCxnSpPr/>
      </xdr:nvCxnSpPr>
      <xdr:spPr>
        <a:xfrm>
          <a:off x="4216400" y="551688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78" name="有形固定資産減価償却率最大値テキスト">
          <a:extLst>
            <a:ext uri="{FF2B5EF4-FFF2-40B4-BE49-F238E27FC236}">
              <a16:creationId xmlns:a16="http://schemas.microsoft.com/office/drawing/2014/main" id="{0821FECD-4A70-454A-9D2D-315198B067F4}"/>
            </a:ext>
          </a:extLst>
        </xdr:cNvPr>
        <xdr:cNvSpPr txBox="1"/>
      </xdr:nvSpPr>
      <xdr:spPr>
        <a:xfrm>
          <a:off x="4359275" y="421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79" name="直線コネクタ 78">
          <a:extLst>
            <a:ext uri="{FF2B5EF4-FFF2-40B4-BE49-F238E27FC236}">
              <a16:creationId xmlns:a16="http://schemas.microsoft.com/office/drawing/2014/main" id="{9A8007AB-FC2D-4CBA-B81A-224D84371DFF}"/>
            </a:ext>
          </a:extLst>
        </xdr:cNvPr>
        <xdr:cNvCxnSpPr/>
      </xdr:nvCxnSpPr>
      <xdr:spPr>
        <a:xfrm>
          <a:off x="4216400" y="44384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103945</xdr:rowOff>
    </xdr:from>
    <xdr:ext cx="405111" cy="259045"/>
    <xdr:sp macro="" textlink="">
      <xdr:nvSpPr>
        <xdr:cNvPr id="80" name="有形固定資産減価償却率平均値テキスト">
          <a:extLst>
            <a:ext uri="{FF2B5EF4-FFF2-40B4-BE49-F238E27FC236}">
              <a16:creationId xmlns:a16="http://schemas.microsoft.com/office/drawing/2014/main" id="{3E29D445-F5E4-40A9-82F0-8177709763D7}"/>
            </a:ext>
          </a:extLst>
        </xdr:cNvPr>
        <xdr:cNvSpPr txBox="1"/>
      </xdr:nvSpPr>
      <xdr:spPr>
        <a:xfrm>
          <a:off x="4359275" y="48029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81068</xdr:rowOff>
    </xdr:from>
    <xdr:to>
      <xdr:col>23</xdr:col>
      <xdr:colOff>136525</xdr:colOff>
      <xdr:row>31</xdr:row>
      <xdr:rowOff>11218</xdr:rowOff>
    </xdr:to>
    <xdr:sp macro="" textlink="">
      <xdr:nvSpPr>
        <xdr:cNvPr id="81" name="フローチャート: 判断 80">
          <a:extLst>
            <a:ext uri="{FF2B5EF4-FFF2-40B4-BE49-F238E27FC236}">
              <a16:creationId xmlns:a16="http://schemas.microsoft.com/office/drawing/2014/main" id="{E92F5B0B-EA38-47E6-A610-C49EC2A039E6}"/>
            </a:ext>
          </a:extLst>
        </xdr:cNvPr>
        <xdr:cNvSpPr/>
      </xdr:nvSpPr>
      <xdr:spPr>
        <a:xfrm>
          <a:off x="4254500" y="494199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16298</xdr:rowOff>
    </xdr:from>
    <xdr:to>
      <xdr:col>19</xdr:col>
      <xdr:colOff>187325</xdr:colOff>
      <xdr:row>30</xdr:row>
      <xdr:rowOff>117898</xdr:rowOff>
    </xdr:to>
    <xdr:sp macro="" textlink="">
      <xdr:nvSpPr>
        <xdr:cNvPr id="82" name="フローチャート: 判断 81">
          <a:extLst>
            <a:ext uri="{FF2B5EF4-FFF2-40B4-BE49-F238E27FC236}">
              <a16:creationId xmlns:a16="http://schemas.microsoft.com/office/drawing/2014/main" id="{94EDCD7E-8BD1-4FA3-8C21-95B8313CDCAD}"/>
            </a:ext>
          </a:extLst>
        </xdr:cNvPr>
        <xdr:cNvSpPr/>
      </xdr:nvSpPr>
      <xdr:spPr>
        <a:xfrm>
          <a:off x="3616325" y="487404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122978</xdr:rowOff>
    </xdr:from>
    <xdr:to>
      <xdr:col>15</xdr:col>
      <xdr:colOff>187325</xdr:colOff>
      <xdr:row>30</xdr:row>
      <xdr:rowOff>53128</xdr:rowOff>
    </xdr:to>
    <xdr:sp macro="" textlink="">
      <xdr:nvSpPr>
        <xdr:cNvPr id="83" name="フローチャート: 判断 82">
          <a:extLst>
            <a:ext uri="{FF2B5EF4-FFF2-40B4-BE49-F238E27FC236}">
              <a16:creationId xmlns:a16="http://schemas.microsoft.com/office/drawing/2014/main" id="{E4D38391-C8E7-4199-A875-D993E4C665F8}"/>
            </a:ext>
          </a:extLst>
        </xdr:cNvPr>
        <xdr:cNvSpPr/>
      </xdr:nvSpPr>
      <xdr:spPr>
        <a:xfrm>
          <a:off x="2930525" y="48219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84" name="フローチャート: 判断 83">
          <a:extLst>
            <a:ext uri="{FF2B5EF4-FFF2-40B4-BE49-F238E27FC236}">
              <a16:creationId xmlns:a16="http://schemas.microsoft.com/office/drawing/2014/main" id="{F6633BB5-8D82-40DD-8871-DDB683E00882}"/>
            </a:ext>
          </a:extLst>
        </xdr:cNvPr>
        <xdr:cNvSpPr/>
      </xdr:nvSpPr>
      <xdr:spPr>
        <a:xfrm>
          <a:off x="2244725" y="47796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85" name="フローチャート: 判断 84">
          <a:extLst>
            <a:ext uri="{FF2B5EF4-FFF2-40B4-BE49-F238E27FC236}">
              <a16:creationId xmlns:a16="http://schemas.microsoft.com/office/drawing/2014/main" id="{F6A0A988-AF1C-40DD-94AB-8654C328A5F8}"/>
            </a:ext>
          </a:extLst>
        </xdr:cNvPr>
        <xdr:cNvSpPr/>
      </xdr:nvSpPr>
      <xdr:spPr>
        <a:xfrm>
          <a:off x="1558925" y="47212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48CD309D-CD71-408F-9132-B9AAD3BA1713}"/>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35149E5-F30D-4032-810B-212F075C960D}"/>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FBA1C532-3219-4F0F-9AA1-3F43C98E83E7}"/>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8037C5E-B99E-437C-A4AA-E05EFBC954BC}"/>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FE35F33D-0A9F-4479-8D0E-4A9594F4D290}"/>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40428</xdr:rowOff>
    </xdr:from>
    <xdr:to>
      <xdr:col>23</xdr:col>
      <xdr:colOff>136525</xdr:colOff>
      <xdr:row>32</xdr:row>
      <xdr:rowOff>142028</xdr:rowOff>
    </xdr:to>
    <xdr:sp macro="" textlink="">
      <xdr:nvSpPr>
        <xdr:cNvPr id="91" name="楕円 90">
          <a:extLst>
            <a:ext uri="{FF2B5EF4-FFF2-40B4-BE49-F238E27FC236}">
              <a16:creationId xmlns:a16="http://schemas.microsoft.com/office/drawing/2014/main" id="{7727B5CD-85C2-4A53-BBA6-726EF906F3A3}"/>
            </a:ext>
          </a:extLst>
        </xdr:cNvPr>
        <xdr:cNvSpPr/>
      </xdr:nvSpPr>
      <xdr:spPr>
        <a:xfrm>
          <a:off x="4254500" y="522202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18855</xdr:rowOff>
    </xdr:from>
    <xdr:ext cx="405111" cy="259045"/>
    <xdr:sp macro="" textlink="">
      <xdr:nvSpPr>
        <xdr:cNvPr id="92" name="有形固定資産減価償却率該当値テキスト">
          <a:extLst>
            <a:ext uri="{FF2B5EF4-FFF2-40B4-BE49-F238E27FC236}">
              <a16:creationId xmlns:a16="http://schemas.microsoft.com/office/drawing/2014/main" id="{C11C41F1-BE3C-4642-96FE-5657A4FA164B}"/>
            </a:ext>
          </a:extLst>
        </xdr:cNvPr>
        <xdr:cNvSpPr txBox="1"/>
      </xdr:nvSpPr>
      <xdr:spPr>
        <a:xfrm>
          <a:off x="4359275" y="5200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125518</xdr:rowOff>
    </xdr:from>
    <xdr:to>
      <xdr:col>19</xdr:col>
      <xdr:colOff>187325</xdr:colOff>
      <xdr:row>32</xdr:row>
      <xdr:rowOff>55668</xdr:rowOff>
    </xdr:to>
    <xdr:sp macro="" textlink="">
      <xdr:nvSpPr>
        <xdr:cNvPr id="93" name="楕円 92">
          <a:extLst>
            <a:ext uri="{FF2B5EF4-FFF2-40B4-BE49-F238E27FC236}">
              <a16:creationId xmlns:a16="http://schemas.microsoft.com/office/drawing/2014/main" id="{50F67C51-731E-438A-B204-1D5B07F6AE6A}"/>
            </a:ext>
          </a:extLst>
        </xdr:cNvPr>
        <xdr:cNvSpPr/>
      </xdr:nvSpPr>
      <xdr:spPr>
        <a:xfrm>
          <a:off x="3616325" y="514201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4868</xdr:rowOff>
    </xdr:from>
    <xdr:to>
      <xdr:col>23</xdr:col>
      <xdr:colOff>85725</xdr:colOff>
      <xdr:row>32</xdr:row>
      <xdr:rowOff>91228</xdr:rowOff>
    </xdr:to>
    <xdr:cxnSp macro="">
      <xdr:nvCxnSpPr>
        <xdr:cNvPr id="94" name="直線コネクタ 93">
          <a:extLst>
            <a:ext uri="{FF2B5EF4-FFF2-40B4-BE49-F238E27FC236}">
              <a16:creationId xmlns:a16="http://schemas.microsoft.com/office/drawing/2014/main" id="{F61F0FFB-D1A9-4FF2-B595-CF9BBC68A654}"/>
            </a:ext>
          </a:extLst>
        </xdr:cNvPr>
        <xdr:cNvCxnSpPr/>
      </xdr:nvCxnSpPr>
      <xdr:spPr>
        <a:xfrm>
          <a:off x="3673475" y="5189643"/>
          <a:ext cx="62865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67945</xdr:rowOff>
    </xdr:from>
    <xdr:to>
      <xdr:col>15</xdr:col>
      <xdr:colOff>187325</xdr:colOff>
      <xdr:row>31</xdr:row>
      <xdr:rowOff>169545</xdr:rowOff>
    </xdr:to>
    <xdr:sp macro="" textlink="">
      <xdr:nvSpPr>
        <xdr:cNvPr id="95" name="楕円 94">
          <a:extLst>
            <a:ext uri="{FF2B5EF4-FFF2-40B4-BE49-F238E27FC236}">
              <a16:creationId xmlns:a16="http://schemas.microsoft.com/office/drawing/2014/main" id="{988975A7-B97F-419A-9545-D0BA5BA7D291}"/>
            </a:ext>
          </a:extLst>
        </xdr:cNvPr>
        <xdr:cNvSpPr/>
      </xdr:nvSpPr>
      <xdr:spPr>
        <a:xfrm>
          <a:off x="2930525" y="50844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118745</xdr:rowOff>
    </xdr:from>
    <xdr:to>
      <xdr:col>19</xdr:col>
      <xdr:colOff>136525</xdr:colOff>
      <xdr:row>32</xdr:row>
      <xdr:rowOff>4868</xdr:rowOff>
    </xdr:to>
    <xdr:cxnSp macro="">
      <xdr:nvCxnSpPr>
        <xdr:cNvPr id="96" name="直線コネクタ 95">
          <a:extLst>
            <a:ext uri="{FF2B5EF4-FFF2-40B4-BE49-F238E27FC236}">
              <a16:creationId xmlns:a16="http://schemas.microsoft.com/office/drawing/2014/main" id="{3F7E4FB8-25D8-4E76-93E6-F8417DAA66C0}"/>
            </a:ext>
          </a:extLst>
        </xdr:cNvPr>
        <xdr:cNvCxnSpPr/>
      </xdr:nvCxnSpPr>
      <xdr:spPr>
        <a:xfrm>
          <a:off x="2987675" y="5141595"/>
          <a:ext cx="685800" cy="4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160232</xdr:rowOff>
    </xdr:from>
    <xdr:to>
      <xdr:col>11</xdr:col>
      <xdr:colOff>187325</xdr:colOff>
      <xdr:row>31</xdr:row>
      <xdr:rowOff>90382</xdr:rowOff>
    </xdr:to>
    <xdr:sp macro="" textlink="">
      <xdr:nvSpPr>
        <xdr:cNvPr id="97" name="楕円 96">
          <a:extLst>
            <a:ext uri="{FF2B5EF4-FFF2-40B4-BE49-F238E27FC236}">
              <a16:creationId xmlns:a16="http://schemas.microsoft.com/office/drawing/2014/main" id="{7851FE40-D306-4F13-B8D5-C4E3496F5FFC}"/>
            </a:ext>
          </a:extLst>
        </xdr:cNvPr>
        <xdr:cNvSpPr/>
      </xdr:nvSpPr>
      <xdr:spPr>
        <a:xfrm>
          <a:off x="2244725" y="502115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39582</xdr:rowOff>
    </xdr:from>
    <xdr:to>
      <xdr:col>15</xdr:col>
      <xdr:colOff>136525</xdr:colOff>
      <xdr:row>31</xdr:row>
      <xdr:rowOff>118745</xdr:rowOff>
    </xdr:to>
    <xdr:cxnSp macro="">
      <xdr:nvCxnSpPr>
        <xdr:cNvPr id="98" name="直線コネクタ 97">
          <a:extLst>
            <a:ext uri="{FF2B5EF4-FFF2-40B4-BE49-F238E27FC236}">
              <a16:creationId xmlns:a16="http://schemas.microsoft.com/office/drawing/2014/main" id="{D4E312DC-84DF-493F-A987-0EEDDF906465}"/>
            </a:ext>
          </a:extLst>
        </xdr:cNvPr>
        <xdr:cNvCxnSpPr/>
      </xdr:nvCxnSpPr>
      <xdr:spPr>
        <a:xfrm>
          <a:off x="2301875" y="5059257"/>
          <a:ext cx="685800" cy="8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88265</xdr:rowOff>
    </xdr:from>
    <xdr:to>
      <xdr:col>7</xdr:col>
      <xdr:colOff>187325</xdr:colOff>
      <xdr:row>31</xdr:row>
      <xdr:rowOff>18415</xdr:rowOff>
    </xdr:to>
    <xdr:sp macro="" textlink="">
      <xdr:nvSpPr>
        <xdr:cNvPr id="99" name="楕円 98">
          <a:extLst>
            <a:ext uri="{FF2B5EF4-FFF2-40B4-BE49-F238E27FC236}">
              <a16:creationId xmlns:a16="http://schemas.microsoft.com/office/drawing/2014/main" id="{B5D4B430-7C6D-42AE-A1C1-6957364C81FD}"/>
            </a:ext>
          </a:extLst>
        </xdr:cNvPr>
        <xdr:cNvSpPr/>
      </xdr:nvSpPr>
      <xdr:spPr>
        <a:xfrm>
          <a:off x="1558925" y="49428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139065</xdr:rowOff>
    </xdr:from>
    <xdr:to>
      <xdr:col>11</xdr:col>
      <xdr:colOff>136525</xdr:colOff>
      <xdr:row>31</xdr:row>
      <xdr:rowOff>39582</xdr:rowOff>
    </xdr:to>
    <xdr:cxnSp macro="">
      <xdr:nvCxnSpPr>
        <xdr:cNvPr id="100" name="直線コネクタ 99">
          <a:extLst>
            <a:ext uri="{FF2B5EF4-FFF2-40B4-BE49-F238E27FC236}">
              <a16:creationId xmlns:a16="http://schemas.microsoft.com/office/drawing/2014/main" id="{31E01A59-7DDB-4F04-A865-97DDE08D28B6}"/>
            </a:ext>
          </a:extLst>
        </xdr:cNvPr>
        <xdr:cNvCxnSpPr/>
      </xdr:nvCxnSpPr>
      <xdr:spPr>
        <a:xfrm>
          <a:off x="1616075" y="4999990"/>
          <a:ext cx="685800" cy="5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134425</xdr:rowOff>
    </xdr:from>
    <xdr:ext cx="405111" cy="259045"/>
    <xdr:sp macro="" textlink="">
      <xdr:nvSpPr>
        <xdr:cNvPr id="101" name="n_1aveValue有形固定資産減価償却率">
          <a:extLst>
            <a:ext uri="{FF2B5EF4-FFF2-40B4-BE49-F238E27FC236}">
              <a16:creationId xmlns:a16="http://schemas.microsoft.com/office/drawing/2014/main" id="{087E3372-B2FD-4F3F-8B74-63EEF2E3ADB9}"/>
            </a:ext>
          </a:extLst>
        </xdr:cNvPr>
        <xdr:cNvSpPr txBox="1"/>
      </xdr:nvSpPr>
      <xdr:spPr>
        <a:xfrm>
          <a:off x="3474094" y="466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69655</xdr:rowOff>
    </xdr:from>
    <xdr:ext cx="405111" cy="259045"/>
    <xdr:sp macro="" textlink="">
      <xdr:nvSpPr>
        <xdr:cNvPr id="102" name="n_2aveValue有形固定資産減価償却率">
          <a:extLst>
            <a:ext uri="{FF2B5EF4-FFF2-40B4-BE49-F238E27FC236}">
              <a16:creationId xmlns:a16="http://schemas.microsoft.com/office/drawing/2014/main" id="{399EA596-DBDA-4EDC-B06A-A4765A82FBD5}"/>
            </a:ext>
          </a:extLst>
        </xdr:cNvPr>
        <xdr:cNvSpPr txBox="1"/>
      </xdr:nvSpPr>
      <xdr:spPr>
        <a:xfrm>
          <a:off x="2797819" y="4600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103" name="n_3aveValue有形固定資産減価償却率">
          <a:extLst>
            <a:ext uri="{FF2B5EF4-FFF2-40B4-BE49-F238E27FC236}">
              <a16:creationId xmlns:a16="http://schemas.microsoft.com/office/drawing/2014/main" id="{B6020982-F559-4BCE-AE2D-CC672F94E260}"/>
            </a:ext>
          </a:extLst>
        </xdr:cNvPr>
        <xdr:cNvSpPr txBox="1"/>
      </xdr:nvSpPr>
      <xdr:spPr>
        <a:xfrm>
          <a:off x="2112019" y="456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140352</xdr:rowOff>
    </xdr:from>
    <xdr:ext cx="405111" cy="259045"/>
    <xdr:sp macro="" textlink="">
      <xdr:nvSpPr>
        <xdr:cNvPr id="104" name="n_4aveValue有形固定資産減価償却率">
          <a:extLst>
            <a:ext uri="{FF2B5EF4-FFF2-40B4-BE49-F238E27FC236}">
              <a16:creationId xmlns:a16="http://schemas.microsoft.com/office/drawing/2014/main" id="{38264A07-C104-4FEB-A6B8-6CAD16BD14C5}"/>
            </a:ext>
          </a:extLst>
        </xdr:cNvPr>
        <xdr:cNvSpPr txBox="1"/>
      </xdr:nvSpPr>
      <xdr:spPr>
        <a:xfrm>
          <a:off x="1426219" y="451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46795</xdr:rowOff>
    </xdr:from>
    <xdr:ext cx="405111" cy="259045"/>
    <xdr:sp macro="" textlink="">
      <xdr:nvSpPr>
        <xdr:cNvPr id="105" name="n_1mainValue有形固定資産減価償却率">
          <a:extLst>
            <a:ext uri="{FF2B5EF4-FFF2-40B4-BE49-F238E27FC236}">
              <a16:creationId xmlns:a16="http://schemas.microsoft.com/office/drawing/2014/main" id="{1B5DE0C8-8A7E-492A-AEFA-3B32E9A27A02}"/>
            </a:ext>
          </a:extLst>
        </xdr:cNvPr>
        <xdr:cNvSpPr txBox="1"/>
      </xdr:nvSpPr>
      <xdr:spPr>
        <a:xfrm>
          <a:off x="3474094" y="52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106" name="n_2mainValue有形固定資産減価償却率">
          <a:extLst>
            <a:ext uri="{FF2B5EF4-FFF2-40B4-BE49-F238E27FC236}">
              <a16:creationId xmlns:a16="http://schemas.microsoft.com/office/drawing/2014/main" id="{6D3A5312-30FE-4CC8-9463-D592B4EFCF4C}"/>
            </a:ext>
          </a:extLst>
        </xdr:cNvPr>
        <xdr:cNvSpPr txBox="1"/>
      </xdr:nvSpPr>
      <xdr:spPr>
        <a:xfrm>
          <a:off x="2797819" y="5183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81509</xdr:rowOff>
    </xdr:from>
    <xdr:ext cx="405111" cy="259045"/>
    <xdr:sp macro="" textlink="">
      <xdr:nvSpPr>
        <xdr:cNvPr id="107" name="n_3mainValue有形固定資産減価償却率">
          <a:extLst>
            <a:ext uri="{FF2B5EF4-FFF2-40B4-BE49-F238E27FC236}">
              <a16:creationId xmlns:a16="http://schemas.microsoft.com/office/drawing/2014/main" id="{3977AD65-3FD2-4944-9106-6BB28CB6E8F5}"/>
            </a:ext>
          </a:extLst>
        </xdr:cNvPr>
        <xdr:cNvSpPr txBox="1"/>
      </xdr:nvSpPr>
      <xdr:spPr>
        <a:xfrm>
          <a:off x="2112019" y="5104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9542</xdr:rowOff>
    </xdr:from>
    <xdr:ext cx="405111" cy="259045"/>
    <xdr:sp macro="" textlink="">
      <xdr:nvSpPr>
        <xdr:cNvPr id="108" name="n_4mainValue有形固定資産減価償却率">
          <a:extLst>
            <a:ext uri="{FF2B5EF4-FFF2-40B4-BE49-F238E27FC236}">
              <a16:creationId xmlns:a16="http://schemas.microsoft.com/office/drawing/2014/main" id="{77283518-A560-4A6C-AD22-1C94DE666D41}"/>
            </a:ext>
          </a:extLst>
        </xdr:cNvPr>
        <xdr:cNvSpPr txBox="1"/>
      </xdr:nvSpPr>
      <xdr:spPr>
        <a:xfrm>
          <a:off x="1426219" y="502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EFB1E378-C7B1-4764-941D-D4770A9EBBA9}"/>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CA2774FE-DB68-4221-8DB7-F1E914DCB9DF}"/>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D2E4F662-DD79-4850-88C8-2C92696327AF}"/>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94A1A999-11D4-4615-988A-D35FBC6300FC}"/>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9EC88D89-0906-4085-A3A5-6BAF586E12DF}"/>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1CF10131-0F4C-4C63-ACE7-6D768B3D92E8}"/>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6AAC1C31-E4FD-4069-A537-9CA84F4A2AF4}"/>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54FBFD33-76D7-4E22-AC91-47DB2ACDA457}"/>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A5C9D49B-46EA-4435-B3A7-F6F18406E4B5}"/>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A391FA03-8D45-422F-93C4-2A18E5273F04}"/>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1A74558-C49E-4508-A93F-668F684AF838}"/>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98ADE171-2DD5-49D4-ABE3-96E3F523FF7C}"/>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BEDB9915-FF64-4EAE-B83D-86D6C4A4D3C7}"/>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・類似団体と比較して、人件費及び市債残高が低い水準にあるため、債務償還比率は類似団体平均と比べると低くなっている。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・債務償還比率は前年度と比較して</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157.7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ポイント改善している。主な要因としては、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計画的な地方債の償還等による将来負担額の減や、財政調整基金及び減債基金への積立による基金の増によるもの。</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8C519D55-06A4-4A67-875C-E8C77B61C83B}"/>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C439A544-0D05-4602-BDD1-4F20F429FDD3}"/>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65C60161-3F27-456C-8418-2AFECB294C9B}"/>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3CB96323-F3E5-4BED-AB65-46F2C69C6622}"/>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5238CD25-EC69-4980-A191-7C8F29B8A87C}"/>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248994A5-6582-4AAE-9F2B-139BCC044D39}"/>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8" name="テキスト ボックス 127">
          <a:extLst>
            <a:ext uri="{FF2B5EF4-FFF2-40B4-BE49-F238E27FC236}">
              <a16:creationId xmlns:a16="http://schemas.microsoft.com/office/drawing/2014/main" id="{63DD745B-A40A-4D44-B65B-D7D31E1FD4D1}"/>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E72989DA-7647-4FB3-B960-4727AA294FEE}"/>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9DE40992-5DDE-4B1F-9C8C-94A0D2DD53C7}"/>
            </a:ext>
          </a:extLst>
        </xdr:cNvPr>
        <xdr:cNvSpPr txBox="1"/>
      </xdr:nvSpPr>
      <xdr:spPr>
        <a:xfrm>
          <a:off x="9762011" y="488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DB59A561-5D85-4BA1-B555-708E5BE08F0B}"/>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8A4F0D62-825E-4D6F-B994-F1D15B62C410}"/>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782F0DB4-69F0-4FF3-9675-D9C09C118CF8}"/>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4" name="テキスト ボックス 133">
          <a:extLst>
            <a:ext uri="{FF2B5EF4-FFF2-40B4-BE49-F238E27FC236}">
              <a16:creationId xmlns:a16="http://schemas.microsoft.com/office/drawing/2014/main" id="{AEEB8C19-F9AF-4389-8774-E5DB3AEA52F9}"/>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A4E6EC52-EE2D-4D1A-BC0B-7CF1A7ACFD51}"/>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36" name="テキスト ボックス 135">
          <a:extLst>
            <a:ext uri="{FF2B5EF4-FFF2-40B4-BE49-F238E27FC236}">
              <a16:creationId xmlns:a16="http://schemas.microsoft.com/office/drawing/2014/main" id="{1CBE0A78-8119-4324-95DD-533768CEC854}"/>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a:extLst>
            <a:ext uri="{FF2B5EF4-FFF2-40B4-BE49-F238E27FC236}">
              <a16:creationId xmlns:a16="http://schemas.microsoft.com/office/drawing/2014/main" id="{11E634BB-B5D1-406E-A738-790B1EF12052}"/>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6424</xdr:rowOff>
    </xdr:from>
    <xdr:to>
      <xdr:col>76</xdr:col>
      <xdr:colOff>21589</xdr:colOff>
      <xdr:row>34</xdr:row>
      <xdr:rowOff>61383</xdr:rowOff>
    </xdr:to>
    <xdr:cxnSp macro="">
      <xdr:nvCxnSpPr>
        <xdr:cNvPr id="138" name="直線コネクタ 137">
          <a:extLst>
            <a:ext uri="{FF2B5EF4-FFF2-40B4-BE49-F238E27FC236}">
              <a16:creationId xmlns:a16="http://schemas.microsoft.com/office/drawing/2014/main" id="{C432C940-46AE-43AC-9DBB-DC632B0E73EC}"/>
            </a:ext>
          </a:extLst>
        </xdr:cNvPr>
        <xdr:cNvCxnSpPr/>
      </xdr:nvCxnSpPr>
      <xdr:spPr>
        <a:xfrm flipV="1">
          <a:off x="13326745" y="4219649"/>
          <a:ext cx="1269" cy="1350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65210</xdr:rowOff>
    </xdr:from>
    <xdr:ext cx="560923" cy="259045"/>
    <xdr:sp macro="" textlink="">
      <xdr:nvSpPr>
        <xdr:cNvPr id="139" name="債務償還比率最小値テキスト">
          <a:extLst>
            <a:ext uri="{FF2B5EF4-FFF2-40B4-BE49-F238E27FC236}">
              <a16:creationId xmlns:a16="http://schemas.microsoft.com/office/drawing/2014/main" id="{B8FB9A89-26D5-4E05-A6C7-10E6C8994F97}"/>
            </a:ext>
          </a:extLst>
        </xdr:cNvPr>
        <xdr:cNvSpPr txBox="1"/>
      </xdr:nvSpPr>
      <xdr:spPr>
        <a:xfrm>
          <a:off x="13379450" y="55738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61383</xdr:rowOff>
    </xdr:from>
    <xdr:to>
      <xdr:col>76</xdr:col>
      <xdr:colOff>111125</xdr:colOff>
      <xdr:row>34</xdr:row>
      <xdr:rowOff>61383</xdr:rowOff>
    </xdr:to>
    <xdr:cxnSp macro="">
      <xdr:nvCxnSpPr>
        <xdr:cNvPr id="140" name="直線コネクタ 139">
          <a:extLst>
            <a:ext uri="{FF2B5EF4-FFF2-40B4-BE49-F238E27FC236}">
              <a16:creationId xmlns:a16="http://schemas.microsoft.com/office/drawing/2014/main" id="{4B73CD1F-00C0-4DDE-94B6-F7623E6254C7}"/>
            </a:ext>
          </a:extLst>
        </xdr:cNvPr>
        <xdr:cNvCxnSpPr/>
      </xdr:nvCxnSpPr>
      <xdr:spPr>
        <a:xfrm>
          <a:off x="13255625" y="557000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124551</xdr:rowOff>
    </xdr:from>
    <xdr:ext cx="469744" cy="259045"/>
    <xdr:sp macro="" textlink="">
      <xdr:nvSpPr>
        <xdr:cNvPr id="141" name="債務償還比率最大値テキスト">
          <a:extLst>
            <a:ext uri="{FF2B5EF4-FFF2-40B4-BE49-F238E27FC236}">
              <a16:creationId xmlns:a16="http://schemas.microsoft.com/office/drawing/2014/main" id="{AFAABB09-ABF5-430A-BBEE-8A7B3606F472}"/>
            </a:ext>
          </a:extLst>
        </xdr:cNvPr>
        <xdr:cNvSpPr txBox="1"/>
      </xdr:nvSpPr>
      <xdr:spPr>
        <a:xfrm>
          <a:off x="13379450" y="40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6424</xdr:rowOff>
    </xdr:from>
    <xdr:to>
      <xdr:col>76</xdr:col>
      <xdr:colOff>111125</xdr:colOff>
      <xdr:row>26</xdr:row>
      <xdr:rowOff>6424</xdr:rowOff>
    </xdr:to>
    <xdr:cxnSp macro="">
      <xdr:nvCxnSpPr>
        <xdr:cNvPr id="142" name="直線コネクタ 141">
          <a:extLst>
            <a:ext uri="{FF2B5EF4-FFF2-40B4-BE49-F238E27FC236}">
              <a16:creationId xmlns:a16="http://schemas.microsoft.com/office/drawing/2014/main" id="{6D0722F5-7CFB-412A-B3CD-018FA6BC71E0}"/>
            </a:ext>
          </a:extLst>
        </xdr:cNvPr>
        <xdr:cNvCxnSpPr/>
      </xdr:nvCxnSpPr>
      <xdr:spPr>
        <a:xfrm>
          <a:off x="13255625" y="421964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98886</xdr:rowOff>
    </xdr:from>
    <xdr:ext cx="469744" cy="259045"/>
    <xdr:sp macro="" textlink="">
      <xdr:nvSpPr>
        <xdr:cNvPr id="143" name="債務償還比率平均値テキスト">
          <a:extLst>
            <a:ext uri="{FF2B5EF4-FFF2-40B4-BE49-F238E27FC236}">
              <a16:creationId xmlns:a16="http://schemas.microsoft.com/office/drawing/2014/main" id="{387C841A-F624-452F-8CE0-60DD0D61D1D6}"/>
            </a:ext>
          </a:extLst>
        </xdr:cNvPr>
        <xdr:cNvSpPr txBox="1"/>
      </xdr:nvSpPr>
      <xdr:spPr>
        <a:xfrm>
          <a:off x="13379450" y="479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120459</xdr:rowOff>
    </xdr:from>
    <xdr:to>
      <xdr:col>76</xdr:col>
      <xdr:colOff>73025</xdr:colOff>
      <xdr:row>30</xdr:row>
      <xdr:rowOff>50609</xdr:rowOff>
    </xdr:to>
    <xdr:sp macro="" textlink="">
      <xdr:nvSpPr>
        <xdr:cNvPr id="144" name="フローチャート: 判断 143">
          <a:extLst>
            <a:ext uri="{FF2B5EF4-FFF2-40B4-BE49-F238E27FC236}">
              <a16:creationId xmlns:a16="http://schemas.microsoft.com/office/drawing/2014/main" id="{4547CAB4-8BC5-4061-8CDD-B148CAADD980}"/>
            </a:ext>
          </a:extLst>
        </xdr:cNvPr>
        <xdr:cNvSpPr/>
      </xdr:nvSpPr>
      <xdr:spPr>
        <a:xfrm>
          <a:off x="13293725" y="481945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124449</xdr:rowOff>
    </xdr:from>
    <xdr:to>
      <xdr:col>72</xdr:col>
      <xdr:colOff>123825</xdr:colOff>
      <xdr:row>33</xdr:row>
      <xdr:rowOff>54599</xdr:rowOff>
    </xdr:to>
    <xdr:sp macro="" textlink="">
      <xdr:nvSpPr>
        <xdr:cNvPr id="145" name="フローチャート: 判断 144">
          <a:extLst>
            <a:ext uri="{FF2B5EF4-FFF2-40B4-BE49-F238E27FC236}">
              <a16:creationId xmlns:a16="http://schemas.microsoft.com/office/drawing/2014/main" id="{2D44DA6E-391B-40E8-AC71-BEFE937449BE}"/>
            </a:ext>
          </a:extLst>
        </xdr:cNvPr>
        <xdr:cNvSpPr/>
      </xdr:nvSpPr>
      <xdr:spPr>
        <a:xfrm>
          <a:off x="12646025" y="53028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150717</xdr:rowOff>
    </xdr:from>
    <xdr:to>
      <xdr:col>68</xdr:col>
      <xdr:colOff>123825</xdr:colOff>
      <xdr:row>33</xdr:row>
      <xdr:rowOff>80867</xdr:rowOff>
    </xdr:to>
    <xdr:sp macro="" textlink="">
      <xdr:nvSpPr>
        <xdr:cNvPr id="146" name="フローチャート: 判断 145">
          <a:extLst>
            <a:ext uri="{FF2B5EF4-FFF2-40B4-BE49-F238E27FC236}">
              <a16:creationId xmlns:a16="http://schemas.microsoft.com/office/drawing/2014/main" id="{9D82BCFD-E076-4E2F-A3C7-184D825C6F9C}"/>
            </a:ext>
          </a:extLst>
        </xdr:cNvPr>
        <xdr:cNvSpPr/>
      </xdr:nvSpPr>
      <xdr:spPr>
        <a:xfrm>
          <a:off x="11960225" y="5332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126069</xdr:rowOff>
    </xdr:from>
    <xdr:to>
      <xdr:col>64</xdr:col>
      <xdr:colOff>123825</xdr:colOff>
      <xdr:row>33</xdr:row>
      <xdr:rowOff>56219</xdr:rowOff>
    </xdr:to>
    <xdr:sp macro="" textlink="">
      <xdr:nvSpPr>
        <xdr:cNvPr id="147" name="フローチャート: 判断 146">
          <a:extLst>
            <a:ext uri="{FF2B5EF4-FFF2-40B4-BE49-F238E27FC236}">
              <a16:creationId xmlns:a16="http://schemas.microsoft.com/office/drawing/2014/main" id="{2B9E0581-7CC2-4DF1-8700-A011E0F52115}"/>
            </a:ext>
          </a:extLst>
        </xdr:cNvPr>
        <xdr:cNvSpPr/>
      </xdr:nvSpPr>
      <xdr:spPr>
        <a:xfrm>
          <a:off x="11274425" y="53044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151977</xdr:rowOff>
    </xdr:from>
    <xdr:to>
      <xdr:col>60</xdr:col>
      <xdr:colOff>123825</xdr:colOff>
      <xdr:row>33</xdr:row>
      <xdr:rowOff>82127</xdr:rowOff>
    </xdr:to>
    <xdr:sp macro="" textlink="">
      <xdr:nvSpPr>
        <xdr:cNvPr id="148" name="フローチャート: 判断 147">
          <a:extLst>
            <a:ext uri="{FF2B5EF4-FFF2-40B4-BE49-F238E27FC236}">
              <a16:creationId xmlns:a16="http://schemas.microsoft.com/office/drawing/2014/main" id="{048160E1-B1F1-48E7-87AC-230C03E07926}"/>
            </a:ext>
          </a:extLst>
        </xdr:cNvPr>
        <xdr:cNvSpPr/>
      </xdr:nvSpPr>
      <xdr:spPr>
        <a:xfrm>
          <a:off x="10588625" y="53335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F3778747-9DF4-4944-87EC-9D2753E211C2}"/>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256EAA4F-C094-4759-BB17-C520630D2603}"/>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F9B6D5EC-2CDD-486A-B30D-DB8F7CF262A8}"/>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5D9452CB-714E-44E3-B5EC-C081FC60C62C}"/>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CC9B5ACC-8AC2-494C-87A8-05DF7673C2A9}"/>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25</xdr:row>
      <xdr:rowOff>127074</xdr:rowOff>
    </xdr:from>
    <xdr:to>
      <xdr:col>76</xdr:col>
      <xdr:colOff>73025</xdr:colOff>
      <xdr:row>26</xdr:row>
      <xdr:rowOff>57224</xdr:rowOff>
    </xdr:to>
    <xdr:sp macro="" textlink="">
      <xdr:nvSpPr>
        <xdr:cNvPr id="154" name="楕円 153">
          <a:extLst>
            <a:ext uri="{FF2B5EF4-FFF2-40B4-BE49-F238E27FC236}">
              <a16:creationId xmlns:a16="http://schemas.microsoft.com/office/drawing/2014/main" id="{2C249CB0-FC71-4B98-AB97-4E53311370D6}"/>
            </a:ext>
          </a:extLst>
        </xdr:cNvPr>
        <xdr:cNvSpPr/>
      </xdr:nvSpPr>
      <xdr:spPr>
        <a:xfrm>
          <a:off x="13293725" y="417202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80101</xdr:rowOff>
    </xdr:from>
    <xdr:ext cx="469744" cy="259045"/>
    <xdr:sp macro="" textlink="">
      <xdr:nvSpPr>
        <xdr:cNvPr id="155" name="債務償還比率該当値テキスト">
          <a:extLst>
            <a:ext uri="{FF2B5EF4-FFF2-40B4-BE49-F238E27FC236}">
              <a16:creationId xmlns:a16="http://schemas.microsoft.com/office/drawing/2014/main" id="{A3981153-C922-4314-BDEA-8F1DED3DEBF4}"/>
            </a:ext>
          </a:extLst>
        </xdr:cNvPr>
        <xdr:cNvSpPr txBox="1"/>
      </xdr:nvSpPr>
      <xdr:spPr>
        <a:xfrm>
          <a:off x="13379450" y="41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67903</xdr:rowOff>
    </xdr:from>
    <xdr:to>
      <xdr:col>72</xdr:col>
      <xdr:colOff>123825</xdr:colOff>
      <xdr:row>27</xdr:row>
      <xdr:rowOff>169503</xdr:rowOff>
    </xdr:to>
    <xdr:sp macro="" textlink="">
      <xdr:nvSpPr>
        <xdr:cNvPr id="156" name="楕円 155">
          <a:extLst>
            <a:ext uri="{FF2B5EF4-FFF2-40B4-BE49-F238E27FC236}">
              <a16:creationId xmlns:a16="http://schemas.microsoft.com/office/drawing/2014/main" id="{D00F08AA-B09F-4EAE-9776-AE8FE0A548B1}"/>
            </a:ext>
          </a:extLst>
        </xdr:cNvPr>
        <xdr:cNvSpPr/>
      </xdr:nvSpPr>
      <xdr:spPr>
        <a:xfrm>
          <a:off x="12646025" y="443670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6424</xdr:rowOff>
    </xdr:from>
    <xdr:to>
      <xdr:col>76</xdr:col>
      <xdr:colOff>22225</xdr:colOff>
      <xdr:row>27</xdr:row>
      <xdr:rowOff>118703</xdr:rowOff>
    </xdr:to>
    <xdr:cxnSp macro="">
      <xdr:nvCxnSpPr>
        <xdr:cNvPr id="157" name="直線コネクタ 156">
          <a:extLst>
            <a:ext uri="{FF2B5EF4-FFF2-40B4-BE49-F238E27FC236}">
              <a16:creationId xmlns:a16="http://schemas.microsoft.com/office/drawing/2014/main" id="{B30AABC5-81E7-4D52-A5DA-F7AE15138DED}"/>
            </a:ext>
          </a:extLst>
        </xdr:cNvPr>
        <xdr:cNvCxnSpPr/>
      </xdr:nvCxnSpPr>
      <xdr:spPr>
        <a:xfrm flipV="1">
          <a:off x="12693650" y="4219649"/>
          <a:ext cx="638175" cy="27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86254</xdr:rowOff>
    </xdr:from>
    <xdr:to>
      <xdr:col>68</xdr:col>
      <xdr:colOff>123825</xdr:colOff>
      <xdr:row>28</xdr:row>
      <xdr:rowOff>16404</xdr:rowOff>
    </xdr:to>
    <xdr:sp macro="" textlink="">
      <xdr:nvSpPr>
        <xdr:cNvPr id="158" name="楕円 157">
          <a:extLst>
            <a:ext uri="{FF2B5EF4-FFF2-40B4-BE49-F238E27FC236}">
              <a16:creationId xmlns:a16="http://schemas.microsoft.com/office/drawing/2014/main" id="{9B3584AA-09F5-4618-86ED-6E88C569D529}"/>
            </a:ext>
          </a:extLst>
        </xdr:cNvPr>
        <xdr:cNvSpPr/>
      </xdr:nvSpPr>
      <xdr:spPr>
        <a:xfrm>
          <a:off x="11960225" y="445505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118703</xdr:rowOff>
    </xdr:from>
    <xdr:to>
      <xdr:col>72</xdr:col>
      <xdr:colOff>73025</xdr:colOff>
      <xdr:row>27</xdr:row>
      <xdr:rowOff>137054</xdr:rowOff>
    </xdr:to>
    <xdr:cxnSp macro="">
      <xdr:nvCxnSpPr>
        <xdr:cNvPr id="159" name="直線コネクタ 158">
          <a:extLst>
            <a:ext uri="{FF2B5EF4-FFF2-40B4-BE49-F238E27FC236}">
              <a16:creationId xmlns:a16="http://schemas.microsoft.com/office/drawing/2014/main" id="{E1177053-22E4-4C44-9208-9640A10C39B8}"/>
            </a:ext>
          </a:extLst>
        </xdr:cNvPr>
        <xdr:cNvCxnSpPr/>
      </xdr:nvCxnSpPr>
      <xdr:spPr>
        <a:xfrm flipV="1">
          <a:off x="12007850" y="4493853"/>
          <a:ext cx="685800" cy="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1334</xdr:rowOff>
    </xdr:from>
    <xdr:to>
      <xdr:col>64</xdr:col>
      <xdr:colOff>123825</xdr:colOff>
      <xdr:row>27</xdr:row>
      <xdr:rowOff>102934</xdr:rowOff>
    </xdr:to>
    <xdr:sp macro="" textlink="">
      <xdr:nvSpPr>
        <xdr:cNvPr id="160" name="楕円 159">
          <a:extLst>
            <a:ext uri="{FF2B5EF4-FFF2-40B4-BE49-F238E27FC236}">
              <a16:creationId xmlns:a16="http://schemas.microsoft.com/office/drawing/2014/main" id="{BA8F8C50-9219-46BD-9C2A-2EBA731ADE5C}"/>
            </a:ext>
          </a:extLst>
        </xdr:cNvPr>
        <xdr:cNvSpPr/>
      </xdr:nvSpPr>
      <xdr:spPr>
        <a:xfrm>
          <a:off x="11274425" y="437330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52134</xdr:rowOff>
    </xdr:from>
    <xdr:to>
      <xdr:col>68</xdr:col>
      <xdr:colOff>73025</xdr:colOff>
      <xdr:row>27</xdr:row>
      <xdr:rowOff>137054</xdr:rowOff>
    </xdr:to>
    <xdr:cxnSp macro="">
      <xdr:nvCxnSpPr>
        <xdr:cNvPr id="161" name="直線コネクタ 160">
          <a:extLst>
            <a:ext uri="{FF2B5EF4-FFF2-40B4-BE49-F238E27FC236}">
              <a16:creationId xmlns:a16="http://schemas.microsoft.com/office/drawing/2014/main" id="{871323D3-F1F8-4242-BE06-374727A51814}"/>
            </a:ext>
          </a:extLst>
        </xdr:cNvPr>
        <xdr:cNvCxnSpPr/>
      </xdr:nvCxnSpPr>
      <xdr:spPr>
        <a:xfrm>
          <a:off x="11322050" y="4420934"/>
          <a:ext cx="685800" cy="9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93811</xdr:rowOff>
    </xdr:from>
    <xdr:to>
      <xdr:col>60</xdr:col>
      <xdr:colOff>123825</xdr:colOff>
      <xdr:row>28</xdr:row>
      <xdr:rowOff>23961</xdr:rowOff>
    </xdr:to>
    <xdr:sp macro="" textlink="">
      <xdr:nvSpPr>
        <xdr:cNvPr id="162" name="楕円 161">
          <a:extLst>
            <a:ext uri="{FF2B5EF4-FFF2-40B4-BE49-F238E27FC236}">
              <a16:creationId xmlns:a16="http://schemas.microsoft.com/office/drawing/2014/main" id="{2500B8E1-EB90-4551-B304-F6FDAD2C0A3F}"/>
            </a:ext>
          </a:extLst>
        </xdr:cNvPr>
        <xdr:cNvSpPr/>
      </xdr:nvSpPr>
      <xdr:spPr>
        <a:xfrm>
          <a:off x="10588625" y="44657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52134</xdr:rowOff>
    </xdr:from>
    <xdr:to>
      <xdr:col>64</xdr:col>
      <xdr:colOff>73025</xdr:colOff>
      <xdr:row>27</xdr:row>
      <xdr:rowOff>144611</xdr:rowOff>
    </xdr:to>
    <xdr:cxnSp macro="">
      <xdr:nvCxnSpPr>
        <xdr:cNvPr id="163" name="直線コネクタ 162">
          <a:extLst>
            <a:ext uri="{FF2B5EF4-FFF2-40B4-BE49-F238E27FC236}">
              <a16:creationId xmlns:a16="http://schemas.microsoft.com/office/drawing/2014/main" id="{6A94775E-DCD6-4146-8863-36ADD73AB7CC}"/>
            </a:ext>
          </a:extLst>
        </xdr:cNvPr>
        <xdr:cNvCxnSpPr/>
      </xdr:nvCxnSpPr>
      <xdr:spPr>
        <a:xfrm flipV="1">
          <a:off x="10636250" y="4420934"/>
          <a:ext cx="685800" cy="9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33</xdr:row>
      <xdr:rowOff>45727</xdr:rowOff>
    </xdr:from>
    <xdr:ext cx="560923" cy="259045"/>
    <xdr:sp macro="" textlink="">
      <xdr:nvSpPr>
        <xdr:cNvPr id="164" name="n_1aveValue債務償還比率">
          <a:extLst>
            <a:ext uri="{FF2B5EF4-FFF2-40B4-BE49-F238E27FC236}">
              <a16:creationId xmlns:a16="http://schemas.microsoft.com/office/drawing/2014/main" id="{FCEDE7D3-5FFB-443A-AC06-748F9DD42211}"/>
            </a:ext>
          </a:extLst>
        </xdr:cNvPr>
        <xdr:cNvSpPr txBox="1"/>
      </xdr:nvSpPr>
      <xdr:spPr>
        <a:xfrm>
          <a:off x="12441763" y="53924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71994</xdr:rowOff>
    </xdr:from>
    <xdr:ext cx="560923" cy="259045"/>
    <xdr:sp macro="" textlink="">
      <xdr:nvSpPr>
        <xdr:cNvPr id="165" name="n_2aveValue債務償還比率">
          <a:extLst>
            <a:ext uri="{FF2B5EF4-FFF2-40B4-BE49-F238E27FC236}">
              <a16:creationId xmlns:a16="http://schemas.microsoft.com/office/drawing/2014/main" id="{7F8D61B3-AD35-4DCE-BCC0-30BD2C7E12F7}"/>
            </a:ext>
          </a:extLst>
        </xdr:cNvPr>
        <xdr:cNvSpPr txBox="1"/>
      </xdr:nvSpPr>
      <xdr:spPr>
        <a:xfrm>
          <a:off x="11765488" y="54123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47346</xdr:rowOff>
    </xdr:from>
    <xdr:ext cx="560923" cy="259045"/>
    <xdr:sp macro="" textlink="">
      <xdr:nvSpPr>
        <xdr:cNvPr id="166" name="n_3aveValue債務償還比率">
          <a:extLst>
            <a:ext uri="{FF2B5EF4-FFF2-40B4-BE49-F238E27FC236}">
              <a16:creationId xmlns:a16="http://schemas.microsoft.com/office/drawing/2014/main" id="{89C1CFFB-DECF-4562-8B17-D3EA9D4D36A6}"/>
            </a:ext>
          </a:extLst>
        </xdr:cNvPr>
        <xdr:cNvSpPr txBox="1"/>
      </xdr:nvSpPr>
      <xdr:spPr>
        <a:xfrm>
          <a:off x="11079688" y="53940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73254</xdr:rowOff>
    </xdr:from>
    <xdr:ext cx="560923" cy="259045"/>
    <xdr:sp macro="" textlink="">
      <xdr:nvSpPr>
        <xdr:cNvPr id="167" name="n_4aveValue債務償還比率">
          <a:extLst>
            <a:ext uri="{FF2B5EF4-FFF2-40B4-BE49-F238E27FC236}">
              <a16:creationId xmlns:a16="http://schemas.microsoft.com/office/drawing/2014/main" id="{3E43D9BE-7CDC-441E-8332-1162BBA02C29}"/>
            </a:ext>
          </a:extLst>
        </xdr:cNvPr>
        <xdr:cNvSpPr txBox="1"/>
      </xdr:nvSpPr>
      <xdr:spPr>
        <a:xfrm>
          <a:off x="10393888" y="54167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14580</xdr:rowOff>
    </xdr:from>
    <xdr:ext cx="469744" cy="259045"/>
    <xdr:sp macro="" textlink="">
      <xdr:nvSpPr>
        <xdr:cNvPr id="168" name="n_1mainValue債務償還比率">
          <a:extLst>
            <a:ext uri="{FF2B5EF4-FFF2-40B4-BE49-F238E27FC236}">
              <a16:creationId xmlns:a16="http://schemas.microsoft.com/office/drawing/2014/main" id="{101CED71-D701-4051-98F9-C8189F325438}"/>
            </a:ext>
          </a:extLst>
        </xdr:cNvPr>
        <xdr:cNvSpPr txBox="1"/>
      </xdr:nvSpPr>
      <xdr:spPr>
        <a:xfrm>
          <a:off x="12465127" y="422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32931</xdr:rowOff>
    </xdr:from>
    <xdr:ext cx="469744" cy="259045"/>
    <xdr:sp macro="" textlink="">
      <xdr:nvSpPr>
        <xdr:cNvPr id="169" name="n_2mainValue債務償還比率">
          <a:extLst>
            <a:ext uri="{FF2B5EF4-FFF2-40B4-BE49-F238E27FC236}">
              <a16:creationId xmlns:a16="http://schemas.microsoft.com/office/drawing/2014/main" id="{449B8AAE-FA69-416A-BF43-7A15C5921D36}"/>
            </a:ext>
          </a:extLst>
        </xdr:cNvPr>
        <xdr:cNvSpPr txBox="1"/>
      </xdr:nvSpPr>
      <xdr:spPr>
        <a:xfrm>
          <a:off x="11788852" y="42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119461</xdr:rowOff>
    </xdr:from>
    <xdr:ext cx="469744" cy="259045"/>
    <xdr:sp macro="" textlink="">
      <xdr:nvSpPr>
        <xdr:cNvPr id="170" name="n_3mainValue債務償還比率">
          <a:extLst>
            <a:ext uri="{FF2B5EF4-FFF2-40B4-BE49-F238E27FC236}">
              <a16:creationId xmlns:a16="http://schemas.microsoft.com/office/drawing/2014/main" id="{7C6C83BA-F3CC-4078-980D-90BB921B2B11}"/>
            </a:ext>
          </a:extLst>
        </xdr:cNvPr>
        <xdr:cNvSpPr txBox="1"/>
      </xdr:nvSpPr>
      <xdr:spPr>
        <a:xfrm>
          <a:off x="11103052" y="417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40488</xdr:rowOff>
    </xdr:from>
    <xdr:ext cx="469744" cy="259045"/>
    <xdr:sp macro="" textlink="">
      <xdr:nvSpPr>
        <xdr:cNvPr id="171" name="n_4mainValue債務償還比率">
          <a:extLst>
            <a:ext uri="{FF2B5EF4-FFF2-40B4-BE49-F238E27FC236}">
              <a16:creationId xmlns:a16="http://schemas.microsoft.com/office/drawing/2014/main" id="{49E9EBF1-90EB-4211-8E6A-A9A710013F8C}"/>
            </a:ext>
          </a:extLst>
        </xdr:cNvPr>
        <xdr:cNvSpPr txBox="1"/>
      </xdr:nvSpPr>
      <xdr:spPr>
        <a:xfrm>
          <a:off x="10417252" y="425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a:extLst>
            <a:ext uri="{FF2B5EF4-FFF2-40B4-BE49-F238E27FC236}">
              <a16:creationId xmlns:a16="http://schemas.microsoft.com/office/drawing/2014/main" id="{541E123D-3306-4DB0-A4BA-BE09FC40279D}"/>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a:extLst>
            <a:ext uri="{FF2B5EF4-FFF2-40B4-BE49-F238E27FC236}">
              <a16:creationId xmlns:a16="http://schemas.microsoft.com/office/drawing/2014/main" id="{45919940-E437-43BA-98EF-8C874C8DD9D4}"/>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a:extLst>
            <a:ext uri="{FF2B5EF4-FFF2-40B4-BE49-F238E27FC236}">
              <a16:creationId xmlns:a16="http://schemas.microsoft.com/office/drawing/2014/main" id="{C7F38EF0-0611-412A-87FF-4C5A3EEEEECA}"/>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a:extLst>
            <a:ext uri="{FF2B5EF4-FFF2-40B4-BE49-F238E27FC236}">
              <a16:creationId xmlns:a16="http://schemas.microsoft.com/office/drawing/2014/main" id="{9EB001C3-D59B-4C05-B721-32397F62A904}"/>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a:extLst>
            <a:ext uri="{FF2B5EF4-FFF2-40B4-BE49-F238E27FC236}">
              <a16:creationId xmlns:a16="http://schemas.microsoft.com/office/drawing/2014/main" id="{961760BE-BBA3-46FA-BED2-07F31CBF7310}"/>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a:extLst>
            <a:ext uri="{FF2B5EF4-FFF2-40B4-BE49-F238E27FC236}">
              <a16:creationId xmlns:a16="http://schemas.microsoft.com/office/drawing/2014/main" id="{CF65919E-1E4C-4294-A152-83AA399E31A2}"/>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D1629B7-66EC-491C-A341-2A3B81DA5C1D}"/>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79936DB-7C74-47F2-A6BF-495F8DC20F75}"/>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18862E7-0842-4564-8D6D-B0D6762F82A5}"/>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1E7B49B-CAA8-41DC-A977-9C5C9621E317}"/>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AA1FA7B-B289-4529-9578-B4CC3EED6C0C}"/>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9A9868A-5EEB-4DA7-8D1B-EC4B808DFE46}"/>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38C93C1-850B-4EF6-B33C-9C554136C698}"/>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A92344B-4098-47AA-A5A6-341F6DD9C951}"/>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DEABA77-FCA5-4AD3-9579-D269B29E433D}"/>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7426A39-1D07-4D60-BEA1-13980C361F94}"/>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795,771
770,775
1,558.06
394,601,514
383,252,465
7,233,367
227,707,392
249,445,630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977A64B-4EA1-4B4D-A8FA-7AA050FFF226}"/>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96C211A-A181-4947-9A5B-67A9DDFFB2D8}"/>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DFF3C7D-4954-4790-9167-D92AC083CAAD}"/>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984FA64-ACCC-4F35-A74B-9EB6BDFB7ABA}"/>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07BA580-E7DB-4EAE-B665-378129E1FAC5}"/>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2EE061D-EE05-4E41-9F35-338B20931954}"/>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87A462E-D2AA-4FDE-A166-D561DBA1764D}"/>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16DF276-4EBE-48FE-B002-1FCFAFC09DA6}"/>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14E3079-01D9-4F05-A612-68BA448A0D72}"/>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4AF52AD-4F23-4658-BC13-796444AC9B19}"/>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909E7D6-9DD4-4755-9A66-B901C6F49AE6}"/>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CB2E18D-6B71-4451-8A64-44A2DC33FDDA}"/>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7521560-3098-4B19-81A9-4D956F1F479F}"/>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4FCF174-02D4-462F-BD65-510046A3FD06}"/>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27A34A4-3F6D-4A00-A796-A826164598D7}"/>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AB170BD-E987-4DDB-9743-2AA648CD962D}"/>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8369630-0B04-4415-AE70-EFE245AD1F99}"/>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DBA1EBC-8CBF-474B-AE31-1EC0574EF376}"/>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B3ECC54-F9AB-4558-91E0-E536C86A6591}"/>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B1A886D-E5BB-4D62-B1FD-E16024016551}"/>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9E0A083-5A0A-4573-988E-C5C85E8802F1}"/>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341C416-D0F5-4EB4-A2D9-C8A41B24B3DF}"/>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CF1CA52-FBBA-4CA2-ADB7-AA41901A415E}"/>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849B7C6-AA35-47DE-9607-B53327025EB4}"/>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8ED7C6B-15C4-4BF8-9755-11E0BA1E5976}"/>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E705E44-EAC7-4F5D-9C0E-540238BC6994}"/>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0A9C32A-B1AE-4B7C-B624-22CF37B844DD}"/>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DB165A9-B360-4889-B07D-6EBF960D1E8B}"/>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1EB23AB-E957-475D-8232-BA63136EB2ED}"/>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274D0E0-D71A-417A-BBAD-8BA022AFBC19}"/>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466A119-1AFE-4B48-AA74-0DC12FF6C631}"/>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C2308AB-E067-4CB9-B808-8053C91C2004}"/>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C6A5D5B3-49D7-4923-BC81-A40AD4BC27B8}"/>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AB69D8DE-DD95-4C08-8B5F-C280FCB97858}"/>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75A41703-6FAB-498E-B285-68381B01FA3E}"/>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2D870BA3-D737-436C-A002-C1111379E982}"/>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D1C2953E-8E88-4D34-843E-D32832E695E5}"/>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6A029F12-BBCE-41B2-9815-321F22A929DB}"/>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B563AEB7-3927-4C05-A4B4-02AC1681BB58}"/>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2D345CFB-6E85-4B1A-9162-7E9F7F990CB2}"/>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B70FC345-98BA-4EBD-BC3B-85A9AFD39D45}"/>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F485A6E0-72CF-4D8B-875D-A610C0267FB5}"/>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45E5D2D0-D2E8-40F6-8777-50C528F3F32E}"/>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149352</xdr:rowOff>
    </xdr:from>
    <xdr:to>
      <xdr:col>24</xdr:col>
      <xdr:colOff>62865</xdr:colOff>
      <xdr:row>42</xdr:row>
      <xdr:rowOff>762</xdr:rowOff>
    </xdr:to>
    <xdr:cxnSp macro="">
      <xdr:nvCxnSpPr>
        <xdr:cNvPr id="55" name="直線コネクタ 54">
          <a:extLst>
            <a:ext uri="{FF2B5EF4-FFF2-40B4-BE49-F238E27FC236}">
              <a16:creationId xmlns:a16="http://schemas.microsoft.com/office/drawing/2014/main" id="{7CE6770B-1E9B-41C6-8A7D-8C2D250C7293}"/>
            </a:ext>
          </a:extLst>
        </xdr:cNvPr>
        <xdr:cNvCxnSpPr/>
      </xdr:nvCxnSpPr>
      <xdr:spPr>
        <a:xfrm flipV="1">
          <a:off x="4180840" y="5654802"/>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4589</xdr:rowOff>
    </xdr:from>
    <xdr:ext cx="405111" cy="259045"/>
    <xdr:sp macro="" textlink="">
      <xdr:nvSpPr>
        <xdr:cNvPr id="56" name="【道路】&#10;有形固定資産減価償却率最小値テキスト">
          <a:extLst>
            <a:ext uri="{FF2B5EF4-FFF2-40B4-BE49-F238E27FC236}">
              <a16:creationId xmlns:a16="http://schemas.microsoft.com/office/drawing/2014/main" id="{AD0661C0-7C8E-4E54-96A5-5D94A780F358}"/>
            </a:ext>
          </a:extLst>
        </xdr:cNvPr>
        <xdr:cNvSpPr txBox="1"/>
      </xdr:nvSpPr>
      <xdr:spPr>
        <a:xfrm>
          <a:off x="4219575" y="680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xdr:rowOff>
    </xdr:from>
    <xdr:to>
      <xdr:col>24</xdr:col>
      <xdr:colOff>152400</xdr:colOff>
      <xdr:row>42</xdr:row>
      <xdr:rowOff>762</xdr:rowOff>
    </xdr:to>
    <xdr:cxnSp macro="">
      <xdr:nvCxnSpPr>
        <xdr:cNvPr id="57" name="直線コネクタ 56">
          <a:extLst>
            <a:ext uri="{FF2B5EF4-FFF2-40B4-BE49-F238E27FC236}">
              <a16:creationId xmlns:a16="http://schemas.microsoft.com/office/drawing/2014/main" id="{C82B3B6E-CE2C-4B2C-B6CB-B823F4DE33EF}"/>
            </a:ext>
          </a:extLst>
        </xdr:cNvPr>
        <xdr:cNvCxnSpPr/>
      </xdr:nvCxnSpPr>
      <xdr:spPr>
        <a:xfrm>
          <a:off x="4105275" y="68016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96029</xdr:rowOff>
    </xdr:from>
    <xdr:ext cx="405111" cy="259045"/>
    <xdr:sp macro="" textlink="">
      <xdr:nvSpPr>
        <xdr:cNvPr id="58" name="【道路】&#10;有形固定資産減価償却率最大値テキスト">
          <a:extLst>
            <a:ext uri="{FF2B5EF4-FFF2-40B4-BE49-F238E27FC236}">
              <a16:creationId xmlns:a16="http://schemas.microsoft.com/office/drawing/2014/main" id="{21B6B7AF-5E09-4467-9810-6F748032848D}"/>
            </a:ext>
          </a:extLst>
        </xdr:cNvPr>
        <xdr:cNvSpPr txBox="1"/>
      </xdr:nvSpPr>
      <xdr:spPr>
        <a:xfrm>
          <a:off x="4219575" y="5439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149352</xdr:rowOff>
    </xdr:from>
    <xdr:to>
      <xdr:col>24</xdr:col>
      <xdr:colOff>152400</xdr:colOff>
      <xdr:row>34</xdr:row>
      <xdr:rowOff>149352</xdr:rowOff>
    </xdr:to>
    <xdr:cxnSp macro="">
      <xdr:nvCxnSpPr>
        <xdr:cNvPr id="59" name="直線コネクタ 58">
          <a:extLst>
            <a:ext uri="{FF2B5EF4-FFF2-40B4-BE49-F238E27FC236}">
              <a16:creationId xmlns:a16="http://schemas.microsoft.com/office/drawing/2014/main" id="{35C6C1A0-83A5-4541-A15B-F841F1F21255}"/>
            </a:ext>
          </a:extLst>
        </xdr:cNvPr>
        <xdr:cNvCxnSpPr/>
      </xdr:nvCxnSpPr>
      <xdr:spPr>
        <a:xfrm>
          <a:off x="4105275" y="56548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a:extLst>
            <a:ext uri="{FF2B5EF4-FFF2-40B4-BE49-F238E27FC236}">
              <a16:creationId xmlns:a16="http://schemas.microsoft.com/office/drawing/2014/main" id="{2536DA29-3AF6-4C66-B246-26F06C29CF96}"/>
            </a:ext>
          </a:extLst>
        </xdr:cNvPr>
        <xdr:cNvSpPr txBox="1"/>
      </xdr:nvSpPr>
      <xdr:spPr>
        <a:xfrm>
          <a:off x="4219575" y="62265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70397022-CF03-43A8-874D-3954FFC9923B}"/>
            </a:ext>
          </a:extLst>
        </xdr:cNvPr>
        <xdr:cNvSpPr/>
      </xdr:nvSpPr>
      <xdr:spPr>
        <a:xfrm>
          <a:off x="4124325" y="636244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13970</xdr:rowOff>
    </xdr:from>
    <xdr:to>
      <xdr:col>20</xdr:col>
      <xdr:colOff>38100</xdr:colOff>
      <xdr:row>39</xdr:row>
      <xdr:rowOff>115570</xdr:rowOff>
    </xdr:to>
    <xdr:sp macro="" textlink="">
      <xdr:nvSpPr>
        <xdr:cNvPr id="62" name="フローチャート: 判断 61">
          <a:extLst>
            <a:ext uri="{FF2B5EF4-FFF2-40B4-BE49-F238E27FC236}">
              <a16:creationId xmlns:a16="http://schemas.microsoft.com/office/drawing/2014/main" id="{2F589CAC-E1E5-451D-9533-06CF1AE5C57F}"/>
            </a:ext>
          </a:extLst>
        </xdr:cNvPr>
        <xdr:cNvSpPr/>
      </xdr:nvSpPr>
      <xdr:spPr>
        <a:xfrm>
          <a:off x="3381375" y="63258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151130</xdr:rowOff>
    </xdr:from>
    <xdr:to>
      <xdr:col>15</xdr:col>
      <xdr:colOff>101600</xdr:colOff>
      <xdr:row>39</xdr:row>
      <xdr:rowOff>81280</xdr:rowOff>
    </xdr:to>
    <xdr:sp macro="" textlink="">
      <xdr:nvSpPr>
        <xdr:cNvPr id="63" name="フローチャート: 判断 62">
          <a:extLst>
            <a:ext uri="{FF2B5EF4-FFF2-40B4-BE49-F238E27FC236}">
              <a16:creationId xmlns:a16="http://schemas.microsoft.com/office/drawing/2014/main" id="{C1EA38D5-D2F1-47E9-A8D3-8C3F57F7EA1D}"/>
            </a:ext>
          </a:extLst>
        </xdr:cNvPr>
        <xdr:cNvSpPr/>
      </xdr:nvSpPr>
      <xdr:spPr>
        <a:xfrm>
          <a:off x="2571750" y="63042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162560</xdr:rowOff>
    </xdr:from>
    <xdr:to>
      <xdr:col>10</xdr:col>
      <xdr:colOff>165100</xdr:colOff>
      <xdr:row>39</xdr:row>
      <xdr:rowOff>92710</xdr:rowOff>
    </xdr:to>
    <xdr:sp macro="" textlink="">
      <xdr:nvSpPr>
        <xdr:cNvPr id="64" name="フローチャート: 判断 63">
          <a:extLst>
            <a:ext uri="{FF2B5EF4-FFF2-40B4-BE49-F238E27FC236}">
              <a16:creationId xmlns:a16="http://schemas.microsoft.com/office/drawing/2014/main" id="{BA28944E-59E9-46E8-9324-87E87EB49DC4}"/>
            </a:ext>
          </a:extLst>
        </xdr:cNvPr>
        <xdr:cNvSpPr/>
      </xdr:nvSpPr>
      <xdr:spPr>
        <a:xfrm>
          <a:off x="1781175" y="63125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135128</xdr:rowOff>
    </xdr:from>
    <xdr:to>
      <xdr:col>6</xdr:col>
      <xdr:colOff>38100</xdr:colOff>
      <xdr:row>39</xdr:row>
      <xdr:rowOff>65278</xdr:rowOff>
    </xdr:to>
    <xdr:sp macro="" textlink="">
      <xdr:nvSpPr>
        <xdr:cNvPr id="65" name="フローチャート: 判断 64">
          <a:extLst>
            <a:ext uri="{FF2B5EF4-FFF2-40B4-BE49-F238E27FC236}">
              <a16:creationId xmlns:a16="http://schemas.microsoft.com/office/drawing/2014/main" id="{2F2A7B5D-C249-4AC9-AEE5-678D661DFD02}"/>
            </a:ext>
          </a:extLst>
        </xdr:cNvPr>
        <xdr:cNvSpPr/>
      </xdr:nvSpPr>
      <xdr:spPr>
        <a:xfrm>
          <a:off x="981075" y="628827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F05FC84-BC31-43F5-AA73-238B47488F32}"/>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D80803D-6225-4E98-A758-6284B6F184FC}"/>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4BB9C5C-9BC0-4D03-89DC-DBE3CAC9F354}"/>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EB3BA1D-25A6-4678-AABE-57F9A3AA1256}"/>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F07357B-E764-49A2-9C0C-A9878658AF7E}"/>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107696</xdr:rowOff>
    </xdr:from>
    <xdr:to>
      <xdr:col>24</xdr:col>
      <xdr:colOff>114300</xdr:colOff>
      <xdr:row>41</xdr:row>
      <xdr:rowOff>37846</xdr:rowOff>
    </xdr:to>
    <xdr:sp macro="" textlink="">
      <xdr:nvSpPr>
        <xdr:cNvPr id="71" name="楕円 70">
          <a:extLst>
            <a:ext uri="{FF2B5EF4-FFF2-40B4-BE49-F238E27FC236}">
              <a16:creationId xmlns:a16="http://schemas.microsoft.com/office/drawing/2014/main" id="{14EFEC7F-4071-488C-AFEF-A955ECF03E9E}"/>
            </a:ext>
          </a:extLst>
        </xdr:cNvPr>
        <xdr:cNvSpPr/>
      </xdr:nvSpPr>
      <xdr:spPr>
        <a:xfrm>
          <a:off x="4124325" y="658152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86123</xdr:rowOff>
    </xdr:from>
    <xdr:ext cx="405111" cy="259045"/>
    <xdr:sp macro="" textlink="">
      <xdr:nvSpPr>
        <xdr:cNvPr id="72" name="【道路】&#10;有形固定資産減価償却率該当値テキスト">
          <a:extLst>
            <a:ext uri="{FF2B5EF4-FFF2-40B4-BE49-F238E27FC236}">
              <a16:creationId xmlns:a16="http://schemas.microsoft.com/office/drawing/2014/main" id="{FF02C75D-D6CD-4144-A3C9-3D25FE242038}"/>
            </a:ext>
          </a:extLst>
        </xdr:cNvPr>
        <xdr:cNvSpPr txBox="1"/>
      </xdr:nvSpPr>
      <xdr:spPr>
        <a:xfrm>
          <a:off x="4219575" y="6559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89408</xdr:rowOff>
    </xdr:from>
    <xdr:to>
      <xdr:col>20</xdr:col>
      <xdr:colOff>38100</xdr:colOff>
      <xdr:row>41</xdr:row>
      <xdr:rowOff>19558</xdr:rowOff>
    </xdr:to>
    <xdr:sp macro="" textlink="">
      <xdr:nvSpPr>
        <xdr:cNvPr id="73" name="楕円 72">
          <a:extLst>
            <a:ext uri="{FF2B5EF4-FFF2-40B4-BE49-F238E27FC236}">
              <a16:creationId xmlns:a16="http://schemas.microsoft.com/office/drawing/2014/main" id="{C3109B37-170B-4B1D-BBD1-68C850D7DF42}"/>
            </a:ext>
          </a:extLst>
        </xdr:cNvPr>
        <xdr:cNvSpPr/>
      </xdr:nvSpPr>
      <xdr:spPr>
        <a:xfrm>
          <a:off x="3381375" y="656323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140208</xdr:rowOff>
    </xdr:from>
    <xdr:to>
      <xdr:col>24</xdr:col>
      <xdr:colOff>63500</xdr:colOff>
      <xdr:row>40</xdr:row>
      <xdr:rowOff>158496</xdr:rowOff>
    </xdr:to>
    <xdr:cxnSp macro="">
      <xdr:nvCxnSpPr>
        <xdr:cNvPr id="74" name="直線コネクタ 73">
          <a:extLst>
            <a:ext uri="{FF2B5EF4-FFF2-40B4-BE49-F238E27FC236}">
              <a16:creationId xmlns:a16="http://schemas.microsoft.com/office/drawing/2014/main" id="{25FC7D01-4E22-4333-B3A4-9A4D08CC0C7E}"/>
            </a:ext>
          </a:extLst>
        </xdr:cNvPr>
        <xdr:cNvCxnSpPr/>
      </xdr:nvCxnSpPr>
      <xdr:spPr>
        <a:xfrm>
          <a:off x="3429000" y="6620383"/>
          <a:ext cx="75247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66548</xdr:rowOff>
    </xdr:from>
    <xdr:to>
      <xdr:col>15</xdr:col>
      <xdr:colOff>101600</xdr:colOff>
      <xdr:row>40</xdr:row>
      <xdr:rowOff>168148</xdr:rowOff>
    </xdr:to>
    <xdr:sp macro="" textlink="">
      <xdr:nvSpPr>
        <xdr:cNvPr id="75" name="楕円 74">
          <a:extLst>
            <a:ext uri="{FF2B5EF4-FFF2-40B4-BE49-F238E27FC236}">
              <a16:creationId xmlns:a16="http://schemas.microsoft.com/office/drawing/2014/main" id="{E5A70257-1138-4652-9367-1F17C40B63AD}"/>
            </a:ext>
          </a:extLst>
        </xdr:cNvPr>
        <xdr:cNvSpPr/>
      </xdr:nvSpPr>
      <xdr:spPr>
        <a:xfrm>
          <a:off x="2571750" y="654672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117348</xdr:rowOff>
    </xdr:from>
    <xdr:to>
      <xdr:col>19</xdr:col>
      <xdr:colOff>177800</xdr:colOff>
      <xdr:row>40</xdr:row>
      <xdr:rowOff>140208</xdr:rowOff>
    </xdr:to>
    <xdr:cxnSp macro="">
      <xdr:nvCxnSpPr>
        <xdr:cNvPr id="76" name="直線コネクタ 75">
          <a:extLst>
            <a:ext uri="{FF2B5EF4-FFF2-40B4-BE49-F238E27FC236}">
              <a16:creationId xmlns:a16="http://schemas.microsoft.com/office/drawing/2014/main" id="{B02AA9D2-E507-4144-931E-0A546591B361}"/>
            </a:ext>
          </a:extLst>
        </xdr:cNvPr>
        <xdr:cNvCxnSpPr/>
      </xdr:nvCxnSpPr>
      <xdr:spPr>
        <a:xfrm>
          <a:off x="2619375" y="6594348"/>
          <a:ext cx="809625"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34544</xdr:rowOff>
    </xdr:from>
    <xdr:to>
      <xdr:col>10</xdr:col>
      <xdr:colOff>165100</xdr:colOff>
      <xdr:row>40</xdr:row>
      <xdr:rowOff>136144</xdr:rowOff>
    </xdr:to>
    <xdr:sp macro="" textlink="">
      <xdr:nvSpPr>
        <xdr:cNvPr id="77" name="楕円 76">
          <a:extLst>
            <a:ext uri="{FF2B5EF4-FFF2-40B4-BE49-F238E27FC236}">
              <a16:creationId xmlns:a16="http://schemas.microsoft.com/office/drawing/2014/main" id="{52FA1AD3-FD91-423A-8F87-DBCB751FE769}"/>
            </a:ext>
          </a:extLst>
        </xdr:cNvPr>
        <xdr:cNvSpPr/>
      </xdr:nvSpPr>
      <xdr:spPr>
        <a:xfrm>
          <a:off x="1781175" y="650836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85344</xdr:rowOff>
    </xdr:from>
    <xdr:to>
      <xdr:col>15</xdr:col>
      <xdr:colOff>50800</xdr:colOff>
      <xdr:row>40</xdr:row>
      <xdr:rowOff>117348</xdr:rowOff>
    </xdr:to>
    <xdr:cxnSp macro="">
      <xdr:nvCxnSpPr>
        <xdr:cNvPr id="78" name="直線コネクタ 77">
          <a:extLst>
            <a:ext uri="{FF2B5EF4-FFF2-40B4-BE49-F238E27FC236}">
              <a16:creationId xmlns:a16="http://schemas.microsoft.com/office/drawing/2014/main" id="{9EE6C241-F99A-48EF-AEB5-CFBA987B240A}"/>
            </a:ext>
          </a:extLst>
        </xdr:cNvPr>
        <xdr:cNvCxnSpPr/>
      </xdr:nvCxnSpPr>
      <xdr:spPr>
        <a:xfrm>
          <a:off x="1828800" y="6565519"/>
          <a:ext cx="790575"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123698</xdr:rowOff>
    </xdr:from>
    <xdr:to>
      <xdr:col>6</xdr:col>
      <xdr:colOff>38100</xdr:colOff>
      <xdr:row>40</xdr:row>
      <xdr:rowOff>53848</xdr:rowOff>
    </xdr:to>
    <xdr:sp macro="" textlink="">
      <xdr:nvSpPr>
        <xdr:cNvPr id="79" name="楕円 78">
          <a:extLst>
            <a:ext uri="{FF2B5EF4-FFF2-40B4-BE49-F238E27FC236}">
              <a16:creationId xmlns:a16="http://schemas.microsoft.com/office/drawing/2014/main" id="{826BCD6A-591B-40F4-A3EF-CC9EF72C6A28}"/>
            </a:ext>
          </a:extLst>
        </xdr:cNvPr>
        <xdr:cNvSpPr/>
      </xdr:nvSpPr>
      <xdr:spPr>
        <a:xfrm>
          <a:off x="981075" y="644194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3048</xdr:rowOff>
    </xdr:from>
    <xdr:to>
      <xdr:col>10</xdr:col>
      <xdr:colOff>114300</xdr:colOff>
      <xdr:row>40</xdr:row>
      <xdr:rowOff>85344</xdr:rowOff>
    </xdr:to>
    <xdr:cxnSp macro="">
      <xdr:nvCxnSpPr>
        <xdr:cNvPr id="80" name="直線コネクタ 79">
          <a:extLst>
            <a:ext uri="{FF2B5EF4-FFF2-40B4-BE49-F238E27FC236}">
              <a16:creationId xmlns:a16="http://schemas.microsoft.com/office/drawing/2014/main" id="{6AA7E292-E6C2-406E-A5F5-76D57E41EE87}"/>
            </a:ext>
          </a:extLst>
        </xdr:cNvPr>
        <xdr:cNvCxnSpPr/>
      </xdr:nvCxnSpPr>
      <xdr:spPr>
        <a:xfrm>
          <a:off x="1028700" y="6480048"/>
          <a:ext cx="800100" cy="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132097</xdr:rowOff>
    </xdr:from>
    <xdr:ext cx="405111" cy="259045"/>
    <xdr:sp macro="" textlink="">
      <xdr:nvSpPr>
        <xdr:cNvPr id="81" name="n_1aveValue【道路】&#10;有形固定資産減価償却率">
          <a:extLst>
            <a:ext uri="{FF2B5EF4-FFF2-40B4-BE49-F238E27FC236}">
              <a16:creationId xmlns:a16="http://schemas.microsoft.com/office/drawing/2014/main" id="{A27B4239-3625-4C9D-B9C6-E2C474448436}"/>
            </a:ext>
          </a:extLst>
        </xdr:cNvPr>
        <xdr:cNvSpPr txBox="1"/>
      </xdr:nvSpPr>
      <xdr:spPr>
        <a:xfrm>
          <a:off x="32391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97807</xdr:rowOff>
    </xdr:from>
    <xdr:ext cx="405111" cy="259045"/>
    <xdr:sp macro="" textlink="">
      <xdr:nvSpPr>
        <xdr:cNvPr id="82" name="n_2aveValue【道路】&#10;有形固定資産減価償却率">
          <a:extLst>
            <a:ext uri="{FF2B5EF4-FFF2-40B4-BE49-F238E27FC236}">
              <a16:creationId xmlns:a16="http://schemas.microsoft.com/office/drawing/2014/main" id="{190153E6-E549-4789-B463-CF22CC82451D}"/>
            </a:ext>
          </a:extLst>
        </xdr:cNvPr>
        <xdr:cNvSpPr txBox="1"/>
      </xdr:nvSpPr>
      <xdr:spPr>
        <a:xfrm>
          <a:off x="2439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109237</xdr:rowOff>
    </xdr:from>
    <xdr:ext cx="405111" cy="259045"/>
    <xdr:sp macro="" textlink="">
      <xdr:nvSpPr>
        <xdr:cNvPr id="83" name="n_3aveValue【道路】&#10;有形固定資産減価償却率">
          <a:extLst>
            <a:ext uri="{FF2B5EF4-FFF2-40B4-BE49-F238E27FC236}">
              <a16:creationId xmlns:a16="http://schemas.microsoft.com/office/drawing/2014/main" id="{8E71D512-A4D5-4AFC-83B0-FD578B35837A}"/>
            </a:ext>
          </a:extLst>
        </xdr:cNvPr>
        <xdr:cNvSpPr txBox="1"/>
      </xdr:nvSpPr>
      <xdr:spPr>
        <a:xfrm>
          <a:off x="1648469" y="609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81805</xdr:rowOff>
    </xdr:from>
    <xdr:ext cx="405111" cy="259045"/>
    <xdr:sp macro="" textlink="">
      <xdr:nvSpPr>
        <xdr:cNvPr id="84" name="n_4aveValue【道路】&#10;有形固定資産減価償却率">
          <a:extLst>
            <a:ext uri="{FF2B5EF4-FFF2-40B4-BE49-F238E27FC236}">
              <a16:creationId xmlns:a16="http://schemas.microsoft.com/office/drawing/2014/main" id="{08F24D4B-53B5-4A88-8B80-2047BD03A0D0}"/>
            </a:ext>
          </a:extLst>
        </xdr:cNvPr>
        <xdr:cNvSpPr txBox="1"/>
      </xdr:nvSpPr>
      <xdr:spPr>
        <a:xfrm>
          <a:off x="848369" y="6076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10685</xdr:rowOff>
    </xdr:from>
    <xdr:ext cx="405111" cy="259045"/>
    <xdr:sp macro="" textlink="">
      <xdr:nvSpPr>
        <xdr:cNvPr id="85" name="n_1mainValue【道路】&#10;有形固定資産減価償却率">
          <a:extLst>
            <a:ext uri="{FF2B5EF4-FFF2-40B4-BE49-F238E27FC236}">
              <a16:creationId xmlns:a16="http://schemas.microsoft.com/office/drawing/2014/main" id="{9FF7DD03-7A6F-485A-B90E-F4566100130F}"/>
            </a:ext>
          </a:extLst>
        </xdr:cNvPr>
        <xdr:cNvSpPr txBox="1"/>
      </xdr:nvSpPr>
      <xdr:spPr>
        <a:xfrm>
          <a:off x="3239144" y="6646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159275</xdr:rowOff>
    </xdr:from>
    <xdr:ext cx="405111" cy="259045"/>
    <xdr:sp macro="" textlink="">
      <xdr:nvSpPr>
        <xdr:cNvPr id="86" name="n_2mainValue【道路】&#10;有形固定資産減価償却率">
          <a:extLst>
            <a:ext uri="{FF2B5EF4-FFF2-40B4-BE49-F238E27FC236}">
              <a16:creationId xmlns:a16="http://schemas.microsoft.com/office/drawing/2014/main" id="{00055DAC-3588-4DD8-9B2E-8A9C388B572E}"/>
            </a:ext>
          </a:extLst>
        </xdr:cNvPr>
        <xdr:cNvSpPr txBox="1"/>
      </xdr:nvSpPr>
      <xdr:spPr>
        <a:xfrm>
          <a:off x="2439044" y="6639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127271</xdr:rowOff>
    </xdr:from>
    <xdr:ext cx="405111" cy="259045"/>
    <xdr:sp macro="" textlink="">
      <xdr:nvSpPr>
        <xdr:cNvPr id="87" name="n_3mainValue【道路】&#10;有形固定資産減価償却率">
          <a:extLst>
            <a:ext uri="{FF2B5EF4-FFF2-40B4-BE49-F238E27FC236}">
              <a16:creationId xmlns:a16="http://schemas.microsoft.com/office/drawing/2014/main" id="{002AEDD8-8F3C-443D-B308-B13D0F434237}"/>
            </a:ext>
          </a:extLst>
        </xdr:cNvPr>
        <xdr:cNvSpPr txBox="1"/>
      </xdr:nvSpPr>
      <xdr:spPr>
        <a:xfrm>
          <a:off x="1648469" y="660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44975</xdr:rowOff>
    </xdr:from>
    <xdr:ext cx="405111" cy="259045"/>
    <xdr:sp macro="" textlink="">
      <xdr:nvSpPr>
        <xdr:cNvPr id="88" name="n_4mainValue【道路】&#10;有形固定資産減価償却率">
          <a:extLst>
            <a:ext uri="{FF2B5EF4-FFF2-40B4-BE49-F238E27FC236}">
              <a16:creationId xmlns:a16="http://schemas.microsoft.com/office/drawing/2014/main" id="{98756EC9-8766-403E-85EE-72831C84ABE8}"/>
            </a:ext>
          </a:extLst>
        </xdr:cNvPr>
        <xdr:cNvSpPr txBox="1"/>
      </xdr:nvSpPr>
      <xdr:spPr>
        <a:xfrm>
          <a:off x="848369" y="6525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81590768-2D31-4F33-84E5-CBA58FD48888}"/>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6B3B0E99-615D-4718-85BB-0434BC308440}"/>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AA8A41FA-E63A-45B1-BE92-2BD132F099CF}"/>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12A812FA-5601-4BFD-ABCF-43EE1972CD21}"/>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AD59E814-C4A4-4BBF-BCC8-6132C66A6357}"/>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44A4F2E-70DE-49A1-9326-FFC7C2A322AC}"/>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F95802C1-A6CD-497A-9479-40D4C9E25F48}"/>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FB1D444-D973-4A65-977B-FCC0728F69D9}"/>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9194ECF5-8A20-43BC-92BA-38A40A9925B1}"/>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3B43FAEC-B158-4C1D-9078-06E74ABC6FF5}"/>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B6D7F3BB-E128-49D0-B7D5-B556B2483F38}"/>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E51100EE-5773-4B99-87E3-796183927209}"/>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8683E51C-59B6-4577-A425-67F22C079531}"/>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97E48CFC-21F2-4096-A1C4-DBE9C2E1652E}"/>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CF4967C5-80FA-4408-8C9F-AFD287C4AB10}"/>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287AEFA8-8E21-46C6-9413-9FC2E7736A3C}"/>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BE13A8B8-881D-40F9-B2B0-7ABDF9227BA3}"/>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54CBB7C9-C81D-4FF0-975F-FDE93384391D}"/>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33F08AD4-0F88-4B01-8E66-37A24DEDA594}"/>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6A68A8E0-DBBB-4459-AAC2-CD55D7F74138}"/>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2A209737-AB31-46F0-867F-674D45BFE2DB}"/>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8AA1D1E2-8864-4F9B-B778-602D24EB5FCE}"/>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5BA888FA-EC8D-4CC6-AB90-CAB1A1A453C3}"/>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67818</xdr:rowOff>
    </xdr:from>
    <xdr:to>
      <xdr:col>54</xdr:col>
      <xdr:colOff>189865</xdr:colOff>
      <xdr:row>41</xdr:row>
      <xdr:rowOff>43053</xdr:rowOff>
    </xdr:to>
    <xdr:cxnSp macro="">
      <xdr:nvCxnSpPr>
        <xdr:cNvPr id="112" name="直線コネクタ 111">
          <a:extLst>
            <a:ext uri="{FF2B5EF4-FFF2-40B4-BE49-F238E27FC236}">
              <a16:creationId xmlns:a16="http://schemas.microsoft.com/office/drawing/2014/main" id="{19AE5672-5CB6-47A8-AF7A-200A35CFB937}"/>
            </a:ext>
          </a:extLst>
        </xdr:cNvPr>
        <xdr:cNvCxnSpPr/>
      </xdr:nvCxnSpPr>
      <xdr:spPr>
        <a:xfrm flipV="1">
          <a:off x="9429115" y="5408168"/>
          <a:ext cx="0" cy="127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46880</xdr:rowOff>
    </xdr:from>
    <xdr:ext cx="469744" cy="259045"/>
    <xdr:sp macro="" textlink="">
      <xdr:nvSpPr>
        <xdr:cNvPr id="113" name="【道路】&#10;一人当たり延長最小値テキスト">
          <a:extLst>
            <a:ext uri="{FF2B5EF4-FFF2-40B4-BE49-F238E27FC236}">
              <a16:creationId xmlns:a16="http://schemas.microsoft.com/office/drawing/2014/main" id="{2AADA4F3-2096-4E30-999A-7804FCEAE53B}"/>
            </a:ext>
          </a:extLst>
        </xdr:cNvPr>
        <xdr:cNvSpPr txBox="1"/>
      </xdr:nvSpPr>
      <xdr:spPr>
        <a:xfrm>
          <a:off x="9467850" y="668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43053</xdr:rowOff>
    </xdr:from>
    <xdr:to>
      <xdr:col>55</xdr:col>
      <xdr:colOff>88900</xdr:colOff>
      <xdr:row>41</xdr:row>
      <xdr:rowOff>43053</xdr:rowOff>
    </xdr:to>
    <xdr:cxnSp macro="">
      <xdr:nvCxnSpPr>
        <xdr:cNvPr id="114" name="直線コネクタ 113">
          <a:extLst>
            <a:ext uri="{FF2B5EF4-FFF2-40B4-BE49-F238E27FC236}">
              <a16:creationId xmlns:a16="http://schemas.microsoft.com/office/drawing/2014/main" id="{8A8880F3-19C5-40B0-B6AF-86A108CC5AD5}"/>
            </a:ext>
          </a:extLst>
        </xdr:cNvPr>
        <xdr:cNvCxnSpPr/>
      </xdr:nvCxnSpPr>
      <xdr:spPr>
        <a:xfrm>
          <a:off x="9363075" y="668515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14495</xdr:rowOff>
    </xdr:from>
    <xdr:ext cx="534377" cy="259045"/>
    <xdr:sp macro="" textlink="">
      <xdr:nvSpPr>
        <xdr:cNvPr id="115" name="【道路】&#10;一人当たり延長最大値テキスト">
          <a:extLst>
            <a:ext uri="{FF2B5EF4-FFF2-40B4-BE49-F238E27FC236}">
              <a16:creationId xmlns:a16="http://schemas.microsoft.com/office/drawing/2014/main" id="{D916D787-E96C-440E-9601-CC6D467BBB5B}"/>
            </a:ext>
          </a:extLst>
        </xdr:cNvPr>
        <xdr:cNvSpPr txBox="1"/>
      </xdr:nvSpPr>
      <xdr:spPr>
        <a:xfrm>
          <a:off x="9467850" y="519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67818</xdr:rowOff>
    </xdr:from>
    <xdr:to>
      <xdr:col>55</xdr:col>
      <xdr:colOff>88900</xdr:colOff>
      <xdr:row>33</xdr:row>
      <xdr:rowOff>67818</xdr:rowOff>
    </xdr:to>
    <xdr:cxnSp macro="">
      <xdr:nvCxnSpPr>
        <xdr:cNvPr id="116" name="直線コネクタ 115">
          <a:extLst>
            <a:ext uri="{FF2B5EF4-FFF2-40B4-BE49-F238E27FC236}">
              <a16:creationId xmlns:a16="http://schemas.microsoft.com/office/drawing/2014/main" id="{9F5D369C-6808-4537-9ADC-2954009357AB}"/>
            </a:ext>
          </a:extLst>
        </xdr:cNvPr>
        <xdr:cNvCxnSpPr/>
      </xdr:nvCxnSpPr>
      <xdr:spPr>
        <a:xfrm>
          <a:off x="9363075" y="54081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67835</xdr:rowOff>
    </xdr:from>
    <xdr:ext cx="469744" cy="259045"/>
    <xdr:sp macro="" textlink="">
      <xdr:nvSpPr>
        <xdr:cNvPr id="117" name="【道路】&#10;一人当たり延長平均値テキスト">
          <a:extLst>
            <a:ext uri="{FF2B5EF4-FFF2-40B4-BE49-F238E27FC236}">
              <a16:creationId xmlns:a16="http://schemas.microsoft.com/office/drawing/2014/main" id="{FE25792B-D840-44D4-BEF2-4FDDB1E394E9}"/>
            </a:ext>
          </a:extLst>
        </xdr:cNvPr>
        <xdr:cNvSpPr txBox="1"/>
      </xdr:nvSpPr>
      <xdr:spPr>
        <a:xfrm>
          <a:off x="9467850" y="6379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89408</xdr:rowOff>
    </xdr:from>
    <xdr:to>
      <xdr:col>55</xdr:col>
      <xdr:colOff>50800</xdr:colOff>
      <xdr:row>40</xdr:row>
      <xdr:rowOff>19558</xdr:rowOff>
    </xdr:to>
    <xdr:sp macro="" textlink="">
      <xdr:nvSpPr>
        <xdr:cNvPr id="118" name="フローチャート: 判断 117">
          <a:extLst>
            <a:ext uri="{FF2B5EF4-FFF2-40B4-BE49-F238E27FC236}">
              <a16:creationId xmlns:a16="http://schemas.microsoft.com/office/drawing/2014/main" id="{ECC7F124-980E-434D-B0E4-BED95DB4070A}"/>
            </a:ext>
          </a:extLst>
        </xdr:cNvPr>
        <xdr:cNvSpPr/>
      </xdr:nvSpPr>
      <xdr:spPr>
        <a:xfrm>
          <a:off x="9401175" y="640130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91059</xdr:rowOff>
    </xdr:from>
    <xdr:to>
      <xdr:col>50</xdr:col>
      <xdr:colOff>165100</xdr:colOff>
      <xdr:row>40</xdr:row>
      <xdr:rowOff>21209</xdr:rowOff>
    </xdr:to>
    <xdr:sp macro="" textlink="">
      <xdr:nvSpPr>
        <xdr:cNvPr id="119" name="フローチャート: 判断 118">
          <a:extLst>
            <a:ext uri="{FF2B5EF4-FFF2-40B4-BE49-F238E27FC236}">
              <a16:creationId xmlns:a16="http://schemas.microsoft.com/office/drawing/2014/main" id="{F8A0AC5B-0B2A-4F91-AF9A-D2B5397937C4}"/>
            </a:ext>
          </a:extLst>
        </xdr:cNvPr>
        <xdr:cNvSpPr/>
      </xdr:nvSpPr>
      <xdr:spPr>
        <a:xfrm>
          <a:off x="8639175" y="640295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89535</xdr:rowOff>
    </xdr:from>
    <xdr:to>
      <xdr:col>46</xdr:col>
      <xdr:colOff>38100</xdr:colOff>
      <xdr:row>40</xdr:row>
      <xdr:rowOff>19685</xdr:rowOff>
    </xdr:to>
    <xdr:sp macro="" textlink="">
      <xdr:nvSpPr>
        <xdr:cNvPr id="120" name="フローチャート: 判断 119">
          <a:extLst>
            <a:ext uri="{FF2B5EF4-FFF2-40B4-BE49-F238E27FC236}">
              <a16:creationId xmlns:a16="http://schemas.microsoft.com/office/drawing/2014/main" id="{03A1F0D3-FE14-453B-84D6-556FFD735703}"/>
            </a:ext>
          </a:extLst>
        </xdr:cNvPr>
        <xdr:cNvSpPr/>
      </xdr:nvSpPr>
      <xdr:spPr>
        <a:xfrm>
          <a:off x="7839075" y="64014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90932</xdr:rowOff>
    </xdr:from>
    <xdr:to>
      <xdr:col>41</xdr:col>
      <xdr:colOff>101600</xdr:colOff>
      <xdr:row>40</xdr:row>
      <xdr:rowOff>21082</xdr:rowOff>
    </xdr:to>
    <xdr:sp macro="" textlink="">
      <xdr:nvSpPr>
        <xdr:cNvPr id="121" name="フローチャート: 判断 120">
          <a:extLst>
            <a:ext uri="{FF2B5EF4-FFF2-40B4-BE49-F238E27FC236}">
              <a16:creationId xmlns:a16="http://schemas.microsoft.com/office/drawing/2014/main" id="{975C3DAA-1AAB-4658-89E7-73AE882C1982}"/>
            </a:ext>
          </a:extLst>
        </xdr:cNvPr>
        <xdr:cNvSpPr/>
      </xdr:nvSpPr>
      <xdr:spPr>
        <a:xfrm>
          <a:off x="7029450" y="640283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90805</xdr:rowOff>
    </xdr:from>
    <xdr:to>
      <xdr:col>36</xdr:col>
      <xdr:colOff>165100</xdr:colOff>
      <xdr:row>40</xdr:row>
      <xdr:rowOff>20955</xdr:rowOff>
    </xdr:to>
    <xdr:sp macro="" textlink="">
      <xdr:nvSpPr>
        <xdr:cNvPr id="122" name="フローチャート: 判断 121">
          <a:extLst>
            <a:ext uri="{FF2B5EF4-FFF2-40B4-BE49-F238E27FC236}">
              <a16:creationId xmlns:a16="http://schemas.microsoft.com/office/drawing/2014/main" id="{74DB1064-2480-4B62-AE4D-36B621DCCA1B}"/>
            </a:ext>
          </a:extLst>
        </xdr:cNvPr>
        <xdr:cNvSpPr/>
      </xdr:nvSpPr>
      <xdr:spPr>
        <a:xfrm>
          <a:off x="6238875" y="6402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71E3DAF-F63B-4A56-90A1-99FE0A746CC6}"/>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214027D-E493-4BC7-9944-2625AA70E5D7}"/>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3FCAB41-02D0-4EB0-B381-4C39AFF29667}"/>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83FD0F6-45D4-43A2-9BB6-8B17D7D5B6E9}"/>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BF8507A-B215-4080-A2DE-9A6027BCDDDE}"/>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17018</xdr:rowOff>
    </xdr:from>
    <xdr:to>
      <xdr:col>55</xdr:col>
      <xdr:colOff>50800</xdr:colOff>
      <xdr:row>33</xdr:row>
      <xdr:rowOff>118618</xdr:rowOff>
    </xdr:to>
    <xdr:sp macro="" textlink="">
      <xdr:nvSpPr>
        <xdr:cNvPr id="128" name="楕円 127">
          <a:extLst>
            <a:ext uri="{FF2B5EF4-FFF2-40B4-BE49-F238E27FC236}">
              <a16:creationId xmlns:a16="http://schemas.microsoft.com/office/drawing/2014/main" id="{740AFEA5-9CE9-4B2F-B5F9-271D95D9636B}"/>
            </a:ext>
          </a:extLst>
        </xdr:cNvPr>
        <xdr:cNvSpPr/>
      </xdr:nvSpPr>
      <xdr:spPr>
        <a:xfrm>
          <a:off x="9401175" y="5360543"/>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141495</xdr:rowOff>
    </xdr:from>
    <xdr:ext cx="534377" cy="259045"/>
    <xdr:sp macro="" textlink="">
      <xdr:nvSpPr>
        <xdr:cNvPr id="129" name="【道路】&#10;一人当たり延長該当値テキスト">
          <a:extLst>
            <a:ext uri="{FF2B5EF4-FFF2-40B4-BE49-F238E27FC236}">
              <a16:creationId xmlns:a16="http://schemas.microsoft.com/office/drawing/2014/main" id="{6CF03B66-806D-4792-A59E-85D9AEC87777}"/>
            </a:ext>
          </a:extLst>
        </xdr:cNvPr>
        <xdr:cNvSpPr txBox="1"/>
      </xdr:nvSpPr>
      <xdr:spPr>
        <a:xfrm>
          <a:off x="9467850" y="53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25654</xdr:rowOff>
    </xdr:from>
    <xdr:to>
      <xdr:col>50</xdr:col>
      <xdr:colOff>165100</xdr:colOff>
      <xdr:row>33</xdr:row>
      <xdr:rowOff>127254</xdr:rowOff>
    </xdr:to>
    <xdr:sp macro="" textlink="">
      <xdr:nvSpPr>
        <xdr:cNvPr id="130" name="楕円 129">
          <a:extLst>
            <a:ext uri="{FF2B5EF4-FFF2-40B4-BE49-F238E27FC236}">
              <a16:creationId xmlns:a16="http://schemas.microsoft.com/office/drawing/2014/main" id="{46F03CB8-1831-4D4F-82CD-7440DD5ADDC1}"/>
            </a:ext>
          </a:extLst>
        </xdr:cNvPr>
        <xdr:cNvSpPr/>
      </xdr:nvSpPr>
      <xdr:spPr>
        <a:xfrm>
          <a:off x="8639175" y="537235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67818</xdr:rowOff>
    </xdr:from>
    <xdr:to>
      <xdr:col>55</xdr:col>
      <xdr:colOff>0</xdr:colOff>
      <xdr:row>33</xdr:row>
      <xdr:rowOff>76454</xdr:rowOff>
    </xdr:to>
    <xdr:cxnSp macro="">
      <xdr:nvCxnSpPr>
        <xdr:cNvPr id="131" name="直線コネクタ 130">
          <a:extLst>
            <a:ext uri="{FF2B5EF4-FFF2-40B4-BE49-F238E27FC236}">
              <a16:creationId xmlns:a16="http://schemas.microsoft.com/office/drawing/2014/main" id="{6218E994-76F0-4B45-A76A-E7650ADDFCDE}"/>
            </a:ext>
          </a:extLst>
        </xdr:cNvPr>
        <xdr:cNvCxnSpPr/>
      </xdr:nvCxnSpPr>
      <xdr:spPr>
        <a:xfrm flipV="1">
          <a:off x="8686800" y="5408168"/>
          <a:ext cx="74295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32766</xdr:rowOff>
    </xdr:from>
    <xdr:to>
      <xdr:col>46</xdr:col>
      <xdr:colOff>38100</xdr:colOff>
      <xdr:row>33</xdr:row>
      <xdr:rowOff>134366</xdr:rowOff>
    </xdr:to>
    <xdr:sp macro="" textlink="">
      <xdr:nvSpPr>
        <xdr:cNvPr id="132" name="楕円 131">
          <a:extLst>
            <a:ext uri="{FF2B5EF4-FFF2-40B4-BE49-F238E27FC236}">
              <a16:creationId xmlns:a16="http://schemas.microsoft.com/office/drawing/2014/main" id="{E3B64384-5CCD-427F-9F22-269F2298D039}"/>
            </a:ext>
          </a:extLst>
        </xdr:cNvPr>
        <xdr:cNvSpPr/>
      </xdr:nvSpPr>
      <xdr:spPr>
        <a:xfrm>
          <a:off x="7839075" y="537311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76454</xdr:rowOff>
    </xdr:from>
    <xdr:to>
      <xdr:col>50</xdr:col>
      <xdr:colOff>114300</xdr:colOff>
      <xdr:row>33</xdr:row>
      <xdr:rowOff>83566</xdr:rowOff>
    </xdr:to>
    <xdr:cxnSp macro="">
      <xdr:nvCxnSpPr>
        <xdr:cNvPr id="133" name="直線コネクタ 132">
          <a:extLst>
            <a:ext uri="{FF2B5EF4-FFF2-40B4-BE49-F238E27FC236}">
              <a16:creationId xmlns:a16="http://schemas.microsoft.com/office/drawing/2014/main" id="{073959F7-4855-4C44-A964-043285487BDE}"/>
            </a:ext>
          </a:extLst>
        </xdr:cNvPr>
        <xdr:cNvCxnSpPr/>
      </xdr:nvCxnSpPr>
      <xdr:spPr>
        <a:xfrm flipV="1">
          <a:off x="7886700" y="5419979"/>
          <a:ext cx="8001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38735</xdr:rowOff>
    </xdr:from>
    <xdr:to>
      <xdr:col>41</xdr:col>
      <xdr:colOff>101600</xdr:colOff>
      <xdr:row>33</xdr:row>
      <xdr:rowOff>140335</xdr:rowOff>
    </xdr:to>
    <xdr:sp macro="" textlink="">
      <xdr:nvSpPr>
        <xdr:cNvPr id="134" name="楕円 133">
          <a:extLst>
            <a:ext uri="{FF2B5EF4-FFF2-40B4-BE49-F238E27FC236}">
              <a16:creationId xmlns:a16="http://schemas.microsoft.com/office/drawing/2014/main" id="{90005661-8734-4F38-A34F-C67DD355797B}"/>
            </a:ext>
          </a:extLst>
        </xdr:cNvPr>
        <xdr:cNvSpPr/>
      </xdr:nvSpPr>
      <xdr:spPr>
        <a:xfrm>
          <a:off x="7029450" y="538226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83566</xdr:rowOff>
    </xdr:from>
    <xdr:to>
      <xdr:col>45</xdr:col>
      <xdr:colOff>177800</xdr:colOff>
      <xdr:row>33</xdr:row>
      <xdr:rowOff>89535</xdr:rowOff>
    </xdr:to>
    <xdr:cxnSp macro="">
      <xdr:nvCxnSpPr>
        <xdr:cNvPr id="135" name="直線コネクタ 134">
          <a:extLst>
            <a:ext uri="{FF2B5EF4-FFF2-40B4-BE49-F238E27FC236}">
              <a16:creationId xmlns:a16="http://schemas.microsoft.com/office/drawing/2014/main" id="{FEEBD179-E6A2-4E8C-B553-C78534A95943}"/>
            </a:ext>
          </a:extLst>
        </xdr:cNvPr>
        <xdr:cNvCxnSpPr/>
      </xdr:nvCxnSpPr>
      <xdr:spPr>
        <a:xfrm flipV="1">
          <a:off x="7077075" y="5430266"/>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42926</xdr:rowOff>
    </xdr:from>
    <xdr:to>
      <xdr:col>36</xdr:col>
      <xdr:colOff>165100</xdr:colOff>
      <xdr:row>33</xdr:row>
      <xdr:rowOff>144526</xdr:rowOff>
    </xdr:to>
    <xdr:sp macro="" textlink="">
      <xdr:nvSpPr>
        <xdr:cNvPr id="136" name="楕円 135">
          <a:extLst>
            <a:ext uri="{FF2B5EF4-FFF2-40B4-BE49-F238E27FC236}">
              <a16:creationId xmlns:a16="http://schemas.microsoft.com/office/drawing/2014/main" id="{F30A2A93-E040-4408-A030-A56B4E45D4A8}"/>
            </a:ext>
          </a:extLst>
        </xdr:cNvPr>
        <xdr:cNvSpPr/>
      </xdr:nvSpPr>
      <xdr:spPr>
        <a:xfrm>
          <a:off x="6238875" y="538962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89535</xdr:rowOff>
    </xdr:from>
    <xdr:to>
      <xdr:col>41</xdr:col>
      <xdr:colOff>50800</xdr:colOff>
      <xdr:row>33</xdr:row>
      <xdr:rowOff>93726</xdr:rowOff>
    </xdr:to>
    <xdr:cxnSp macro="">
      <xdr:nvCxnSpPr>
        <xdr:cNvPr id="137" name="直線コネクタ 136">
          <a:extLst>
            <a:ext uri="{FF2B5EF4-FFF2-40B4-BE49-F238E27FC236}">
              <a16:creationId xmlns:a16="http://schemas.microsoft.com/office/drawing/2014/main" id="{416B6698-A46D-4799-83A6-7E6F99832821}"/>
            </a:ext>
          </a:extLst>
        </xdr:cNvPr>
        <xdr:cNvCxnSpPr/>
      </xdr:nvCxnSpPr>
      <xdr:spPr>
        <a:xfrm flipV="1">
          <a:off x="6286500" y="5429885"/>
          <a:ext cx="790575"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12336</xdr:rowOff>
    </xdr:from>
    <xdr:ext cx="469744" cy="259045"/>
    <xdr:sp macro="" textlink="">
      <xdr:nvSpPr>
        <xdr:cNvPr id="138" name="n_1aveValue【道路】&#10;一人当たり延長">
          <a:extLst>
            <a:ext uri="{FF2B5EF4-FFF2-40B4-BE49-F238E27FC236}">
              <a16:creationId xmlns:a16="http://schemas.microsoft.com/office/drawing/2014/main" id="{772B587A-DDE1-44F8-94D6-CF86B2D15DE5}"/>
            </a:ext>
          </a:extLst>
        </xdr:cNvPr>
        <xdr:cNvSpPr txBox="1"/>
      </xdr:nvSpPr>
      <xdr:spPr>
        <a:xfrm>
          <a:off x="8458277" y="648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10812</xdr:rowOff>
    </xdr:from>
    <xdr:ext cx="469744" cy="259045"/>
    <xdr:sp macro="" textlink="">
      <xdr:nvSpPr>
        <xdr:cNvPr id="139" name="n_2aveValue【道路】&#10;一人当たり延長">
          <a:extLst>
            <a:ext uri="{FF2B5EF4-FFF2-40B4-BE49-F238E27FC236}">
              <a16:creationId xmlns:a16="http://schemas.microsoft.com/office/drawing/2014/main" id="{C2993C9D-DBA6-499B-9904-FBF1EEC70854}"/>
            </a:ext>
          </a:extLst>
        </xdr:cNvPr>
        <xdr:cNvSpPr txBox="1"/>
      </xdr:nvSpPr>
      <xdr:spPr>
        <a:xfrm>
          <a:off x="76772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12209</xdr:rowOff>
    </xdr:from>
    <xdr:ext cx="469744" cy="259045"/>
    <xdr:sp macro="" textlink="">
      <xdr:nvSpPr>
        <xdr:cNvPr id="140" name="n_3aveValue【道路】&#10;一人当たり延長">
          <a:extLst>
            <a:ext uri="{FF2B5EF4-FFF2-40B4-BE49-F238E27FC236}">
              <a16:creationId xmlns:a16="http://schemas.microsoft.com/office/drawing/2014/main" id="{43258C14-A73D-44B9-8711-634DDCC228F2}"/>
            </a:ext>
          </a:extLst>
        </xdr:cNvPr>
        <xdr:cNvSpPr txBox="1"/>
      </xdr:nvSpPr>
      <xdr:spPr>
        <a:xfrm>
          <a:off x="6867602"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12082</xdr:rowOff>
    </xdr:from>
    <xdr:ext cx="469744" cy="259045"/>
    <xdr:sp macro="" textlink="">
      <xdr:nvSpPr>
        <xdr:cNvPr id="141" name="n_4aveValue【道路】&#10;一人当たり延長">
          <a:extLst>
            <a:ext uri="{FF2B5EF4-FFF2-40B4-BE49-F238E27FC236}">
              <a16:creationId xmlns:a16="http://schemas.microsoft.com/office/drawing/2014/main" id="{791BF79F-EB11-47D3-9AF4-8D33B6BB1699}"/>
            </a:ext>
          </a:extLst>
        </xdr:cNvPr>
        <xdr:cNvSpPr txBox="1"/>
      </xdr:nvSpPr>
      <xdr:spPr>
        <a:xfrm>
          <a:off x="6067502" y="648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143781</xdr:rowOff>
    </xdr:from>
    <xdr:ext cx="534377" cy="259045"/>
    <xdr:sp macro="" textlink="">
      <xdr:nvSpPr>
        <xdr:cNvPr id="142" name="n_1mainValue【道路】&#10;一人当たり延長">
          <a:extLst>
            <a:ext uri="{FF2B5EF4-FFF2-40B4-BE49-F238E27FC236}">
              <a16:creationId xmlns:a16="http://schemas.microsoft.com/office/drawing/2014/main" id="{36785DC8-B6BB-4708-A0FD-6B1C8F875687}"/>
            </a:ext>
          </a:extLst>
        </xdr:cNvPr>
        <xdr:cNvSpPr txBox="1"/>
      </xdr:nvSpPr>
      <xdr:spPr>
        <a:xfrm>
          <a:off x="8429136" y="51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31</xdr:row>
      <xdr:rowOff>150893</xdr:rowOff>
    </xdr:from>
    <xdr:ext cx="534377" cy="259045"/>
    <xdr:sp macro="" textlink="">
      <xdr:nvSpPr>
        <xdr:cNvPr id="143" name="n_2mainValue【道路】&#10;一人当たり延長">
          <a:extLst>
            <a:ext uri="{FF2B5EF4-FFF2-40B4-BE49-F238E27FC236}">
              <a16:creationId xmlns:a16="http://schemas.microsoft.com/office/drawing/2014/main" id="{DDF83DD0-CD97-4C33-B368-754BD5829F40}"/>
            </a:ext>
          </a:extLst>
        </xdr:cNvPr>
        <xdr:cNvSpPr txBox="1"/>
      </xdr:nvSpPr>
      <xdr:spPr>
        <a:xfrm>
          <a:off x="7648086" y="517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31</xdr:row>
      <xdr:rowOff>156862</xdr:rowOff>
    </xdr:from>
    <xdr:ext cx="534377" cy="259045"/>
    <xdr:sp macro="" textlink="">
      <xdr:nvSpPr>
        <xdr:cNvPr id="144" name="n_3mainValue【道路】&#10;一人当たり延長">
          <a:extLst>
            <a:ext uri="{FF2B5EF4-FFF2-40B4-BE49-F238E27FC236}">
              <a16:creationId xmlns:a16="http://schemas.microsoft.com/office/drawing/2014/main" id="{DDDB48FE-668C-4D37-9500-99321C765FA6}"/>
            </a:ext>
          </a:extLst>
        </xdr:cNvPr>
        <xdr:cNvSpPr txBox="1"/>
      </xdr:nvSpPr>
      <xdr:spPr>
        <a:xfrm>
          <a:off x="6847986" y="517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31</xdr:row>
      <xdr:rowOff>161053</xdr:rowOff>
    </xdr:from>
    <xdr:ext cx="534377" cy="259045"/>
    <xdr:sp macro="" textlink="">
      <xdr:nvSpPr>
        <xdr:cNvPr id="145" name="n_4mainValue【道路】&#10;一人当たり延長">
          <a:extLst>
            <a:ext uri="{FF2B5EF4-FFF2-40B4-BE49-F238E27FC236}">
              <a16:creationId xmlns:a16="http://schemas.microsoft.com/office/drawing/2014/main" id="{ECA73C7F-B681-4A97-8F16-65C3F01DAD6C}"/>
            </a:ext>
          </a:extLst>
        </xdr:cNvPr>
        <xdr:cNvSpPr txBox="1"/>
      </xdr:nvSpPr>
      <xdr:spPr>
        <a:xfrm>
          <a:off x="6038361"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40065A0-E54A-4472-818A-4DD992C0A373}"/>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E2722E5D-E12B-4AAB-800B-8CC471722FD4}"/>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272DA109-CE20-4EEF-AC8B-5640E343DB61}"/>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10CA3A11-2DF2-4B1D-A2E5-F30F7E81EFFE}"/>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F173279B-8C55-4DED-B2F8-6C4A8FB3EE28}"/>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A4438151-4BA3-4E03-A42E-DD18DFA8C160}"/>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FF13DFFA-A4A0-4C25-8A8E-21F3B8B842BA}"/>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F449EB13-9F26-4353-A6C7-5C138E3B8B65}"/>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6C5E9331-71A5-4CD8-96D8-6F56323D0C61}"/>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47C2FF7-F13E-46CD-85CA-01255E6E30DB}"/>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3D87C90B-C3B0-4B11-A60B-BD900E7A722F}"/>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7B8D2776-C0B2-424F-A42A-4C2E6C277120}"/>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9A244510-7DDF-4B33-94A4-E27DB56FEB60}"/>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5EBC0052-8362-4AB5-BF14-1145B7362E71}"/>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845122D8-2588-4761-81AF-0870F22B6ED8}"/>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FF1B9816-8390-4526-AEAF-2C1962E53166}"/>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F6F70504-1E86-47B9-97C5-BBF99C91F6D1}"/>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46A7A142-268A-4105-AD36-214A6D485414}"/>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AEF9D949-4B38-425D-8754-5136220405D9}"/>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517097F2-E6D2-45F7-B319-C19E5BE878A4}"/>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59FC5392-21D1-4899-A114-CFF4361023F5}"/>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74CEFFCE-9E5C-4E9B-8D5F-3F663DFF7C97}"/>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381C75FC-B0B7-4F33-8744-0128C121BCFE}"/>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32385</xdr:rowOff>
    </xdr:from>
    <xdr:to>
      <xdr:col>24</xdr:col>
      <xdr:colOff>62865</xdr:colOff>
      <xdr:row>63</xdr:row>
      <xdr:rowOff>106680</xdr:rowOff>
    </xdr:to>
    <xdr:cxnSp macro="">
      <xdr:nvCxnSpPr>
        <xdr:cNvPr id="169" name="直線コネクタ 168">
          <a:extLst>
            <a:ext uri="{FF2B5EF4-FFF2-40B4-BE49-F238E27FC236}">
              <a16:creationId xmlns:a16="http://schemas.microsoft.com/office/drawing/2014/main" id="{A8D89FDA-77DC-4B29-B75B-B7326F6C621F}"/>
            </a:ext>
          </a:extLst>
        </xdr:cNvPr>
        <xdr:cNvCxnSpPr/>
      </xdr:nvCxnSpPr>
      <xdr:spPr>
        <a:xfrm flipV="1">
          <a:off x="4180840" y="909701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110507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28161F15-6563-40CD-80CC-E82D4F215431}"/>
            </a:ext>
          </a:extLst>
        </xdr:cNvPr>
        <xdr:cNvSpPr txBox="1"/>
      </xdr:nvSpPr>
      <xdr:spPr>
        <a:xfrm>
          <a:off x="4219575"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106680</xdr:rowOff>
    </xdr:from>
    <xdr:to>
      <xdr:col>24</xdr:col>
      <xdr:colOff>152400</xdr:colOff>
      <xdr:row>63</xdr:row>
      <xdr:rowOff>106680</xdr:rowOff>
    </xdr:to>
    <xdr:cxnSp macro="">
      <xdr:nvCxnSpPr>
        <xdr:cNvPr id="171" name="直線コネクタ 170">
          <a:extLst>
            <a:ext uri="{FF2B5EF4-FFF2-40B4-BE49-F238E27FC236}">
              <a16:creationId xmlns:a16="http://schemas.microsoft.com/office/drawing/2014/main" id="{99FCE705-27AE-4230-91FB-09E4EAFBD9C7}"/>
            </a:ext>
          </a:extLst>
        </xdr:cNvPr>
        <xdr:cNvCxnSpPr/>
      </xdr:nvCxnSpPr>
      <xdr:spPr>
        <a:xfrm>
          <a:off x="4105275" y="103047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150512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F144AE4F-99E4-4B23-828D-F2AD3D472CE3}"/>
            </a:ext>
          </a:extLst>
        </xdr:cNvPr>
        <xdr:cNvSpPr txBox="1"/>
      </xdr:nvSpPr>
      <xdr:spPr>
        <a:xfrm>
          <a:off x="4219575" y="8894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32385</xdr:rowOff>
    </xdr:from>
    <xdr:to>
      <xdr:col>24</xdr:col>
      <xdr:colOff>152400</xdr:colOff>
      <xdr:row>56</xdr:row>
      <xdr:rowOff>32385</xdr:rowOff>
    </xdr:to>
    <xdr:cxnSp macro="">
      <xdr:nvCxnSpPr>
        <xdr:cNvPr id="173" name="直線コネクタ 172">
          <a:extLst>
            <a:ext uri="{FF2B5EF4-FFF2-40B4-BE49-F238E27FC236}">
              <a16:creationId xmlns:a16="http://schemas.microsoft.com/office/drawing/2014/main" id="{CCAE3C01-51CC-431C-BC59-6995DC5A80DB}"/>
            </a:ext>
          </a:extLst>
        </xdr:cNvPr>
        <xdr:cNvCxnSpPr/>
      </xdr:nvCxnSpPr>
      <xdr:spPr>
        <a:xfrm>
          <a:off x="4105275" y="9097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42562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947AA070-7628-4DF3-AD6E-B5CE72FAF872}"/>
            </a:ext>
          </a:extLst>
        </xdr:cNvPr>
        <xdr:cNvSpPr txBox="1"/>
      </xdr:nvSpPr>
      <xdr:spPr>
        <a:xfrm>
          <a:off x="4219575" y="9923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5" name="フローチャート: 判断 174">
          <a:extLst>
            <a:ext uri="{FF2B5EF4-FFF2-40B4-BE49-F238E27FC236}">
              <a16:creationId xmlns:a16="http://schemas.microsoft.com/office/drawing/2014/main" id="{964C193F-3189-4BF4-8EB3-88477EA2B65A}"/>
            </a:ext>
          </a:extLst>
        </xdr:cNvPr>
        <xdr:cNvSpPr/>
      </xdr:nvSpPr>
      <xdr:spPr>
        <a:xfrm>
          <a:off x="4124325" y="1005903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635</xdr:rowOff>
    </xdr:from>
    <xdr:to>
      <xdr:col>20</xdr:col>
      <xdr:colOff>38100</xdr:colOff>
      <xdr:row>62</xdr:row>
      <xdr:rowOff>102235</xdr:rowOff>
    </xdr:to>
    <xdr:sp macro="" textlink="">
      <xdr:nvSpPr>
        <xdr:cNvPr id="176" name="フローチャート: 判断 175">
          <a:extLst>
            <a:ext uri="{FF2B5EF4-FFF2-40B4-BE49-F238E27FC236}">
              <a16:creationId xmlns:a16="http://schemas.microsoft.com/office/drawing/2014/main" id="{B51C8E76-6D74-4916-BB3F-EDBEB5544A81}"/>
            </a:ext>
          </a:extLst>
        </xdr:cNvPr>
        <xdr:cNvSpPr/>
      </xdr:nvSpPr>
      <xdr:spPr>
        <a:xfrm>
          <a:off x="3381375" y="1003998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149225</xdr:rowOff>
    </xdr:from>
    <xdr:to>
      <xdr:col>15</xdr:col>
      <xdr:colOff>101600</xdr:colOff>
      <xdr:row>62</xdr:row>
      <xdr:rowOff>79375</xdr:rowOff>
    </xdr:to>
    <xdr:sp macro="" textlink="">
      <xdr:nvSpPr>
        <xdr:cNvPr id="177" name="フローチャート: 判断 176">
          <a:extLst>
            <a:ext uri="{FF2B5EF4-FFF2-40B4-BE49-F238E27FC236}">
              <a16:creationId xmlns:a16="http://schemas.microsoft.com/office/drawing/2014/main" id="{60943F86-6615-495A-83DF-DA583E14C247}"/>
            </a:ext>
          </a:extLst>
        </xdr:cNvPr>
        <xdr:cNvSpPr/>
      </xdr:nvSpPr>
      <xdr:spPr>
        <a:xfrm>
          <a:off x="2571750" y="10026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126365</xdr:rowOff>
    </xdr:from>
    <xdr:to>
      <xdr:col>10</xdr:col>
      <xdr:colOff>165100</xdr:colOff>
      <xdr:row>62</xdr:row>
      <xdr:rowOff>56515</xdr:rowOff>
    </xdr:to>
    <xdr:sp macro="" textlink="">
      <xdr:nvSpPr>
        <xdr:cNvPr id="178" name="フローチャート: 判断 177">
          <a:extLst>
            <a:ext uri="{FF2B5EF4-FFF2-40B4-BE49-F238E27FC236}">
              <a16:creationId xmlns:a16="http://schemas.microsoft.com/office/drawing/2014/main" id="{E32C146D-52DE-4248-BE18-3BBF2A2D467F}"/>
            </a:ext>
          </a:extLst>
        </xdr:cNvPr>
        <xdr:cNvSpPr/>
      </xdr:nvSpPr>
      <xdr:spPr>
        <a:xfrm>
          <a:off x="1781175" y="100006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103505</xdr:rowOff>
    </xdr:from>
    <xdr:to>
      <xdr:col>6</xdr:col>
      <xdr:colOff>38100</xdr:colOff>
      <xdr:row>62</xdr:row>
      <xdr:rowOff>33655</xdr:rowOff>
    </xdr:to>
    <xdr:sp macro="" textlink="">
      <xdr:nvSpPr>
        <xdr:cNvPr id="179" name="フローチャート: 判断 178">
          <a:extLst>
            <a:ext uri="{FF2B5EF4-FFF2-40B4-BE49-F238E27FC236}">
              <a16:creationId xmlns:a16="http://schemas.microsoft.com/office/drawing/2014/main" id="{8057C77F-80C3-4262-8AC4-82792EFC2CAD}"/>
            </a:ext>
          </a:extLst>
        </xdr:cNvPr>
        <xdr:cNvSpPr/>
      </xdr:nvSpPr>
      <xdr:spPr>
        <a:xfrm>
          <a:off x="981075" y="998410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D2007C2-D337-47C5-A031-88F0FEAD5625}"/>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4436BE1B-7E3A-479C-A5B3-356064FE4192}"/>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7094F4F-4E65-450F-92ED-6F4857B8368F}"/>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95E85E0-1A67-4C52-89F8-57F009E50A43}"/>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27F1529-BFF8-4E46-994F-CC50D0B4B660}"/>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50165</xdr:rowOff>
    </xdr:from>
    <xdr:to>
      <xdr:col>24</xdr:col>
      <xdr:colOff>114300</xdr:colOff>
      <xdr:row>62</xdr:row>
      <xdr:rowOff>151765</xdr:rowOff>
    </xdr:to>
    <xdr:sp macro="" textlink="">
      <xdr:nvSpPr>
        <xdr:cNvPr id="185" name="楕円 184">
          <a:extLst>
            <a:ext uri="{FF2B5EF4-FFF2-40B4-BE49-F238E27FC236}">
              <a16:creationId xmlns:a16="http://schemas.microsoft.com/office/drawing/2014/main" id="{EFD0C537-79D5-42FB-8103-14C47B324B44}"/>
            </a:ext>
          </a:extLst>
        </xdr:cNvPr>
        <xdr:cNvSpPr/>
      </xdr:nvSpPr>
      <xdr:spPr>
        <a:xfrm>
          <a:off x="4124325" y="100863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28592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865CEC3F-346D-41E4-9022-44C6BD2213EC}"/>
            </a:ext>
          </a:extLst>
        </xdr:cNvPr>
        <xdr:cNvSpPr txBox="1"/>
      </xdr:nvSpPr>
      <xdr:spPr>
        <a:xfrm>
          <a:off x="4219575"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4445</xdr:rowOff>
    </xdr:from>
    <xdr:to>
      <xdr:col>20</xdr:col>
      <xdr:colOff>38100</xdr:colOff>
      <xdr:row>62</xdr:row>
      <xdr:rowOff>106045</xdr:rowOff>
    </xdr:to>
    <xdr:sp macro="" textlink="">
      <xdr:nvSpPr>
        <xdr:cNvPr id="187" name="楕円 186">
          <a:extLst>
            <a:ext uri="{FF2B5EF4-FFF2-40B4-BE49-F238E27FC236}">
              <a16:creationId xmlns:a16="http://schemas.microsoft.com/office/drawing/2014/main" id="{83F90D0C-DC47-45A0-9964-09C682756771}"/>
            </a:ext>
          </a:extLst>
        </xdr:cNvPr>
        <xdr:cNvSpPr/>
      </xdr:nvSpPr>
      <xdr:spPr>
        <a:xfrm>
          <a:off x="3381375" y="100469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55245</xdr:rowOff>
    </xdr:from>
    <xdr:to>
      <xdr:col>24</xdr:col>
      <xdr:colOff>63500</xdr:colOff>
      <xdr:row>62</xdr:row>
      <xdr:rowOff>100965</xdr:rowOff>
    </xdr:to>
    <xdr:cxnSp macro="">
      <xdr:nvCxnSpPr>
        <xdr:cNvPr id="188" name="直線コネクタ 187">
          <a:extLst>
            <a:ext uri="{FF2B5EF4-FFF2-40B4-BE49-F238E27FC236}">
              <a16:creationId xmlns:a16="http://schemas.microsoft.com/office/drawing/2014/main" id="{F0B6326F-F6CE-4E5E-B9A6-9D1F05E7401C}"/>
            </a:ext>
          </a:extLst>
        </xdr:cNvPr>
        <xdr:cNvCxnSpPr/>
      </xdr:nvCxnSpPr>
      <xdr:spPr>
        <a:xfrm>
          <a:off x="3429000" y="10094595"/>
          <a:ext cx="75247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164465</xdr:rowOff>
    </xdr:from>
    <xdr:to>
      <xdr:col>15</xdr:col>
      <xdr:colOff>101600</xdr:colOff>
      <xdr:row>62</xdr:row>
      <xdr:rowOff>94615</xdr:rowOff>
    </xdr:to>
    <xdr:sp macro="" textlink="">
      <xdr:nvSpPr>
        <xdr:cNvPr id="189" name="楕円 188">
          <a:extLst>
            <a:ext uri="{FF2B5EF4-FFF2-40B4-BE49-F238E27FC236}">
              <a16:creationId xmlns:a16="http://schemas.microsoft.com/office/drawing/2014/main" id="{CA1B2BD5-95CA-457B-A15D-1B0FBF4928DF}"/>
            </a:ext>
          </a:extLst>
        </xdr:cNvPr>
        <xdr:cNvSpPr/>
      </xdr:nvSpPr>
      <xdr:spPr>
        <a:xfrm>
          <a:off x="2571750" y="100387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43815</xdr:rowOff>
    </xdr:from>
    <xdr:to>
      <xdr:col>19</xdr:col>
      <xdr:colOff>177800</xdr:colOff>
      <xdr:row>62</xdr:row>
      <xdr:rowOff>55245</xdr:rowOff>
    </xdr:to>
    <xdr:cxnSp macro="">
      <xdr:nvCxnSpPr>
        <xdr:cNvPr id="190" name="直線コネクタ 189">
          <a:extLst>
            <a:ext uri="{FF2B5EF4-FFF2-40B4-BE49-F238E27FC236}">
              <a16:creationId xmlns:a16="http://schemas.microsoft.com/office/drawing/2014/main" id="{294894E7-F1A0-4585-8737-EDB8E086226A}"/>
            </a:ext>
          </a:extLst>
        </xdr:cNvPr>
        <xdr:cNvCxnSpPr/>
      </xdr:nvCxnSpPr>
      <xdr:spPr>
        <a:xfrm>
          <a:off x="2619375" y="10086340"/>
          <a:ext cx="809625"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137795</xdr:rowOff>
    </xdr:from>
    <xdr:to>
      <xdr:col>10</xdr:col>
      <xdr:colOff>165100</xdr:colOff>
      <xdr:row>62</xdr:row>
      <xdr:rowOff>67945</xdr:rowOff>
    </xdr:to>
    <xdr:sp macro="" textlink="">
      <xdr:nvSpPr>
        <xdr:cNvPr id="191" name="楕円 190">
          <a:extLst>
            <a:ext uri="{FF2B5EF4-FFF2-40B4-BE49-F238E27FC236}">
              <a16:creationId xmlns:a16="http://schemas.microsoft.com/office/drawing/2014/main" id="{F45297EA-CD5D-46AF-B0DD-9347ED0CD339}"/>
            </a:ext>
          </a:extLst>
        </xdr:cNvPr>
        <xdr:cNvSpPr/>
      </xdr:nvSpPr>
      <xdr:spPr>
        <a:xfrm>
          <a:off x="1781175" y="1001839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17145</xdr:rowOff>
    </xdr:from>
    <xdr:to>
      <xdr:col>15</xdr:col>
      <xdr:colOff>50800</xdr:colOff>
      <xdr:row>62</xdr:row>
      <xdr:rowOff>43815</xdr:rowOff>
    </xdr:to>
    <xdr:cxnSp macro="">
      <xdr:nvCxnSpPr>
        <xdr:cNvPr id="192" name="直線コネクタ 191">
          <a:extLst>
            <a:ext uri="{FF2B5EF4-FFF2-40B4-BE49-F238E27FC236}">
              <a16:creationId xmlns:a16="http://schemas.microsoft.com/office/drawing/2014/main" id="{8833A3E0-500B-4F01-A5A9-B933A82FDABE}"/>
            </a:ext>
          </a:extLst>
        </xdr:cNvPr>
        <xdr:cNvCxnSpPr/>
      </xdr:nvCxnSpPr>
      <xdr:spPr>
        <a:xfrm>
          <a:off x="1828800" y="10056495"/>
          <a:ext cx="790575"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95885</xdr:rowOff>
    </xdr:from>
    <xdr:to>
      <xdr:col>6</xdr:col>
      <xdr:colOff>38100</xdr:colOff>
      <xdr:row>62</xdr:row>
      <xdr:rowOff>26035</xdr:rowOff>
    </xdr:to>
    <xdr:sp macro="" textlink="">
      <xdr:nvSpPr>
        <xdr:cNvPr id="193" name="楕円 192">
          <a:extLst>
            <a:ext uri="{FF2B5EF4-FFF2-40B4-BE49-F238E27FC236}">
              <a16:creationId xmlns:a16="http://schemas.microsoft.com/office/drawing/2014/main" id="{C2B94E70-3A4E-401B-9530-91DFE2888E83}"/>
            </a:ext>
          </a:extLst>
        </xdr:cNvPr>
        <xdr:cNvSpPr/>
      </xdr:nvSpPr>
      <xdr:spPr>
        <a:xfrm>
          <a:off x="981075" y="99733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146685</xdr:rowOff>
    </xdr:from>
    <xdr:to>
      <xdr:col>10</xdr:col>
      <xdr:colOff>114300</xdr:colOff>
      <xdr:row>62</xdr:row>
      <xdr:rowOff>17145</xdr:rowOff>
    </xdr:to>
    <xdr:cxnSp macro="">
      <xdr:nvCxnSpPr>
        <xdr:cNvPr id="194" name="直線コネクタ 193">
          <a:extLst>
            <a:ext uri="{FF2B5EF4-FFF2-40B4-BE49-F238E27FC236}">
              <a16:creationId xmlns:a16="http://schemas.microsoft.com/office/drawing/2014/main" id="{D4A9FAE4-E379-4C43-BA57-B013234B756B}"/>
            </a:ext>
          </a:extLst>
        </xdr:cNvPr>
        <xdr:cNvCxnSpPr/>
      </xdr:nvCxnSpPr>
      <xdr:spPr>
        <a:xfrm>
          <a:off x="1028700" y="10020935"/>
          <a:ext cx="8001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118762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6A495EE5-5F95-495F-9AFF-88CF04BCDC25}"/>
            </a:ext>
          </a:extLst>
        </xdr:cNvPr>
        <xdr:cNvSpPr txBox="1"/>
      </xdr:nvSpPr>
      <xdr:spPr>
        <a:xfrm>
          <a:off x="3239144" y="983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95902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40EA07E6-9AD5-4AB1-A05D-26F451DAB9E7}"/>
            </a:ext>
          </a:extLst>
        </xdr:cNvPr>
        <xdr:cNvSpPr txBox="1"/>
      </xdr:nvSpPr>
      <xdr:spPr>
        <a:xfrm>
          <a:off x="2439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73042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A465AB15-1A13-446F-BB88-F5D6ACABA06D}"/>
            </a:ext>
          </a:extLst>
        </xdr:cNvPr>
        <xdr:cNvSpPr txBox="1"/>
      </xdr:nvSpPr>
      <xdr:spPr>
        <a:xfrm>
          <a:off x="1648469"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24782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130690E3-E237-41AA-A604-D881086F15C4}"/>
            </a:ext>
          </a:extLst>
        </xdr:cNvPr>
        <xdr:cNvSpPr txBox="1"/>
      </xdr:nvSpPr>
      <xdr:spPr>
        <a:xfrm>
          <a:off x="848369" y="1006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97172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D73A6F70-E97E-4DF5-B3F5-0DE47757645F}"/>
            </a:ext>
          </a:extLst>
        </xdr:cNvPr>
        <xdr:cNvSpPr txBox="1"/>
      </xdr:nvSpPr>
      <xdr:spPr>
        <a:xfrm>
          <a:off x="3239144"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85742</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AB089044-A25E-43C5-81A8-49B694A608F2}"/>
            </a:ext>
          </a:extLst>
        </xdr:cNvPr>
        <xdr:cNvSpPr txBox="1"/>
      </xdr:nvSpPr>
      <xdr:spPr>
        <a:xfrm>
          <a:off x="2439044"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59072</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0C07938C-C2E0-4DA6-91EB-1EE135B4742F}"/>
            </a:ext>
          </a:extLst>
        </xdr:cNvPr>
        <xdr:cNvSpPr txBox="1"/>
      </xdr:nvSpPr>
      <xdr:spPr>
        <a:xfrm>
          <a:off x="1648469"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42562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C43E6947-1AEC-4E8D-A4D1-1E828DC954F5}"/>
            </a:ext>
          </a:extLst>
        </xdr:cNvPr>
        <xdr:cNvSpPr txBox="1"/>
      </xdr:nvSpPr>
      <xdr:spPr>
        <a:xfrm>
          <a:off x="848369" y="976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73CF584A-7788-4DEA-A387-C12909D53C2B}"/>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CA261DCF-C51F-4BC6-829D-38B72D2F38ED}"/>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8850A914-44CD-416F-84A0-ABA7D420C953}"/>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45D067E1-6AE8-49A6-B6EB-19E4FCD004DC}"/>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934F4E05-E16B-4BA1-8E3B-CE0BE802ACA0}"/>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A575AC39-8432-4DA3-9D6D-CCCC4B77D02D}"/>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EE4888-4796-4B86-BBE6-1910FA8050AC}"/>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1B151145-9EE8-42F1-928A-6ED91065545B}"/>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B0922D53-1267-414D-AA0A-2DCA0111208C}"/>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26D0D363-0246-4F82-984D-212D2DA50970}"/>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4C7232B2-768B-42DF-91D7-BE2E122689B6}"/>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6133C9F1-C976-425C-BB3D-7B41A073A59E}"/>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66D9084B-3606-4CA5-A44F-153BBD8731A1}"/>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10720E09-5129-48F6-BF2C-35161D10E199}"/>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8641BE87-60B0-4EA1-BE77-E72561D7D3AA}"/>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5FBB0A61-E963-4339-918C-CD57DF760299}"/>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5E27D73C-4406-4B15-8EE9-F8DB81254265}"/>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E353410E-7099-4D3D-8384-FA4D688B6E15}"/>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5713B251-2C50-4AC3-9CD8-459F16083507}"/>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2123AB40-E174-41DC-86E2-90732BC99775}"/>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4FDB423D-E7D3-4408-B68A-67C0FF4DC2F4}"/>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36C02A33-4789-48D1-90A6-C6DC519F2D72}"/>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3C55CB81-E740-44CA-A2E6-4C12F49BCA17}"/>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101205</xdr:rowOff>
    </xdr:from>
    <xdr:to>
      <xdr:col>54</xdr:col>
      <xdr:colOff>189865</xdr:colOff>
      <xdr:row>64</xdr:row>
      <xdr:rowOff>29699</xdr:rowOff>
    </xdr:to>
    <xdr:cxnSp macro="">
      <xdr:nvCxnSpPr>
        <xdr:cNvPr id="226" name="直線コネクタ 225">
          <a:extLst>
            <a:ext uri="{FF2B5EF4-FFF2-40B4-BE49-F238E27FC236}">
              <a16:creationId xmlns:a16="http://schemas.microsoft.com/office/drawing/2014/main" id="{65AC3865-FF4D-4F83-8B32-8B29DB235D0D}"/>
            </a:ext>
          </a:extLst>
        </xdr:cNvPr>
        <xdr:cNvCxnSpPr/>
      </xdr:nvCxnSpPr>
      <xdr:spPr>
        <a:xfrm flipV="1">
          <a:off x="9429115" y="9172180"/>
          <a:ext cx="0" cy="121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33526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9264A290-3AE7-4C19-B5D3-CFFFB535679F}"/>
            </a:ext>
          </a:extLst>
        </xdr:cNvPr>
        <xdr:cNvSpPr txBox="1"/>
      </xdr:nvSpPr>
      <xdr:spPr>
        <a:xfrm>
          <a:off x="9467850" y="1039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29699</xdr:rowOff>
    </xdr:from>
    <xdr:to>
      <xdr:col>55</xdr:col>
      <xdr:colOff>88900</xdr:colOff>
      <xdr:row>64</xdr:row>
      <xdr:rowOff>29699</xdr:rowOff>
    </xdr:to>
    <xdr:cxnSp macro="">
      <xdr:nvCxnSpPr>
        <xdr:cNvPr id="228" name="直線コネクタ 227">
          <a:extLst>
            <a:ext uri="{FF2B5EF4-FFF2-40B4-BE49-F238E27FC236}">
              <a16:creationId xmlns:a16="http://schemas.microsoft.com/office/drawing/2014/main" id="{B8B55ED3-E114-435A-98D2-CCC6FCBC43ED}"/>
            </a:ext>
          </a:extLst>
        </xdr:cNvPr>
        <xdr:cNvCxnSpPr/>
      </xdr:nvCxnSpPr>
      <xdr:spPr>
        <a:xfrm>
          <a:off x="9363075" y="103897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47882</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2A5E0DF3-22E0-4803-89DE-9E9F4B969EF2}"/>
            </a:ext>
          </a:extLst>
        </xdr:cNvPr>
        <xdr:cNvSpPr txBox="1"/>
      </xdr:nvSpPr>
      <xdr:spPr>
        <a:xfrm>
          <a:off x="9467850" y="895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101205</xdr:rowOff>
    </xdr:from>
    <xdr:to>
      <xdr:col>55</xdr:col>
      <xdr:colOff>88900</xdr:colOff>
      <xdr:row>56</xdr:row>
      <xdr:rowOff>101205</xdr:rowOff>
    </xdr:to>
    <xdr:cxnSp macro="">
      <xdr:nvCxnSpPr>
        <xdr:cNvPr id="230" name="直線コネクタ 229">
          <a:extLst>
            <a:ext uri="{FF2B5EF4-FFF2-40B4-BE49-F238E27FC236}">
              <a16:creationId xmlns:a16="http://schemas.microsoft.com/office/drawing/2014/main" id="{3776115D-53B3-4DC9-B9F7-99DE5EDC050D}"/>
            </a:ext>
          </a:extLst>
        </xdr:cNvPr>
        <xdr:cNvCxnSpPr/>
      </xdr:nvCxnSpPr>
      <xdr:spPr>
        <a:xfrm>
          <a:off x="9363075" y="91721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102288</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07ACB860-EE74-4C72-8FA1-09CB68C8B33E}"/>
            </a:ext>
          </a:extLst>
        </xdr:cNvPr>
        <xdr:cNvSpPr txBox="1"/>
      </xdr:nvSpPr>
      <xdr:spPr>
        <a:xfrm>
          <a:off x="9467850" y="9820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79411</xdr:rowOff>
    </xdr:from>
    <xdr:to>
      <xdr:col>55</xdr:col>
      <xdr:colOff>50800</xdr:colOff>
      <xdr:row>62</xdr:row>
      <xdr:rowOff>9561</xdr:rowOff>
    </xdr:to>
    <xdr:sp macro="" textlink="">
      <xdr:nvSpPr>
        <xdr:cNvPr id="232" name="フローチャート: 判断 231">
          <a:extLst>
            <a:ext uri="{FF2B5EF4-FFF2-40B4-BE49-F238E27FC236}">
              <a16:creationId xmlns:a16="http://schemas.microsoft.com/office/drawing/2014/main" id="{84D53760-A9B3-40DD-971E-57C087B9BC0A}"/>
            </a:ext>
          </a:extLst>
        </xdr:cNvPr>
        <xdr:cNvSpPr/>
      </xdr:nvSpPr>
      <xdr:spPr>
        <a:xfrm>
          <a:off x="9401175" y="9960011"/>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84406</xdr:rowOff>
    </xdr:from>
    <xdr:to>
      <xdr:col>50</xdr:col>
      <xdr:colOff>165100</xdr:colOff>
      <xdr:row>62</xdr:row>
      <xdr:rowOff>14556</xdr:rowOff>
    </xdr:to>
    <xdr:sp macro="" textlink="">
      <xdr:nvSpPr>
        <xdr:cNvPr id="233" name="フローチャート: 判断 232">
          <a:extLst>
            <a:ext uri="{FF2B5EF4-FFF2-40B4-BE49-F238E27FC236}">
              <a16:creationId xmlns:a16="http://schemas.microsoft.com/office/drawing/2014/main" id="{A0A54280-7608-44D8-8875-8BC3FA053F0A}"/>
            </a:ext>
          </a:extLst>
        </xdr:cNvPr>
        <xdr:cNvSpPr/>
      </xdr:nvSpPr>
      <xdr:spPr>
        <a:xfrm>
          <a:off x="8639175" y="996500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87484</xdr:rowOff>
    </xdr:from>
    <xdr:to>
      <xdr:col>46</xdr:col>
      <xdr:colOff>38100</xdr:colOff>
      <xdr:row>62</xdr:row>
      <xdr:rowOff>17634</xdr:rowOff>
    </xdr:to>
    <xdr:sp macro="" textlink="">
      <xdr:nvSpPr>
        <xdr:cNvPr id="234" name="フローチャート: 判断 233">
          <a:extLst>
            <a:ext uri="{FF2B5EF4-FFF2-40B4-BE49-F238E27FC236}">
              <a16:creationId xmlns:a16="http://schemas.microsoft.com/office/drawing/2014/main" id="{D131C498-9B56-48E8-9090-E21A55435CD4}"/>
            </a:ext>
          </a:extLst>
        </xdr:cNvPr>
        <xdr:cNvSpPr/>
      </xdr:nvSpPr>
      <xdr:spPr>
        <a:xfrm>
          <a:off x="7839075" y="996173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90300</xdr:rowOff>
    </xdr:from>
    <xdr:to>
      <xdr:col>41</xdr:col>
      <xdr:colOff>101600</xdr:colOff>
      <xdr:row>62</xdr:row>
      <xdr:rowOff>20450</xdr:rowOff>
    </xdr:to>
    <xdr:sp macro="" textlink="">
      <xdr:nvSpPr>
        <xdr:cNvPr id="235" name="フローチャート: 判断 234">
          <a:extLst>
            <a:ext uri="{FF2B5EF4-FFF2-40B4-BE49-F238E27FC236}">
              <a16:creationId xmlns:a16="http://schemas.microsoft.com/office/drawing/2014/main" id="{1FC7085A-19FE-4376-A73F-89E60B95E166}"/>
            </a:ext>
          </a:extLst>
        </xdr:cNvPr>
        <xdr:cNvSpPr/>
      </xdr:nvSpPr>
      <xdr:spPr>
        <a:xfrm>
          <a:off x="7029450" y="9964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75452</xdr:rowOff>
    </xdr:from>
    <xdr:to>
      <xdr:col>36</xdr:col>
      <xdr:colOff>165100</xdr:colOff>
      <xdr:row>62</xdr:row>
      <xdr:rowOff>5602</xdr:rowOff>
    </xdr:to>
    <xdr:sp macro="" textlink="">
      <xdr:nvSpPr>
        <xdr:cNvPr id="236" name="フローチャート: 判断 235">
          <a:extLst>
            <a:ext uri="{FF2B5EF4-FFF2-40B4-BE49-F238E27FC236}">
              <a16:creationId xmlns:a16="http://schemas.microsoft.com/office/drawing/2014/main" id="{E15F2359-7155-4A58-81C7-EECF7D785A03}"/>
            </a:ext>
          </a:extLst>
        </xdr:cNvPr>
        <xdr:cNvSpPr/>
      </xdr:nvSpPr>
      <xdr:spPr>
        <a:xfrm>
          <a:off x="6238875" y="99528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A85A3350-7726-4F33-8D0C-322FC991568E}"/>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7D790997-A126-4ABC-A940-9F92884CECD7}"/>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A9E1519-4C84-4BD5-B74D-6C9C2FE49609}"/>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BC62C0B-15B4-4022-B459-34AF9C8A355E}"/>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5F940B5-63B5-4915-9F4E-444E5400796C}"/>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101085</xdr:rowOff>
    </xdr:from>
    <xdr:to>
      <xdr:col>55</xdr:col>
      <xdr:colOff>50800</xdr:colOff>
      <xdr:row>62</xdr:row>
      <xdr:rowOff>31235</xdr:rowOff>
    </xdr:to>
    <xdr:sp macro="" textlink="">
      <xdr:nvSpPr>
        <xdr:cNvPr id="242" name="楕円 241">
          <a:extLst>
            <a:ext uri="{FF2B5EF4-FFF2-40B4-BE49-F238E27FC236}">
              <a16:creationId xmlns:a16="http://schemas.microsoft.com/office/drawing/2014/main" id="{617C21CB-6CE7-4ECB-A78F-7F43EEEF2365}"/>
            </a:ext>
          </a:extLst>
        </xdr:cNvPr>
        <xdr:cNvSpPr/>
      </xdr:nvSpPr>
      <xdr:spPr>
        <a:xfrm>
          <a:off x="9401175" y="998168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79512</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97FF22BB-2E66-469C-96C5-9CD1ABB5BC42}"/>
            </a:ext>
          </a:extLst>
        </xdr:cNvPr>
        <xdr:cNvSpPr txBox="1"/>
      </xdr:nvSpPr>
      <xdr:spPr>
        <a:xfrm>
          <a:off x="9467850" y="996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104256</xdr:rowOff>
    </xdr:from>
    <xdr:to>
      <xdr:col>50</xdr:col>
      <xdr:colOff>165100</xdr:colOff>
      <xdr:row>62</xdr:row>
      <xdr:rowOff>34406</xdr:rowOff>
    </xdr:to>
    <xdr:sp macro="" textlink="">
      <xdr:nvSpPr>
        <xdr:cNvPr id="244" name="楕円 243">
          <a:extLst>
            <a:ext uri="{FF2B5EF4-FFF2-40B4-BE49-F238E27FC236}">
              <a16:creationId xmlns:a16="http://schemas.microsoft.com/office/drawing/2014/main" id="{1F0E5D84-36B5-4AFC-88E7-495F676E9342}"/>
            </a:ext>
          </a:extLst>
        </xdr:cNvPr>
        <xdr:cNvSpPr/>
      </xdr:nvSpPr>
      <xdr:spPr>
        <a:xfrm>
          <a:off x="8639175" y="998485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151885</xdr:rowOff>
    </xdr:from>
    <xdr:to>
      <xdr:col>55</xdr:col>
      <xdr:colOff>0</xdr:colOff>
      <xdr:row>61</xdr:row>
      <xdr:rowOff>155056</xdr:rowOff>
    </xdr:to>
    <xdr:cxnSp macro="">
      <xdr:nvCxnSpPr>
        <xdr:cNvPr id="245" name="直線コネクタ 244">
          <a:extLst>
            <a:ext uri="{FF2B5EF4-FFF2-40B4-BE49-F238E27FC236}">
              <a16:creationId xmlns:a16="http://schemas.microsoft.com/office/drawing/2014/main" id="{BA71C55D-B31F-42CE-9220-1F8881CAD57C}"/>
            </a:ext>
          </a:extLst>
        </xdr:cNvPr>
        <xdr:cNvCxnSpPr/>
      </xdr:nvCxnSpPr>
      <xdr:spPr>
        <a:xfrm flipV="1">
          <a:off x="8686800" y="10029310"/>
          <a:ext cx="742950" cy="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105795</xdr:rowOff>
    </xdr:from>
    <xdr:to>
      <xdr:col>46</xdr:col>
      <xdr:colOff>38100</xdr:colOff>
      <xdr:row>62</xdr:row>
      <xdr:rowOff>35945</xdr:rowOff>
    </xdr:to>
    <xdr:sp macro="" textlink="">
      <xdr:nvSpPr>
        <xdr:cNvPr id="246" name="楕円 245">
          <a:extLst>
            <a:ext uri="{FF2B5EF4-FFF2-40B4-BE49-F238E27FC236}">
              <a16:creationId xmlns:a16="http://schemas.microsoft.com/office/drawing/2014/main" id="{7736F734-7105-40CE-B5D6-42D891B157BD}"/>
            </a:ext>
          </a:extLst>
        </xdr:cNvPr>
        <xdr:cNvSpPr/>
      </xdr:nvSpPr>
      <xdr:spPr>
        <a:xfrm>
          <a:off x="7839075" y="99800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155056</xdr:rowOff>
    </xdr:from>
    <xdr:to>
      <xdr:col>50</xdr:col>
      <xdr:colOff>114300</xdr:colOff>
      <xdr:row>61</xdr:row>
      <xdr:rowOff>156595</xdr:rowOff>
    </xdr:to>
    <xdr:cxnSp macro="">
      <xdr:nvCxnSpPr>
        <xdr:cNvPr id="247" name="直線コネクタ 246">
          <a:extLst>
            <a:ext uri="{FF2B5EF4-FFF2-40B4-BE49-F238E27FC236}">
              <a16:creationId xmlns:a16="http://schemas.microsoft.com/office/drawing/2014/main" id="{A5FDAC15-9A29-4A0E-9664-1FC19741A30D}"/>
            </a:ext>
          </a:extLst>
        </xdr:cNvPr>
        <xdr:cNvCxnSpPr/>
      </xdr:nvCxnSpPr>
      <xdr:spPr>
        <a:xfrm flipV="1">
          <a:off x="7886700" y="10032481"/>
          <a:ext cx="800100" cy="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107898</xdr:rowOff>
    </xdr:from>
    <xdr:to>
      <xdr:col>41</xdr:col>
      <xdr:colOff>101600</xdr:colOff>
      <xdr:row>62</xdr:row>
      <xdr:rowOff>38048</xdr:rowOff>
    </xdr:to>
    <xdr:sp macro="" textlink="">
      <xdr:nvSpPr>
        <xdr:cNvPr id="248" name="楕円 247">
          <a:extLst>
            <a:ext uri="{FF2B5EF4-FFF2-40B4-BE49-F238E27FC236}">
              <a16:creationId xmlns:a16="http://schemas.microsoft.com/office/drawing/2014/main" id="{7F07F224-B300-4B62-AE96-C23C87DC1C05}"/>
            </a:ext>
          </a:extLst>
        </xdr:cNvPr>
        <xdr:cNvSpPr/>
      </xdr:nvSpPr>
      <xdr:spPr>
        <a:xfrm>
          <a:off x="7029450" y="998214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156595</xdr:rowOff>
    </xdr:from>
    <xdr:to>
      <xdr:col>45</xdr:col>
      <xdr:colOff>177800</xdr:colOff>
      <xdr:row>61</xdr:row>
      <xdr:rowOff>158698</xdr:rowOff>
    </xdr:to>
    <xdr:cxnSp macro="">
      <xdr:nvCxnSpPr>
        <xdr:cNvPr id="249" name="直線コネクタ 248">
          <a:extLst>
            <a:ext uri="{FF2B5EF4-FFF2-40B4-BE49-F238E27FC236}">
              <a16:creationId xmlns:a16="http://schemas.microsoft.com/office/drawing/2014/main" id="{4718FB98-D834-4084-A8B1-03308888D402}"/>
            </a:ext>
          </a:extLst>
        </xdr:cNvPr>
        <xdr:cNvCxnSpPr/>
      </xdr:nvCxnSpPr>
      <xdr:spPr>
        <a:xfrm flipV="1">
          <a:off x="7077075" y="10037195"/>
          <a:ext cx="809625"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116440</xdr:rowOff>
    </xdr:from>
    <xdr:to>
      <xdr:col>36</xdr:col>
      <xdr:colOff>165100</xdr:colOff>
      <xdr:row>62</xdr:row>
      <xdr:rowOff>46590</xdr:rowOff>
    </xdr:to>
    <xdr:sp macro="" textlink="">
      <xdr:nvSpPr>
        <xdr:cNvPr id="250" name="楕円 249">
          <a:extLst>
            <a:ext uri="{FF2B5EF4-FFF2-40B4-BE49-F238E27FC236}">
              <a16:creationId xmlns:a16="http://schemas.microsoft.com/office/drawing/2014/main" id="{7AA87CFF-3A0E-4EFC-A720-4D7672584E19}"/>
            </a:ext>
          </a:extLst>
        </xdr:cNvPr>
        <xdr:cNvSpPr/>
      </xdr:nvSpPr>
      <xdr:spPr>
        <a:xfrm>
          <a:off x="6238875" y="99938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158698</xdr:rowOff>
    </xdr:from>
    <xdr:to>
      <xdr:col>41</xdr:col>
      <xdr:colOff>50800</xdr:colOff>
      <xdr:row>61</xdr:row>
      <xdr:rowOff>167240</xdr:rowOff>
    </xdr:to>
    <xdr:cxnSp macro="">
      <xdr:nvCxnSpPr>
        <xdr:cNvPr id="251" name="直線コネクタ 250">
          <a:extLst>
            <a:ext uri="{FF2B5EF4-FFF2-40B4-BE49-F238E27FC236}">
              <a16:creationId xmlns:a16="http://schemas.microsoft.com/office/drawing/2014/main" id="{7D62CFA8-5041-47B5-9499-AC016CB6EA25}"/>
            </a:ext>
          </a:extLst>
        </xdr:cNvPr>
        <xdr:cNvCxnSpPr/>
      </xdr:nvCxnSpPr>
      <xdr:spPr>
        <a:xfrm flipV="1">
          <a:off x="6286500" y="10039298"/>
          <a:ext cx="790575" cy="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31083</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A7B39456-A0D3-43DB-A4CE-9BB33B8BC0BF}"/>
            </a:ext>
          </a:extLst>
        </xdr:cNvPr>
        <xdr:cNvSpPr txBox="1"/>
      </xdr:nvSpPr>
      <xdr:spPr>
        <a:xfrm>
          <a:off x="8399995" y="97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34161</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CE27E7AF-09CB-448B-9178-36D2041FA2EB}"/>
            </a:ext>
          </a:extLst>
        </xdr:cNvPr>
        <xdr:cNvSpPr txBox="1"/>
      </xdr:nvSpPr>
      <xdr:spPr>
        <a:xfrm>
          <a:off x="7609420" y="974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36977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BE20B334-C5C5-47B5-9D94-8705C2081E9A}"/>
            </a:ext>
          </a:extLst>
        </xdr:cNvPr>
        <xdr:cNvSpPr txBox="1"/>
      </xdr:nvSpPr>
      <xdr:spPr>
        <a:xfrm>
          <a:off x="6818845" y="97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22129</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4E1B02BA-17AB-4EA8-AFB0-C7EBCC3A277E}"/>
            </a:ext>
          </a:extLst>
        </xdr:cNvPr>
        <xdr:cNvSpPr txBox="1"/>
      </xdr:nvSpPr>
      <xdr:spPr>
        <a:xfrm>
          <a:off x="6009220" y="973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25533</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5EA128B3-AA83-433C-B584-6132F676A646}"/>
            </a:ext>
          </a:extLst>
        </xdr:cNvPr>
        <xdr:cNvSpPr txBox="1"/>
      </xdr:nvSpPr>
      <xdr:spPr>
        <a:xfrm>
          <a:off x="8399995" y="1006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27072</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D4940F60-BE62-48F2-B4EE-9A5A6F3ED577}"/>
            </a:ext>
          </a:extLst>
        </xdr:cNvPr>
        <xdr:cNvSpPr txBox="1"/>
      </xdr:nvSpPr>
      <xdr:spPr>
        <a:xfrm>
          <a:off x="7609420" y="1006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29175</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054D50E0-A06F-436C-937A-5E7B75DCAE8B}"/>
            </a:ext>
          </a:extLst>
        </xdr:cNvPr>
        <xdr:cNvSpPr txBox="1"/>
      </xdr:nvSpPr>
      <xdr:spPr>
        <a:xfrm>
          <a:off x="6818845" y="1006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37717</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D0033EAE-DA95-4C03-B8B7-B433FFA34A9C}"/>
            </a:ext>
          </a:extLst>
        </xdr:cNvPr>
        <xdr:cNvSpPr txBox="1"/>
      </xdr:nvSpPr>
      <xdr:spPr>
        <a:xfrm>
          <a:off x="6009220" y="100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1E5E0C18-6321-497F-93DA-F6B9753DAB5F}"/>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D76135ED-C4B7-4EA2-8246-6BD37FEA79FF}"/>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D6D156B5-E7DC-4E31-BF7B-E5E866B718CE}"/>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70292F63-28FB-4B8A-9DEB-693643288466}"/>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5589EE12-CD0A-44FB-B815-51E5320188C3}"/>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BBF1D4CA-8C0A-4763-9A55-3D56D421DB47}"/>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D68152EA-0BB8-4A3D-B922-EC2DFB16E353}"/>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9FAF985F-C4F8-402C-8446-B7EA8C894C02}"/>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7EF192E7-7BE0-448F-B7CA-27A9EE533F29}"/>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FA1A112B-E2EC-49E7-8413-73828668C895}"/>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E43B3859-7066-48D9-AB28-6EE3C81C7BA4}"/>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6EA8B194-7180-44CB-98C8-BD28FFC631EC}"/>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2" name="テキスト ボックス 271">
          <a:extLst>
            <a:ext uri="{FF2B5EF4-FFF2-40B4-BE49-F238E27FC236}">
              <a16:creationId xmlns:a16="http://schemas.microsoft.com/office/drawing/2014/main" id="{8F63482E-3F6B-48E5-8F8F-FF40851BF8C4}"/>
            </a:ext>
          </a:extLst>
        </xdr:cNvPr>
        <xdr:cNvSpPr txBox="1"/>
      </xdr:nvSpPr>
      <xdr:spPr>
        <a:xfrm>
          <a:off x="339891"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E21D0175-A62D-4483-B56F-354CA783E4ED}"/>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D11862BB-202C-4452-BD2F-41F0F71ACBB2}"/>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932B0F3D-3A16-4010-8B3D-6D4BBCDECC13}"/>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D79BABCB-2939-4354-AC78-55F037F41FF6}"/>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707D608C-1B4E-45B7-9DBB-D2A02017D41E}"/>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08E575BC-216B-45E2-8546-BB4CBF9057BE}"/>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B816683-5890-42A2-8C10-59DB73727F72}"/>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22A048AD-5DE4-47B7-A4E6-43E53E02B511}"/>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AB9CBE20-BDC5-45B5-8C77-7111DD99CC24}"/>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86</xdr:row>
      <xdr:rowOff>38100</xdr:rowOff>
    </xdr:to>
    <xdr:cxnSp macro="">
      <xdr:nvCxnSpPr>
        <xdr:cNvPr id="282" name="直線コネクタ 281">
          <a:extLst>
            <a:ext uri="{FF2B5EF4-FFF2-40B4-BE49-F238E27FC236}">
              <a16:creationId xmlns:a16="http://schemas.microsoft.com/office/drawing/2014/main" id="{2A6D0D1B-AFB6-42EA-8710-FA2A9A02EE04}"/>
            </a:ext>
          </a:extLst>
        </xdr:cNvPr>
        <xdr:cNvCxnSpPr/>
      </xdr:nvCxnSpPr>
      <xdr:spPr>
        <a:xfrm flipV="1">
          <a:off x="4180840" y="12594082"/>
          <a:ext cx="0" cy="1369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880DA485-71DE-4D42-8275-ED6470E6B945}"/>
            </a:ext>
          </a:extLst>
        </xdr:cNvPr>
        <xdr:cNvSpPr txBox="1"/>
      </xdr:nvSpPr>
      <xdr:spPr>
        <a:xfrm>
          <a:off x="4219575" y="13970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4" name="直線コネクタ 283">
          <a:extLst>
            <a:ext uri="{FF2B5EF4-FFF2-40B4-BE49-F238E27FC236}">
              <a16:creationId xmlns:a16="http://schemas.microsoft.com/office/drawing/2014/main" id="{E9877FF7-C034-4B71-86D8-B1622603DDC3}"/>
            </a:ext>
          </a:extLst>
        </xdr:cNvPr>
        <xdr:cNvCxnSpPr/>
      </xdr:nvCxnSpPr>
      <xdr:spPr>
        <a:xfrm>
          <a:off x="4105275" y="13963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7A896F22-DED6-47C3-AAB4-520D397FDAAD}"/>
            </a:ext>
          </a:extLst>
        </xdr:cNvPr>
        <xdr:cNvSpPr txBox="1"/>
      </xdr:nvSpPr>
      <xdr:spPr>
        <a:xfrm>
          <a:off x="4219575" y="1237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86" name="直線コネクタ 285">
          <a:extLst>
            <a:ext uri="{FF2B5EF4-FFF2-40B4-BE49-F238E27FC236}">
              <a16:creationId xmlns:a16="http://schemas.microsoft.com/office/drawing/2014/main" id="{E5904A18-DDAC-4B4A-8B82-E0116866D0AD}"/>
            </a:ext>
          </a:extLst>
        </xdr:cNvPr>
        <xdr:cNvCxnSpPr/>
      </xdr:nvCxnSpPr>
      <xdr:spPr>
        <a:xfrm>
          <a:off x="4105275" y="1259408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83329</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E59D8BDD-F54D-4043-A332-9C796FEF748A}"/>
            </a:ext>
          </a:extLst>
        </xdr:cNvPr>
        <xdr:cNvSpPr txBox="1"/>
      </xdr:nvSpPr>
      <xdr:spPr>
        <a:xfrm>
          <a:off x="4219575" y="13202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60452</xdr:rowOff>
    </xdr:from>
    <xdr:to>
      <xdr:col>24</xdr:col>
      <xdr:colOff>114300</xdr:colOff>
      <xdr:row>82</xdr:row>
      <xdr:rowOff>162052</xdr:rowOff>
    </xdr:to>
    <xdr:sp macro="" textlink="">
      <xdr:nvSpPr>
        <xdr:cNvPr id="288" name="フローチャート: 判断 287">
          <a:extLst>
            <a:ext uri="{FF2B5EF4-FFF2-40B4-BE49-F238E27FC236}">
              <a16:creationId xmlns:a16="http://schemas.microsoft.com/office/drawing/2014/main" id="{7A96ED9E-7FA3-4F75-A006-410FB77CC1F8}"/>
            </a:ext>
          </a:extLst>
        </xdr:cNvPr>
        <xdr:cNvSpPr/>
      </xdr:nvSpPr>
      <xdr:spPr>
        <a:xfrm>
          <a:off x="4124325" y="133414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23876</xdr:rowOff>
    </xdr:from>
    <xdr:to>
      <xdr:col>20</xdr:col>
      <xdr:colOff>38100</xdr:colOff>
      <xdr:row>82</xdr:row>
      <xdr:rowOff>125476</xdr:rowOff>
    </xdr:to>
    <xdr:sp macro="" textlink="">
      <xdr:nvSpPr>
        <xdr:cNvPr id="289" name="フローチャート: 判断 288">
          <a:extLst>
            <a:ext uri="{FF2B5EF4-FFF2-40B4-BE49-F238E27FC236}">
              <a16:creationId xmlns:a16="http://schemas.microsoft.com/office/drawing/2014/main" id="{2E373EDD-D150-49BA-9956-64C257AD91B1}"/>
            </a:ext>
          </a:extLst>
        </xdr:cNvPr>
        <xdr:cNvSpPr/>
      </xdr:nvSpPr>
      <xdr:spPr>
        <a:xfrm>
          <a:off x="3381375" y="1330490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145035</xdr:rowOff>
    </xdr:from>
    <xdr:to>
      <xdr:col>15</xdr:col>
      <xdr:colOff>101600</xdr:colOff>
      <xdr:row>82</xdr:row>
      <xdr:rowOff>75185</xdr:rowOff>
    </xdr:to>
    <xdr:sp macro="" textlink="">
      <xdr:nvSpPr>
        <xdr:cNvPr id="290" name="フローチャート: 判断 289">
          <a:extLst>
            <a:ext uri="{FF2B5EF4-FFF2-40B4-BE49-F238E27FC236}">
              <a16:creationId xmlns:a16="http://schemas.microsoft.com/office/drawing/2014/main" id="{A71E1D1B-EFAC-4EA7-B62A-0F18742F2D2A}"/>
            </a:ext>
          </a:extLst>
        </xdr:cNvPr>
        <xdr:cNvSpPr/>
      </xdr:nvSpPr>
      <xdr:spPr>
        <a:xfrm>
          <a:off x="2571750"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108458</xdr:rowOff>
    </xdr:from>
    <xdr:to>
      <xdr:col>10</xdr:col>
      <xdr:colOff>165100</xdr:colOff>
      <xdr:row>82</xdr:row>
      <xdr:rowOff>38608</xdr:rowOff>
    </xdr:to>
    <xdr:sp macro="" textlink="">
      <xdr:nvSpPr>
        <xdr:cNvPr id="291" name="フローチャート: 判断 290">
          <a:extLst>
            <a:ext uri="{FF2B5EF4-FFF2-40B4-BE49-F238E27FC236}">
              <a16:creationId xmlns:a16="http://schemas.microsoft.com/office/drawing/2014/main" id="{8E7204F8-0D77-4138-8972-39FB1AC5D38A}"/>
            </a:ext>
          </a:extLst>
        </xdr:cNvPr>
        <xdr:cNvSpPr/>
      </xdr:nvSpPr>
      <xdr:spPr>
        <a:xfrm>
          <a:off x="1781175" y="1322120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39878</xdr:rowOff>
    </xdr:from>
    <xdr:to>
      <xdr:col>6</xdr:col>
      <xdr:colOff>38100</xdr:colOff>
      <xdr:row>81</xdr:row>
      <xdr:rowOff>141478</xdr:rowOff>
    </xdr:to>
    <xdr:sp macro="" textlink="">
      <xdr:nvSpPr>
        <xdr:cNvPr id="292" name="フローチャート: 判断 291">
          <a:extLst>
            <a:ext uri="{FF2B5EF4-FFF2-40B4-BE49-F238E27FC236}">
              <a16:creationId xmlns:a16="http://schemas.microsoft.com/office/drawing/2014/main" id="{BD0C6C3E-5AD3-418F-8ACB-DF5E97B2AC9F}"/>
            </a:ext>
          </a:extLst>
        </xdr:cNvPr>
        <xdr:cNvSpPr/>
      </xdr:nvSpPr>
      <xdr:spPr>
        <a:xfrm>
          <a:off x="981075" y="1315580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5B9D251B-1986-4155-B079-947F28203D75}"/>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5C656AA1-4B0B-4115-9D17-79AEBC35AEBD}"/>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E6322591-179F-40F2-986F-DFE044A72B20}"/>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D9CA9CF1-8ED2-4A99-9D83-31EA04E5780E}"/>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D3D92807-1EBC-452D-A2B4-0D490996CB09}"/>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119887</xdr:rowOff>
    </xdr:from>
    <xdr:to>
      <xdr:col>24</xdr:col>
      <xdr:colOff>114300</xdr:colOff>
      <xdr:row>85</xdr:row>
      <xdr:rowOff>50037</xdr:rowOff>
    </xdr:to>
    <xdr:sp macro="" textlink="">
      <xdr:nvSpPr>
        <xdr:cNvPr id="298" name="楕円 297">
          <a:extLst>
            <a:ext uri="{FF2B5EF4-FFF2-40B4-BE49-F238E27FC236}">
              <a16:creationId xmlns:a16="http://schemas.microsoft.com/office/drawing/2014/main" id="{EC900EDF-7FB8-4171-9737-F3D4C954FFCC}"/>
            </a:ext>
          </a:extLst>
        </xdr:cNvPr>
        <xdr:cNvSpPr/>
      </xdr:nvSpPr>
      <xdr:spPr>
        <a:xfrm>
          <a:off x="4124325" y="1372476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98314</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7FE0DEAF-D724-4830-9BC3-66935BD411DE}"/>
            </a:ext>
          </a:extLst>
        </xdr:cNvPr>
        <xdr:cNvSpPr txBox="1"/>
      </xdr:nvSpPr>
      <xdr:spPr>
        <a:xfrm>
          <a:off x="4219575" y="13700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163322</xdr:rowOff>
    </xdr:from>
    <xdr:to>
      <xdr:col>20</xdr:col>
      <xdr:colOff>38100</xdr:colOff>
      <xdr:row>84</xdr:row>
      <xdr:rowOff>93472</xdr:rowOff>
    </xdr:to>
    <xdr:sp macro="" textlink="">
      <xdr:nvSpPr>
        <xdr:cNvPr id="300" name="楕円 299">
          <a:extLst>
            <a:ext uri="{FF2B5EF4-FFF2-40B4-BE49-F238E27FC236}">
              <a16:creationId xmlns:a16="http://schemas.microsoft.com/office/drawing/2014/main" id="{005FF1D6-4617-48C4-BE87-A1CE8A1F318D}"/>
            </a:ext>
          </a:extLst>
        </xdr:cNvPr>
        <xdr:cNvSpPr/>
      </xdr:nvSpPr>
      <xdr:spPr>
        <a:xfrm>
          <a:off x="3381375" y="1359992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42672</xdr:rowOff>
    </xdr:from>
    <xdr:to>
      <xdr:col>24</xdr:col>
      <xdr:colOff>63500</xdr:colOff>
      <xdr:row>84</xdr:row>
      <xdr:rowOff>170687</xdr:rowOff>
    </xdr:to>
    <xdr:cxnSp macro="">
      <xdr:nvCxnSpPr>
        <xdr:cNvPr id="301" name="直線コネクタ 300">
          <a:extLst>
            <a:ext uri="{FF2B5EF4-FFF2-40B4-BE49-F238E27FC236}">
              <a16:creationId xmlns:a16="http://schemas.microsoft.com/office/drawing/2014/main" id="{7B8B61B8-2B33-4528-A345-1896D796D3F9}"/>
            </a:ext>
          </a:extLst>
        </xdr:cNvPr>
        <xdr:cNvCxnSpPr/>
      </xdr:nvCxnSpPr>
      <xdr:spPr>
        <a:xfrm>
          <a:off x="3429000" y="13647547"/>
          <a:ext cx="752475" cy="1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90170</xdr:rowOff>
    </xdr:from>
    <xdr:to>
      <xdr:col>15</xdr:col>
      <xdr:colOff>101600</xdr:colOff>
      <xdr:row>84</xdr:row>
      <xdr:rowOff>20320</xdr:rowOff>
    </xdr:to>
    <xdr:sp macro="" textlink="">
      <xdr:nvSpPr>
        <xdr:cNvPr id="302" name="楕円 301">
          <a:extLst>
            <a:ext uri="{FF2B5EF4-FFF2-40B4-BE49-F238E27FC236}">
              <a16:creationId xmlns:a16="http://schemas.microsoft.com/office/drawing/2014/main" id="{0E9235C9-030A-494C-9662-9AC53D418454}"/>
            </a:ext>
          </a:extLst>
        </xdr:cNvPr>
        <xdr:cNvSpPr/>
      </xdr:nvSpPr>
      <xdr:spPr>
        <a:xfrm>
          <a:off x="2571750" y="135267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140970</xdr:rowOff>
    </xdr:from>
    <xdr:to>
      <xdr:col>19</xdr:col>
      <xdr:colOff>177800</xdr:colOff>
      <xdr:row>84</xdr:row>
      <xdr:rowOff>42672</xdr:rowOff>
    </xdr:to>
    <xdr:cxnSp macro="">
      <xdr:nvCxnSpPr>
        <xdr:cNvPr id="303" name="直線コネクタ 302">
          <a:extLst>
            <a:ext uri="{FF2B5EF4-FFF2-40B4-BE49-F238E27FC236}">
              <a16:creationId xmlns:a16="http://schemas.microsoft.com/office/drawing/2014/main" id="{7C6AE68C-6A05-4D81-8963-46C0E8571F28}"/>
            </a:ext>
          </a:extLst>
        </xdr:cNvPr>
        <xdr:cNvCxnSpPr/>
      </xdr:nvCxnSpPr>
      <xdr:spPr>
        <a:xfrm>
          <a:off x="2619375" y="13583920"/>
          <a:ext cx="809625"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44450</xdr:rowOff>
    </xdr:from>
    <xdr:to>
      <xdr:col>10</xdr:col>
      <xdr:colOff>165100</xdr:colOff>
      <xdr:row>83</xdr:row>
      <xdr:rowOff>146050</xdr:rowOff>
    </xdr:to>
    <xdr:sp macro="" textlink="">
      <xdr:nvSpPr>
        <xdr:cNvPr id="304" name="楕円 303">
          <a:extLst>
            <a:ext uri="{FF2B5EF4-FFF2-40B4-BE49-F238E27FC236}">
              <a16:creationId xmlns:a16="http://schemas.microsoft.com/office/drawing/2014/main" id="{5E721A07-4BDA-41A3-BACE-2B314B6B6CC2}"/>
            </a:ext>
          </a:extLst>
        </xdr:cNvPr>
        <xdr:cNvSpPr/>
      </xdr:nvSpPr>
      <xdr:spPr>
        <a:xfrm>
          <a:off x="1781175" y="134874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95250</xdr:rowOff>
    </xdr:from>
    <xdr:to>
      <xdr:col>15</xdr:col>
      <xdr:colOff>50800</xdr:colOff>
      <xdr:row>83</xdr:row>
      <xdr:rowOff>140970</xdr:rowOff>
    </xdr:to>
    <xdr:cxnSp macro="">
      <xdr:nvCxnSpPr>
        <xdr:cNvPr id="305" name="直線コネクタ 304">
          <a:extLst>
            <a:ext uri="{FF2B5EF4-FFF2-40B4-BE49-F238E27FC236}">
              <a16:creationId xmlns:a16="http://schemas.microsoft.com/office/drawing/2014/main" id="{EB4A4191-8FC6-4DF0-AEF2-5A44472A56E8}"/>
            </a:ext>
          </a:extLst>
        </xdr:cNvPr>
        <xdr:cNvCxnSpPr/>
      </xdr:nvCxnSpPr>
      <xdr:spPr>
        <a:xfrm>
          <a:off x="1828800" y="13535025"/>
          <a:ext cx="79057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33020</xdr:rowOff>
    </xdr:from>
    <xdr:to>
      <xdr:col>6</xdr:col>
      <xdr:colOff>38100</xdr:colOff>
      <xdr:row>82</xdr:row>
      <xdr:rowOff>134620</xdr:rowOff>
    </xdr:to>
    <xdr:sp macro="" textlink="">
      <xdr:nvSpPr>
        <xdr:cNvPr id="306" name="楕円 305">
          <a:extLst>
            <a:ext uri="{FF2B5EF4-FFF2-40B4-BE49-F238E27FC236}">
              <a16:creationId xmlns:a16="http://schemas.microsoft.com/office/drawing/2014/main" id="{E86DD620-14B3-40A1-AA68-C2E0BC953B83}"/>
            </a:ext>
          </a:extLst>
        </xdr:cNvPr>
        <xdr:cNvSpPr/>
      </xdr:nvSpPr>
      <xdr:spPr>
        <a:xfrm>
          <a:off x="981075" y="133076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83820</xdr:rowOff>
    </xdr:from>
    <xdr:to>
      <xdr:col>10</xdr:col>
      <xdr:colOff>114300</xdr:colOff>
      <xdr:row>83</xdr:row>
      <xdr:rowOff>95250</xdr:rowOff>
    </xdr:to>
    <xdr:cxnSp macro="">
      <xdr:nvCxnSpPr>
        <xdr:cNvPr id="307" name="直線コネクタ 306">
          <a:extLst>
            <a:ext uri="{FF2B5EF4-FFF2-40B4-BE49-F238E27FC236}">
              <a16:creationId xmlns:a16="http://schemas.microsoft.com/office/drawing/2014/main" id="{1A85226D-96A0-4046-8D3E-684B2029A0F7}"/>
            </a:ext>
          </a:extLst>
        </xdr:cNvPr>
        <xdr:cNvCxnSpPr/>
      </xdr:nvCxnSpPr>
      <xdr:spPr>
        <a:xfrm>
          <a:off x="1028700" y="13364845"/>
          <a:ext cx="800100" cy="1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142003</xdr:rowOff>
    </xdr:from>
    <xdr:ext cx="405111" cy="259045"/>
    <xdr:sp macro="" textlink="">
      <xdr:nvSpPr>
        <xdr:cNvPr id="308" name="n_1aveValue【公営住宅】&#10;有形固定資産減価償却率">
          <a:extLst>
            <a:ext uri="{FF2B5EF4-FFF2-40B4-BE49-F238E27FC236}">
              <a16:creationId xmlns:a16="http://schemas.microsoft.com/office/drawing/2014/main" id="{004BF214-6C30-404D-BCA9-90F85A578528}"/>
            </a:ext>
          </a:extLst>
        </xdr:cNvPr>
        <xdr:cNvSpPr txBox="1"/>
      </xdr:nvSpPr>
      <xdr:spPr>
        <a:xfrm>
          <a:off x="3239144" y="13099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91712</xdr:rowOff>
    </xdr:from>
    <xdr:ext cx="405111" cy="259045"/>
    <xdr:sp macro="" textlink="">
      <xdr:nvSpPr>
        <xdr:cNvPr id="309" name="n_2aveValue【公営住宅】&#10;有形固定資産減価償却率">
          <a:extLst>
            <a:ext uri="{FF2B5EF4-FFF2-40B4-BE49-F238E27FC236}">
              <a16:creationId xmlns:a16="http://schemas.microsoft.com/office/drawing/2014/main" id="{72C94568-86D0-49D3-9E36-0F83C8965DD9}"/>
            </a:ext>
          </a:extLst>
        </xdr:cNvPr>
        <xdr:cNvSpPr txBox="1"/>
      </xdr:nvSpPr>
      <xdr:spPr>
        <a:xfrm>
          <a:off x="2439044" y="1304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55135</xdr:rowOff>
    </xdr:from>
    <xdr:ext cx="405111" cy="259045"/>
    <xdr:sp macro="" textlink="">
      <xdr:nvSpPr>
        <xdr:cNvPr id="310" name="n_3aveValue【公営住宅】&#10;有形固定資産減価償却率">
          <a:extLst>
            <a:ext uri="{FF2B5EF4-FFF2-40B4-BE49-F238E27FC236}">
              <a16:creationId xmlns:a16="http://schemas.microsoft.com/office/drawing/2014/main" id="{4D84EE4C-D0C1-4A09-964D-CF35ADA70EB8}"/>
            </a:ext>
          </a:extLst>
        </xdr:cNvPr>
        <xdr:cNvSpPr txBox="1"/>
      </xdr:nvSpPr>
      <xdr:spPr>
        <a:xfrm>
          <a:off x="1648469" y="1300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158005</xdr:rowOff>
    </xdr:from>
    <xdr:ext cx="405111" cy="259045"/>
    <xdr:sp macro="" textlink="">
      <xdr:nvSpPr>
        <xdr:cNvPr id="311" name="n_4aveValue【公営住宅】&#10;有形固定資産減価償却率">
          <a:extLst>
            <a:ext uri="{FF2B5EF4-FFF2-40B4-BE49-F238E27FC236}">
              <a16:creationId xmlns:a16="http://schemas.microsoft.com/office/drawing/2014/main" id="{54B79DF2-BBD8-4D0B-BE48-89A600184921}"/>
            </a:ext>
          </a:extLst>
        </xdr:cNvPr>
        <xdr:cNvSpPr txBox="1"/>
      </xdr:nvSpPr>
      <xdr:spPr>
        <a:xfrm>
          <a:off x="848369" y="1295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84599</xdr:rowOff>
    </xdr:from>
    <xdr:ext cx="405111" cy="259045"/>
    <xdr:sp macro="" textlink="">
      <xdr:nvSpPr>
        <xdr:cNvPr id="312" name="n_1mainValue【公営住宅】&#10;有形固定資産減価償却率">
          <a:extLst>
            <a:ext uri="{FF2B5EF4-FFF2-40B4-BE49-F238E27FC236}">
              <a16:creationId xmlns:a16="http://schemas.microsoft.com/office/drawing/2014/main" id="{894BE343-5DE6-4202-8B49-155D70D98474}"/>
            </a:ext>
          </a:extLst>
        </xdr:cNvPr>
        <xdr:cNvSpPr txBox="1"/>
      </xdr:nvSpPr>
      <xdr:spPr>
        <a:xfrm>
          <a:off x="3239144" y="13689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11447</xdr:rowOff>
    </xdr:from>
    <xdr:ext cx="405111" cy="259045"/>
    <xdr:sp macro="" textlink="">
      <xdr:nvSpPr>
        <xdr:cNvPr id="313" name="n_2mainValue【公営住宅】&#10;有形固定資産減価償却率">
          <a:extLst>
            <a:ext uri="{FF2B5EF4-FFF2-40B4-BE49-F238E27FC236}">
              <a16:creationId xmlns:a16="http://schemas.microsoft.com/office/drawing/2014/main" id="{CE088E41-6378-4163-9921-5C9D09BBB7B9}"/>
            </a:ext>
          </a:extLst>
        </xdr:cNvPr>
        <xdr:cNvSpPr txBox="1"/>
      </xdr:nvSpPr>
      <xdr:spPr>
        <a:xfrm>
          <a:off x="24390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137177</xdr:rowOff>
    </xdr:from>
    <xdr:ext cx="405111" cy="259045"/>
    <xdr:sp macro="" textlink="">
      <xdr:nvSpPr>
        <xdr:cNvPr id="314" name="n_3mainValue【公営住宅】&#10;有形固定資産減価償却率">
          <a:extLst>
            <a:ext uri="{FF2B5EF4-FFF2-40B4-BE49-F238E27FC236}">
              <a16:creationId xmlns:a16="http://schemas.microsoft.com/office/drawing/2014/main" id="{487A60CC-6CDC-438C-847B-78F5B0B3D41E}"/>
            </a:ext>
          </a:extLst>
        </xdr:cNvPr>
        <xdr:cNvSpPr txBox="1"/>
      </xdr:nvSpPr>
      <xdr:spPr>
        <a:xfrm>
          <a:off x="1648469" y="1358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15" name="n_4mainValue【公営住宅】&#10;有形固定資産減価償却率">
          <a:extLst>
            <a:ext uri="{FF2B5EF4-FFF2-40B4-BE49-F238E27FC236}">
              <a16:creationId xmlns:a16="http://schemas.microsoft.com/office/drawing/2014/main" id="{6B844224-5531-4C8B-922F-CD77C2C84BCB}"/>
            </a:ext>
          </a:extLst>
        </xdr:cNvPr>
        <xdr:cNvSpPr txBox="1"/>
      </xdr:nvSpPr>
      <xdr:spPr>
        <a:xfrm>
          <a:off x="848369" y="1340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9ECF3B97-ABF8-480D-9B50-937C00332655}"/>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91EF2D6D-36E9-4A24-94FC-B7EB5E578B6A}"/>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DDEA4D8A-8BE0-4393-8E89-CEFEF2D93DA0}"/>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53E7C4AF-EB80-4F10-9A8C-5451331F9006}"/>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F7B15211-07C2-40F8-9650-9ED9C34A0696}"/>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60D06CCF-F5B4-48C4-9E0C-96CFBDA78C39}"/>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6313C69B-1C25-4C69-AC14-6CD59341D5EA}"/>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292A9D67-5A9D-4F18-9B64-A3A7CEC64B69}"/>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F7BE20C-90A5-45BA-8CA6-21430B1E8878}"/>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2A582A39-9A0F-4910-9959-3A63FF086A8D}"/>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09EABDCD-64C9-45A3-AE17-A920A6B0C1DF}"/>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484614F3-9BEB-4A42-8965-69E29566D16A}"/>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DDEB6BF6-7423-48D8-81B6-9F9309F760F2}"/>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1EE21ABE-4188-4345-9406-FCD337D08C50}"/>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2E685FDC-9D4B-4D55-9E07-2829499809A8}"/>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B333C0F3-4567-4B12-9E04-528140DD1EF5}"/>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C7B6926E-8E06-4FD1-9EE9-6CF40604DB8A}"/>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475C8A3F-BD99-419D-B5CF-5566B3668854}"/>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A443BFC0-E6B2-4A2E-A919-8D4B2BF9ADB7}"/>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D0A87E55-63C8-4D07-A9DB-9B5AE5BFF086}"/>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7321C60B-4BA9-4775-949B-6803AB7BE604}"/>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33986</xdr:rowOff>
    </xdr:from>
    <xdr:to>
      <xdr:col>54</xdr:col>
      <xdr:colOff>189865</xdr:colOff>
      <xdr:row>85</xdr:row>
      <xdr:rowOff>156057</xdr:rowOff>
    </xdr:to>
    <xdr:cxnSp macro="">
      <xdr:nvCxnSpPr>
        <xdr:cNvPr id="337" name="直線コネクタ 336">
          <a:extLst>
            <a:ext uri="{FF2B5EF4-FFF2-40B4-BE49-F238E27FC236}">
              <a16:creationId xmlns:a16="http://schemas.microsoft.com/office/drawing/2014/main" id="{55E9ABEF-CCF4-4D2C-9156-C9EBB8786CE0}"/>
            </a:ext>
          </a:extLst>
        </xdr:cNvPr>
        <xdr:cNvCxnSpPr/>
      </xdr:nvCxnSpPr>
      <xdr:spPr>
        <a:xfrm flipV="1">
          <a:off x="9429115" y="12822886"/>
          <a:ext cx="0" cy="1099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159884</xdr:rowOff>
    </xdr:from>
    <xdr:ext cx="469744" cy="259045"/>
    <xdr:sp macro="" textlink="">
      <xdr:nvSpPr>
        <xdr:cNvPr id="338" name="【公営住宅】&#10;一人当たり面積最小値テキスト">
          <a:extLst>
            <a:ext uri="{FF2B5EF4-FFF2-40B4-BE49-F238E27FC236}">
              <a16:creationId xmlns:a16="http://schemas.microsoft.com/office/drawing/2014/main" id="{2210E9CF-8F35-434C-924F-7A8981752D35}"/>
            </a:ext>
          </a:extLst>
        </xdr:cNvPr>
        <xdr:cNvSpPr txBox="1"/>
      </xdr:nvSpPr>
      <xdr:spPr>
        <a:xfrm>
          <a:off x="9467850" y="1392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156057</xdr:rowOff>
    </xdr:from>
    <xdr:to>
      <xdr:col>55</xdr:col>
      <xdr:colOff>88900</xdr:colOff>
      <xdr:row>85</xdr:row>
      <xdr:rowOff>156057</xdr:rowOff>
    </xdr:to>
    <xdr:cxnSp macro="">
      <xdr:nvCxnSpPr>
        <xdr:cNvPr id="339" name="直線コネクタ 338">
          <a:extLst>
            <a:ext uri="{FF2B5EF4-FFF2-40B4-BE49-F238E27FC236}">
              <a16:creationId xmlns:a16="http://schemas.microsoft.com/office/drawing/2014/main" id="{13497A29-4D46-4B19-86B9-76543DE6C739}"/>
            </a:ext>
          </a:extLst>
        </xdr:cNvPr>
        <xdr:cNvCxnSpPr/>
      </xdr:nvCxnSpPr>
      <xdr:spPr>
        <a:xfrm>
          <a:off x="9363075" y="139228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152113</xdr:rowOff>
    </xdr:from>
    <xdr:ext cx="469744" cy="259045"/>
    <xdr:sp macro="" textlink="">
      <xdr:nvSpPr>
        <xdr:cNvPr id="340" name="【公営住宅】&#10;一人当たり面積最大値テキスト">
          <a:extLst>
            <a:ext uri="{FF2B5EF4-FFF2-40B4-BE49-F238E27FC236}">
              <a16:creationId xmlns:a16="http://schemas.microsoft.com/office/drawing/2014/main" id="{688EB9CA-BA4F-4A9F-BED5-6106F6B10AAF}"/>
            </a:ext>
          </a:extLst>
        </xdr:cNvPr>
        <xdr:cNvSpPr txBox="1"/>
      </xdr:nvSpPr>
      <xdr:spPr>
        <a:xfrm>
          <a:off x="9467850" y="1262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33986</xdr:rowOff>
    </xdr:from>
    <xdr:to>
      <xdr:col>55</xdr:col>
      <xdr:colOff>88900</xdr:colOff>
      <xdr:row>79</xdr:row>
      <xdr:rowOff>33986</xdr:rowOff>
    </xdr:to>
    <xdr:cxnSp macro="">
      <xdr:nvCxnSpPr>
        <xdr:cNvPr id="341" name="直線コネクタ 340">
          <a:extLst>
            <a:ext uri="{FF2B5EF4-FFF2-40B4-BE49-F238E27FC236}">
              <a16:creationId xmlns:a16="http://schemas.microsoft.com/office/drawing/2014/main" id="{B7F112EE-6F73-424E-A9A9-28F4EAF945B2}"/>
            </a:ext>
          </a:extLst>
        </xdr:cNvPr>
        <xdr:cNvCxnSpPr/>
      </xdr:nvCxnSpPr>
      <xdr:spPr>
        <a:xfrm>
          <a:off x="9363075" y="128228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168825</xdr:rowOff>
    </xdr:from>
    <xdr:ext cx="469744" cy="259045"/>
    <xdr:sp macro="" textlink="">
      <xdr:nvSpPr>
        <xdr:cNvPr id="342" name="【公営住宅】&#10;一人当たり面積平均値テキスト">
          <a:extLst>
            <a:ext uri="{FF2B5EF4-FFF2-40B4-BE49-F238E27FC236}">
              <a16:creationId xmlns:a16="http://schemas.microsoft.com/office/drawing/2014/main" id="{D072E55C-F01F-4079-B45C-E7186F928869}"/>
            </a:ext>
          </a:extLst>
        </xdr:cNvPr>
        <xdr:cNvSpPr txBox="1"/>
      </xdr:nvSpPr>
      <xdr:spPr>
        <a:xfrm>
          <a:off x="9467850" y="13275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145948</xdr:rowOff>
    </xdr:from>
    <xdr:to>
      <xdr:col>55</xdr:col>
      <xdr:colOff>50800</xdr:colOff>
      <xdr:row>83</xdr:row>
      <xdr:rowOff>76098</xdr:rowOff>
    </xdr:to>
    <xdr:sp macro="" textlink="">
      <xdr:nvSpPr>
        <xdr:cNvPr id="343" name="フローチャート: 判断 342">
          <a:extLst>
            <a:ext uri="{FF2B5EF4-FFF2-40B4-BE49-F238E27FC236}">
              <a16:creationId xmlns:a16="http://schemas.microsoft.com/office/drawing/2014/main" id="{58944902-3041-4596-B687-9EB72457AD20}"/>
            </a:ext>
          </a:extLst>
        </xdr:cNvPr>
        <xdr:cNvSpPr/>
      </xdr:nvSpPr>
      <xdr:spPr>
        <a:xfrm>
          <a:off x="9401175" y="1342062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139548</xdr:rowOff>
    </xdr:from>
    <xdr:to>
      <xdr:col>50</xdr:col>
      <xdr:colOff>165100</xdr:colOff>
      <xdr:row>83</xdr:row>
      <xdr:rowOff>69698</xdr:rowOff>
    </xdr:to>
    <xdr:sp macro="" textlink="">
      <xdr:nvSpPr>
        <xdr:cNvPr id="344" name="フローチャート: 判断 343">
          <a:extLst>
            <a:ext uri="{FF2B5EF4-FFF2-40B4-BE49-F238E27FC236}">
              <a16:creationId xmlns:a16="http://schemas.microsoft.com/office/drawing/2014/main" id="{121685B2-36FB-4A4B-AF4C-798F95146009}"/>
            </a:ext>
          </a:extLst>
        </xdr:cNvPr>
        <xdr:cNvSpPr/>
      </xdr:nvSpPr>
      <xdr:spPr>
        <a:xfrm>
          <a:off x="8639175" y="134205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5" name="フローチャート: 判断 344">
          <a:extLst>
            <a:ext uri="{FF2B5EF4-FFF2-40B4-BE49-F238E27FC236}">
              <a16:creationId xmlns:a16="http://schemas.microsoft.com/office/drawing/2014/main" id="{BA1D48A3-F5C1-402D-89B6-23A3A31CAEC3}"/>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6" name="フローチャート: 判断 345">
          <a:extLst>
            <a:ext uri="{FF2B5EF4-FFF2-40B4-BE49-F238E27FC236}">
              <a16:creationId xmlns:a16="http://schemas.microsoft.com/office/drawing/2014/main" id="{BE7193AB-D3C3-49CC-BAC8-985E92853B1E}"/>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7" name="フローチャート: 判断 346">
          <a:extLst>
            <a:ext uri="{FF2B5EF4-FFF2-40B4-BE49-F238E27FC236}">
              <a16:creationId xmlns:a16="http://schemas.microsoft.com/office/drawing/2014/main" id="{D7459467-3CC9-4762-B7E5-4D293EB90A00}"/>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47313ECE-2CDE-41EE-AD7B-ACE8B602DCD4}"/>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90287C9E-C1FB-4896-B04D-6A9444CE39F2}"/>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6E7B105E-03BF-43F3-A61D-B36CD0C764C9}"/>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5776959B-0998-4DE4-9A58-6235BB64854E}"/>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B3D76BEF-19EE-44C4-9E73-488104A9E80B}"/>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353" name="楕円 352">
          <a:extLst>
            <a:ext uri="{FF2B5EF4-FFF2-40B4-BE49-F238E27FC236}">
              <a16:creationId xmlns:a16="http://schemas.microsoft.com/office/drawing/2014/main" id="{749B1562-E6B0-4C28-9C08-A29ED6A0B606}"/>
            </a:ext>
          </a:extLst>
        </xdr:cNvPr>
        <xdr:cNvSpPr/>
      </xdr:nvSpPr>
      <xdr:spPr>
        <a:xfrm>
          <a:off x="9401175" y="1371427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91000</xdr:rowOff>
    </xdr:from>
    <xdr:ext cx="469744" cy="259045"/>
    <xdr:sp macro="" textlink="">
      <xdr:nvSpPr>
        <xdr:cNvPr id="354" name="【公営住宅】&#10;一人当たり面積該当値テキスト">
          <a:extLst>
            <a:ext uri="{FF2B5EF4-FFF2-40B4-BE49-F238E27FC236}">
              <a16:creationId xmlns:a16="http://schemas.microsoft.com/office/drawing/2014/main" id="{6A283609-564A-48D3-A3DE-3B90E08C67C2}"/>
            </a:ext>
          </a:extLst>
        </xdr:cNvPr>
        <xdr:cNvSpPr txBox="1"/>
      </xdr:nvSpPr>
      <xdr:spPr>
        <a:xfrm>
          <a:off x="9467850" y="1368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63652</xdr:rowOff>
    </xdr:from>
    <xdr:to>
      <xdr:col>50</xdr:col>
      <xdr:colOff>165100</xdr:colOff>
      <xdr:row>84</xdr:row>
      <xdr:rowOff>165252</xdr:rowOff>
    </xdr:to>
    <xdr:sp macro="" textlink="">
      <xdr:nvSpPr>
        <xdr:cNvPr id="355" name="楕円 354">
          <a:extLst>
            <a:ext uri="{FF2B5EF4-FFF2-40B4-BE49-F238E27FC236}">
              <a16:creationId xmlns:a16="http://schemas.microsoft.com/office/drawing/2014/main" id="{4DECB4D4-5C6A-4412-8FC8-E6DADDC09A95}"/>
            </a:ext>
          </a:extLst>
        </xdr:cNvPr>
        <xdr:cNvSpPr/>
      </xdr:nvSpPr>
      <xdr:spPr>
        <a:xfrm>
          <a:off x="8639175" y="1366852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114452</xdr:rowOff>
    </xdr:from>
    <xdr:to>
      <xdr:col>55</xdr:col>
      <xdr:colOff>0</xdr:colOff>
      <xdr:row>84</xdr:row>
      <xdr:rowOff>163373</xdr:rowOff>
    </xdr:to>
    <xdr:cxnSp macro="">
      <xdr:nvCxnSpPr>
        <xdr:cNvPr id="356" name="直線コネクタ 355">
          <a:extLst>
            <a:ext uri="{FF2B5EF4-FFF2-40B4-BE49-F238E27FC236}">
              <a16:creationId xmlns:a16="http://schemas.microsoft.com/office/drawing/2014/main" id="{185FA24E-FDB4-4576-BB4A-3DCB4F021804}"/>
            </a:ext>
          </a:extLst>
        </xdr:cNvPr>
        <xdr:cNvCxnSpPr/>
      </xdr:nvCxnSpPr>
      <xdr:spPr>
        <a:xfrm>
          <a:off x="8686800" y="13716152"/>
          <a:ext cx="742950" cy="4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111658</xdr:rowOff>
    </xdr:from>
    <xdr:to>
      <xdr:col>46</xdr:col>
      <xdr:colOff>38100</xdr:colOff>
      <xdr:row>85</xdr:row>
      <xdr:rowOff>41808</xdr:rowOff>
    </xdr:to>
    <xdr:sp macro="" textlink="">
      <xdr:nvSpPr>
        <xdr:cNvPr id="357" name="楕円 356">
          <a:extLst>
            <a:ext uri="{FF2B5EF4-FFF2-40B4-BE49-F238E27FC236}">
              <a16:creationId xmlns:a16="http://schemas.microsoft.com/office/drawing/2014/main" id="{8FA905C1-13E2-40E6-B2DC-9FA08BA7A59F}"/>
            </a:ext>
          </a:extLst>
        </xdr:cNvPr>
        <xdr:cNvSpPr/>
      </xdr:nvSpPr>
      <xdr:spPr>
        <a:xfrm>
          <a:off x="7839075" y="1371335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114452</xdr:rowOff>
    </xdr:from>
    <xdr:to>
      <xdr:col>50</xdr:col>
      <xdr:colOff>114300</xdr:colOff>
      <xdr:row>84</xdr:row>
      <xdr:rowOff>162458</xdr:rowOff>
    </xdr:to>
    <xdr:cxnSp macro="">
      <xdr:nvCxnSpPr>
        <xdr:cNvPr id="358" name="直線コネクタ 357">
          <a:extLst>
            <a:ext uri="{FF2B5EF4-FFF2-40B4-BE49-F238E27FC236}">
              <a16:creationId xmlns:a16="http://schemas.microsoft.com/office/drawing/2014/main" id="{7D823F53-602C-4C21-AD5A-732F79920DAE}"/>
            </a:ext>
          </a:extLst>
        </xdr:cNvPr>
        <xdr:cNvCxnSpPr/>
      </xdr:nvCxnSpPr>
      <xdr:spPr>
        <a:xfrm flipV="1">
          <a:off x="7886700" y="13716152"/>
          <a:ext cx="800100" cy="4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112573</xdr:rowOff>
    </xdr:from>
    <xdr:to>
      <xdr:col>41</xdr:col>
      <xdr:colOff>101600</xdr:colOff>
      <xdr:row>85</xdr:row>
      <xdr:rowOff>42723</xdr:rowOff>
    </xdr:to>
    <xdr:sp macro="" textlink="">
      <xdr:nvSpPr>
        <xdr:cNvPr id="359" name="楕円 358">
          <a:extLst>
            <a:ext uri="{FF2B5EF4-FFF2-40B4-BE49-F238E27FC236}">
              <a16:creationId xmlns:a16="http://schemas.microsoft.com/office/drawing/2014/main" id="{BD8F1F2F-C588-443F-92E0-025198EE9144}"/>
            </a:ext>
          </a:extLst>
        </xdr:cNvPr>
        <xdr:cNvSpPr/>
      </xdr:nvSpPr>
      <xdr:spPr>
        <a:xfrm>
          <a:off x="7029450" y="1371427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162458</xdr:rowOff>
    </xdr:from>
    <xdr:to>
      <xdr:col>45</xdr:col>
      <xdr:colOff>177800</xdr:colOff>
      <xdr:row>84</xdr:row>
      <xdr:rowOff>163373</xdr:rowOff>
    </xdr:to>
    <xdr:cxnSp macro="">
      <xdr:nvCxnSpPr>
        <xdr:cNvPr id="360" name="直線コネクタ 359">
          <a:extLst>
            <a:ext uri="{FF2B5EF4-FFF2-40B4-BE49-F238E27FC236}">
              <a16:creationId xmlns:a16="http://schemas.microsoft.com/office/drawing/2014/main" id="{CFC61203-A563-4ABD-ADA0-A35D537A486D}"/>
            </a:ext>
          </a:extLst>
        </xdr:cNvPr>
        <xdr:cNvCxnSpPr/>
      </xdr:nvCxnSpPr>
      <xdr:spPr>
        <a:xfrm flipV="1">
          <a:off x="7077075" y="13760983"/>
          <a:ext cx="809625"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109829</xdr:rowOff>
    </xdr:from>
    <xdr:to>
      <xdr:col>36</xdr:col>
      <xdr:colOff>165100</xdr:colOff>
      <xdr:row>85</xdr:row>
      <xdr:rowOff>39979</xdr:rowOff>
    </xdr:to>
    <xdr:sp macro="" textlink="">
      <xdr:nvSpPr>
        <xdr:cNvPr id="361" name="楕円 360">
          <a:extLst>
            <a:ext uri="{FF2B5EF4-FFF2-40B4-BE49-F238E27FC236}">
              <a16:creationId xmlns:a16="http://schemas.microsoft.com/office/drawing/2014/main" id="{76B4A646-CB27-4686-9AB8-21043B4240B5}"/>
            </a:ext>
          </a:extLst>
        </xdr:cNvPr>
        <xdr:cNvSpPr/>
      </xdr:nvSpPr>
      <xdr:spPr>
        <a:xfrm>
          <a:off x="6238875" y="1370835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160629</xdr:rowOff>
    </xdr:from>
    <xdr:to>
      <xdr:col>41</xdr:col>
      <xdr:colOff>50800</xdr:colOff>
      <xdr:row>84</xdr:row>
      <xdr:rowOff>163373</xdr:rowOff>
    </xdr:to>
    <xdr:cxnSp macro="">
      <xdr:nvCxnSpPr>
        <xdr:cNvPr id="362" name="直線コネクタ 361">
          <a:extLst>
            <a:ext uri="{FF2B5EF4-FFF2-40B4-BE49-F238E27FC236}">
              <a16:creationId xmlns:a16="http://schemas.microsoft.com/office/drawing/2014/main" id="{81745459-BBF5-4F41-8738-A25793AF218C}"/>
            </a:ext>
          </a:extLst>
        </xdr:cNvPr>
        <xdr:cNvCxnSpPr/>
      </xdr:nvCxnSpPr>
      <xdr:spPr>
        <a:xfrm>
          <a:off x="6286500" y="1376550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86225</xdr:rowOff>
    </xdr:from>
    <xdr:ext cx="469744" cy="259045"/>
    <xdr:sp macro="" textlink="">
      <xdr:nvSpPr>
        <xdr:cNvPr id="363" name="n_1aveValue【公営住宅】&#10;一人当たり面積">
          <a:extLst>
            <a:ext uri="{FF2B5EF4-FFF2-40B4-BE49-F238E27FC236}">
              <a16:creationId xmlns:a16="http://schemas.microsoft.com/office/drawing/2014/main" id="{C44DE903-82E0-4FA2-A00B-A063C25A752D}"/>
            </a:ext>
          </a:extLst>
        </xdr:cNvPr>
        <xdr:cNvSpPr txBox="1"/>
      </xdr:nvSpPr>
      <xdr:spPr>
        <a:xfrm>
          <a:off x="8458277" y="1319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4" name="n_2aveValue【公営住宅】&#10;一人当たり面積">
          <a:extLst>
            <a:ext uri="{FF2B5EF4-FFF2-40B4-BE49-F238E27FC236}">
              <a16:creationId xmlns:a16="http://schemas.microsoft.com/office/drawing/2014/main" id="{947C9371-FE66-43FB-AE06-2D79DC5706B9}"/>
            </a:ext>
          </a:extLst>
        </xdr:cNvPr>
        <xdr:cNvSpPr txBox="1"/>
      </xdr:nvSpPr>
      <xdr:spPr>
        <a:xfrm>
          <a:off x="767722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5" name="n_3aveValue【公営住宅】&#10;一人当たり面積">
          <a:extLst>
            <a:ext uri="{FF2B5EF4-FFF2-40B4-BE49-F238E27FC236}">
              <a16:creationId xmlns:a16="http://schemas.microsoft.com/office/drawing/2014/main" id="{73701C8D-C963-4B6D-B5DE-E008C645D881}"/>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6" name="n_4aveValue【公営住宅】&#10;一人当たり面積">
          <a:extLst>
            <a:ext uri="{FF2B5EF4-FFF2-40B4-BE49-F238E27FC236}">
              <a16:creationId xmlns:a16="http://schemas.microsoft.com/office/drawing/2014/main" id="{9B4B1A80-D531-4482-B6CC-16A0D7176342}"/>
            </a:ext>
          </a:extLst>
        </xdr:cNvPr>
        <xdr:cNvSpPr txBox="1"/>
      </xdr:nvSpPr>
      <xdr:spPr>
        <a:xfrm>
          <a:off x="60675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156379</xdr:rowOff>
    </xdr:from>
    <xdr:ext cx="469744" cy="259045"/>
    <xdr:sp macro="" textlink="">
      <xdr:nvSpPr>
        <xdr:cNvPr id="367" name="n_1mainValue【公営住宅】&#10;一人当たり面積">
          <a:extLst>
            <a:ext uri="{FF2B5EF4-FFF2-40B4-BE49-F238E27FC236}">
              <a16:creationId xmlns:a16="http://schemas.microsoft.com/office/drawing/2014/main" id="{2A1D333A-8DDD-424F-9F15-094244E9E18D}"/>
            </a:ext>
          </a:extLst>
        </xdr:cNvPr>
        <xdr:cNvSpPr txBox="1"/>
      </xdr:nvSpPr>
      <xdr:spPr>
        <a:xfrm>
          <a:off x="8458277" y="1376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32935</xdr:rowOff>
    </xdr:from>
    <xdr:ext cx="469744" cy="259045"/>
    <xdr:sp macro="" textlink="">
      <xdr:nvSpPr>
        <xdr:cNvPr id="368" name="n_2mainValue【公営住宅】&#10;一人当たり面積">
          <a:extLst>
            <a:ext uri="{FF2B5EF4-FFF2-40B4-BE49-F238E27FC236}">
              <a16:creationId xmlns:a16="http://schemas.microsoft.com/office/drawing/2014/main" id="{44710339-A170-4F65-BD29-FC4FA1B4C5E2}"/>
            </a:ext>
          </a:extLst>
        </xdr:cNvPr>
        <xdr:cNvSpPr txBox="1"/>
      </xdr:nvSpPr>
      <xdr:spPr>
        <a:xfrm>
          <a:off x="7677227" y="1379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33850</xdr:rowOff>
    </xdr:from>
    <xdr:ext cx="469744" cy="259045"/>
    <xdr:sp macro="" textlink="">
      <xdr:nvSpPr>
        <xdr:cNvPr id="369" name="n_3mainValue【公営住宅】&#10;一人当たり面積">
          <a:extLst>
            <a:ext uri="{FF2B5EF4-FFF2-40B4-BE49-F238E27FC236}">
              <a16:creationId xmlns:a16="http://schemas.microsoft.com/office/drawing/2014/main" id="{9BC9CD80-4517-4B47-A122-6859D1104E21}"/>
            </a:ext>
          </a:extLst>
        </xdr:cNvPr>
        <xdr:cNvSpPr txBox="1"/>
      </xdr:nvSpPr>
      <xdr:spPr>
        <a:xfrm>
          <a:off x="6867602" y="1379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31106</xdr:rowOff>
    </xdr:from>
    <xdr:ext cx="469744" cy="259045"/>
    <xdr:sp macro="" textlink="">
      <xdr:nvSpPr>
        <xdr:cNvPr id="370" name="n_4mainValue【公営住宅】&#10;一人当たり面積">
          <a:extLst>
            <a:ext uri="{FF2B5EF4-FFF2-40B4-BE49-F238E27FC236}">
              <a16:creationId xmlns:a16="http://schemas.microsoft.com/office/drawing/2014/main" id="{3026FC7E-28DA-4F4B-BA42-6A68CC7DF67A}"/>
            </a:ext>
          </a:extLst>
        </xdr:cNvPr>
        <xdr:cNvSpPr txBox="1"/>
      </xdr:nvSpPr>
      <xdr:spPr>
        <a:xfrm>
          <a:off x="6067502" y="137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D2CA281B-3978-447D-B8C7-4AD87B10495C}"/>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0EFB08B4-AD6C-4C25-9647-FC47EEA5D296}"/>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C488B77D-0858-4926-883B-32FDC0BCA226}"/>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8954FC42-5C33-4AC7-A94A-A3F11CBB2E3C}"/>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8F466666-AB4F-4DE2-B0B1-A19A244CEFAF}"/>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FCA98B39-76CC-4825-9C55-8E5A9E8FFA14}"/>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F752805D-EDC3-4D3A-9455-70EDE429FB1B}"/>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CE262C5E-C5F7-47FF-8A93-16F281F48105}"/>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492EFA7B-7748-4337-941A-35B4E0A66371}"/>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2B16773E-D4A9-40C4-9C15-116BDBA80B38}"/>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5D7C8A59-9088-4264-88A4-401391C242BB}"/>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2" name="直線コネクタ 381">
          <a:extLst>
            <a:ext uri="{FF2B5EF4-FFF2-40B4-BE49-F238E27FC236}">
              <a16:creationId xmlns:a16="http://schemas.microsoft.com/office/drawing/2014/main" id="{E6497971-62A3-4F5B-8C86-4BDAA8CA217E}"/>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3" name="テキスト ボックス 382">
          <a:extLst>
            <a:ext uri="{FF2B5EF4-FFF2-40B4-BE49-F238E27FC236}">
              <a16:creationId xmlns:a16="http://schemas.microsoft.com/office/drawing/2014/main" id="{110BBF75-220C-43C7-9A45-AC5E9955657E}"/>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4" name="直線コネクタ 383">
          <a:extLst>
            <a:ext uri="{FF2B5EF4-FFF2-40B4-BE49-F238E27FC236}">
              <a16:creationId xmlns:a16="http://schemas.microsoft.com/office/drawing/2014/main" id="{022171AF-4478-4255-B5AF-806E28186E96}"/>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5" name="テキスト ボックス 384">
          <a:extLst>
            <a:ext uri="{FF2B5EF4-FFF2-40B4-BE49-F238E27FC236}">
              <a16:creationId xmlns:a16="http://schemas.microsoft.com/office/drawing/2014/main" id="{A6753954-D212-4D51-9448-BF1BFFDD7430}"/>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6" name="直線コネクタ 385">
          <a:extLst>
            <a:ext uri="{FF2B5EF4-FFF2-40B4-BE49-F238E27FC236}">
              <a16:creationId xmlns:a16="http://schemas.microsoft.com/office/drawing/2014/main" id="{C701D158-E605-4785-8D47-D9EC88759DF9}"/>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7" name="テキスト ボックス 386">
          <a:extLst>
            <a:ext uri="{FF2B5EF4-FFF2-40B4-BE49-F238E27FC236}">
              <a16:creationId xmlns:a16="http://schemas.microsoft.com/office/drawing/2014/main" id="{EEB6C593-07DD-4923-BDF8-A7CB6D97664E}"/>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8" name="直線コネクタ 387">
          <a:extLst>
            <a:ext uri="{FF2B5EF4-FFF2-40B4-BE49-F238E27FC236}">
              <a16:creationId xmlns:a16="http://schemas.microsoft.com/office/drawing/2014/main" id="{0A9422F2-0AFE-433A-95EA-B5487CE31C98}"/>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9" name="テキスト ボックス 388">
          <a:extLst>
            <a:ext uri="{FF2B5EF4-FFF2-40B4-BE49-F238E27FC236}">
              <a16:creationId xmlns:a16="http://schemas.microsoft.com/office/drawing/2014/main" id="{B58F6F0C-6D2C-4373-8F74-7029FF3E283F}"/>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0" name="直線コネクタ 389">
          <a:extLst>
            <a:ext uri="{FF2B5EF4-FFF2-40B4-BE49-F238E27FC236}">
              <a16:creationId xmlns:a16="http://schemas.microsoft.com/office/drawing/2014/main" id="{A028A06E-51DD-4DF8-A04A-2A136D872403}"/>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1" name="テキスト ボックス 390">
          <a:extLst>
            <a:ext uri="{FF2B5EF4-FFF2-40B4-BE49-F238E27FC236}">
              <a16:creationId xmlns:a16="http://schemas.microsoft.com/office/drawing/2014/main" id="{B1D68416-F744-43ED-9542-D2C7AE3E1EE8}"/>
            </a:ext>
          </a:extLst>
        </xdr:cNvPr>
        <xdr:cNvSpPr txBox="1"/>
      </xdr:nvSpPr>
      <xdr:spPr>
        <a:xfrm>
          <a:off x="3881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2" name="直線コネクタ 391">
          <a:extLst>
            <a:ext uri="{FF2B5EF4-FFF2-40B4-BE49-F238E27FC236}">
              <a16:creationId xmlns:a16="http://schemas.microsoft.com/office/drawing/2014/main" id="{C42C0256-73E4-4EAD-9B2C-9C99F31AB58E}"/>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港湾・漁港】&#10;有形固定資産減価償却率グラフ枠">
          <a:extLst>
            <a:ext uri="{FF2B5EF4-FFF2-40B4-BE49-F238E27FC236}">
              <a16:creationId xmlns:a16="http://schemas.microsoft.com/office/drawing/2014/main" id="{36A57723-8E1D-47FB-950D-0100B9E91B54}"/>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22861</xdr:rowOff>
    </xdr:from>
    <xdr:to>
      <xdr:col>24</xdr:col>
      <xdr:colOff>62865</xdr:colOff>
      <xdr:row>109</xdr:row>
      <xdr:rowOff>34289</xdr:rowOff>
    </xdr:to>
    <xdr:cxnSp macro="">
      <xdr:nvCxnSpPr>
        <xdr:cNvPr id="394" name="直線コネクタ 393">
          <a:extLst>
            <a:ext uri="{FF2B5EF4-FFF2-40B4-BE49-F238E27FC236}">
              <a16:creationId xmlns:a16="http://schemas.microsoft.com/office/drawing/2014/main" id="{0F10F55E-6B72-4A49-9746-CE30BF3A4427}"/>
            </a:ext>
          </a:extLst>
        </xdr:cNvPr>
        <xdr:cNvCxnSpPr/>
      </xdr:nvCxnSpPr>
      <xdr:spPr>
        <a:xfrm flipV="1">
          <a:off x="4180840" y="163804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38116</xdr:rowOff>
    </xdr:from>
    <xdr:ext cx="405111" cy="259045"/>
    <xdr:sp macro="" textlink="">
      <xdr:nvSpPr>
        <xdr:cNvPr id="395" name="【港湾・漁港】&#10;有形固定資産減価償却率最小値テキスト">
          <a:extLst>
            <a:ext uri="{FF2B5EF4-FFF2-40B4-BE49-F238E27FC236}">
              <a16:creationId xmlns:a16="http://schemas.microsoft.com/office/drawing/2014/main" id="{AD94BA67-6A68-4C75-9A52-9DEF8A961E73}"/>
            </a:ext>
          </a:extLst>
        </xdr:cNvPr>
        <xdr:cNvSpPr txBox="1"/>
      </xdr:nvSpPr>
      <xdr:spPr>
        <a:xfrm>
          <a:off x="4219575" y="1768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34289</xdr:rowOff>
    </xdr:from>
    <xdr:to>
      <xdr:col>24</xdr:col>
      <xdr:colOff>152400</xdr:colOff>
      <xdr:row>109</xdr:row>
      <xdr:rowOff>34289</xdr:rowOff>
    </xdr:to>
    <xdr:cxnSp macro="">
      <xdr:nvCxnSpPr>
        <xdr:cNvPr id="396" name="直線コネクタ 395">
          <a:extLst>
            <a:ext uri="{FF2B5EF4-FFF2-40B4-BE49-F238E27FC236}">
              <a16:creationId xmlns:a16="http://schemas.microsoft.com/office/drawing/2014/main" id="{BFAAF686-D786-42A7-B5B0-381B9C2E467A}"/>
            </a:ext>
          </a:extLst>
        </xdr:cNvPr>
        <xdr:cNvCxnSpPr/>
      </xdr:nvCxnSpPr>
      <xdr:spPr>
        <a:xfrm>
          <a:off x="4105275" y="176809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140988</xdr:rowOff>
    </xdr:from>
    <xdr:ext cx="405111" cy="259045"/>
    <xdr:sp macro="" textlink="">
      <xdr:nvSpPr>
        <xdr:cNvPr id="397" name="【港湾・漁港】&#10;有形固定資産減価償却率最大値テキスト">
          <a:extLst>
            <a:ext uri="{FF2B5EF4-FFF2-40B4-BE49-F238E27FC236}">
              <a16:creationId xmlns:a16="http://schemas.microsoft.com/office/drawing/2014/main" id="{CFDC61F0-36E2-4670-8BF6-EEE252CFF026}"/>
            </a:ext>
          </a:extLst>
        </xdr:cNvPr>
        <xdr:cNvSpPr txBox="1"/>
      </xdr:nvSpPr>
      <xdr:spPr>
        <a:xfrm>
          <a:off x="4219575" y="1617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22861</xdr:rowOff>
    </xdr:from>
    <xdr:to>
      <xdr:col>24</xdr:col>
      <xdr:colOff>152400</xdr:colOff>
      <xdr:row>101</xdr:row>
      <xdr:rowOff>22861</xdr:rowOff>
    </xdr:to>
    <xdr:cxnSp macro="">
      <xdr:nvCxnSpPr>
        <xdr:cNvPr id="398" name="直線コネクタ 397">
          <a:extLst>
            <a:ext uri="{FF2B5EF4-FFF2-40B4-BE49-F238E27FC236}">
              <a16:creationId xmlns:a16="http://schemas.microsoft.com/office/drawing/2014/main" id="{16BFABC8-0000-492A-AF04-B188351DCEE8}"/>
            </a:ext>
          </a:extLst>
        </xdr:cNvPr>
        <xdr:cNvCxnSpPr/>
      </xdr:nvCxnSpPr>
      <xdr:spPr>
        <a:xfrm>
          <a:off x="4105275" y="163804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24782</xdr:rowOff>
    </xdr:from>
    <xdr:ext cx="405111" cy="259045"/>
    <xdr:sp macro="" textlink="">
      <xdr:nvSpPr>
        <xdr:cNvPr id="399" name="【港湾・漁港】&#10;有形固定資産減価償却率平均値テキスト">
          <a:extLst>
            <a:ext uri="{FF2B5EF4-FFF2-40B4-BE49-F238E27FC236}">
              <a16:creationId xmlns:a16="http://schemas.microsoft.com/office/drawing/2014/main" id="{5129F00D-9AA8-421E-B5A6-6BD929FC80D6}"/>
            </a:ext>
          </a:extLst>
        </xdr:cNvPr>
        <xdr:cNvSpPr txBox="1"/>
      </xdr:nvSpPr>
      <xdr:spPr>
        <a:xfrm>
          <a:off x="4219575" y="17353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46355</xdr:rowOff>
    </xdr:from>
    <xdr:to>
      <xdr:col>24</xdr:col>
      <xdr:colOff>114300</xdr:colOff>
      <xdr:row>107</xdr:row>
      <xdr:rowOff>147955</xdr:rowOff>
    </xdr:to>
    <xdr:sp macro="" textlink="">
      <xdr:nvSpPr>
        <xdr:cNvPr id="400" name="フローチャート: 判断 399">
          <a:extLst>
            <a:ext uri="{FF2B5EF4-FFF2-40B4-BE49-F238E27FC236}">
              <a16:creationId xmlns:a16="http://schemas.microsoft.com/office/drawing/2014/main" id="{013FE942-9D60-42A6-90EC-0AC429C36CA1}"/>
            </a:ext>
          </a:extLst>
        </xdr:cNvPr>
        <xdr:cNvSpPr/>
      </xdr:nvSpPr>
      <xdr:spPr>
        <a:xfrm>
          <a:off x="4124325" y="173755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8255</xdr:rowOff>
    </xdr:from>
    <xdr:to>
      <xdr:col>20</xdr:col>
      <xdr:colOff>38100</xdr:colOff>
      <xdr:row>107</xdr:row>
      <xdr:rowOff>109855</xdr:rowOff>
    </xdr:to>
    <xdr:sp macro="" textlink="">
      <xdr:nvSpPr>
        <xdr:cNvPr id="401" name="フローチャート: 判断 400">
          <a:extLst>
            <a:ext uri="{FF2B5EF4-FFF2-40B4-BE49-F238E27FC236}">
              <a16:creationId xmlns:a16="http://schemas.microsoft.com/office/drawing/2014/main" id="{CFD940CA-38C7-4B89-ABF4-7852928DB522}"/>
            </a:ext>
          </a:extLst>
        </xdr:cNvPr>
        <xdr:cNvSpPr/>
      </xdr:nvSpPr>
      <xdr:spPr>
        <a:xfrm>
          <a:off x="3381375" y="173374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162561</xdr:rowOff>
    </xdr:from>
    <xdr:to>
      <xdr:col>15</xdr:col>
      <xdr:colOff>101600</xdr:colOff>
      <xdr:row>107</xdr:row>
      <xdr:rowOff>92711</xdr:rowOff>
    </xdr:to>
    <xdr:sp macro="" textlink="">
      <xdr:nvSpPr>
        <xdr:cNvPr id="402" name="フローチャート: 判断 401">
          <a:extLst>
            <a:ext uri="{FF2B5EF4-FFF2-40B4-BE49-F238E27FC236}">
              <a16:creationId xmlns:a16="http://schemas.microsoft.com/office/drawing/2014/main" id="{B0206749-2DF2-448E-BE23-377CFE1BE525}"/>
            </a:ext>
          </a:extLst>
        </xdr:cNvPr>
        <xdr:cNvSpPr/>
      </xdr:nvSpPr>
      <xdr:spPr>
        <a:xfrm>
          <a:off x="2571750" y="173234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124461</xdr:rowOff>
    </xdr:from>
    <xdr:to>
      <xdr:col>10</xdr:col>
      <xdr:colOff>165100</xdr:colOff>
      <xdr:row>107</xdr:row>
      <xdr:rowOff>54611</xdr:rowOff>
    </xdr:to>
    <xdr:sp macro="" textlink="">
      <xdr:nvSpPr>
        <xdr:cNvPr id="403" name="フローチャート: 判断 402">
          <a:extLst>
            <a:ext uri="{FF2B5EF4-FFF2-40B4-BE49-F238E27FC236}">
              <a16:creationId xmlns:a16="http://schemas.microsoft.com/office/drawing/2014/main" id="{CF99E691-251C-4B9E-892F-E39FD130F5A2}"/>
            </a:ext>
          </a:extLst>
        </xdr:cNvPr>
        <xdr:cNvSpPr/>
      </xdr:nvSpPr>
      <xdr:spPr>
        <a:xfrm>
          <a:off x="1781175" y="172853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101600</xdr:rowOff>
    </xdr:from>
    <xdr:to>
      <xdr:col>6</xdr:col>
      <xdr:colOff>38100</xdr:colOff>
      <xdr:row>107</xdr:row>
      <xdr:rowOff>31750</xdr:rowOff>
    </xdr:to>
    <xdr:sp macro="" textlink="">
      <xdr:nvSpPr>
        <xdr:cNvPr id="404" name="フローチャート: 判断 403">
          <a:extLst>
            <a:ext uri="{FF2B5EF4-FFF2-40B4-BE49-F238E27FC236}">
              <a16:creationId xmlns:a16="http://schemas.microsoft.com/office/drawing/2014/main" id="{585048F5-B543-491C-8CC8-F71F36492464}"/>
            </a:ext>
          </a:extLst>
        </xdr:cNvPr>
        <xdr:cNvSpPr/>
      </xdr:nvSpPr>
      <xdr:spPr>
        <a:xfrm>
          <a:off x="981075" y="172688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7E318EA6-68FA-4F40-93EE-F3A9B1929A79}"/>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1646A089-6B14-4605-9BF7-0E23EB761EED}"/>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B51E101D-B432-4AA1-8F92-3B856177C184}"/>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E1E2EC78-B9C6-4BDE-816C-FD87D2C0AA74}"/>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2194BB32-5701-4B73-973E-664E57AD908C}"/>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61595</xdr:rowOff>
    </xdr:from>
    <xdr:to>
      <xdr:col>24</xdr:col>
      <xdr:colOff>114300</xdr:colOff>
      <xdr:row>106</xdr:row>
      <xdr:rowOff>163195</xdr:rowOff>
    </xdr:to>
    <xdr:sp macro="" textlink="">
      <xdr:nvSpPr>
        <xdr:cNvPr id="410" name="楕円 409">
          <a:extLst>
            <a:ext uri="{FF2B5EF4-FFF2-40B4-BE49-F238E27FC236}">
              <a16:creationId xmlns:a16="http://schemas.microsoft.com/office/drawing/2014/main" id="{69EE1EC7-AF1F-4D2D-9BE6-85C8D22DC47D}"/>
            </a:ext>
          </a:extLst>
        </xdr:cNvPr>
        <xdr:cNvSpPr/>
      </xdr:nvSpPr>
      <xdr:spPr>
        <a:xfrm>
          <a:off x="4124325" y="172288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84472</xdr:rowOff>
    </xdr:from>
    <xdr:ext cx="405111" cy="259045"/>
    <xdr:sp macro="" textlink="">
      <xdr:nvSpPr>
        <xdr:cNvPr id="411" name="【港湾・漁港】&#10;有形固定資産減価償却率該当値テキスト">
          <a:extLst>
            <a:ext uri="{FF2B5EF4-FFF2-40B4-BE49-F238E27FC236}">
              <a16:creationId xmlns:a16="http://schemas.microsoft.com/office/drawing/2014/main" id="{56889E3A-7FFC-4C66-83AD-C189042C8212}"/>
            </a:ext>
          </a:extLst>
        </xdr:cNvPr>
        <xdr:cNvSpPr txBox="1"/>
      </xdr:nvSpPr>
      <xdr:spPr>
        <a:xfrm>
          <a:off x="4219575" y="170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90170</xdr:rowOff>
    </xdr:from>
    <xdr:to>
      <xdr:col>20</xdr:col>
      <xdr:colOff>38100</xdr:colOff>
      <xdr:row>107</xdr:row>
      <xdr:rowOff>20320</xdr:rowOff>
    </xdr:to>
    <xdr:sp macro="" textlink="">
      <xdr:nvSpPr>
        <xdr:cNvPr id="412" name="楕円 411">
          <a:extLst>
            <a:ext uri="{FF2B5EF4-FFF2-40B4-BE49-F238E27FC236}">
              <a16:creationId xmlns:a16="http://schemas.microsoft.com/office/drawing/2014/main" id="{CA98EEE0-4CAE-456F-8725-84C31868EE8B}"/>
            </a:ext>
          </a:extLst>
        </xdr:cNvPr>
        <xdr:cNvSpPr/>
      </xdr:nvSpPr>
      <xdr:spPr>
        <a:xfrm>
          <a:off x="3381375" y="172510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112395</xdr:rowOff>
    </xdr:from>
    <xdr:to>
      <xdr:col>24</xdr:col>
      <xdr:colOff>63500</xdr:colOff>
      <xdr:row>106</xdr:row>
      <xdr:rowOff>140970</xdr:rowOff>
    </xdr:to>
    <xdr:cxnSp macro="">
      <xdr:nvCxnSpPr>
        <xdr:cNvPr id="413" name="直線コネクタ 412">
          <a:extLst>
            <a:ext uri="{FF2B5EF4-FFF2-40B4-BE49-F238E27FC236}">
              <a16:creationId xmlns:a16="http://schemas.microsoft.com/office/drawing/2014/main" id="{CB294EA0-E086-40DF-A61F-E49462096373}"/>
            </a:ext>
          </a:extLst>
        </xdr:cNvPr>
        <xdr:cNvCxnSpPr/>
      </xdr:nvCxnSpPr>
      <xdr:spPr>
        <a:xfrm flipV="1">
          <a:off x="3429000" y="17276445"/>
          <a:ext cx="752475"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128270</xdr:rowOff>
    </xdr:from>
    <xdr:to>
      <xdr:col>15</xdr:col>
      <xdr:colOff>101600</xdr:colOff>
      <xdr:row>107</xdr:row>
      <xdr:rowOff>58420</xdr:rowOff>
    </xdr:to>
    <xdr:sp macro="" textlink="">
      <xdr:nvSpPr>
        <xdr:cNvPr id="414" name="楕円 413">
          <a:extLst>
            <a:ext uri="{FF2B5EF4-FFF2-40B4-BE49-F238E27FC236}">
              <a16:creationId xmlns:a16="http://schemas.microsoft.com/office/drawing/2014/main" id="{19A2B733-0F8B-48EE-B1B5-3F1D07BFEEF2}"/>
            </a:ext>
          </a:extLst>
        </xdr:cNvPr>
        <xdr:cNvSpPr/>
      </xdr:nvSpPr>
      <xdr:spPr>
        <a:xfrm>
          <a:off x="2571750" y="172891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140970</xdr:rowOff>
    </xdr:from>
    <xdr:to>
      <xdr:col>19</xdr:col>
      <xdr:colOff>177800</xdr:colOff>
      <xdr:row>107</xdr:row>
      <xdr:rowOff>7620</xdr:rowOff>
    </xdr:to>
    <xdr:cxnSp macro="">
      <xdr:nvCxnSpPr>
        <xdr:cNvPr id="415" name="直線コネクタ 414">
          <a:extLst>
            <a:ext uri="{FF2B5EF4-FFF2-40B4-BE49-F238E27FC236}">
              <a16:creationId xmlns:a16="http://schemas.microsoft.com/office/drawing/2014/main" id="{39045F58-CA65-4296-B701-E87D20C54C0A}"/>
            </a:ext>
          </a:extLst>
        </xdr:cNvPr>
        <xdr:cNvCxnSpPr/>
      </xdr:nvCxnSpPr>
      <xdr:spPr>
        <a:xfrm flipV="1">
          <a:off x="2619375" y="17308195"/>
          <a:ext cx="8096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162561</xdr:rowOff>
    </xdr:from>
    <xdr:to>
      <xdr:col>10</xdr:col>
      <xdr:colOff>165100</xdr:colOff>
      <xdr:row>107</xdr:row>
      <xdr:rowOff>92711</xdr:rowOff>
    </xdr:to>
    <xdr:sp macro="" textlink="">
      <xdr:nvSpPr>
        <xdr:cNvPr id="416" name="楕円 415">
          <a:extLst>
            <a:ext uri="{FF2B5EF4-FFF2-40B4-BE49-F238E27FC236}">
              <a16:creationId xmlns:a16="http://schemas.microsoft.com/office/drawing/2014/main" id="{F032596F-A321-43D2-8314-45F2E0A7FA97}"/>
            </a:ext>
          </a:extLst>
        </xdr:cNvPr>
        <xdr:cNvSpPr/>
      </xdr:nvSpPr>
      <xdr:spPr>
        <a:xfrm>
          <a:off x="1781175" y="173234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7620</xdr:rowOff>
    </xdr:from>
    <xdr:to>
      <xdr:col>15</xdr:col>
      <xdr:colOff>50800</xdr:colOff>
      <xdr:row>107</xdr:row>
      <xdr:rowOff>41911</xdr:rowOff>
    </xdr:to>
    <xdr:cxnSp macro="">
      <xdr:nvCxnSpPr>
        <xdr:cNvPr id="417" name="直線コネクタ 416">
          <a:extLst>
            <a:ext uri="{FF2B5EF4-FFF2-40B4-BE49-F238E27FC236}">
              <a16:creationId xmlns:a16="http://schemas.microsoft.com/office/drawing/2014/main" id="{D050BB43-9EBE-46D9-9068-0D8AC0485842}"/>
            </a:ext>
          </a:extLst>
        </xdr:cNvPr>
        <xdr:cNvCxnSpPr/>
      </xdr:nvCxnSpPr>
      <xdr:spPr>
        <a:xfrm flipV="1">
          <a:off x="1828800" y="17336770"/>
          <a:ext cx="79057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38736</xdr:rowOff>
    </xdr:from>
    <xdr:to>
      <xdr:col>6</xdr:col>
      <xdr:colOff>38100</xdr:colOff>
      <xdr:row>106</xdr:row>
      <xdr:rowOff>140336</xdr:rowOff>
    </xdr:to>
    <xdr:sp macro="" textlink="">
      <xdr:nvSpPr>
        <xdr:cNvPr id="418" name="楕円 417">
          <a:extLst>
            <a:ext uri="{FF2B5EF4-FFF2-40B4-BE49-F238E27FC236}">
              <a16:creationId xmlns:a16="http://schemas.microsoft.com/office/drawing/2014/main" id="{3AD6C959-83BC-409C-9831-D66161316A89}"/>
            </a:ext>
          </a:extLst>
        </xdr:cNvPr>
        <xdr:cNvSpPr/>
      </xdr:nvSpPr>
      <xdr:spPr>
        <a:xfrm>
          <a:off x="981075" y="1720278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89536</xdr:rowOff>
    </xdr:from>
    <xdr:to>
      <xdr:col>10</xdr:col>
      <xdr:colOff>114300</xdr:colOff>
      <xdr:row>107</xdr:row>
      <xdr:rowOff>41911</xdr:rowOff>
    </xdr:to>
    <xdr:cxnSp macro="">
      <xdr:nvCxnSpPr>
        <xdr:cNvPr id="419" name="直線コネクタ 418">
          <a:extLst>
            <a:ext uri="{FF2B5EF4-FFF2-40B4-BE49-F238E27FC236}">
              <a16:creationId xmlns:a16="http://schemas.microsoft.com/office/drawing/2014/main" id="{605E20D5-32F6-47FD-A02C-B19BE276EB11}"/>
            </a:ext>
          </a:extLst>
        </xdr:cNvPr>
        <xdr:cNvCxnSpPr/>
      </xdr:nvCxnSpPr>
      <xdr:spPr>
        <a:xfrm>
          <a:off x="1028700" y="17250411"/>
          <a:ext cx="8001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100982</xdr:rowOff>
    </xdr:from>
    <xdr:ext cx="405111" cy="259045"/>
    <xdr:sp macro="" textlink="">
      <xdr:nvSpPr>
        <xdr:cNvPr id="420" name="n_1aveValue【港湾・漁港】&#10;有形固定資産減価償却率">
          <a:extLst>
            <a:ext uri="{FF2B5EF4-FFF2-40B4-BE49-F238E27FC236}">
              <a16:creationId xmlns:a16="http://schemas.microsoft.com/office/drawing/2014/main" id="{E04D883A-F706-4466-99F8-CD8C3FE507AD}"/>
            </a:ext>
          </a:extLst>
        </xdr:cNvPr>
        <xdr:cNvSpPr txBox="1"/>
      </xdr:nvSpPr>
      <xdr:spPr>
        <a:xfrm>
          <a:off x="3239144" y="17430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83838</xdr:rowOff>
    </xdr:from>
    <xdr:ext cx="405111" cy="259045"/>
    <xdr:sp macro="" textlink="">
      <xdr:nvSpPr>
        <xdr:cNvPr id="421" name="n_2aveValue【港湾・漁港】&#10;有形固定資産減価償却率">
          <a:extLst>
            <a:ext uri="{FF2B5EF4-FFF2-40B4-BE49-F238E27FC236}">
              <a16:creationId xmlns:a16="http://schemas.microsoft.com/office/drawing/2014/main" id="{DD07386A-BC2A-48CD-8B28-7A2DC9D8C4AE}"/>
            </a:ext>
          </a:extLst>
        </xdr:cNvPr>
        <xdr:cNvSpPr txBox="1"/>
      </xdr:nvSpPr>
      <xdr:spPr>
        <a:xfrm>
          <a:off x="2439044" y="1741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71138</xdr:rowOff>
    </xdr:from>
    <xdr:ext cx="405111" cy="259045"/>
    <xdr:sp macro="" textlink="">
      <xdr:nvSpPr>
        <xdr:cNvPr id="422" name="n_3aveValue【港湾・漁港】&#10;有形固定資産減価償却率">
          <a:extLst>
            <a:ext uri="{FF2B5EF4-FFF2-40B4-BE49-F238E27FC236}">
              <a16:creationId xmlns:a16="http://schemas.microsoft.com/office/drawing/2014/main" id="{19A90D0A-8BC7-4736-8E0B-BF64131C78EF}"/>
            </a:ext>
          </a:extLst>
        </xdr:cNvPr>
        <xdr:cNvSpPr txBox="1"/>
      </xdr:nvSpPr>
      <xdr:spPr>
        <a:xfrm>
          <a:off x="1648469" y="170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22877</xdr:rowOff>
    </xdr:from>
    <xdr:ext cx="405111" cy="259045"/>
    <xdr:sp macro="" textlink="">
      <xdr:nvSpPr>
        <xdr:cNvPr id="423" name="n_4aveValue【港湾・漁港】&#10;有形固定資産減価償却率">
          <a:extLst>
            <a:ext uri="{FF2B5EF4-FFF2-40B4-BE49-F238E27FC236}">
              <a16:creationId xmlns:a16="http://schemas.microsoft.com/office/drawing/2014/main" id="{C6BD077F-65C0-43E1-AA4F-F2A88E075CE9}"/>
            </a:ext>
          </a:extLst>
        </xdr:cNvPr>
        <xdr:cNvSpPr txBox="1"/>
      </xdr:nvSpPr>
      <xdr:spPr>
        <a:xfrm>
          <a:off x="848369"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36847</xdr:rowOff>
    </xdr:from>
    <xdr:ext cx="405111" cy="259045"/>
    <xdr:sp macro="" textlink="">
      <xdr:nvSpPr>
        <xdr:cNvPr id="424" name="n_1mainValue【港湾・漁港】&#10;有形固定資産減価償却率">
          <a:extLst>
            <a:ext uri="{FF2B5EF4-FFF2-40B4-BE49-F238E27FC236}">
              <a16:creationId xmlns:a16="http://schemas.microsoft.com/office/drawing/2014/main" id="{56CDB963-13CE-442B-B53B-B75A2C2FD149}"/>
            </a:ext>
          </a:extLst>
        </xdr:cNvPr>
        <xdr:cNvSpPr txBox="1"/>
      </xdr:nvSpPr>
      <xdr:spPr>
        <a:xfrm>
          <a:off x="3239144" y="1703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74947</xdr:rowOff>
    </xdr:from>
    <xdr:ext cx="405111" cy="259045"/>
    <xdr:sp macro="" textlink="">
      <xdr:nvSpPr>
        <xdr:cNvPr id="425" name="n_2mainValue【港湾・漁港】&#10;有形固定資産減価償却率">
          <a:extLst>
            <a:ext uri="{FF2B5EF4-FFF2-40B4-BE49-F238E27FC236}">
              <a16:creationId xmlns:a16="http://schemas.microsoft.com/office/drawing/2014/main" id="{DEDA8D38-B495-4942-876E-C7C1906EA60A}"/>
            </a:ext>
          </a:extLst>
        </xdr:cNvPr>
        <xdr:cNvSpPr txBox="1"/>
      </xdr:nvSpPr>
      <xdr:spPr>
        <a:xfrm>
          <a:off x="2439044" y="1707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83838</xdr:rowOff>
    </xdr:from>
    <xdr:ext cx="405111" cy="259045"/>
    <xdr:sp macro="" textlink="">
      <xdr:nvSpPr>
        <xdr:cNvPr id="426" name="n_3mainValue【港湾・漁港】&#10;有形固定資産減価償却率">
          <a:extLst>
            <a:ext uri="{FF2B5EF4-FFF2-40B4-BE49-F238E27FC236}">
              <a16:creationId xmlns:a16="http://schemas.microsoft.com/office/drawing/2014/main" id="{734CC392-497B-404C-A87D-BF3AE7F718DD}"/>
            </a:ext>
          </a:extLst>
        </xdr:cNvPr>
        <xdr:cNvSpPr txBox="1"/>
      </xdr:nvSpPr>
      <xdr:spPr>
        <a:xfrm>
          <a:off x="1648469" y="1741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156863</xdr:rowOff>
    </xdr:from>
    <xdr:ext cx="405111" cy="259045"/>
    <xdr:sp macro="" textlink="">
      <xdr:nvSpPr>
        <xdr:cNvPr id="427" name="n_4mainValue【港湾・漁港】&#10;有形固定資産減価償却率">
          <a:extLst>
            <a:ext uri="{FF2B5EF4-FFF2-40B4-BE49-F238E27FC236}">
              <a16:creationId xmlns:a16="http://schemas.microsoft.com/office/drawing/2014/main" id="{93BE49D3-FB27-403A-B024-88E81D78864F}"/>
            </a:ext>
          </a:extLst>
        </xdr:cNvPr>
        <xdr:cNvSpPr txBox="1"/>
      </xdr:nvSpPr>
      <xdr:spPr>
        <a:xfrm>
          <a:off x="848369"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a:extLst>
            <a:ext uri="{FF2B5EF4-FFF2-40B4-BE49-F238E27FC236}">
              <a16:creationId xmlns:a16="http://schemas.microsoft.com/office/drawing/2014/main" id="{675C62DC-640C-4B3B-81CD-DC3A2A24D47A}"/>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a:extLst>
            <a:ext uri="{FF2B5EF4-FFF2-40B4-BE49-F238E27FC236}">
              <a16:creationId xmlns:a16="http://schemas.microsoft.com/office/drawing/2014/main" id="{15BC9DD0-7FA6-408D-A997-0F617735D2D4}"/>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a:extLst>
            <a:ext uri="{FF2B5EF4-FFF2-40B4-BE49-F238E27FC236}">
              <a16:creationId xmlns:a16="http://schemas.microsoft.com/office/drawing/2014/main" id="{AB7120B1-A2D0-4953-A619-265F07A0D157}"/>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a:extLst>
            <a:ext uri="{FF2B5EF4-FFF2-40B4-BE49-F238E27FC236}">
              <a16:creationId xmlns:a16="http://schemas.microsoft.com/office/drawing/2014/main" id="{E0C391CC-1249-4DA9-99A0-DB0D8F5855A1}"/>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a:extLst>
            <a:ext uri="{FF2B5EF4-FFF2-40B4-BE49-F238E27FC236}">
              <a16:creationId xmlns:a16="http://schemas.microsoft.com/office/drawing/2014/main" id="{87EFAAAA-FA74-40B1-9787-3C95BD1FB0A5}"/>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a:extLst>
            <a:ext uri="{FF2B5EF4-FFF2-40B4-BE49-F238E27FC236}">
              <a16:creationId xmlns:a16="http://schemas.microsoft.com/office/drawing/2014/main" id="{F7299DBD-4933-4A2A-A66E-5840DBAE3FA1}"/>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a:extLst>
            <a:ext uri="{FF2B5EF4-FFF2-40B4-BE49-F238E27FC236}">
              <a16:creationId xmlns:a16="http://schemas.microsoft.com/office/drawing/2014/main" id="{F5B27EC1-7519-4ECB-A281-BB22CFDA7071}"/>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a:extLst>
            <a:ext uri="{FF2B5EF4-FFF2-40B4-BE49-F238E27FC236}">
              <a16:creationId xmlns:a16="http://schemas.microsoft.com/office/drawing/2014/main" id="{9026F078-A616-4650-AD63-416D3E5B99EB}"/>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a:extLst>
            <a:ext uri="{FF2B5EF4-FFF2-40B4-BE49-F238E27FC236}">
              <a16:creationId xmlns:a16="http://schemas.microsoft.com/office/drawing/2014/main" id="{FBF6B746-2175-40B2-AF4D-3096BD8BA377}"/>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a:extLst>
            <a:ext uri="{FF2B5EF4-FFF2-40B4-BE49-F238E27FC236}">
              <a16:creationId xmlns:a16="http://schemas.microsoft.com/office/drawing/2014/main" id="{40FD1653-EEAB-49E5-AABB-BE4EDBEE1242}"/>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8" name="直線コネクタ 437">
          <a:extLst>
            <a:ext uri="{FF2B5EF4-FFF2-40B4-BE49-F238E27FC236}">
              <a16:creationId xmlns:a16="http://schemas.microsoft.com/office/drawing/2014/main" id="{140C053E-D9E6-4B91-962E-1A3DAE119753}"/>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9" name="テキスト ボックス 438">
          <a:extLst>
            <a:ext uri="{FF2B5EF4-FFF2-40B4-BE49-F238E27FC236}">
              <a16:creationId xmlns:a16="http://schemas.microsoft.com/office/drawing/2014/main" id="{D144C253-160D-4751-A973-1F28FB1F1C43}"/>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0" name="直線コネクタ 439">
          <a:extLst>
            <a:ext uri="{FF2B5EF4-FFF2-40B4-BE49-F238E27FC236}">
              <a16:creationId xmlns:a16="http://schemas.microsoft.com/office/drawing/2014/main" id="{285294B2-7A38-4E04-B994-152B4C5653CC}"/>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1" name="テキスト ボックス 440">
          <a:extLst>
            <a:ext uri="{FF2B5EF4-FFF2-40B4-BE49-F238E27FC236}">
              <a16:creationId xmlns:a16="http://schemas.microsoft.com/office/drawing/2014/main" id="{AB6A7BB2-B31B-4239-A779-D4938CF3C867}"/>
            </a:ext>
          </a:extLst>
        </xdr:cNvPr>
        <xdr:cNvSpPr txBox="1"/>
      </xdr:nvSpPr>
      <xdr:spPr>
        <a:xfrm>
          <a:off x="5478976" y="1699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2" name="直線コネクタ 441">
          <a:extLst>
            <a:ext uri="{FF2B5EF4-FFF2-40B4-BE49-F238E27FC236}">
              <a16:creationId xmlns:a16="http://schemas.microsoft.com/office/drawing/2014/main" id="{24F39FA9-5CD8-4B47-B9EA-27A528EB2A08}"/>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3" name="テキスト ボックス 442">
          <a:extLst>
            <a:ext uri="{FF2B5EF4-FFF2-40B4-BE49-F238E27FC236}">
              <a16:creationId xmlns:a16="http://schemas.microsoft.com/office/drawing/2014/main" id="{930F6E81-D74E-48F1-9F0E-61A2D67B976D}"/>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4" name="直線コネクタ 443">
          <a:extLst>
            <a:ext uri="{FF2B5EF4-FFF2-40B4-BE49-F238E27FC236}">
              <a16:creationId xmlns:a16="http://schemas.microsoft.com/office/drawing/2014/main" id="{C7A9CA45-30F9-433F-A1A2-FC9E5200560F}"/>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5" name="テキスト ボックス 444">
          <a:extLst>
            <a:ext uri="{FF2B5EF4-FFF2-40B4-BE49-F238E27FC236}">
              <a16:creationId xmlns:a16="http://schemas.microsoft.com/office/drawing/2014/main" id="{D627021B-1DCF-40A0-A47D-CC29A7567B4F}"/>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a:extLst>
            <a:ext uri="{FF2B5EF4-FFF2-40B4-BE49-F238E27FC236}">
              <a16:creationId xmlns:a16="http://schemas.microsoft.com/office/drawing/2014/main" id="{437E10A8-B748-4619-BE9C-EDC6FE3D3720}"/>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7" name="テキスト ボックス 446">
          <a:extLst>
            <a:ext uri="{FF2B5EF4-FFF2-40B4-BE49-F238E27FC236}">
              <a16:creationId xmlns:a16="http://schemas.microsoft.com/office/drawing/2014/main" id="{8C33010F-8D00-4D8D-AAA3-5CDB1E096EA5}"/>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港湾・漁港】&#10;一人当たり有形固定資産（償却資産）額グラフ枠">
          <a:extLst>
            <a:ext uri="{FF2B5EF4-FFF2-40B4-BE49-F238E27FC236}">
              <a16:creationId xmlns:a16="http://schemas.microsoft.com/office/drawing/2014/main" id="{2F035217-8928-4E57-AF82-57B607875C53}"/>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146920</xdr:rowOff>
    </xdr:from>
    <xdr:to>
      <xdr:col>54</xdr:col>
      <xdr:colOff>189865</xdr:colOff>
      <xdr:row>108</xdr:row>
      <xdr:rowOff>74096</xdr:rowOff>
    </xdr:to>
    <xdr:cxnSp macro="">
      <xdr:nvCxnSpPr>
        <xdr:cNvPr id="449" name="直線コネクタ 448">
          <a:extLst>
            <a:ext uri="{FF2B5EF4-FFF2-40B4-BE49-F238E27FC236}">
              <a16:creationId xmlns:a16="http://schemas.microsoft.com/office/drawing/2014/main" id="{332D0148-7A9B-4974-9177-0A8F14BF8F87}"/>
            </a:ext>
          </a:extLst>
        </xdr:cNvPr>
        <xdr:cNvCxnSpPr/>
      </xdr:nvCxnSpPr>
      <xdr:spPr>
        <a:xfrm flipV="1">
          <a:off x="9429115" y="16174320"/>
          <a:ext cx="0" cy="138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77923</xdr:rowOff>
    </xdr:from>
    <xdr:ext cx="378565" cy="259045"/>
    <xdr:sp macro="" textlink="">
      <xdr:nvSpPr>
        <xdr:cNvPr id="450" name="【港湾・漁港】&#10;一人当たり有形固定資産（償却資産）額最小値テキスト">
          <a:extLst>
            <a:ext uri="{FF2B5EF4-FFF2-40B4-BE49-F238E27FC236}">
              <a16:creationId xmlns:a16="http://schemas.microsoft.com/office/drawing/2014/main" id="{C030B3D4-6C59-4DF2-BED6-E01E5ACDC499}"/>
            </a:ext>
          </a:extLst>
        </xdr:cNvPr>
        <xdr:cNvSpPr txBox="1"/>
      </xdr:nvSpPr>
      <xdr:spPr>
        <a:xfrm>
          <a:off x="9467850" y="17565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74096</xdr:rowOff>
    </xdr:from>
    <xdr:to>
      <xdr:col>55</xdr:col>
      <xdr:colOff>88900</xdr:colOff>
      <xdr:row>108</xdr:row>
      <xdr:rowOff>74096</xdr:rowOff>
    </xdr:to>
    <xdr:cxnSp macro="">
      <xdr:nvCxnSpPr>
        <xdr:cNvPr id="451" name="直線コネクタ 450">
          <a:extLst>
            <a:ext uri="{FF2B5EF4-FFF2-40B4-BE49-F238E27FC236}">
              <a16:creationId xmlns:a16="http://schemas.microsoft.com/office/drawing/2014/main" id="{43CCC669-706A-4221-BCCD-5E699852354F}"/>
            </a:ext>
          </a:extLst>
        </xdr:cNvPr>
        <xdr:cNvCxnSpPr/>
      </xdr:nvCxnSpPr>
      <xdr:spPr>
        <a:xfrm>
          <a:off x="9363075" y="1756199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93597</xdr:rowOff>
    </xdr:from>
    <xdr:ext cx="599010" cy="259045"/>
    <xdr:sp macro="" textlink="">
      <xdr:nvSpPr>
        <xdr:cNvPr id="452" name="【港湾・漁港】&#10;一人当たり有形固定資産（償却資産）額最大値テキスト">
          <a:extLst>
            <a:ext uri="{FF2B5EF4-FFF2-40B4-BE49-F238E27FC236}">
              <a16:creationId xmlns:a16="http://schemas.microsoft.com/office/drawing/2014/main" id="{B24B1DC7-728C-415D-AD63-6ACF3B841642}"/>
            </a:ext>
          </a:extLst>
        </xdr:cNvPr>
        <xdr:cNvSpPr txBox="1"/>
      </xdr:nvSpPr>
      <xdr:spPr>
        <a:xfrm>
          <a:off x="9467850" y="1596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146920</xdr:rowOff>
    </xdr:from>
    <xdr:to>
      <xdr:col>55</xdr:col>
      <xdr:colOff>88900</xdr:colOff>
      <xdr:row>99</xdr:row>
      <xdr:rowOff>146920</xdr:rowOff>
    </xdr:to>
    <xdr:cxnSp macro="">
      <xdr:nvCxnSpPr>
        <xdr:cNvPr id="453" name="直線コネクタ 452">
          <a:extLst>
            <a:ext uri="{FF2B5EF4-FFF2-40B4-BE49-F238E27FC236}">
              <a16:creationId xmlns:a16="http://schemas.microsoft.com/office/drawing/2014/main" id="{C2A1137D-C193-4CBF-958B-48102DE05C49}"/>
            </a:ext>
          </a:extLst>
        </xdr:cNvPr>
        <xdr:cNvCxnSpPr/>
      </xdr:nvCxnSpPr>
      <xdr:spPr>
        <a:xfrm>
          <a:off x="9363075" y="1617432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82604</xdr:rowOff>
    </xdr:from>
    <xdr:ext cx="534377" cy="259045"/>
    <xdr:sp macro="" textlink="">
      <xdr:nvSpPr>
        <xdr:cNvPr id="454" name="【港湾・漁港】&#10;一人当たり有形固定資産（償却資産）額平均値テキスト">
          <a:extLst>
            <a:ext uri="{FF2B5EF4-FFF2-40B4-BE49-F238E27FC236}">
              <a16:creationId xmlns:a16="http://schemas.microsoft.com/office/drawing/2014/main" id="{625F9AEE-7D6C-4415-A453-266EAD1D752E}"/>
            </a:ext>
          </a:extLst>
        </xdr:cNvPr>
        <xdr:cNvSpPr txBox="1"/>
      </xdr:nvSpPr>
      <xdr:spPr>
        <a:xfrm>
          <a:off x="9467850" y="1676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59727</xdr:rowOff>
    </xdr:from>
    <xdr:to>
      <xdr:col>55</xdr:col>
      <xdr:colOff>50800</xdr:colOff>
      <xdr:row>104</xdr:row>
      <xdr:rowOff>161327</xdr:rowOff>
    </xdr:to>
    <xdr:sp macro="" textlink="">
      <xdr:nvSpPr>
        <xdr:cNvPr id="455" name="フローチャート: 判断 454">
          <a:extLst>
            <a:ext uri="{FF2B5EF4-FFF2-40B4-BE49-F238E27FC236}">
              <a16:creationId xmlns:a16="http://schemas.microsoft.com/office/drawing/2014/main" id="{35612B00-4D0A-49AC-8DBC-2CDB51B8FB43}"/>
            </a:ext>
          </a:extLst>
        </xdr:cNvPr>
        <xdr:cNvSpPr/>
      </xdr:nvSpPr>
      <xdr:spPr>
        <a:xfrm>
          <a:off x="9401175" y="1689992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61547</xdr:rowOff>
    </xdr:from>
    <xdr:to>
      <xdr:col>50</xdr:col>
      <xdr:colOff>165100</xdr:colOff>
      <xdr:row>104</xdr:row>
      <xdr:rowOff>163147</xdr:rowOff>
    </xdr:to>
    <xdr:sp macro="" textlink="">
      <xdr:nvSpPr>
        <xdr:cNvPr id="456" name="フローチャート: 判断 455">
          <a:extLst>
            <a:ext uri="{FF2B5EF4-FFF2-40B4-BE49-F238E27FC236}">
              <a16:creationId xmlns:a16="http://schemas.microsoft.com/office/drawing/2014/main" id="{14024B87-9FC5-481E-A680-168659EC1BFE}"/>
            </a:ext>
          </a:extLst>
        </xdr:cNvPr>
        <xdr:cNvSpPr/>
      </xdr:nvSpPr>
      <xdr:spPr>
        <a:xfrm>
          <a:off x="8639175" y="169049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59572</xdr:rowOff>
    </xdr:from>
    <xdr:to>
      <xdr:col>46</xdr:col>
      <xdr:colOff>38100</xdr:colOff>
      <xdr:row>104</xdr:row>
      <xdr:rowOff>161172</xdr:rowOff>
    </xdr:to>
    <xdr:sp macro="" textlink="">
      <xdr:nvSpPr>
        <xdr:cNvPr id="457" name="フローチャート: 判断 456">
          <a:extLst>
            <a:ext uri="{FF2B5EF4-FFF2-40B4-BE49-F238E27FC236}">
              <a16:creationId xmlns:a16="http://schemas.microsoft.com/office/drawing/2014/main" id="{15FF1F0F-97A3-42A7-B9DC-23D6EB3AF804}"/>
            </a:ext>
          </a:extLst>
        </xdr:cNvPr>
        <xdr:cNvSpPr/>
      </xdr:nvSpPr>
      <xdr:spPr>
        <a:xfrm>
          <a:off x="7839075" y="1689977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69273</xdr:rowOff>
    </xdr:from>
    <xdr:to>
      <xdr:col>41</xdr:col>
      <xdr:colOff>101600</xdr:colOff>
      <xdr:row>104</xdr:row>
      <xdr:rowOff>170873</xdr:rowOff>
    </xdr:to>
    <xdr:sp macro="" textlink="">
      <xdr:nvSpPr>
        <xdr:cNvPr id="458" name="フローチャート: 判断 457">
          <a:extLst>
            <a:ext uri="{FF2B5EF4-FFF2-40B4-BE49-F238E27FC236}">
              <a16:creationId xmlns:a16="http://schemas.microsoft.com/office/drawing/2014/main" id="{727106F5-AA42-4530-966B-815E23F877F3}"/>
            </a:ext>
          </a:extLst>
        </xdr:cNvPr>
        <xdr:cNvSpPr/>
      </xdr:nvSpPr>
      <xdr:spPr>
        <a:xfrm>
          <a:off x="7029450" y="1690629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72930</xdr:rowOff>
    </xdr:from>
    <xdr:to>
      <xdr:col>36</xdr:col>
      <xdr:colOff>165100</xdr:colOff>
      <xdr:row>105</xdr:row>
      <xdr:rowOff>3080</xdr:rowOff>
    </xdr:to>
    <xdr:sp macro="" textlink="">
      <xdr:nvSpPr>
        <xdr:cNvPr id="459" name="フローチャート: 判断 458">
          <a:extLst>
            <a:ext uri="{FF2B5EF4-FFF2-40B4-BE49-F238E27FC236}">
              <a16:creationId xmlns:a16="http://schemas.microsoft.com/office/drawing/2014/main" id="{1587CC5E-7BB0-4410-94FC-E69175B31D8F}"/>
            </a:ext>
          </a:extLst>
        </xdr:cNvPr>
        <xdr:cNvSpPr/>
      </xdr:nvSpPr>
      <xdr:spPr>
        <a:xfrm>
          <a:off x="6238875" y="169099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8262D26B-2241-46DA-AE65-A3A1BEDAD923}"/>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D9A4B03E-8BA4-4D19-8151-E7DBBADCC8AA}"/>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6B51E2C3-30CC-420E-AF93-0968285D9C56}"/>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C2C47BFC-89B1-4274-A085-980AF52CA760}"/>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106EB2A4-3AEF-4A52-B521-7C8E3DA2BE0D}"/>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18314</xdr:rowOff>
    </xdr:from>
    <xdr:to>
      <xdr:col>55</xdr:col>
      <xdr:colOff>50800</xdr:colOff>
      <xdr:row>108</xdr:row>
      <xdr:rowOff>119914</xdr:rowOff>
    </xdr:to>
    <xdr:sp macro="" textlink="">
      <xdr:nvSpPr>
        <xdr:cNvPr id="465" name="楕円 464">
          <a:extLst>
            <a:ext uri="{FF2B5EF4-FFF2-40B4-BE49-F238E27FC236}">
              <a16:creationId xmlns:a16="http://schemas.microsoft.com/office/drawing/2014/main" id="{9A3C4B19-BB45-4D95-B3AF-26C38EF72C4D}"/>
            </a:ext>
          </a:extLst>
        </xdr:cNvPr>
        <xdr:cNvSpPr/>
      </xdr:nvSpPr>
      <xdr:spPr>
        <a:xfrm>
          <a:off x="9401175" y="17506214"/>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104691</xdr:rowOff>
    </xdr:from>
    <xdr:ext cx="378565" cy="259045"/>
    <xdr:sp macro="" textlink="">
      <xdr:nvSpPr>
        <xdr:cNvPr id="466" name="【港湾・漁港】&#10;一人当たり有形固定資産（償却資産）額該当値テキスト">
          <a:extLst>
            <a:ext uri="{FF2B5EF4-FFF2-40B4-BE49-F238E27FC236}">
              <a16:creationId xmlns:a16="http://schemas.microsoft.com/office/drawing/2014/main" id="{C4E075E2-D725-42A7-A2A0-CF4D83B3DD00}"/>
            </a:ext>
          </a:extLst>
        </xdr:cNvPr>
        <xdr:cNvSpPr txBox="1"/>
      </xdr:nvSpPr>
      <xdr:spPr>
        <a:xfrm>
          <a:off x="9467850" y="17433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18881</xdr:rowOff>
    </xdr:from>
    <xdr:to>
      <xdr:col>50</xdr:col>
      <xdr:colOff>165100</xdr:colOff>
      <xdr:row>108</xdr:row>
      <xdr:rowOff>120481</xdr:rowOff>
    </xdr:to>
    <xdr:sp macro="" textlink="">
      <xdr:nvSpPr>
        <xdr:cNvPr id="467" name="楕円 466">
          <a:extLst>
            <a:ext uri="{FF2B5EF4-FFF2-40B4-BE49-F238E27FC236}">
              <a16:creationId xmlns:a16="http://schemas.microsoft.com/office/drawing/2014/main" id="{164AFA0C-4410-4354-92E8-B0D2DEA5CD9E}"/>
            </a:ext>
          </a:extLst>
        </xdr:cNvPr>
        <xdr:cNvSpPr/>
      </xdr:nvSpPr>
      <xdr:spPr>
        <a:xfrm>
          <a:off x="8639175" y="1750678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69114</xdr:rowOff>
    </xdr:from>
    <xdr:to>
      <xdr:col>55</xdr:col>
      <xdr:colOff>0</xdr:colOff>
      <xdr:row>108</xdr:row>
      <xdr:rowOff>69681</xdr:rowOff>
    </xdr:to>
    <xdr:cxnSp macro="">
      <xdr:nvCxnSpPr>
        <xdr:cNvPr id="468" name="直線コネクタ 467">
          <a:extLst>
            <a:ext uri="{FF2B5EF4-FFF2-40B4-BE49-F238E27FC236}">
              <a16:creationId xmlns:a16="http://schemas.microsoft.com/office/drawing/2014/main" id="{ABD1557D-9462-4F34-A62F-8996305C5E17}"/>
            </a:ext>
          </a:extLst>
        </xdr:cNvPr>
        <xdr:cNvCxnSpPr/>
      </xdr:nvCxnSpPr>
      <xdr:spPr>
        <a:xfrm flipV="1">
          <a:off x="8686800" y="17553839"/>
          <a:ext cx="742950" cy="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19438</xdr:rowOff>
    </xdr:from>
    <xdr:to>
      <xdr:col>46</xdr:col>
      <xdr:colOff>38100</xdr:colOff>
      <xdr:row>108</xdr:row>
      <xdr:rowOff>121038</xdr:rowOff>
    </xdr:to>
    <xdr:sp macro="" textlink="">
      <xdr:nvSpPr>
        <xdr:cNvPr id="469" name="楕円 468">
          <a:extLst>
            <a:ext uri="{FF2B5EF4-FFF2-40B4-BE49-F238E27FC236}">
              <a16:creationId xmlns:a16="http://schemas.microsoft.com/office/drawing/2014/main" id="{CC8C9AAB-E244-48FA-A5DF-8C07195A1713}"/>
            </a:ext>
          </a:extLst>
        </xdr:cNvPr>
        <xdr:cNvSpPr/>
      </xdr:nvSpPr>
      <xdr:spPr>
        <a:xfrm>
          <a:off x="7839075" y="1750733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69681</xdr:rowOff>
    </xdr:from>
    <xdr:to>
      <xdr:col>50</xdr:col>
      <xdr:colOff>114300</xdr:colOff>
      <xdr:row>108</xdr:row>
      <xdr:rowOff>70238</xdr:rowOff>
    </xdr:to>
    <xdr:cxnSp macro="">
      <xdr:nvCxnSpPr>
        <xdr:cNvPr id="470" name="直線コネクタ 469">
          <a:extLst>
            <a:ext uri="{FF2B5EF4-FFF2-40B4-BE49-F238E27FC236}">
              <a16:creationId xmlns:a16="http://schemas.microsoft.com/office/drawing/2014/main" id="{8D66F3E4-216C-41CE-8094-2829305401BD}"/>
            </a:ext>
          </a:extLst>
        </xdr:cNvPr>
        <xdr:cNvCxnSpPr/>
      </xdr:nvCxnSpPr>
      <xdr:spPr>
        <a:xfrm flipV="1">
          <a:off x="7886700" y="17554406"/>
          <a:ext cx="8001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19923</xdr:rowOff>
    </xdr:from>
    <xdr:to>
      <xdr:col>41</xdr:col>
      <xdr:colOff>101600</xdr:colOff>
      <xdr:row>108</xdr:row>
      <xdr:rowOff>121523</xdr:rowOff>
    </xdr:to>
    <xdr:sp macro="" textlink="">
      <xdr:nvSpPr>
        <xdr:cNvPr id="471" name="楕円 470">
          <a:extLst>
            <a:ext uri="{FF2B5EF4-FFF2-40B4-BE49-F238E27FC236}">
              <a16:creationId xmlns:a16="http://schemas.microsoft.com/office/drawing/2014/main" id="{A17B4108-9323-4BAA-BF85-96C623A05596}"/>
            </a:ext>
          </a:extLst>
        </xdr:cNvPr>
        <xdr:cNvSpPr/>
      </xdr:nvSpPr>
      <xdr:spPr>
        <a:xfrm>
          <a:off x="7029450" y="1750782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70238</xdr:rowOff>
    </xdr:from>
    <xdr:to>
      <xdr:col>45</xdr:col>
      <xdr:colOff>177800</xdr:colOff>
      <xdr:row>108</xdr:row>
      <xdr:rowOff>70723</xdr:rowOff>
    </xdr:to>
    <xdr:cxnSp macro="">
      <xdr:nvCxnSpPr>
        <xdr:cNvPr id="472" name="直線コネクタ 471">
          <a:extLst>
            <a:ext uri="{FF2B5EF4-FFF2-40B4-BE49-F238E27FC236}">
              <a16:creationId xmlns:a16="http://schemas.microsoft.com/office/drawing/2014/main" id="{4D773391-CBB9-4A75-9A52-969D302C1F18}"/>
            </a:ext>
          </a:extLst>
        </xdr:cNvPr>
        <xdr:cNvCxnSpPr/>
      </xdr:nvCxnSpPr>
      <xdr:spPr>
        <a:xfrm flipV="1">
          <a:off x="7077075" y="17554963"/>
          <a:ext cx="809625"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19932</xdr:rowOff>
    </xdr:from>
    <xdr:to>
      <xdr:col>36</xdr:col>
      <xdr:colOff>165100</xdr:colOff>
      <xdr:row>108</xdr:row>
      <xdr:rowOff>121532</xdr:rowOff>
    </xdr:to>
    <xdr:sp macro="" textlink="">
      <xdr:nvSpPr>
        <xdr:cNvPr id="473" name="楕円 472">
          <a:extLst>
            <a:ext uri="{FF2B5EF4-FFF2-40B4-BE49-F238E27FC236}">
              <a16:creationId xmlns:a16="http://schemas.microsoft.com/office/drawing/2014/main" id="{FFCE3FD7-8E1A-42E7-BAC1-283A476BF200}"/>
            </a:ext>
          </a:extLst>
        </xdr:cNvPr>
        <xdr:cNvSpPr/>
      </xdr:nvSpPr>
      <xdr:spPr>
        <a:xfrm>
          <a:off x="6238875" y="1750783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70723</xdr:rowOff>
    </xdr:from>
    <xdr:to>
      <xdr:col>41</xdr:col>
      <xdr:colOff>50800</xdr:colOff>
      <xdr:row>108</xdr:row>
      <xdr:rowOff>70732</xdr:rowOff>
    </xdr:to>
    <xdr:cxnSp macro="">
      <xdr:nvCxnSpPr>
        <xdr:cNvPr id="474" name="直線コネクタ 473">
          <a:extLst>
            <a:ext uri="{FF2B5EF4-FFF2-40B4-BE49-F238E27FC236}">
              <a16:creationId xmlns:a16="http://schemas.microsoft.com/office/drawing/2014/main" id="{46DDA718-FEB8-4992-A7D1-D8FEBC3E9E8A}"/>
            </a:ext>
          </a:extLst>
        </xdr:cNvPr>
        <xdr:cNvCxnSpPr/>
      </xdr:nvCxnSpPr>
      <xdr:spPr>
        <a:xfrm flipV="1">
          <a:off x="6286500" y="17555448"/>
          <a:ext cx="790575"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8224</xdr:rowOff>
    </xdr:from>
    <xdr:ext cx="534377" cy="259045"/>
    <xdr:sp macro="" textlink="">
      <xdr:nvSpPr>
        <xdr:cNvPr id="475" name="n_1aveValue【港湾・漁港】&#10;一人当たり有形固定資産（償却資産）額">
          <a:extLst>
            <a:ext uri="{FF2B5EF4-FFF2-40B4-BE49-F238E27FC236}">
              <a16:creationId xmlns:a16="http://schemas.microsoft.com/office/drawing/2014/main" id="{3665F430-81D7-4BFB-A737-3B7029227697}"/>
            </a:ext>
          </a:extLst>
        </xdr:cNvPr>
        <xdr:cNvSpPr txBox="1"/>
      </xdr:nvSpPr>
      <xdr:spPr>
        <a:xfrm>
          <a:off x="8429136" y="166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6249</xdr:rowOff>
    </xdr:from>
    <xdr:ext cx="534377" cy="259045"/>
    <xdr:sp macro="" textlink="">
      <xdr:nvSpPr>
        <xdr:cNvPr id="476" name="n_2aveValue【港湾・漁港】&#10;一人当たり有形固定資産（償却資産）額">
          <a:extLst>
            <a:ext uri="{FF2B5EF4-FFF2-40B4-BE49-F238E27FC236}">
              <a16:creationId xmlns:a16="http://schemas.microsoft.com/office/drawing/2014/main" id="{8B5F72C7-A475-4EEE-9C23-FB33D4F8E2EB}"/>
            </a:ext>
          </a:extLst>
        </xdr:cNvPr>
        <xdr:cNvSpPr txBox="1"/>
      </xdr:nvSpPr>
      <xdr:spPr>
        <a:xfrm>
          <a:off x="7648086" y="1668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15950</xdr:rowOff>
    </xdr:from>
    <xdr:ext cx="534377" cy="259045"/>
    <xdr:sp macro="" textlink="">
      <xdr:nvSpPr>
        <xdr:cNvPr id="477" name="n_3aveValue【港湾・漁港】&#10;一人当たり有形固定資産（償却資産）額">
          <a:extLst>
            <a:ext uri="{FF2B5EF4-FFF2-40B4-BE49-F238E27FC236}">
              <a16:creationId xmlns:a16="http://schemas.microsoft.com/office/drawing/2014/main" id="{F33CD27C-7AFF-45AF-80B8-635421B4FA9B}"/>
            </a:ext>
          </a:extLst>
        </xdr:cNvPr>
        <xdr:cNvSpPr txBox="1"/>
      </xdr:nvSpPr>
      <xdr:spPr>
        <a:xfrm>
          <a:off x="6847986" y="166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19607</xdr:rowOff>
    </xdr:from>
    <xdr:ext cx="534377" cy="259045"/>
    <xdr:sp macro="" textlink="">
      <xdr:nvSpPr>
        <xdr:cNvPr id="478" name="n_4aveValue【港湾・漁港】&#10;一人当たり有形固定資産（償却資産）額">
          <a:extLst>
            <a:ext uri="{FF2B5EF4-FFF2-40B4-BE49-F238E27FC236}">
              <a16:creationId xmlns:a16="http://schemas.microsoft.com/office/drawing/2014/main" id="{C9138EB3-B6E5-4C35-9C11-4EBCDD9BF1F1}"/>
            </a:ext>
          </a:extLst>
        </xdr:cNvPr>
        <xdr:cNvSpPr txBox="1"/>
      </xdr:nvSpPr>
      <xdr:spPr>
        <a:xfrm>
          <a:off x="6038361" y="166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111608</xdr:rowOff>
    </xdr:from>
    <xdr:ext cx="378565" cy="259045"/>
    <xdr:sp macro="" textlink="">
      <xdr:nvSpPr>
        <xdr:cNvPr id="479" name="n_1mainValue【港湾・漁港】&#10;一人当たり有形固定資産（償却資産）額">
          <a:extLst>
            <a:ext uri="{FF2B5EF4-FFF2-40B4-BE49-F238E27FC236}">
              <a16:creationId xmlns:a16="http://schemas.microsoft.com/office/drawing/2014/main" id="{E78F0AE1-3E74-491B-B781-0CD165ECB3B1}"/>
            </a:ext>
          </a:extLst>
        </xdr:cNvPr>
        <xdr:cNvSpPr txBox="1"/>
      </xdr:nvSpPr>
      <xdr:spPr>
        <a:xfrm>
          <a:off x="8507042" y="17599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112165</xdr:rowOff>
    </xdr:from>
    <xdr:ext cx="378565" cy="259045"/>
    <xdr:sp macro="" textlink="">
      <xdr:nvSpPr>
        <xdr:cNvPr id="480" name="n_2mainValue【港湾・漁港】&#10;一人当たり有形固定資産（償却資産）額">
          <a:extLst>
            <a:ext uri="{FF2B5EF4-FFF2-40B4-BE49-F238E27FC236}">
              <a16:creationId xmlns:a16="http://schemas.microsoft.com/office/drawing/2014/main" id="{2F4199A0-71FA-4CAA-9354-DD3C26572242}"/>
            </a:ext>
          </a:extLst>
        </xdr:cNvPr>
        <xdr:cNvSpPr txBox="1"/>
      </xdr:nvSpPr>
      <xdr:spPr>
        <a:xfrm>
          <a:off x="7716467" y="17600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112650</xdr:rowOff>
    </xdr:from>
    <xdr:ext cx="378565" cy="259045"/>
    <xdr:sp macro="" textlink="">
      <xdr:nvSpPr>
        <xdr:cNvPr id="481" name="n_3mainValue【港湾・漁港】&#10;一人当たり有形固定資産（償却資産）額">
          <a:extLst>
            <a:ext uri="{FF2B5EF4-FFF2-40B4-BE49-F238E27FC236}">
              <a16:creationId xmlns:a16="http://schemas.microsoft.com/office/drawing/2014/main" id="{2D9FA5F5-2FAC-4C31-BB1D-AC08A1645E8B}"/>
            </a:ext>
          </a:extLst>
        </xdr:cNvPr>
        <xdr:cNvSpPr txBox="1"/>
      </xdr:nvSpPr>
      <xdr:spPr>
        <a:xfrm>
          <a:off x="6906842" y="176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108</xdr:row>
      <xdr:rowOff>112659</xdr:rowOff>
    </xdr:from>
    <xdr:ext cx="378565" cy="259045"/>
    <xdr:sp macro="" textlink="">
      <xdr:nvSpPr>
        <xdr:cNvPr id="482" name="n_4mainValue【港湾・漁港】&#10;一人当たり有形固定資産（償却資産）額">
          <a:extLst>
            <a:ext uri="{FF2B5EF4-FFF2-40B4-BE49-F238E27FC236}">
              <a16:creationId xmlns:a16="http://schemas.microsoft.com/office/drawing/2014/main" id="{B6AFC981-632C-4B72-9832-DE840C0C446A}"/>
            </a:ext>
          </a:extLst>
        </xdr:cNvPr>
        <xdr:cNvSpPr txBox="1"/>
      </xdr:nvSpPr>
      <xdr:spPr>
        <a:xfrm>
          <a:off x="6116267" y="17600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3" name="正方形/長方形 482">
          <a:extLst>
            <a:ext uri="{FF2B5EF4-FFF2-40B4-BE49-F238E27FC236}">
              <a16:creationId xmlns:a16="http://schemas.microsoft.com/office/drawing/2014/main" id="{59EA4D89-DC1A-416A-A46B-A174C3AB4277}"/>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4" name="正方形/長方形 483">
          <a:extLst>
            <a:ext uri="{FF2B5EF4-FFF2-40B4-BE49-F238E27FC236}">
              <a16:creationId xmlns:a16="http://schemas.microsoft.com/office/drawing/2014/main" id="{21E4ADDA-DAB7-46EE-9B07-AD1B526AB795}"/>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5" name="正方形/長方形 484">
          <a:extLst>
            <a:ext uri="{FF2B5EF4-FFF2-40B4-BE49-F238E27FC236}">
              <a16:creationId xmlns:a16="http://schemas.microsoft.com/office/drawing/2014/main" id="{9F865DAD-70AA-4E41-8704-1EC240AB4E9E}"/>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6" name="正方形/長方形 485">
          <a:extLst>
            <a:ext uri="{FF2B5EF4-FFF2-40B4-BE49-F238E27FC236}">
              <a16:creationId xmlns:a16="http://schemas.microsoft.com/office/drawing/2014/main" id="{39EDB7BD-C3C2-4BEC-90AD-72C1377CE72A}"/>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7" name="正方形/長方形 486">
          <a:extLst>
            <a:ext uri="{FF2B5EF4-FFF2-40B4-BE49-F238E27FC236}">
              <a16:creationId xmlns:a16="http://schemas.microsoft.com/office/drawing/2014/main" id="{9E0CA25A-C8F9-47AD-9175-BD3451C78FF3}"/>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8" name="正方形/長方形 487">
          <a:extLst>
            <a:ext uri="{FF2B5EF4-FFF2-40B4-BE49-F238E27FC236}">
              <a16:creationId xmlns:a16="http://schemas.microsoft.com/office/drawing/2014/main" id="{1EE2EB53-7F58-498A-9F8B-D0D74DDD920A}"/>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9" name="正方形/長方形 488">
          <a:extLst>
            <a:ext uri="{FF2B5EF4-FFF2-40B4-BE49-F238E27FC236}">
              <a16:creationId xmlns:a16="http://schemas.microsoft.com/office/drawing/2014/main" id="{3D68DB97-59B2-4CD4-AE8E-CA4979786365}"/>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正方形/長方形 489">
          <a:extLst>
            <a:ext uri="{FF2B5EF4-FFF2-40B4-BE49-F238E27FC236}">
              <a16:creationId xmlns:a16="http://schemas.microsoft.com/office/drawing/2014/main" id="{77B32F79-89C2-4E2A-A6F3-E33C22CC1736}"/>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1" name="テキスト ボックス 490">
          <a:extLst>
            <a:ext uri="{FF2B5EF4-FFF2-40B4-BE49-F238E27FC236}">
              <a16:creationId xmlns:a16="http://schemas.microsoft.com/office/drawing/2014/main" id="{3E0C96EE-8A10-40EF-9B82-98E895223785}"/>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2" name="直線コネクタ 491">
          <a:extLst>
            <a:ext uri="{FF2B5EF4-FFF2-40B4-BE49-F238E27FC236}">
              <a16:creationId xmlns:a16="http://schemas.microsoft.com/office/drawing/2014/main" id="{8A1CAC8F-D96F-4241-A481-CAF34B003DD3}"/>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3" name="テキスト ボックス 492">
          <a:extLst>
            <a:ext uri="{FF2B5EF4-FFF2-40B4-BE49-F238E27FC236}">
              <a16:creationId xmlns:a16="http://schemas.microsoft.com/office/drawing/2014/main" id="{79EC4E6C-2885-44E6-ACB4-4A5BAB35DA90}"/>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4" name="直線コネクタ 493">
          <a:extLst>
            <a:ext uri="{FF2B5EF4-FFF2-40B4-BE49-F238E27FC236}">
              <a16:creationId xmlns:a16="http://schemas.microsoft.com/office/drawing/2014/main" id="{1305D826-598F-4FFB-95D1-3BAEE0534E6A}"/>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5" name="テキスト ボックス 494">
          <a:extLst>
            <a:ext uri="{FF2B5EF4-FFF2-40B4-BE49-F238E27FC236}">
              <a16:creationId xmlns:a16="http://schemas.microsoft.com/office/drawing/2014/main" id="{99EB85ED-D998-4C64-B35C-27317F9AEFD9}"/>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6" name="直線コネクタ 495">
          <a:extLst>
            <a:ext uri="{FF2B5EF4-FFF2-40B4-BE49-F238E27FC236}">
              <a16:creationId xmlns:a16="http://schemas.microsoft.com/office/drawing/2014/main" id="{922DA6BA-E640-4CE0-8302-3831B6D47CAB}"/>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7" name="テキスト ボックス 496">
          <a:extLst>
            <a:ext uri="{FF2B5EF4-FFF2-40B4-BE49-F238E27FC236}">
              <a16:creationId xmlns:a16="http://schemas.microsoft.com/office/drawing/2014/main" id="{81D73AD1-BA46-4F35-B8CD-A111C30FD8AB}"/>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8" name="直線コネクタ 497">
          <a:extLst>
            <a:ext uri="{FF2B5EF4-FFF2-40B4-BE49-F238E27FC236}">
              <a16:creationId xmlns:a16="http://schemas.microsoft.com/office/drawing/2014/main" id="{143B0E42-2D64-4C48-AC24-B4999682273E}"/>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9" name="テキスト ボックス 498">
          <a:extLst>
            <a:ext uri="{FF2B5EF4-FFF2-40B4-BE49-F238E27FC236}">
              <a16:creationId xmlns:a16="http://schemas.microsoft.com/office/drawing/2014/main" id="{A0871ABE-41E4-466C-BC37-7A594FD46A0C}"/>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0" name="直線コネクタ 499">
          <a:extLst>
            <a:ext uri="{FF2B5EF4-FFF2-40B4-BE49-F238E27FC236}">
              <a16:creationId xmlns:a16="http://schemas.microsoft.com/office/drawing/2014/main" id="{08284B62-F996-443D-B2D6-152C73038B6B}"/>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1" name="テキスト ボックス 500">
          <a:extLst>
            <a:ext uri="{FF2B5EF4-FFF2-40B4-BE49-F238E27FC236}">
              <a16:creationId xmlns:a16="http://schemas.microsoft.com/office/drawing/2014/main" id="{203BBBC3-6086-4251-A97E-87CAAD917F37}"/>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2" name="直線コネクタ 501">
          <a:extLst>
            <a:ext uri="{FF2B5EF4-FFF2-40B4-BE49-F238E27FC236}">
              <a16:creationId xmlns:a16="http://schemas.microsoft.com/office/drawing/2014/main" id="{E5C32374-7AEB-49FB-A1E4-D8EEF6D6ECF2}"/>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3" name="テキスト ボックス 502">
          <a:extLst>
            <a:ext uri="{FF2B5EF4-FFF2-40B4-BE49-F238E27FC236}">
              <a16:creationId xmlns:a16="http://schemas.microsoft.com/office/drawing/2014/main" id="{20857869-FB59-452F-82B9-F96201564B31}"/>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4" name="直線コネクタ 503">
          <a:extLst>
            <a:ext uri="{FF2B5EF4-FFF2-40B4-BE49-F238E27FC236}">
              <a16:creationId xmlns:a16="http://schemas.microsoft.com/office/drawing/2014/main" id="{ED0E7929-851A-499F-8810-7057A4D53D90}"/>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5" name="テキスト ボックス 504">
          <a:extLst>
            <a:ext uri="{FF2B5EF4-FFF2-40B4-BE49-F238E27FC236}">
              <a16:creationId xmlns:a16="http://schemas.microsoft.com/office/drawing/2014/main" id="{077C4999-5D95-4898-9840-BA6159C7EE93}"/>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EDB20FC0-3B72-4DF1-BF86-0D253FD9099B}"/>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a:extLst>
            <a:ext uri="{FF2B5EF4-FFF2-40B4-BE49-F238E27FC236}">
              <a16:creationId xmlns:a16="http://schemas.microsoft.com/office/drawing/2014/main" id="{347B9713-2243-4974-A6AF-5D923B79E0CB}"/>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D9523FFF-B0A3-47D7-9C45-E40595E62087}"/>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1089</xdr:rowOff>
    </xdr:from>
    <xdr:to>
      <xdr:col>85</xdr:col>
      <xdr:colOff>126364</xdr:colOff>
      <xdr:row>41</xdr:row>
      <xdr:rowOff>97427</xdr:rowOff>
    </xdr:to>
    <xdr:cxnSp macro="">
      <xdr:nvCxnSpPr>
        <xdr:cNvPr id="509" name="直線コネクタ 508">
          <a:extLst>
            <a:ext uri="{FF2B5EF4-FFF2-40B4-BE49-F238E27FC236}">
              <a16:creationId xmlns:a16="http://schemas.microsoft.com/office/drawing/2014/main" id="{FAA15771-A1F6-4A87-BB53-3677457333BE}"/>
            </a:ext>
          </a:extLst>
        </xdr:cNvPr>
        <xdr:cNvCxnSpPr/>
      </xdr:nvCxnSpPr>
      <xdr:spPr>
        <a:xfrm flipV="1">
          <a:off x="14696439" y="5506539"/>
          <a:ext cx="0" cy="1229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101254</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id="{6F3C36EB-407E-4B91-B956-9D0E9E7473ED}"/>
            </a:ext>
          </a:extLst>
        </xdr:cNvPr>
        <xdr:cNvSpPr txBox="1"/>
      </xdr:nvSpPr>
      <xdr:spPr>
        <a:xfrm>
          <a:off x="14735175" y="6743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97427</xdr:rowOff>
    </xdr:from>
    <xdr:to>
      <xdr:col>86</xdr:col>
      <xdr:colOff>25400</xdr:colOff>
      <xdr:row>41</xdr:row>
      <xdr:rowOff>97427</xdr:rowOff>
    </xdr:to>
    <xdr:cxnSp macro="">
      <xdr:nvCxnSpPr>
        <xdr:cNvPr id="511" name="直線コネクタ 510">
          <a:extLst>
            <a:ext uri="{FF2B5EF4-FFF2-40B4-BE49-F238E27FC236}">
              <a16:creationId xmlns:a16="http://schemas.microsoft.com/office/drawing/2014/main" id="{3ED966D6-D1EB-4C41-86B3-A264F8BFFAD6}"/>
            </a:ext>
          </a:extLst>
        </xdr:cNvPr>
        <xdr:cNvCxnSpPr/>
      </xdr:nvCxnSpPr>
      <xdr:spPr>
        <a:xfrm>
          <a:off x="14611350" y="67363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119216</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id="{279FDF7F-19DE-4D57-BA49-CD619D438FFE}"/>
            </a:ext>
          </a:extLst>
        </xdr:cNvPr>
        <xdr:cNvSpPr txBox="1"/>
      </xdr:nvSpPr>
      <xdr:spPr>
        <a:xfrm>
          <a:off x="14735175" y="5303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1089</xdr:rowOff>
    </xdr:from>
    <xdr:to>
      <xdr:col>86</xdr:col>
      <xdr:colOff>25400</xdr:colOff>
      <xdr:row>34</xdr:row>
      <xdr:rowOff>1089</xdr:rowOff>
    </xdr:to>
    <xdr:cxnSp macro="">
      <xdr:nvCxnSpPr>
        <xdr:cNvPr id="513" name="直線コネクタ 512">
          <a:extLst>
            <a:ext uri="{FF2B5EF4-FFF2-40B4-BE49-F238E27FC236}">
              <a16:creationId xmlns:a16="http://schemas.microsoft.com/office/drawing/2014/main" id="{30E57B28-88D2-44D3-B532-CBECAD85971E}"/>
            </a:ext>
          </a:extLst>
        </xdr:cNvPr>
        <xdr:cNvCxnSpPr/>
      </xdr:nvCxnSpPr>
      <xdr:spPr>
        <a:xfrm>
          <a:off x="14611350" y="5506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84200</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309CF7C0-0B1F-461B-A18F-D5DF15C66F6B}"/>
            </a:ext>
          </a:extLst>
        </xdr:cNvPr>
        <xdr:cNvSpPr txBox="1"/>
      </xdr:nvSpPr>
      <xdr:spPr>
        <a:xfrm>
          <a:off x="14735175" y="60786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515" name="フローチャート: 判断 514">
          <a:extLst>
            <a:ext uri="{FF2B5EF4-FFF2-40B4-BE49-F238E27FC236}">
              <a16:creationId xmlns:a16="http://schemas.microsoft.com/office/drawing/2014/main" id="{49139E5C-D21D-4C59-8C69-565851F89722}"/>
            </a:ext>
          </a:extLst>
        </xdr:cNvPr>
        <xdr:cNvSpPr/>
      </xdr:nvSpPr>
      <xdr:spPr>
        <a:xfrm>
          <a:off x="14649450" y="62176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44994</xdr:rowOff>
    </xdr:from>
    <xdr:to>
      <xdr:col>81</xdr:col>
      <xdr:colOff>101600</xdr:colOff>
      <xdr:row>38</xdr:row>
      <xdr:rowOff>146594</xdr:rowOff>
    </xdr:to>
    <xdr:sp macro="" textlink="">
      <xdr:nvSpPr>
        <xdr:cNvPr id="516" name="フローチャート: 判断 515">
          <a:extLst>
            <a:ext uri="{FF2B5EF4-FFF2-40B4-BE49-F238E27FC236}">
              <a16:creationId xmlns:a16="http://schemas.microsoft.com/office/drawing/2014/main" id="{073B6B1A-8FFE-4191-9C14-FD2D92C91178}"/>
            </a:ext>
          </a:extLst>
        </xdr:cNvPr>
        <xdr:cNvSpPr/>
      </xdr:nvSpPr>
      <xdr:spPr>
        <a:xfrm>
          <a:off x="138874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97246</xdr:rowOff>
    </xdr:from>
    <xdr:to>
      <xdr:col>76</xdr:col>
      <xdr:colOff>165100</xdr:colOff>
      <xdr:row>39</xdr:row>
      <xdr:rowOff>27396</xdr:rowOff>
    </xdr:to>
    <xdr:sp macro="" textlink="">
      <xdr:nvSpPr>
        <xdr:cNvPr id="517" name="フローチャート: 判断 516">
          <a:extLst>
            <a:ext uri="{FF2B5EF4-FFF2-40B4-BE49-F238E27FC236}">
              <a16:creationId xmlns:a16="http://schemas.microsoft.com/office/drawing/2014/main" id="{45667BBA-D0C7-46C4-A0C5-1924371F0259}"/>
            </a:ext>
          </a:extLst>
        </xdr:cNvPr>
        <xdr:cNvSpPr/>
      </xdr:nvSpPr>
      <xdr:spPr>
        <a:xfrm>
          <a:off x="13096875" y="62503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18" name="フローチャート: 判断 517">
          <a:extLst>
            <a:ext uri="{FF2B5EF4-FFF2-40B4-BE49-F238E27FC236}">
              <a16:creationId xmlns:a16="http://schemas.microsoft.com/office/drawing/2014/main" id="{98D9A4B1-516F-4BBC-9956-C3FFFC8D33B7}"/>
            </a:ext>
          </a:extLst>
        </xdr:cNvPr>
        <xdr:cNvSpPr/>
      </xdr:nvSpPr>
      <xdr:spPr>
        <a:xfrm>
          <a:off x="12296775" y="62210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19" name="フローチャート: 判断 518">
          <a:extLst>
            <a:ext uri="{FF2B5EF4-FFF2-40B4-BE49-F238E27FC236}">
              <a16:creationId xmlns:a16="http://schemas.microsoft.com/office/drawing/2014/main" id="{77D43F7B-5C54-4308-8BF3-CDAA811FABF0}"/>
            </a:ext>
          </a:extLst>
        </xdr:cNvPr>
        <xdr:cNvSpPr/>
      </xdr:nvSpPr>
      <xdr:spPr>
        <a:xfrm>
          <a:off x="114871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6F8D4FD7-EA77-4557-931C-D98E62DADE09}"/>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98724C18-C136-409B-8BB0-554B8DE7DB31}"/>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1F4039A5-3F1F-4B15-836C-595C7A1E22C7}"/>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EB16E579-F45C-4C54-AD47-EF4CEEBE4E4A}"/>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D380F0F4-FB8E-4B4A-892D-5F801E24F1B9}"/>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84183</xdr:rowOff>
    </xdr:from>
    <xdr:to>
      <xdr:col>85</xdr:col>
      <xdr:colOff>177800</xdr:colOff>
      <xdr:row>41</xdr:row>
      <xdr:rowOff>14333</xdr:rowOff>
    </xdr:to>
    <xdr:sp macro="" textlink="">
      <xdr:nvSpPr>
        <xdr:cNvPr id="525" name="楕円 524">
          <a:extLst>
            <a:ext uri="{FF2B5EF4-FFF2-40B4-BE49-F238E27FC236}">
              <a16:creationId xmlns:a16="http://schemas.microsoft.com/office/drawing/2014/main" id="{B99FE073-123B-4DBD-8052-623A8FEDCF21}"/>
            </a:ext>
          </a:extLst>
        </xdr:cNvPr>
        <xdr:cNvSpPr/>
      </xdr:nvSpPr>
      <xdr:spPr>
        <a:xfrm>
          <a:off x="14649450" y="656435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62610</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23320AF5-9E15-47EA-BC88-844F0C435129}"/>
            </a:ext>
          </a:extLst>
        </xdr:cNvPr>
        <xdr:cNvSpPr txBox="1"/>
      </xdr:nvSpPr>
      <xdr:spPr>
        <a:xfrm>
          <a:off x="14735175" y="6542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84183</xdr:rowOff>
    </xdr:from>
    <xdr:to>
      <xdr:col>81</xdr:col>
      <xdr:colOff>101600</xdr:colOff>
      <xdr:row>41</xdr:row>
      <xdr:rowOff>14333</xdr:rowOff>
    </xdr:to>
    <xdr:sp macro="" textlink="">
      <xdr:nvSpPr>
        <xdr:cNvPr id="527" name="楕円 526">
          <a:extLst>
            <a:ext uri="{FF2B5EF4-FFF2-40B4-BE49-F238E27FC236}">
              <a16:creationId xmlns:a16="http://schemas.microsoft.com/office/drawing/2014/main" id="{B0AF9AAC-89E1-4372-BB54-AC7661BDED32}"/>
            </a:ext>
          </a:extLst>
        </xdr:cNvPr>
        <xdr:cNvSpPr/>
      </xdr:nvSpPr>
      <xdr:spPr>
        <a:xfrm>
          <a:off x="13887450" y="656435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134983</xdr:rowOff>
    </xdr:from>
    <xdr:to>
      <xdr:col>85</xdr:col>
      <xdr:colOff>127000</xdr:colOff>
      <xdr:row>40</xdr:row>
      <xdr:rowOff>134983</xdr:rowOff>
    </xdr:to>
    <xdr:cxnSp macro="">
      <xdr:nvCxnSpPr>
        <xdr:cNvPr id="528" name="直線コネクタ 527">
          <a:extLst>
            <a:ext uri="{FF2B5EF4-FFF2-40B4-BE49-F238E27FC236}">
              <a16:creationId xmlns:a16="http://schemas.microsoft.com/office/drawing/2014/main" id="{71E98238-9214-4E3C-8513-4C30960C1859}"/>
            </a:ext>
          </a:extLst>
        </xdr:cNvPr>
        <xdr:cNvCxnSpPr/>
      </xdr:nvCxnSpPr>
      <xdr:spPr>
        <a:xfrm>
          <a:off x="13935075" y="661198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149497</xdr:rowOff>
    </xdr:from>
    <xdr:to>
      <xdr:col>76</xdr:col>
      <xdr:colOff>165100</xdr:colOff>
      <xdr:row>41</xdr:row>
      <xdr:rowOff>79647</xdr:rowOff>
    </xdr:to>
    <xdr:sp macro="" textlink="">
      <xdr:nvSpPr>
        <xdr:cNvPr id="529" name="楕円 528">
          <a:extLst>
            <a:ext uri="{FF2B5EF4-FFF2-40B4-BE49-F238E27FC236}">
              <a16:creationId xmlns:a16="http://schemas.microsoft.com/office/drawing/2014/main" id="{C299B1BC-22B4-4382-93E0-2E5ECCE1F9CA}"/>
            </a:ext>
          </a:extLst>
        </xdr:cNvPr>
        <xdr:cNvSpPr/>
      </xdr:nvSpPr>
      <xdr:spPr>
        <a:xfrm>
          <a:off x="13096875" y="662649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134983</xdr:rowOff>
    </xdr:from>
    <xdr:to>
      <xdr:col>81</xdr:col>
      <xdr:colOff>50800</xdr:colOff>
      <xdr:row>41</xdr:row>
      <xdr:rowOff>28847</xdr:rowOff>
    </xdr:to>
    <xdr:cxnSp macro="">
      <xdr:nvCxnSpPr>
        <xdr:cNvPr id="530" name="直線コネクタ 529">
          <a:extLst>
            <a:ext uri="{FF2B5EF4-FFF2-40B4-BE49-F238E27FC236}">
              <a16:creationId xmlns:a16="http://schemas.microsoft.com/office/drawing/2014/main" id="{4A7DF09E-4665-4B3E-9F26-01D99BE99921}"/>
            </a:ext>
          </a:extLst>
        </xdr:cNvPr>
        <xdr:cNvCxnSpPr/>
      </xdr:nvCxnSpPr>
      <xdr:spPr>
        <a:xfrm flipV="1">
          <a:off x="13144500" y="6611983"/>
          <a:ext cx="790575" cy="5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97246</xdr:rowOff>
    </xdr:from>
    <xdr:to>
      <xdr:col>72</xdr:col>
      <xdr:colOff>38100</xdr:colOff>
      <xdr:row>41</xdr:row>
      <xdr:rowOff>27396</xdr:rowOff>
    </xdr:to>
    <xdr:sp macro="" textlink="">
      <xdr:nvSpPr>
        <xdr:cNvPr id="531" name="楕円 530">
          <a:extLst>
            <a:ext uri="{FF2B5EF4-FFF2-40B4-BE49-F238E27FC236}">
              <a16:creationId xmlns:a16="http://schemas.microsoft.com/office/drawing/2014/main" id="{91FCF2A6-5109-47B7-BFFC-1CDCA8F5056D}"/>
            </a:ext>
          </a:extLst>
        </xdr:cNvPr>
        <xdr:cNvSpPr/>
      </xdr:nvSpPr>
      <xdr:spPr>
        <a:xfrm>
          <a:off x="12296775" y="657424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148046</xdr:rowOff>
    </xdr:from>
    <xdr:to>
      <xdr:col>76</xdr:col>
      <xdr:colOff>114300</xdr:colOff>
      <xdr:row>41</xdr:row>
      <xdr:rowOff>28847</xdr:rowOff>
    </xdr:to>
    <xdr:cxnSp macro="">
      <xdr:nvCxnSpPr>
        <xdr:cNvPr id="532" name="直線コネクタ 531">
          <a:extLst>
            <a:ext uri="{FF2B5EF4-FFF2-40B4-BE49-F238E27FC236}">
              <a16:creationId xmlns:a16="http://schemas.microsoft.com/office/drawing/2014/main" id="{385DEFED-AB9A-433E-B899-77D61705E771}"/>
            </a:ext>
          </a:extLst>
        </xdr:cNvPr>
        <xdr:cNvCxnSpPr/>
      </xdr:nvCxnSpPr>
      <xdr:spPr>
        <a:xfrm>
          <a:off x="12344400" y="6621871"/>
          <a:ext cx="800100" cy="4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151130</xdr:rowOff>
    </xdr:from>
    <xdr:to>
      <xdr:col>67</xdr:col>
      <xdr:colOff>101600</xdr:colOff>
      <xdr:row>40</xdr:row>
      <xdr:rowOff>81280</xdr:rowOff>
    </xdr:to>
    <xdr:sp macro="" textlink="">
      <xdr:nvSpPr>
        <xdr:cNvPr id="533" name="楕円 532">
          <a:extLst>
            <a:ext uri="{FF2B5EF4-FFF2-40B4-BE49-F238E27FC236}">
              <a16:creationId xmlns:a16="http://schemas.microsoft.com/office/drawing/2014/main" id="{7FBC0214-B560-49FB-9DD6-E1B4B120AC08}"/>
            </a:ext>
          </a:extLst>
        </xdr:cNvPr>
        <xdr:cNvSpPr/>
      </xdr:nvSpPr>
      <xdr:spPr>
        <a:xfrm>
          <a:off x="11487150" y="64662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30480</xdr:rowOff>
    </xdr:from>
    <xdr:to>
      <xdr:col>71</xdr:col>
      <xdr:colOff>177800</xdr:colOff>
      <xdr:row>40</xdr:row>
      <xdr:rowOff>148046</xdr:rowOff>
    </xdr:to>
    <xdr:cxnSp macro="">
      <xdr:nvCxnSpPr>
        <xdr:cNvPr id="534" name="直線コネクタ 533">
          <a:extLst>
            <a:ext uri="{FF2B5EF4-FFF2-40B4-BE49-F238E27FC236}">
              <a16:creationId xmlns:a16="http://schemas.microsoft.com/office/drawing/2014/main" id="{98DEC438-728E-4EE1-80EC-786AF1741804}"/>
            </a:ext>
          </a:extLst>
        </xdr:cNvPr>
        <xdr:cNvCxnSpPr/>
      </xdr:nvCxnSpPr>
      <xdr:spPr>
        <a:xfrm>
          <a:off x="11534775" y="6504305"/>
          <a:ext cx="809625"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163121</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F5E12024-7DA4-42E5-9DE2-626068FFEF47}"/>
            </a:ext>
          </a:extLst>
        </xdr:cNvPr>
        <xdr:cNvSpPr txBox="1"/>
      </xdr:nvSpPr>
      <xdr:spPr>
        <a:xfrm>
          <a:off x="13745219"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43923</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06A17F29-CC98-4724-87F0-0D1F472837E4}"/>
            </a:ext>
          </a:extLst>
        </xdr:cNvPr>
        <xdr:cNvSpPr txBox="1"/>
      </xdr:nvSpPr>
      <xdr:spPr>
        <a:xfrm>
          <a:off x="12964169" y="603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B00F6A04-D3AA-4620-8268-0B3B0F392B34}"/>
            </a:ext>
          </a:extLst>
        </xdr:cNvPr>
        <xdr:cNvSpPr txBox="1"/>
      </xdr:nvSpPr>
      <xdr:spPr>
        <a:xfrm>
          <a:off x="12164069"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EF45EDF4-D97E-49D3-AE00-A33F452387BB}"/>
            </a:ext>
          </a:extLst>
        </xdr:cNvPr>
        <xdr:cNvSpPr txBox="1"/>
      </xdr:nvSpPr>
      <xdr:spPr>
        <a:xfrm>
          <a:off x="11354444"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5460</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id="{502F6327-B591-4805-B7D7-3043148B07E6}"/>
            </a:ext>
          </a:extLst>
        </xdr:cNvPr>
        <xdr:cNvSpPr txBox="1"/>
      </xdr:nvSpPr>
      <xdr:spPr>
        <a:xfrm>
          <a:off x="13745219" y="6647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70774</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id="{3A2537D5-49AC-43AB-92DC-E9142365E322}"/>
            </a:ext>
          </a:extLst>
        </xdr:cNvPr>
        <xdr:cNvSpPr txBox="1"/>
      </xdr:nvSpPr>
      <xdr:spPr>
        <a:xfrm>
          <a:off x="12964169" y="6706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18523</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id="{0B00FD66-7F21-4022-A81C-1EB02B499332}"/>
            </a:ext>
          </a:extLst>
        </xdr:cNvPr>
        <xdr:cNvSpPr txBox="1"/>
      </xdr:nvSpPr>
      <xdr:spPr>
        <a:xfrm>
          <a:off x="12164069" y="6657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72407</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id="{47052604-85C4-499C-BE4F-8A953D3BB7FD}"/>
            </a:ext>
          </a:extLst>
        </xdr:cNvPr>
        <xdr:cNvSpPr txBox="1"/>
      </xdr:nvSpPr>
      <xdr:spPr>
        <a:xfrm>
          <a:off x="11354444" y="654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7AF0BA2A-A1DC-42F2-8519-B4A6A9EAED44}"/>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9F92203D-CD59-4A3B-A044-35B9CF5E01A9}"/>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9758EF3E-9F5E-409E-B7C1-BF95BA021F7C}"/>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DA883F91-0D3A-4E40-8FA0-C364A361BA65}"/>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24C98115-15DC-4B65-B315-6953D6E187DF}"/>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F09CDD49-84BD-44C9-A48A-3AF4568437C1}"/>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572DAF90-AA63-44D9-8261-0E970AB1EA4A}"/>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CE394B1-D9F6-494B-B322-3F0223F0B042}"/>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519B5E0C-5C45-4964-A316-8C088B60C8A3}"/>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F62F5450-1E74-4BCA-9831-7571F37B9C56}"/>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a:extLst>
            <a:ext uri="{FF2B5EF4-FFF2-40B4-BE49-F238E27FC236}">
              <a16:creationId xmlns:a16="http://schemas.microsoft.com/office/drawing/2014/main" id="{633A4574-5A1D-4353-A4A0-4962F3EA80BF}"/>
            </a:ext>
          </a:extLst>
        </xdr:cNvPr>
        <xdr:cNvCxnSpPr/>
      </xdr:nvCxnSpPr>
      <xdr:spPr>
        <a:xfrm>
          <a:off x="164592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4" name="テキスト ボックス 553">
          <a:extLst>
            <a:ext uri="{FF2B5EF4-FFF2-40B4-BE49-F238E27FC236}">
              <a16:creationId xmlns:a16="http://schemas.microsoft.com/office/drawing/2014/main" id="{65A204AE-84B2-4349-BF3B-BA3168570C6D}"/>
            </a:ext>
          </a:extLst>
        </xdr:cNvPr>
        <xdr:cNvSpPr txBox="1"/>
      </xdr:nvSpPr>
      <xdr:spPr>
        <a:xfrm>
          <a:off x="16052346" y="663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a:extLst>
            <a:ext uri="{FF2B5EF4-FFF2-40B4-BE49-F238E27FC236}">
              <a16:creationId xmlns:a16="http://schemas.microsoft.com/office/drawing/2014/main" id="{D113D1E7-9618-45EC-8A2D-46D1064D1C8D}"/>
            </a:ext>
          </a:extLst>
        </xdr:cNvPr>
        <xdr:cNvCxnSpPr/>
      </xdr:nvCxnSpPr>
      <xdr:spPr>
        <a:xfrm>
          <a:off x="164592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6" name="テキスト ボックス 555">
          <a:extLst>
            <a:ext uri="{FF2B5EF4-FFF2-40B4-BE49-F238E27FC236}">
              <a16:creationId xmlns:a16="http://schemas.microsoft.com/office/drawing/2014/main" id="{CDC6D7DC-E0D4-4E8E-A960-B44EEB465B52}"/>
            </a:ext>
          </a:extLst>
        </xdr:cNvPr>
        <xdr:cNvSpPr txBox="1"/>
      </xdr:nvSpPr>
      <xdr:spPr>
        <a:xfrm>
          <a:off x="16052346" y="6198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a:extLst>
            <a:ext uri="{FF2B5EF4-FFF2-40B4-BE49-F238E27FC236}">
              <a16:creationId xmlns:a16="http://schemas.microsoft.com/office/drawing/2014/main" id="{935F01DF-49C6-46CF-B203-2D3C992C6161}"/>
            </a:ext>
          </a:extLst>
        </xdr:cNvPr>
        <xdr:cNvCxnSpPr/>
      </xdr:nvCxnSpPr>
      <xdr:spPr>
        <a:xfrm>
          <a:off x="164592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8" name="テキスト ボックス 557">
          <a:extLst>
            <a:ext uri="{FF2B5EF4-FFF2-40B4-BE49-F238E27FC236}">
              <a16:creationId xmlns:a16="http://schemas.microsoft.com/office/drawing/2014/main" id="{E619C74F-A155-473A-9261-5E17BDC36296}"/>
            </a:ext>
          </a:extLst>
        </xdr:cNvPr>
        <xdr:cNvSpPr txBox="1"/>
      </xdr:nvSpPr>
      <xdr:spPr>
        <a:xfrm>
          <a:off x="16052346" y="576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a:extLst>
            <a:ext uri="{FF2B5EF4-FFF2-40B4-BE49-F238E27FC236}">
              <a16:creationId xmlns:a16="http://schemas.microsoft.com/office/drawing/2014/main" id="{00F1BDA2-6BC5-47F0-94A4-CEE3BD3E15ED}"/>
            </a:ext>
          </a:extLst>
        </xdr:cNvPr>
        <xdr:cNvCxnSpPr/>
      </xdr:nvCxnSpPr>
      <xdr:spPr>
        <a:xfrm>
          <a:off x="164592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0" name="テキスト ボックス 559">
          <a:extLst>
            <a:ext uri="{FF2B5EF4-FFF2-40B4-BE49-F238E27FC236}">
              <a16:creationId xmlns:a16="http://schemas.microsoft.com/office/drawing/2014/main" id="{BEDC8EA2-F1C0-4E79-9783-4B3ADC0D5E4F}"/>
            </a:ext>
          </a:extLst>
        </xdr:cNvPr>
        <xdr:cNvSpPr txBox="1"/>
      </xdr:nvSpPr>
      <xdr:spPr>
        <a:xfrm>
          <a:off x="16052346" y="534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7668449D-29DA-45A2-AE5D-25957E896F3A}"/>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a:extLst>
            <a:ext uri="{FF2B5EF4-FFF2-40B4-BE49-F238E27FC236}">
              <a16:creationId xmlns:a16="http://schemas.microsoft.com/office/drawing/2014/main" id="{2CE34CAF-F6BA-4982-B9ED-01CEB57D7CC7}"/>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a:extLst>
            <a:ext uri="{FF2B5EF4-FFF2-40B4-BE49-F238E27FC236}">
              <a16:creationId xmlns:a16="http://schemas.microsoft.com/office/drawing/2014/main" id="{B09D3457-0807-49F8-8145-BCE61F661EC9}"/>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69342</xdr:rowOff>
    </xdr:to>
    <xdr:cxnSp macro="">
      <xdr:nvCxnSpPr>
        <xdr:cNvPr id="564" name="直線コネクタ 563">
          <a:extLst>
            <a:ext uri="{FF2B5EF4-FFF2-40B4-BE49-F238E27FC236}">
              <a16:creationId xmlns:a16="http://schemas.microsoft.com/office/drawing/2014/main" id="{FC2CEF4D-BA8D-46AF-8CFF-7F148A9E132F}"/>
            </a:ext>
          </a:extLst>
        </xdr:cNvPr>
        <xdr:cNvCxnSpPr/>
      </xdr:nvCxnSpPr>
      <xdr:spPr>
        <a:xfrm flipV="1">
          <a:off x="19954239" y="5388610"/>
          <a:ext cx="0" cy="131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565" name="【認定こども園・幼稚園・保育所】&#10;一人当たり面積最小値テキスト">
          <a:extLst>
            <a:ext uri="{FF2B5EF4-FFF2-40B4-BE49-F238E27FC236}">
              <a16:creationId xmlns:a16="http://schemas.microsoft.com/office/drawing/2014/main" id="{21EB47F8-056B-4745-9B65-A99993F94173}"/>
            </a:ext>
          </a:extLst>
        </xdr:cNvPr>
        <xdr:cNvSpPr txBox="1"/>
      </xdr:nvSpPr>
      <xdr:spPr>
        <a:xfrm>
          <a:off x="19992975" y="671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566" name="直線コネクタ 565">
          <a:extLst>
            <a:ext uri="{FF2B5EF4-FFF2-40B4-BE49-F238E27FC236}">
              <a16:creationId xmlns:a16="http://schemas.microsoft.com/office/drawing/2014/main" id="{CBDF65F1-62BD-444C-8B63-F05E6D60BA48}"/>
            </a:ext>
          </a:extLst>
        </xdr:cNvPr>
        <xdr:cNvCxnSpPr/>
      </xdr:nvCxnSpPr>
      <xdr:spPr>
        <a:xfrm>
          <a:off x="19878675" y="670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567" name="【認定こども園・幼稚園・保育所】&#10;一人当たり面積最大値テキスト">
          <a:extLst>
            <a:ext uri="{FF2B5EF4-FFF2-40B4-BE49-F238E27FC236}">
              <a16:creationId xmlns:a16="http://schemas.microsoft.com/office/drawing/2014/main" id="{078E4B96-1D87-4D9D-8392-9D14DC65E8AD}"/>
            </a:ext>
          </a:extLst>
        </xdr:cNvPr>
        <xdr:cNvSpPr txBox="1"/>
      </xdr:nvSpPr>
      <xdr:spPr>
        <a:xfrm>
          <a:off x="19992975" y="518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568" name="直線コネクタ 567">
          <a:extLst>
            <a:ext uri="{FF2B5EF4-FFF2-40B4-BE49-F238E27FC236}">
              <a16:creationId xmlns:a16="http://schemas.microsoft.com/office/drawing/2014/main" id="{C21F59D7-4FBB-4371-8BE3-FEB34133329B}"/>
            </a:ext>
          </a:extLst>
        </xdr:cNvPr>
        <xdr:cNvCxnSpPr/>
      </xdr:nvCxnSpPr>
      <xdr:spPr>
        <a:xfrm>
          <a:off x="19878675" y="53886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83837</xdr:rowOff>
    </xdr:from>
    <xdr:ext cx="469744" cy="259045"/>
    <xdr:sp macro="" textlink="">
      <xdr:nvSpPr>
        <xdr:cNvPr id="569" name="【認定こども園・幼稚園・保育所】&#10;一人当たり面積平均値テキスト">
          <a:extLst>
            <a:ext uri="{FF2B5EF4-FFF2-40B4-BE49-F238E27FC236}">
              <a16:creationId xmlns:a16="http://schemas.microsoft.com/office/drawing/2014/main" id="{F33FC1E9-5642-4D3C-B5E9-6D08D8F5EE99}"/>
            </a:ext>
          </a:extLst>
        </xdr:cNvPr>
        <xdr:cNvSpPr txBox="1"/>
      </xdr:nvSpPr>
      <xdr:spPr>
        <a:xfrm>
          <a:off x="19992975" y="6402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570" name="フローチャート: 判断 569">
          <a:extLst>
            <a:ext uri="{FF2B5EF4-FFF2-40B4-BE49-F238E27FC236}">
              <a16:creationId xmlns:a16="http://schemas.microsoft.com/office/drawing/2014/main" id="{462F203B-D21F-49D1-85B0-F1981C1626A0}"/>
            </a:ext>
          </a:extLst>
        </xdr:cNvPr>
        <xdr:cNvSpPr/>
      </xdr:nvSpPr>
      <xdr:spPr>
        <a:xfrm>
          <a:off x="19897725" y="64173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571" name="フローチャート: 判断 570">
          <a:extLst>
            <a:ext uri="{FF2B5EF4-FFF2-40B4-BE49-F238E27FC236}">
              <a16:creationId xmlns:a16="http://schemas.microsoft.com/office/drawing/2014/main" id="{7239341C-D2E8-48FA-AA9C-0A59271C1BCB}"/>
            </a:ext>
          </a:extLst>
        </xdr:cNvPr>
        <xdr:cNvSpPr/>
      </xdr:nvSpPr>
      <xdr:spPr>
        <a:xfrm>
          <a:off x="19154775" y="64173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572" name="フローチャート: 判断 571">
          <a:extLst>
            <a:ext uri="{FF2B5EF4-FFF2-40B4-BE49-F238E27FC236}">
              <a16:creationId xmlns:a16="http://schemas.microsoft.com/office/drawing/2014/main" id="{4C0C4177-D539-46A4-B424-6C0F7AE4CCDD}"/>
            </a:ext>
          </a:extLst>
        </xdr:cNvPr>
        <xdr:cNvSpPr/>
      </xdr:nvSpPr>
      <xdr:spPr>
        <a:xfrm>
          <a:off x="18345150" y="64113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73" name="フローチャート: 判断 572">
          <a:extLst>
            <a:ext uri="{FF2B5EF4-FFF2-40B4-BE49-F238E27FC236}">
              <a16:creationId xmlns:a16="http://schemas.microsoft.com/office/drawing/2014/main" id="{B028C592-3AFA-4D0A-9019-7D09E0AB8E4A}"/>
            </a:ext>
          </a:extLst>
        </xdr:cNvPr>
        <xdr:cNvSpPr/>
      </xdr:nvSpPr>
      <xdr:spPr>
        <a:xfrm>
          <a:off x="17554575" y="63990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74" name="フローチャート: 判断 573">
          <a:extLst>
            <a:ext uri="{FF2B5EF4-FFF2-40B4-BE49-F238E27FC236}">
              <a16:creationId xmlns:a16="http://schemas.microsoft.com/office/drawing/2014/main" id="{E9FC1567-79E7-41A2-BA4C-D13D8DD40B6C}"/>
            </a:ext>
          </a:extLst>
        </xdr:cNvPr>
        <xdr:cNvSpPr/>
      </xdr:nvSpPr>
      <xdr:spPr>
        <a:xfrm>
          <a:off x="16754475" y="63990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94F5CBF3-B230-416A-A044-550B882BBC16}"/>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C6C55ACF-CA47-4AAE-B152-F9ACE0F86732}"/>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9C014A7-9A64-49CA-802F-396B1FEF8596}"/>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73E3FC6D-4A73-4335-B15E-707FF98F83E0}"/>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E8E0AD4A-3C30-42A3-AB2C-1043FE13170F}"/>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9398</xdr:rowOff>
    </xdr:from>
    <xdr:to>
      <xdr:col>116</xdr:col>
      <xdr:colOff>114300</xdr:colOff>
      <xdr:row>37</xdr:row>
      <xdr:rowOff>110998</xdr:rowOff>
    </xdr:to>
    <xdr:sp macro="" textlink="">
      <xdr:nvSpPr>
        <xdr:cNvPr id="580" name="楕円 579">
          <a:extLst>
            <a:ext uri="{FF2B5EF4-FFF2-40B4-BE49-F238E27FC236}">
              <a16:creationId xmlns:a16="http://schemas.microsoft.com/office/drawing/2014/main" id="{A1D8618D-C624-4924-9601-FBDD82319F17}"/>
            </a:ext>
          </a:extLst>
        </xdr:cNvPr>
        <xdr:cNvSpPr/>
      </xdr:nvSpPr>
      <xdr:spPr>
        <a:xfrm>
          <a:off x="19897725" y="600379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32275</xdr:rowOff>
    </xdr:from>
    <xdr:ext cx="469744" cy="259045"/>
    <xdr:sp macro="" textlink="">
      <xdr:nvSpPr>
        <xdr:cNvPr id="581" name="【認定こども園・幼稚園・保育所】&#10;一人当たり面積該当値テキスト">
          <a:extLst>
            <a:ext uri="{FF2B5EF4-FFF2-40B4-BE49-F238E27FC236}">
              <a16:creationId xmlns:a16="http://schemas.microsoft.com/office/drawing/2014/main" id="{5C58B7AB-1E31-4E19-B0EC-DE5EC689BAAD}"/>
            </a:ext>
          </a:extLst>
        </xdr:cNvPr>
        <xdr:cNvSpPr txBox="1"/>
      </xdr:nvSpPr>
      <xdr:spPr>
        <a:xfrm>
          <a:off x="19992975" y="585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18542</xdr:rowOff>
    </xdr:from>
    <xdr:to>
      <xdr:col>112</xdr:col>
      <xdr:colOff>38100</xdr:colOff>
      <xdr:row>37</xdr:row>
      <xdr:rowOff>120142</xdr:rowOff>
    </xdr:to>
    <xdr:sp macro="" textlink="">
      <xdr:nvSpPr>
        <xdr:cNvPr id="582" name="楕円 581">
          <a:extLst>
            <a:ext uri="{FF2B5EF4-FFF2-40B4-BE49-F238E27FC236}">
              <a16:creationId xmlns:a16="http://schemas.microsoft.com/office/drawing/2014/main" id="{A60A44BD-FA55-481E-830D-00700BA92017}"/>
            </a:ext>
          </a:extLst>
        </xdr:cNvPr>
        <xdr:cNvSpPr/>
      </xdr:nvSpPr>
      <xdr:spPr>
        <a:xfrm>
          <a:off x="19154775" y="600976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60198</xdr:rowOff>
    </xdr:from>
    <xdr:to>
      <xdr:col>116</xdr:col>
      <xdr:colOff>63500</xdr:colOff>
      <xdr:row>37</xdr:row>
      <xdr:rowOff>69342</xdr:rowOff>
    </xdr:to>
    <xdr:cxnSp macro="">
      <xdr:nvCxnSpPr>
        <xdr:cNvPr id="583" name="直線コネクタ 582">
          <a:extLst>
            <a:ext uri="{FF2B5EF4-FFF2-40B4-BE49-F238E27FC236}">
              <a16:creationId xmlns:a16="http://schemas.microsoft.com/office/drawing/2014/main" id="{21534E49-3DDA-4E36-BD55-88902C654EC4}"/>
            </a:ext>
          </a:extLst>
        </xdr:cNvPr>
        <xdr:cNvCxnSpPr/>
      </xdr:nvCxnSpPr>
      <xdr:spPr>
        <a:xfrm flipV="1">
          <a:off x="19202400" y="6051423"/>
          <a:ext cx="752475"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18542</xdr:rowOff>
    </xdr:from>
    <xdr:to>
      <xdr:col>107</xdr:col>
      <xdr:colOff>101600</xdr:colOff>
      <xdr:row>37</xdr:row>
      <xdr:rowOff>120142</xdr:rowOff>
    </xdr:to>
    <xdr:sp macro="" textlink="">
      <xdr:nvSpPr>
        <xdr:cNvPr id="584" name="楕円 583">
          <a:extLst>
            <a:ext uri="{FF2B5EF4-FFF2-40B4-BE49-F238E27FC236}">
              <a16:creationId xmlns:a16="http://schemas.microsoft.com/office/drawing/2014/main" id="{F70DB7D9-CEA6-4A61-AD10-E91686BCD6FF}"/>
            </a:ext>
          </a:extLst>
        </xdr:cNvPr>
        <xdr:cNvSpPr/>
      </xdr:nvSpPr>
      <xdr:spPr>
        <a:xfrm>
          <a:off x="18345150" y="600976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69342</xdr:rowOff>
    </xdr:from>
    <xdr:to>
      <xdr:col>111</xdr:col>
      <xdr:colOff>177800</xdr:colOff>
      <xdr:row>37</xdr:row>
      <xdr:rowOff>69342</xdr:rowOff>
    </xdr:to>
    <xdr:cxnSp macro="">
      <xdr:nvCxnSpPr>
        <xdr:cNvPr id="585" name="直線コネクタ 584">
          <a:extLst>
            <a:ext uri="{FF2B5EF4-FFF2-40B4-BE49-F238E27FC236}">
              <a16:creationId xmlns:a16="http://schemas.microsoft.com/office/drawing/2014/main" id="{85EB931A-CCF1-4898-B0BB-2DE6A1D21DA9}"/>
            </a:ext>
          </a:extLst>
        </xdr:cNvPr>
        <xdr:cNvCxnSpPr/>
      </xdr:nvCxnSpPr>
      <xdr:spPr>
        <a:xfrm>
          <a:off x="18392775" y="605739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9398</xdr:rowOff>
    </xdr:from>
    <xdr:to>
      <xdr:col>102</xdr:col>
      <xdr:colOff>165100</xdr:colOff>
      <xdr:row>37</xdr:row>
      <xdr:rowOff>110998</xdr:rowOff>
    </xdr:to>
    <xdr:sp macro="" textlink="">
      <xdr:nvSpPr>
        <xdr:cNvPr id="586" name="楕円 585">
          <a:extLst>
            <a:ext uri="{FF2B5EF4-FFF2-40B4-BE49-F238E27FC236}">
              <a16:creationId xmlns:a16="http://schemas.microsoft.com/office/drawing/2014/main" id="{A7B62B9A-62CC-46F6-B30E-66CA59FD0DC0}"/>
            </a:ext>
          </a:extLst>
        </xdr:cNvPr>
        <xdr:cNvSpPr/>
      </xdr:nvSpPr>
      <xdr:spPr>
        <a:xfrm>
          <a:off x="17554575" y="600379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60198</xdr:rowOff>
    </xdr:from>
    <xdr:to>
      <xdr:col>107</xdr:col>
      <xdr:colOff>50800</xdr:colOff>
      <xdr:row>37</xdr:row>
      <xdr:rowOff>69342</xdr:rowOff>
    </xdr:to>
    <xdr:cxnSp macro="">
      <xdr:nvCxnSpPr>
        <xdr:cNvPr id="587" name="直線コネクタ 586">
          <a:extLst>
            <a:ext uri="{FF2B5EF4-FFF2-40B4-BE49-F238E27FC236}">
              <a16:creationId xmlns:a16="http://schemas.microsoft.com/office/drawing/2014/main" id="{424DC827-5D70-4A88-8234-E190DF8B8F1E}"/>
            </a:ext>
          </a:extLst>
        </xdr:cNvPr>
        <xdr:cNvCxnSpPr/>
      </xdr:nvCxnSpPr>
      <xdr:spPr>
        <a:xfrm>
          <a:off x="17602200" y="6051423"/>
          <a:ext cx="790575"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18542</xdr:rowOff>
    </xdr:from>
    <xdr:to>
      <xdr:col>98</xdr:col>
      <xdr:colOff>38100</xdr:colOff>
      <xdr:row>37</xdr:row>
      <xdr:rowOff>120142</xdr:rowOff>
    </xdr:to>
    <xdr:sp macro="" textlink="">
      <xdr:nvSpPr>
        <xdr:cNvPr id="588" name="楕円 587">
          <a:extLst>
            <a:ext uri="{FF2B5EF4-FFF2-40B4-BE49-F238E27FC236}">
              <a16:creationId xmlns:a16="http://schemas.microsoft.com/office/drawing/2014/main" id="{9B57F7D8-D608-49AB-BDE5-98FD59EB70EE}"/>
            </a:ext>
          </a:extLst>
        </xdr:cNvPr>
        <xdr:cNvSpPr/>
      </xdr:nvSpPr>
      <xdr:spPr>
        <a:xfrm>
          <a:off x="16754475" y="600976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60198</xdr:rowOff>
    </xdr:from>
    <xdr:to>
      <xdr:col>102</xdr:col>
      <xdr:colOff>114300</xdr:colOff>
      <xdr:row>37</xdr:row>
      <xdr:rowOff>69342</xdr:rowOff>
    </xdr:to>
    <xdr:cxnSp macro="">
      <xdr:nvCxnSpPr>
        <xdr:cNvPr id="589" name="直線コネクタ 588">
          <a:extLst>
            <a:ext uri="{FF2B5EF4-FFF2-40B4-BE49-F238E27FC236}">
              <a16:creationId xmlns:a16="http://schemas.microsoft.com/office/drawing/2014/main" id="{395EC5BD-D3CC-446D-B8E0-50139AD59534}"/>
            </a:ext>
          </a:extLst>
        </xdr:cNvPr>
        <xdr:cNvCxnSpPr/>
      </xdr:nvCxnSpPr>
      <xdr:spPr>
        <a:xfrm flipV="1">
          <a:off x="16802100" y="6051423"/>
          <a:ext cx="8001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26687</xdr:rowOff>
    </xdr:from>
    <xdr:ext cx="469744" cy="259045"/>
    <xdr:sp macro="" textlink="">
      <xdr:nvSpPr>
        <xdr:cNvPr id="590" name="n_1aveValue【認定こども園・幼稚園・保育所】&#10;一人当たり面積">
          <a:extLst>
            <a:ext uri="{FF2B5EF4-FFF2-40B4-BE49-F238E27FC236}">
              <a16:creationId xmlns:a16="http://schemas.microsoft.com/office/drawing/2014/main" id="{3851D99C-B2F1-49E9-A3A2-055DA82DF894}"/>
            </a:ext>
          </a:extLst>
        </xdr:cNvPr>
        <xdr:cNvSpPr txBox="1"/>
      </xdr:nvSpPr>
      <xdr:spPr>
        <a:xfrm>
          <a:off x="18983402" y="650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17543</xdr:rowOff>
    </xdr:from>
    <xdr:ext cx="469744" cy="259045"/>
    <xdr:sp macro="" textlink="">
      <xdr:nvSpPr>
        <xdr:cNvPr id="591" name="n_2aveValue【認定こども園・幼稚園・保育所】&#10;一人当たり面積">
          <a:extLst>
            <a:ext uri="{FF2B5EF4-FFF2-40B4-BE49-F238E27FC236}">
              <a16:creationId xmlns:a16="http://schemas.microsoft.com/office/drawing/2014/main" id="{FC3B60A3-E70E-472E-949A-3A8584337533}"/>
            </a:ext>
          </a:extLst>
        </xdr:cNvPr>
        <xdr:cNvSpPr txBox="1"/>
      </xdr:nvSpPr>
      <xdr:spPr>
        <a:xfrm>
          <a:off x="18183302" y="64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592" name="n_3aveValue【認定こども園・幼稚園・保育所】&#10;一人当たり面積">
          <a:extLst>
            <a:ext uri="{FF2B5EF4-FFF2-40B4-BE49-F238E27FC236}">
              <a16:creationId xmlns:a16="http://schemas.microsoft.com/office/drawing/2014/main" id="{7662829D-DCC5-4AFB-ACEF-36BEFADEBEC8}"/>
            </a:ext>
          </a:extLst>
        </xdr:cNvPr>
        <xdr:cNvSpPr txBox="1"/>
      </xdr:nvSpPr>
      <xdr:spPr>
        <a:xfrm>
          <a:off x="17383202" y="648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593" name="n_4aveValue【認定こども園・幼稚園・保育所】&#10;一人当たり面積">
          <a:extLst>
            <a:ext uri="{FF2B5EF4-FFF2-40B4-BE49-F238E27FC236}">
              <a16:creationId xmlns:a16="http://schemas.microsoft.com/office/drawing/2014/main" id="{7A940E2B-9A06-435A-AD7A-15FF1CCBCDF4}"/>
            </a:ext>
          </a:extLst>
        </xdr:cNvPr>
        <xdr:cNvSpPr txBox="1"/>
      </xdr:nvSpPr>
      <xdr:spPr>
        <a:xfrm>
          <a:off x="16592627" y="648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136669</xdr:rowOff>
    </xdr:from>
    <xdr:ext cx="469744" cy="259045"/>
    <xdr:sp macro="" textlink="">
      <xdr:nvSpPr>
        <xdr:cNvPr id="594" name="n_1mainValue【認定こども園・幼稚園・保育所】&#10;一人当たり面積">
          <a:extLst>
            <a:ext uri="{FF2B5EF4-FFF2-40B4-BE49-F238E27FC236}">
              <a16:creationId xmlns:a16="http://schemas.microsoft.com/office/drawing/2014/main" id="{F983B818-023F-4C75-BEDC-8BE89B0AE721}"/>
            </a:ext>
          </a:extLst>
        </xdr:cNvPr>
        <xdr:cNvSpPr txBox="1"/>
      </xdr:nvSpPr>
      <xdr:spPr>
        <a:xfrm>
          <a:off x="18983402" y="580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136669</xdr:rowOff>
    </xdr:from>
    <xdr:ext cx="469744" cy="259045"/>
    <xdr:sp macro="" textlink="">
      <xdr:nvSpPr>
        <xdr:cNvPr id="595" name="n_2mainValue【認定こども園・幼稚園・保育所】&#10;一人当たり面積">
          <a:extLst>
            <a:ext uri="{FF2B5EF4-FFF2-40B4-BE49-F238E27FC236}">
              <a16:creationId xmlns:a16="http://schemas.microsoft.com/office/drawing/2014/main" id="{95A73A1B-F6E0-478C-8574-5CE2D02687FB}"/>
            </a:ext>
          </a:extLst>
        </xdr:cNvPr>
        <xdr:cNvSpPr txBox="1"/>
      </xdr:nvSpPr>
      <xdr:spPr>
        <a:xfrm>
          <a:off x="18183302" y="580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127525</xdr:rowOff>
    </xdr:from>
    <xdr:ext cx="469744" cy="259045"/>
    <xdr:sp macro="" textlink="">
      <xdr:nvSpPr>
        <xdr:cNvPr id="596" name="n_3mainValue【認定こども園・幼稚園・保育所】&#10;一人当たり面積">
          <a:extLst>
            <a:ext uri="{FF2B5EF4-FFF2-40B4-BE49-F238E27FC236}">
              <a16:creationId xmlns:a16="http://schemas.microsoft.com/office/drawing/2014/main" id="{400BC685-FE92-4FFB-965B-092ECAD57BB8}"/>
            </a:ext>
          </a:extLst>
        </xdr:cNvPr>
        <xdr:cNvSpPr txBox="1"/>
      </xdr:nvSpPr>
      <xdr:spPr>
        <a:xfrm>
          <a:off x="17383202"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136669</xdr:rowOff>
    </xdr:from>
    <xdr:ext cx="469744" cy="259045"/>
    <xdr:sp macro="" textlink="">
      <xdr:nvSpPr>
        <xdr:cNvPr id="597" name="n_4mainValue【認定こども園・幼稚園・保育所】&#10;一人当たり面積">
          <a:extLst>
            <a:ext uri="{FF2B5EF4-FFF2-40B4-BE49-F238E27FC236}">
              <a16:creationId xmlns:a16="http://schemas.microsoft.com/office/drawing/2014/main" id="{4DD3D175-6F43-4CC0-B46E-42D7BE81291B}"/>
            </a:ext>
          </a:extLst>
        </xdr:cNvPr>
        <xdr:cNvSpPr txBox="1"/>
      </xdr:nvSpPr>
      <xdr:spPr>
        <a:xfrm>
          <a:off x="16592627" y="580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13921E1B-1F08-47F7-AB38-0AD5F9A45343}"/>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244EA10A-A112-4D6C-AD31-6641F26C1171}"/>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DF3D5A34-808C-449E-9F30-0F8652565363}"/>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5958BCE9-38CB-4862-9E93-515E89B77147}"/>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B35C4F2D-9F1A-4952-8922-78C4E15D406C}"/>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2C5C1617-2AD1-4662-8DDA-45F7AE64394C}"/>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901059B7-763D-4838-97AA-480ED2C7BF3F}"/>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B47305B6-043B-438B-B264-C123D56DC319}"/>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id="{ABE70582-2029-4A37-91D5-008040B24B70}"/>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id="{A004E025-6801-4E56-ADAA-71F6E5AC9036}"/>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08" name="テキスト ボックス 607">
          <a:extLst>
            <a:ext uri="{FF2B5EF4-FFF2-40B4-BE49-F238E27FC236}">
              <a16:creationId xmlns:a16="http://schemas.microsoft.com/office/drawing/2014/main" id="{0ECD1371-074E-4195-985A-126E419497F7}"/>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9" name="直線コネクタ 608">
          <a:extLst>
            <a:ext uri="{FF2B5EF4-FFF2-40B4-BE49-F238E27FC236}">
              <a16:creationId xmlns:a16="http://schemas.microsoft.com/office/drawing/2014/main" id="{343E7A02-7E74-4068-960F-6C0D712205F1}"/>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0" name="テキスト ボックス 609">
          <a:extLst>
            <a:ext uri="{FF2B5EF4-FFF2-40B4-BE49-F238E27FC236}">
              <a16:creationId xmlns:a16="http://schemas.microsoft.com/office/drawing/2014/main" id="{6EB6AC10-1BE3-40CA-BF90-758389C5C29E}"/>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1" name="直線コネクタ 610">
          <a:extLst>
            <a:ext uri="{FF2B5EF4-FFF2-40B4-BE49-F238E27FC236}">
              <a16:creationId xmlns:a16="http://schemas.microsoft.com/office/drawing/2014/main" id="{D451F291-83BB-43F2-AFD8-AAD1B84017E4}"/>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2" name="テキスト ボックス 611">
          <a:extLst>
            <a:ext uri="{FF2B5EF4-FFF2-40B4-BE49-F238E27FC236}">
              <a16:creationId xmlns:a16="http://schemas.microsoft.com/office/drawing/2014/main" id="{099D2E4E-420D-4E1C-AAC4-590DB629F64F}"/>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3" name="直線コネクタ 612">
          <a:extLst>
            <a:ext uri="{FF2B5EF4-FFF2-40B4-BE49-F238E27FC236}">
              <a16:creationId xmlns:a16="http://schemas.microsoft.com/office/drawing/2014/main" id="{535245BC-6BC5-4142-8DA6-125BB2DA576E}"/>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4" name="テキスト ボックス 613">
          <a:extLst>
            <a:ext uri="{FF2B5EF4-FFF2-40B4-BE49-F238E27FC236}">
              <a16:creationId xmlns:a16="http://schemas.microsoft.com/office/drawing/2014/main" id="{D5CAB04B-735F-4AE8-863C-642AA4CBC8FA}"/>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5" name="直線コネクタ 614">
          <a:extLst>
            <a:ext uri="{FF2B5EF4-FFF2-40B4-BE49-F238E27FC236}">
              <a16:creationId xmlns:a16="http://schemas.microsoft.com/office/drawing/2014/main" id="{14693B11-DE61-44D8-82FC-BAE7B5B37487}"/>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6" name="テキスト ボックス 615">
          <a:extLst>
            <a:ext uri="{FF2B5EF4-FFF2-40B4-BE49-F238E27FC236}">
              <a16:creationId xmlns:a16="http://schemas.microsoft.com/office/drawing/2014/main" id="{8DDF8A71-373B-49C4-B0A6-B8A161789346}"/>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7" name="直線コネクタ 616">
          <a:extLst>
            <a:ext uri="{FF2B5EF4-FFF2-40B4-BE49-F238E27FC236}">
              <a16:creationId xmlns:a16="http://schemas.microsoft.com/office/drawing/2014/main" id="{790C4306-BABD-4227-BE85-BEF9EE311217}"/>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8" name="テキスト ボックス 617">
          <a:extLst>
            <a:ext uri="{FF2B5EF4-FFF2-40B4-BE49-F238E27FC236}">
              <a16:creationId xmlns:a16="http://schemas.microsoft.com/office/drawing/2014/main" id="{1B48168A-9172-45DD-9B79-C8A14DBC5528}"/>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9" name="【学校施設】&#10;有形固定資産減価償却率グラフ枠">
          <a:extLst>
            <a:ext uri="{FF2B5EF4-FFF2-40B4-BE49-F238E27FC236}">
              <a16:creationId xmlns:a16="http://schemas.microsoft.com/office/drawing/2014/main" id="{770652D4-2E26-4149-ACEB-726A76C6921A}"/>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150876</xdr:rowOff>
    </xdr:from>
    <xdr:to>
      <xdr:col>85</xdr:col>
      <xdr:colOff>126364</xdr:colOff>
      <xdr:row>63</xdr:row>
      <xdr:rowOff>98298</xdr:rowOff>
    </xdr:to>
    <xdr:cxnSp macro="">
      <xdr:nvCxnSpPr>
        <xdr:cNvPr id="620" name="直線コネクタ 619">
          <a:extLst>
            <a:ext uri="{FF2B5EF4-FFF2-40B4-BE49-F238E27FC236}">
              <a16:creationId xmlns:a16="http://schemas.microsoft.com/office/drawing/2014/main" id="{C51BCE7B-969D-4FC0-971E-AEA660C4260D}"/>
            </a:ext>
          </a:extLst>
        </xdr:cNvPr>
        <xdr:cNvCxnSpPr/>
      </xdr:nvCxnSpPr>
      <xdr:spPr>
        <a:xfrm flipV="1">
          <a:off x="14696439" y="9218676"/>
          <a:ext cx="0" cy="108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102125</xdr:rowOff>
    </xdr:from>
    <xdr:ext cx="405111" cy="259045"/>
    <xdr:sp macro="" textlink="">
      <xdr:nvSpPr>
        <xdr:cNvPr id="621" name="【学校施設】&#10;有形固定資産減価償却率最小値テキスト">
          <a:extLst>
            <a:ext uri="{FF2B5EF4-FFF2-40B4-BE49-F238E27FC236}">
              <a16:creationId xmlns:a16="http://schemas.microsoft.com/office/drawing/2014/main" id="{10CC264E-ACF3-45BD-8B3C-5ADD018585B0}"/>
            </a:ext>
          </a:extLst>
        </xdr:cNvPr>
        <xdr:cNvSpPr txBox="1"/>
      </xdr:nvSpPr>
      <xdr:spPr>
        <a:xfrm>
          <a:off x="14735175" y="10306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98298</xdr:rowOff>
    </xdr:from>
    <xdr:to>
      <xdr:col>86</xdr:col>
      <xdr:colOff>25400</xdr:colOff>
      <xdr:row>63</xdr:row>
      <xdr:rowOff>98298</xdr:rowOff>
    </xdr:to>
    <xdr:cxnSp macro="">
      <xdr:nvCxnSpPr>
        <xdr:cNvPr id="622" name="直線コネクタ 621">
          <a:extLst>
            <a:ext uri="{FF2B5EF4-FFF2-40B4-BE49-F238E27FC236}">
              <a16:creationId xmlns:a16="http://schemas.microsoft.com/office/drawing/2014/main" id="{310551F1-2C0C-4D1F-B5B8-135F023D3EE7}"/>
            </a:ext>
          </a:extLst>
        </xdr:cNvPr>
        <xdr:cNvCxnSpPr/>
      </xdr:nvCxnSpPr>
      <xdr:spPr>
        <a:xfrm>
          <a:off x="14611350" y="10299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97553</xdr:rowOff>
    </xdr:from>
    <xdr:ext cx="405111" cy="259045"/>
    <xdr:sp macro="" textlink="">
      <xdr:nvSpPr>
        <xdr:cNvPr id="623" name="【学校施設】&#10;有形固定資産減価償却率最大値テキスト">
          <a:extLst>
            <a:ext uri="{FF2B5EF4-FFF2-40B4-BE49-F238E27FC236}">
              <a16:creationId xmlns:a16="http://schemas.microsoft.com/office/drawing/2014/main" id="{5AF1E73E-F31E-47D0-B313-4A627A8A0F9F}"/>
            </a:ext>
          </a:extLst>
        </xdr:cNvPr>
        <xdr:cNvSpPr txBox="1"/>
      </xdr:nvSpPr>
      <xdr:spPr>
        <a:xfrm>
          <a:off x="14735175" y="9003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150876</xdr:rowOff>
    </xdr:from>
    <xdr:to>
      <xdr:col>86</xdr:col>
      <xdr:colOff>25400</xdr:colOff>
      <xdr:row>56</xdr:row>
      <xdr:rowOff>150876</xdr:rowOff>
    </xdr:to>
    <xdr:cxnSp macro="">
      <xdr:nvCxnSpPr>
        <xdr:cNvPr id="624" name="直線コネクタ 623">
          <a:extLst>
            <a:ext uri="{FF2B5EF4-FFF2-40B4-BE49-F238E27FC236}">
              <a16:creationId xmlns:a16="http://schemas.microsoft.com/office/drawing/2014/main" id="{61F4733B-745A-4E6F-8371-B44917999819}"/>
            </a:ext>
          </a:extLst>
        </xdr:cNvPr>
        <xdr:cNvCxnSpPr/>
      </xdr:nvCxnSpPr>
      <xdr:spPr>
        <a:xfrm>
          <a:off x="14611350" y="921867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63517</xdr:rowOff>
    </xdr:from>
    <xdr:ext cx="405111" cy="259045"/>
    <xdr:sp macro="" textlink="">
      <xdr:nvSpPr>
        <xdr:cNvPr id="625" name="【学校施設】&#10;有形固定資産減価償却率平均値テキスト">
          <a:extLst>
            <a:ext uri="{FF2B5EF4-FFF2-40B4-BE49-F238E27FC236}">
              <a16:creationId xmlns:a16="http://schemas.microsoft.com/office/drawing/2014/main" id="{7B6B81D3-5229-4258-B42F-5784E8C33BDB}"/>
            </a:ext>
          </a:extLst>
        </xdr:cNvPr>
        <xdr:cNvSpPr txBox="1"/>
      </xdr:nvSpPr>
      <xdr:spPr>
        <a:xfrm>
          <a:off x="14735175" y="9620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26" name="フローチャート: 判断 625">
          <a:extLst>
            <a:ext uri="{FF2B5EF4-FFF2-40B4-BE49-F238E27FC236}">
              <a16:creationId xmlns:a16="http://schemas.microsoft.com/office/drawing/2014/main" id="{647FEAEB-875F-49ED-B9C0-2BD733A9C8A7}"/>
            </a:ext>
          </a:extLst>
        </xdr:cNvPr>
        <xdr:cNvSpPr/>
      </xdr:nvSpPr>
      <xdr:spPr>
        <a:xfrm>
          <a:off x="14649450" y="97561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26924</xdr:rowOff>
    </xdr:from>
    <xdr:to>
      <xdr:col>81</xdr:col>
      <xdr:colOff>101600</xdr:colOff>
      <xdr:row>60</xdr:row>
      <xdr:rowOff>128524</xdr:rowOff>
    </xdr:to>
    <xdr:sp macro="" textlink="">
      <xdr:nvSpPr>
        <xdr:cNvPr id="627" name="フローチャート: 判断 626">
          <a:extLst>
            <a:ext uri="{FF2B5EF4-FFF2-40B4-BE49-F238E27FC236}">
              <a16:creationId xmlns:a16="http://schemas.microsoft.com/office/drawing/2014/main" id="{1051AA4E-CF03-49A3-ADE5-DD27E9FB6176}"/>
            </a:ext>
          </a:extLst>
        </xdr:cNvPr>
        <xdr:cNvSpPr/>
      </xdr:nvSpPr>
      <xdr:spPr>
        <a:xfrm>
          <a:off x="13887450" y="974559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170942</xdr:rowOff>
    </xdr:from>
    <xdr:to>
      <xdr:col>76</xdr:col>
      <xdr:colOff>165100</xdr:colOff>
      <xdr:row>60</xdr:row>
      <xdr:rowOff>101092</xdr:rowOff>
    </xdr:to>
    <xdr:sp macro="" textlink="">
      <xdr:nvSpPr>
        <xdr:cNvPr id="628" name="フローチャート: 判断 627">
          <a:extLst>
            <a:ext uri="{FF2B5EF4-FFF2-40B4-BE49-F238E27FC236}">
              <a16:creationId xmlns:a16="http://schemas.microsoft.com/office/drawing/2014/main" id="{636B10EB-83D6-4127-A25E-6EADD78CF6E1}"/>
            </a:ext>
          </a:extLst>
        </xdr:cNvPr>
        <xdr:cNvSpPr/>
      </xdr:nvSpPr>
      <xdr:spPr>
        <a:xfrm>
          <a:off x="13096875" y="971499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629" name="フローチャート: 判断 628">
          <a:extLst>
            <a:ext uri="{FF2B5EF4-FFF2-40B4-BE49-F238E27FC236}">
              <a16:creationId xmlns:a16="http://schemas.microsoft.com/office/drawing/2014/main" id="{FD9311E8-5573-4479-9C34-1BC474D0AE19}"/>
            </a:ext>
          </a:extLst>
        </xdr:cNvPr>
        <xdr:cNvSpPr/>
      </xdr:nvSpPr>
      <xdr:spPr>
        <a:xfrm>
          <a:off x="12296775" y="971854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143510</xdr:rowOff>
    </xdr:from>
    <xdr:to>
      <xdr:col>67</xdr:col>
      <xdr:colOff>101600</xdr:colOff>
      <xdr:row>60</xdr:row>
      <xdr:rowOff>73660</xdr:rowOff>
    </xdr:to>
    <xdr:sp macro="" textlink="">
      <xdr:nvSpPr>
        <xdr:cNvPr id="630" name="フローチャート: 判断 629">
          <a:extLst>
            <a:ext uri="{FF2B5EF4-FFF2-40B4-BE49-F238E27FC236}">
              <a16:creationId xmlns:a16="http://schemas.microsoft.com/office/drawing/2014/main" id="{759AA05F-6A8A-467B-8A18-62FDB6166302}"/>
            </a:ext>
          </a:extLst>
        </xdr:cNvPr>
        <xdr:cNvSpPr/>
      </xdr:nvSpPr>
      <xdr:spPr>
        <a:xfrm>
          <a:off x="11487150" y="96939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5AEBFB8F-5C7D-485E-B09D-D37703A02A87}"/>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7276EA36-16E7-4213-92F4-7395ECC4704E}"/>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17E3FBAC-8919-4293-882B-D2D0278E9FE2}"/>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A45EBBE5-1A88-4B38-87F5-D7334FE4E9E4}"/>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60855C8-22CF-47AF-AC8A-C6A7A40BE7C3}"/>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8636</xdr:rowOff>
    </xdr:from>
    <xdr:to>
      <xdr:col>85</xdr:col>
      <xdr:colOff>177800</xdr:colOff>
      <xdr:row>62</xdr:row>
      <xdr:rowOff>110236</xdr:rowOff>
    </xdr:to>
    <xdr:sp macro="" textlink="">
      <xdr:nvSpPr>
        <xdr:cNvPr id="636" name="楕円 635">
          <a:extLst>
            <a:ext uri="{FF2B5EF4-FFF2-40B4-BE49-F238E27FC236}">
              <a16:creationId xmlns:a16="http://schemas.microsoft.com/office/drawing/2014/main" id="{28DFC516-9BA8-4EA9-B177-FBF0BE1C722D}"/>
            </a:ext>
          </a:extLst>
        </xdr:cNvPr>
        <xdr:cNvSpPr/>
      </xdr:nvSpPr>
      <xdr:spPr>
        <a:xfrm>
          <a:off x="14649450" y="100511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158513</xdr:rowOff>
    </xdr:from>
    <xdr:ext cx="405111" cy="259045"/>
    <xdr:sp macro="" textlink="">
      <xdr:nvSpPr>
        <xdr:cNvPr id="637" name="【学校施設】&#10;有形固定資産減価償却率該当値テキスト">
          <a:extLst>
            <a:ext uri="{FF2B5EF4-FFF2-40B4-BE49-F238E27FC236}">
              <a16:creationId xmlns:a16="http://schemas.microsoft.com/office/drawing/2014/main" id="{2D3F5AD2-0B2B-4CB5-96CE-9D3266BC1A55}"/>
            </a:ext>
          </a:extLst>
        </xdr:cNvPr>
        <xdr:cNvSpPr txBox="1"/>
      </xdr:nvSpPr>
      <xdr:spPr>
        <a:xfrm>
          <a:off x="14735175" y="10039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125222</xdr:rowOff>
    </xdr:from>
    <xdr:to>
      <xdr:col>81</xdr:col>
      <xdr:colOff>101600</xdr:colOff>
      <xdr:row>62</xdr:row>
      <xdr:rowOff>55372</xdr:rowOff>
    </xdr:to>
    <xdr:sp macro="" textlink="">
      <xdr:nvSpPr>
        <xdr:cNvPr id="638" name="楕円 637">
          <a:extLst>
            <a:ext uri="{FF2B5EF4-FFF2-40B4-BE49-F238E27FC236}">
              <a16:creationId xmlns:a16="http://schemas.microsoft.com/office/drawing/2014/main" id="{DA05F8F0-6E64-4F18-A13A-482293217039}"/>
            </a:ext>
          </a:extLst>
        </xdr:cNvPr>
        <xdr:cNvSpPr/>
      </xdr:nvSpPr>
      <xdr:spPr>
        <a:xfrm>
          <a:off x="13887450" y="999947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4572</xdr:rowOff>
    </xdr:from>
    <xdr:to>
      <xdr:col>85</xdr:col>
      <xdr:colOff>127000</xdr:colOff>
      <xdr:row>62</xdr:row>
      <xdr:rowOff>59436</xdr:rowOff>
    </xdr:to>
    <xdr:cxnSp macro="">
      <xdr:nvCxnSpPr>
        <xdr:cNvPr id="639" name="直線コネクタ 638">
          <a:extLst>
            <a:ext uri="{FF2B5EF4-FFF2-40B4-BE49-F238E27FC236}">
              <a16:creationId xmlns:a16="http://schemas.microsoft.com/office/drawing/2014/main" id="{BB82B63F-D079-427E-9B90-28AAF41F7103}"/>
            </a:ext>
          </a:extLst>
        </xdr:cNvPr>
        <xdr:cNvCxnSpPr/>
      </xdr:nvCxnSpPr>
      <xdr:spPr>
        <a:xfrm>
          <a:off x="13935075" y="10047097"/>
          <a:ext cx="762000" cy="5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120650</xdr:rowOff>
    </xdr:from>
    <xdr:to>
      <xdr:col>76</xdr:col>
      <xdr:colOff>165100</xdr:colOff>
      <xdr:row>62</xdr:row>
      <xdr:rowOff>50800</xdr:rowOff>
    </xdr:to>
    <xdr:sp macro="" textlink="">
      <xdr:nvSpPr>
        <xdr:cNvPr id="640" name="楕円 639">
          <a:extLst>
            <a:ext uri="{FF2B5EF4-FFF2-40B4-BE49-F238E27FC236}">
              <a16:creationId xmlns:a16="http://schemas.microsoft.com/office/drawing/2014/main" id="{6A15F8A6-B39B-4E5B-B418-9A55EEA55E7E}"/>
            </a:ext>
          </a:extLst>
        </xdr:cNvPr>
        <xdr:cNvSpPr/>
      </xdr:nvSpPr>
      <xdr:spPr>
        <a:xfrm>
          <a:off x="13096875" y="100012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0</xdr:rowOff>
    </xdr:from>
    <xdr:to>
      <xdr:col>81</xdr:col>
      <xdr:colOff>50800</xdr:colOff>
      <xdr:row>62</xdr:row>
      <xdr:rowOff>4572</xdr:rowOff>
    </xdr:to>
    <xdr:cxnSp macro="">
      <xdr:nvCxnSpPr>
        <xdr:cNvPr id="641" name="直線コネクタ 640">
          <a:extLst>
            <a:ext uri="{FF2B5EF4-FFF2-40B4-BE49-F238E27FC236}">
              <a16:creationId xmlns:a16="http://schemas.microsoft.com/office/drawing/2014/main" id="{BB7EA376-138B-4CA9-A570-656439AF42CF}"/>
            </a:ext>
          </a:extLst>
        </xdr:cNvPr>
        <xdr:cNvCxnSpPr/>
      </xdr:nvCxnSpPr>
      <xdr:spPr>
        <a:xfrm>
          <a:off x="13144500" y="10039350"/>
          <a:ext cx="790575"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129794</xdr:rowOff>
    </xdr:from>
    <xdr:to>
      <xdr:col>72</xdr:col>
      <xdr:colOff>38100</xdr:colOff>
      <xdr:row>62</xdr:row>
      <xdr:rowOff>59944</xdr:rowOff>
    </xdr:to>
    <xdr:sp macro="" textlink="">
      <xdr:nvSpPr>
        <xdr:cNvPr id="642" name="楕円 641">
          <a:extLst>
            <a:ext uri="{FF2B5EF4-FFF2-40B4-BE49-F238E27FC236}">
              <a16:creationId xmlns:a16="http://schemas.microsoft.com/office/drawing/2014/main" id="{8B8C4F29-285E-4D61-8622-D5AE238C6201}"/>
            </a:ext>
          </a:extLst>
        </xdr:cNvPr>
        <xdr:cNvSpPr/>
      </xdr:nvSpPr>
      <xdr:spPr>
        <a:xfrm>
          <a:off x="12296775" y="1000404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0</xdr:rowOff>
    </xdr:from>
    <xdr:to>
      <xdr:col>76</xdr:col>
      <xdr:colOff>114300</xdr:colOff>
      <xdr:row>62</xdr:row>
      <xdr:rowOff>9144</xdr:rowOff>
    </xdr:to>
    <xdr:cxnSp macro="">
      <xdr:nvCxnSpPr>
        <xdr:cNvPr id="643" name="直線コネクタ 642">
          <a:extLst>
            <a:ext uri="{FF2B5EF4-FFF2-40B4-BE49-F238E27FC236}">
              <a16:creationId xmlns:a16="http://schemas.microsoft.com/office/drawing/2014/main" id="{9A160B1F-BEF4-48E8-BBF8-990B80760AB7}"/>
            </a:ext>
          </a:extLst>
        </xdr:cNvPr>
        <xdr:cNvCxnSpPr/>
      </xdr:nvCxnSpPr>
      <xdr:spPr>
        <a:xfrm flipV="1">
          <a:off x="12344400" y="10039350"/>
          <a:ext cx="8001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111506</xdr:rowOff>
    </xdr:from>
    <xdr:to>
      <xdr:col>67</xdr:col>
      <xdr:colOff>101600</xdr:colOff>
      <xdr:row>62</xdr:row>
      <xdr:rowOff>41656</xdr:rowOff>
    </xdr:to>
    <xdr:sp macro="" textlink="">
      <xdr:nvSpPr>
        <xdr:cNvPr id="644" name="楕円 643">
          <a:extLst>
            <a:ext uri="{FF2B5EF4-FFF2-40B4-BE49-F238E27FC236}">
              <a16:creationId xmlns:a16="http://schemas.microsoft.com/office/drawing/2014/main" id="{C0950CA5-D2B9-483E-B7D9-BC1ABF9046F0}"/>
            </a:ext>
          </a:extLst>
        </xdr:cNvPr>
        <xdr:cNvSpPr/>
      </xdr:nvSpPr>
      <xdr:spPr>
        <a:xfrm>
          <a:off x="11487150" y="998893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162306</xdr:rowOff>
    </xdr:from>
    <xdr:to>
      <xdr:col>71</xdr:col>
      <xdr:colOff>177800</xdr:colOff>
      <xdr:row>62</xdr:row>
      <xdr:rowOff>9144</xdr:rowOff>
    </xdr:to>
    <xdr:cxnSp macro="">
      <xdr:nvCxnSpPr>
        <xdr:cNvPr id="645" name="直線コネクタ 644">
          <a:extLst>
            <a:ext uri="{FF2B5EF4-FFF2-40B4-BE49-F238E27FC236}">
              <a16:creationId xmlns:a16="http://schemas.microsoft.com/office/drawing/2014/main" id="{C376D998-7DE4-4705-87D9-4B6FAC250A91}"/>
            </a:ext>
          </a:extLst>
        </xdr:cNvPr>
        <xdr:cNvCxnSpPr/>
      </xdr:nvCxnSpPr>
      <xdr:spPr>
        <a:xfrm>
          <a:off x="11534775" y="10036556"/>
          <a:ext cx="809625"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145051</xdr:rowOff>
    </xdr:from>
    <xdr:ext cx="405111" cy="259045"/>
    <xdr:sp macro="" textlink="">
      <xdr:nvSpPr>
        <xdr:cNvPr id="646" name="n_1aveValue【学校施設】&#10;有形固定資産減価償却率">
          <a:extLst>
            <a:ext uri="{FF2B5EF4-FFF2-40B4-BE49-F238E27FC236}">
              <a16:creationId xmlns:a16="http://schemas.microsoft.com/office/drawing/2014/main" id="{5F04E1D4-852F-4AA5-BFC2-3FA90C52F9AB}"/>
            </a:ext>
          </a:extLst>
        </xdr:cNvPr>
        <xdr:cNvSpPr txBox="1"/>
      </xdr:nvSpPr>
      <xdr:spPr>
        <a:xfrm>
          <a:off x="13745219" y="9533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117619</xdr:rowOff>
    </xdr:from>
    <xdr:ext cx="405111" cy="259045"/>
    <xdr:sp macro="" textlink="">
      <xdr:nvSpPr>
        <xdr:cNvPr id="647" name="n_2aveValue【学校施設】&#10;有形固定資産減価償却率">
          <a:extLst>
            <a:ext uri="{FF2B5EF4-FFF2-40B4-BE49-F238E27FC236}">
              <a16:creationId xmlns:a16="http://schemas.microsoft.com/office/drawing/2014/main" id="{5763B072-2E5C-4EEE-B76E-F944CF5CDCD8}"/>
            </a:ext>
          </a:extLst>
        </xdr:cNvPr>
        <xdr:cNvSpPr txBox="1"/>
      </xdr:nvSpPr>
      <xdr:spPr>
        <a:xfrm>
          <a:off x="12964169" y="95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108475</xdr:rowOff>
    </xdr:from>
    <xdr:ext cx="405111" cy="259045"/>
    <xdr:sp macro="" textlink="">
      <xdr:nvSpPr>
        <xdr:cNvPr id="648" name="n_3aveValue【学校施設】&#10;有形固定資産減価償却率">
          <a:extLst>
            <a:ext uri="{FF2B5EF4-FFF2-40B4-BE49-F238E27FC236}">
              <a16:creationId xmlns:a16="http://schemas.microsoft.com/office/drawing/2014/main" id="{E6175DF4-0DE8-443F-A09F-DD8954739FA3}"/>
            </a:ext>
          </a:extLst>
        </xdr:cNvPr>
        <xdr:cNvSpPr txBox="1"/>
      </xdr:nvSpPr>
      <xdr:spPr>
        <a:xfrm>
          <a:off x="12164069" y="949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90187</xdr:rowOff>
    </xdr:from>
    <xdr:ext cx="405111" cy="259045"/>
    <xdr:sp macro="" textlink="">
      <xdr:nvSpPr>
        <xdr:cNvPr id="649" name="n_4aveValue【学校施設】&#10;有形固定資産減価償却率">
          <a:extLst>
            <a:ext uri="{FF2B5EF4-FFF2-40B4-BE49-F238E27FC236}">
              <a16:creationId xmlns:a16="http://schemas.microsoft.com/office/drawing/2014/main" id="{CFA274A6-DB48-4939-AE8B-A4267F1606DB}"/>
            </a:ext>
          </a:extLst>
        </xdr:cNvPr>
        <xdr:cNvSpPr txBox="1"/>
      </xdr:nvSpPr>
      <xdr:spPr>
        <a:xfrm>
          <a:off x="11354444" y="947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46499</xdr:rowOff>
    </xdr:from>
    <xdr:ext cx="405111" cy="259045"/>
    <xdr:sp macro="" textlink="">
      <xdr:nvSpPr>
        <xdr:cNvPr id="650" name="n_1mainValue【学校施設】&#10;有形固定資産減価償却率">
          <a:extLst>
            <a:ext uri="{FF2B5EF4-FFF2-40B4-BE49-F238E27FC236}">
              <a16:creationId xmlns:a16="http://schemas.microsoft.com/office/drawing/2014/main" id="{8BA5081B-25C5-4B33-9047-6998589A762B}"/>
            </a:ext>
          </a:extLst>
        </xdr:cNvPr>
        <xdr:cNvSpPr txBox="1"/>
      </xdr:nvSpPr>
      <xdr:spPr>
        <a:xfrm>
          <a:off x="13745219" y="1008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41927</xdr:rowOff>
    </xdr:from>
    <xdr:ext cx="405111" cy="259045"/>
    <xdr:sp macro="" textlink="">
      <xdr:nvSpPr>
        <xdr:cNvPr id="651" name="n_2mainValue【学校施設】&#10;有形固定資産減価償却率">
          <a:extLst>
            <a:ext uri="{FF2B5EF4-FFF2-40B4-BE49-F238E27FC236}">
              <a16:creationId xmlns:a16="http://schemas.microsoft.com/office/drawing/2014/main" id="{B267C610-E164-499E-8E48-9E947CA0F126}"/>
            </a:ext>
          </a:extLst>
        </xdr:cNvPr>
        <xdr:cNvSpPr txBox="1"/>
      </xdr:nvSpPr>
      <xdr:spPr>
        <a:xfrm>
          <a:off x="12964169" y="10084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51071</xdr:rowOff>
    </xdr:from>
    <xdr:ext cx="405111" cy="259045"/>
    <xdr:sp macro="" textlink="">
      <xdr:nvSpPr>
        <xdr:cNvPr id="652" name="n_3mainValue【学校施設】&#10;有形固定資産減価償却率">
          <a:extLst>
            <a:ext uri="{FF2B5EF4-FFF2-40B4-BE49-F238E27FC236}">
              <a16:creationId xmlns:a16="http://schemas.microsoft.com/office/drawing/2014/main" id="{D9CA6BB3-3DDB-4B54-A4E1-EBC25806263E}"/>
            </a:ext>
          </a:extLst>
        </xdr:cNvPr>
        <xdr:cNvSpPr txBox="1"/>
      </xdr:nvSpPr>
      <xdr:spPr>
        <a:xfrm>
          <a:off x="12164069" y="1008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32783</xdr:rowOff>
    </xdr:from>
    <xdr:ext cx="405111" cy="259045"/>
    <xdr:sp macro="" textlink="">
      <xdr:nvSpPr>
        <xdr:cNvPr id="653" name="n_4mainValue【学校施設】&#10;有形固定資産減価償却率">
          <a:extLst>
            <a:ext uri="{FF2B5EF4-FFF2-40B4-BE49-F238E27FC236}">
              <a16:creationId xmlns:a16="http://schemas.microsoft.com/office/drawing/2014/main" id="{1D215B00-69E2-474C-9E6C-AF400C083FB8}"/>
            </a:ext>
          </a:extLst>
        </xdr:cNvPr>
        <xdr:cNvSpPr txBox="1"/>
      </xdr:nvSpPr>
      <xdr:spPr>
        <a:xfrm>
          <a:off x="11354444" y="10068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4" name="正方形/長方形 653">
          <a:extLst>
            <a:ext uri="{FF2B5EF4-FFF2-40B4-BE49-F238E27FC236}">
              <a16:creationId xmlns:a16="http://schemas.microsoft.com/office/drawing/2014/main" id="{FCE44498-CA7A-4C56-870F-D39C41B8047B}"/>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5" name="正方形/長方形 654">
          <a:extLst>
            <a:ext uri="{FF2B5EF4-FFF2-40B4-BE49-F238E27FC236}">
              <a16:creationId xmlns:a16="http://schemas.microsoft.com/office/drawing/2014/main" id="{B91F9749-EB5B-4CE9-A21A-4F5FEA73F9F9}"/>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6" name="正方形/長方形 655">
          <a:extLst>
            <a:ext uri="{FF2B5EF4-FFF2-40B4-BE49-F238E27FC236}">
              <a16:creationId xmlns:a16="http://schemas.microsoft.com/office/drawing/2014/main" id="{5CEE4F7A-A3F7-4968-8D97-E9B1B4A99231}"/>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7" name="正方形/長方形 656">
          <a:extLst>
            <a:ext uri="{FF2B5EF4-FFF2-40B4-BE49-F238E27FC236}">
              <a16:creationId xmlns:a16="http://schemas.microsoft.com/office/drawing/2014/main" id="{6A036958-157C-477C-93FC-177A63B0C66D}"/>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8" name="正方形/長方形 657">
          <a:extLst>
            <a:ext uri="{FF2B5EF4-FFF2-40B4-BE49-F238E27FC236}">
              <a16:creationId xmlns:a16="http://schemas.microsoft.com/office/drawing/2014/main" id="{2201B385-07EA-4885-B0FD-A5C1D2AC4A78}"/>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9" name="正方形/長方形 658">
          <a:extLst>
            <a:ext uri="{FF2B5EF4-FFF2-40B4-BE49-F238E27FC236}">
              <a16:creationId xmlns:a16="http://schemas.microsoft.com/office/drawing/2014/main" id="{59476DFD-AE47-4FB3-828B-592D97AA797E}"/>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0" name="正方形/長方形 659">
          <a:extLst>
            <a:ext uri="{FF2B5EF4-FFF2-40B4-BE49-F238E27FC236}">
              <a16:creationId xmlns:a16="http://schemas.microsoft.com/office/drawing/2014/main" id="{98F27C03-BAF3-42C9-A498-42AA1C00D04C}"/>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1" name="正方形/長方形 660">
          <a:extLst>
            <a:ext uri="{FF2B5EF4-FFF2-40B4-BE49-F238E27FC236}">
              <a16:creationId xmlns:a16="http://schemas.microsoft.com/office/drawing/2014/main" id="{4AD82B71-8E94-4F60-AE75-586210C024AD}"/>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2" name="テキスト ボックス 661">
          <a:extLst>
            <a:ext uri="{FF2B5EF4-FFF2-40B4-BE49-F238E27FC236}">
              <a16:creationId xmlns:a16="http://schemas.microsoft.com/office/drawing/2014/main" id="{8B9E8EA1-82C6-4A9F-9D2B-A25F063D9F36}"/>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3" name="直線コネクタ 662">
          <a:extLst>
            <a:ext uri="{FF2B5EF4-FFF2-40B4-BE49-F238E27FC236}">
              <a16:creationId xmlns:a16="http://schemas.microsoft.com/office/drawing/2014/main" id="{6942764E-01AD-4323-8301-3EFD823F60C4}"/>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4" name="テキスト ボックス 663">
          <a:extLst>
            <a:ext uri="{FF2B5EF4-FFF2-40B4-BE49-F238E27FC236}">
              <a16:creationId xmlns:a16="http://schemas.microsoft.com/office/drawing/2014/main" id="{508FA078-D58E-4A77-8150-6B18F5D1CDF4}"/>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5" name="直線コネクタ 664">
          <a:extLst>
            <a:ext uri="{FF2B5EF4-FFF2-40B4-BE49-F238E27FC236}">
              <a16:creationId xmlns:a16="http://schemas.microsoft.com/office/drawing/2014/main" id="{11620DB4-DB3A-414F-B7B2-8997B1322503}"/>
            </a:ext>
          </a:extLst>
        </xdr:cNvPr>
        <xdr:cNvCxnSpPr/>
      </xdr:nvCxnSpPr>
      <xdr:spPr>
        <a:xfrm>
          <a:off x="164592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6" name="テキスト ボックス 665">
          <a:extLst>
            <a:ext uri="{FF2B5EF4-FFF2-40B4-BE49-F238E27FC236}">
              <a16:creationId xmlns:a16="http://schemas.microsoft.com/office/drawing/2014/main" id="{071448F2-AD43-4240-9EAC-3D8B6CFADFBF}"/>
            </a:ext>
          </a:extLst>
        </xdr:cNvPr>
        <xdr:cNvSpPr txBox="1"/>
      </xdr:nvSpPr>
      <xdr:spPr>
        <a:xfrm>
          <a:off x="16052346"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7" name="直線コネクタ 666">
          <a:extLst>
            <a:ext uri="{FF2B5EF4-FFF2-40B4-BE49-F238E27FC236}">
              <a16:creationId xmlns:a16="http://schemas.microsoft.com/office/drawing/2014/main" id="{DE174E1C-BC16-44EC-B18A-A9459F81D5D2}"/>
            </a:ext>
          </a:extLst>
        </xdr:cNvPr>
        <xdr:cNvCxnSpPr/>
      </xdr:nvCxnSpPr>
      <xdr:spPr>
        <a:xfrm>
          <a:off x="164592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8" name="テキスト ボックス 667">
          <a:extLst>
            <a:ext uri="{FF2B5EF4-FFF2-40B4-BE49-F238E27FC236}">
              <a16:creationId xmlns:a16="http://schemas.microsoft.com/office/drawing/2014/main" id="{96E8F037-FE5E-4EE3-98F0-2CAEB631C895}"/>
            </a:ext>
          </a:extLst>
        </xdr:cNvPr>
        <xdr:cNvSpPr txBox="1"/>
      </xdr:nvSpPr>
      <xdr:spPr>
        <a:xfrm>
          <a:off x="16052346"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9" name="直線コネクタ 668">
          <a:extLst>
            <a:ext uri="{FF2B5EF4-FFF2-40B4-BE49-F238E27FC236}">
              <a16:creationId xmlns:a16="http://schemas.microsoft.com/office/drawing/2014/main" id="{A034D1AE-F5DC-4164-803A-13099D3EBBA2}"/>
            </a:ext>
          </a:extLst>
        </xdr:cNvPr>
        <xdr:cNvCxnSpPr/>
      </xdr:nvCxnSpPr>
      <xdr:spPr>
        <a:xfrm>
          <a:off x="164592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0" name="テキスト ボックス 669">
          <a:extLst>
            <a:ext uri="{FF2B5EF4-FFF2-40B4-BE49-F238E27FC236}">
              <a16:creationId xmlns:a16="http://schemas.microsoft.com/office/drawing/2014/main" id="{EE26AFD3-0B0A-438F-8A12-5389CE936D50}"/>
            </a:ext>
          </a:extLst>
        </xdr:cNvPr>
        <xdr:cNvSpPr txBox="1"/>
      </xdr:nvSpPr>
      <xdr:spPr>
        <a:xfrm>
          <a:off x="16052346"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1" name="直線コネクタ 670">
          <a:extLst>
            <a:ext uri="{FF2B5EF4-FFF2-40B4-BE49-F238E27FC236}">
              <a16:creationId xmlns:a16="http://schemas.microsoft.com/office/drawing/2014/main" id="{EF84E475-4854-4C6C-9F98-5688F4B6C8D3}"/>
            </a:ext>
          </a:extLst>
        </xdr:cNvPr>
        <xdr:cNvCxnSpPr/>
      </xdr:nvCxnSpPr>
      <xdr:spPr>
        <a:xfrm>
          <a:off x="164592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2" name="テキスト ボックス 671">
          <a:extLst>
            <a:ext uri="{FF2B5EF4-FFF2-40B4-BE49-F238E27FC236}">
              <a16:creationId xmlns:a16="http://schemas.microsoft.com/office/drawing/2014/main" id="{2F3CF3E8-A4BD-4CBB-AFE6-3AABD6F09CC1}"/>
            </a:ext>
          </a:extLst>
        </xdr:cNvPr>
        <xdr:cNvSpPr txBox="1"/>
      </xdr:nvSpPr>
      <xdr:spPr>
        <a:xfrm>
          <a:off x="16052346"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3" name="直線コネクタ 672">
          <a:extLst>
            <a:ext uri="{FF2B5EF4-FFF2-40B4-BE49-F238E27FC236}">
              <a16:creationId xmlns:a16="http://schemas.microsoft.com/office/drawing/2014/main" id="{C2789ADE-4E09-444D-BB49-2DB68B3892A9}"/>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4" name="テキスト ボックス 673">
          <a:extLst>
            <a:ext uri="{FF2B5EF4-FFF2-40B4-BE49-F238E27FC236}">
              <a16:creationId xmlns:a16="http://schemas.microsoft.com/office/drawing/2014/main" id="{F0204A58-8C22-4E4F-820B-994B12E32385}"/>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5" name="【学校施設】&#10;一人当たり面積グラフ枠">
          <a:extLst>
            <a:ext uri="{FF2B5EF4-FFF2-40B4-BE49-F238E27FC236}">
              <a16:creationId xmlns:a16="http://schemas.microsoft.com/office/drawing/2014/main" id="{DCE0BF15-2941-49B0-B6D7-6BE7F78B09B6}"/>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121158</xdr:rowOff>
    </xdr:from>
    <xdr:to>
      <xdr:col>116</xdr:col>
      <xdr:colOff>62864</xdr:colOff>
      <xdr:row>64</xdr:row>
      <xdr:rowOff>96012</xdr:rowOff>
    </xdr:to>
    <xdr:cxnSp macro="">
      <xdr:nvCxnSpPr>
        <xdr:cNvPr id="676" name="直線コネクタ 675">
          <a:extLst>
            <a:ext uri="{FF2B5EF4-FFF2-40B4-BE49-F238E27FC236}">
              <a16:creationId xmlns:a16="http://schemas.microsoft.com/office/drawing/2014/main" id="{294E4E71-D76A-4169-BB03-8B3613ECA318}"/>
            </a:ext>
          </a:extLst>
        </xdr:cNvPr>
        <xdr:cNvCxnSpPr/>
      </xdr:nvCxnSpPr>
      <xdr:spPr>
        <a:xfrm flipV="1">
          <a:off x="19954239" y="9354058"/>
          <a:ext cx="0" cy="110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99839</xdr:rowOff>
    </xdr:from>
    <xdr:ext cx="469744" cy="259045"/>
    <xdr:sp macro="" textlink="">
      <xdr:nvSpPr>
        <xdr:cNvPr id="677" name="【学校施設】&#10;一人当たり面積最小値テキスト">
          <a:extLst>
            <a:ext uri="{FF2B5EF4-FFF2-40B4-BE49-F238E27FC236}">
              <a16:creationId xmlns:a16="http://schemas.microsoft.com/office/drawing/2014/main" id="{468E727F-A364-49B0-8317-299C00CEB037}"/>
            </a:ext>
          </a:extLst>
        </xdr:cNvPr>
        <xdr:cNvSpPr txBox="1"/>
      </xdr:nvSpPr>
      <xdr:spPr>
        <a:xfrm>
          <a:off x="19992975" y="104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96012</xdr:rowOff>
    </xdr:from>
    <xdr:to>
      <xdr:col>116</xdr:col>
      <xdr:colOff>152400</xdr:colOff>
      <xdr:row>64</xdr:row>
      <xdr:rowOff>96012</xdr:rowOff>
    </xdr:to>
    <xdr:cxnSp macro="">
      <xdr:nvCxnSpPr>
        <xdr:cNvPr id="678" name="直線コネクタ 677">
          <a:extLst>
            <a:ext uri="{FF2B5EF4-FFF2-40B4-BE49-F238E27FC236}">
              <a16:creationId xmlns:a16="http://schemas.microsoft.com/office/drawing/2014/main" id="{419D7BEC-F0C1-4536-BC6B-974DBFE0E47E}"/>
            </a:ext>
          </a:extLst>
        </xdr:cNvPr>
        <xdr:cNvCxnSpPr/>
      </xdr:nvCxnSpPr>
      <xdr:spPr>
        <a:xfrm>
          <a:off x="19878675" y="104592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67835</xdr:rowOff>
    </xdr:from>
    <xdr:ext cx="469744" cy="259045"/>
    <xdr:sp macro="" textlink="">
      <xdr:nvSpPr>
        <xdr:cNvPr id="679" name="【学校施設】&#10;一人当たり面積最大値テキスト">
          <a:extLst>
            <a:ext uri="{FF2B5EF4-FFF2-40B4-BE49-F238E27FC236}">
              <a16:creationId xmlns:a16="http://schemas.microsoft.com/office/drawing/2014/main" id="{4B44DB0E-E756-499F-9429-CD942A3BA71E}"/>
            </a:ext>
          </a:extLst>
        </xdr:cNvPr>
        <xdr:cNvSpPr txBox="1"/>
      </xdr:nvSpPr>
      <xdr:spPr>
        <a:xfrm>
          <a:off x="19992975" y="913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121158</xdr:rowOff>
    </xdr:from>
    <xdr:to>
      <xdr:col>116</xdr:col>
      <xdr:colOff>152400</xdr:colOff>
      <xdr:row>57</xdr:row>
      <xdr:rowOff>121158</xdr:rowOff>
    </xdr:to>
    <xdr:cxnSp macro="">
      <xdr:nvCxnSpPr>
        <xdr:cNvPr id="680" name="直線コネクタ 679">
          <a:extLst>
            <a:ext uri="{FF2B5EF4-FFF2-40B4-BE49-F238E27FC236}">
              <a16:creationId xmlns:a16="http://schemas.microsoft.com/office/drawing/2014/main" id="{DE7E2101-9134-418A-B7F9-A4819F9CAED3}"/>
            </a:ext>
          </a:extLst>
        </xdr:cNvPr>
        <xdr:cNvCxnSpPr/>
      </xdr:nvCxnSpPr>
      <xdr:spPr>
        <a:xfrm>
          <a:off x="19878675" y="935405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79519</xdr:rowOff>
    </xdr:from>
    <xdr:ext cx="469744" cy="259045"/>
    <xdr:sp macro="" textlink="">
      <xdr:nvSpPr>
        <xdr:cNvPr id="681" name="【学校施設】&#10;一人当たり面積平均値テキスト">
          <a:extLst>
            <a:ext uri="{FF2B5EF4-FFF2-40B4-BE49-F238E27FC236}">
              <a16:creationId xmlns:a16="http://schemas.microsoft.com/office/drawing/2014/main" id="{1E1D0480-1FE4-4A24-80DB-D2641C03FD70}"/>
            </a:ext>
          </a:extLst>
        </xdr:cNvPr>
        <xdr:cNvSpPr txBox="1"/>
      </xdr:nvSpPr>
      <xdr:spPr>
        <a:xfrm>
          <a:off x="19992975" y="9798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56642</xdr:rowOff>
    </xdr:from>
    <xdr:to>
      <xdr:col>116</xdr:col>
      <xdr:colOff>114300</xdr:colOff>
      <xdr:row>61</xdr:row>
      <xdr:rowOff>158242</xdr:rowOff>
    </xdr:to>
    <xdr:sp macro="" textlink="">
      <xdr:nvSpPr>
        <xdr:cNvPr id="682" name="フローチャート: 判断 681">
          <a:extLst>
            <a:ext uri="{FF2B5EF4-FFF2-40B4-BE49-F238E27FC236}">
              <a16:creationId xmlns:a16="http://schemas.microsoft.com/office/drawing/2014/main" id="{49FA7400-A6CF-4B34-AF9C-77D0F74632C4}"/>
            </a:ext>
          </a:extLst>
        </xdr:cNvPr>
        <xdr:cNvSpPr/>
      </xdr:nvSpPr>
      <xdr:spPr>
        <a:xfrm>
          <a:off x="19897725" y="993406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159512</xdr:rowOff>
    </xdr:from>
    <xdr:to>
      <xdr:col>112</xdr:col>
      <xdr:colOff>38100</xdr:colOff>
      <xdr:row>61</xdr:row>
      <xdr:rowOff>89662</xdr:rowOff>
    </xdr:to>
    <xdr:sp macro="" textlink="">
      <xdr:nvSpPr>
        <xdr:cNvPr id="683" name="フローチャート: 判断 682">
          <a:extLst>
            <a:ext uri="{FF2B5EF4-FFF2-40B4-BE49-F238E27FC236}">
              <a16:creationId xmlns:a16="http://schemas.microsoft.com/office/drawing/2014/main" id="{D963C995-AEF1-4DEE-85E7-9BE1DA779C6B}"/>
            </a:ext>
          </a:extLst>
        </xdr:cNvPr>
        <xdr:cNvSpPr/>
      </xdr:nvSpPr>
      <xdr:spPr>
        <a:xfrm>
          <a:off x="19154775" y="987818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170942</xdr:rowOff>
    </xdr:from>
    <xdr:to>
      <xdr:col>107</xdr:col>
      <xdr:colOff>101600</xdr:colOff>
      <xdr:row>61</xdr:row>
      <xdr:rowOff>101092</xdr:rowOff>
    </xdr:to>
    <xdr:sp macro="" textlink="">
      <xdr:nvSpPr>
        <xdr:cNvPr id="684" name="フローチャート: 判断 683">
          <a:extLst>
            <a:ext uri="{FF2B5EF4-FFF2-40B4-BE49-F238E27FC236}">
              <a16:creationId xmlns:a16="http://schemas.microsoft.com/office/drawing/2014/main" id="{39CC6469-FE04-45E5-B00D-06CBCDD297D0}"/>
            </a:ext>
          </a:extLst>
        </xdr:cNvPr>
        <xdr:cNvSpPr/>
      </xdr:nvSpPr>
      <xdr:spPr>
        <a:xfrm>
          <a:off x="18345150" y="987691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33782</xdr:rowOff>
    </xdr:from>
    <xdr:to>
      <xdr:col>102</xdr:col>
      <xdr:colOff>165100</xdr:colOff>
      <xdr:row>61</xdr:row>
      <xdr:rowOff>135382</xdr:rowOff>
    </xdr:to>
    <xdr:sp macro="" textlink="">
      <xdr:nvSpPr>
        <xdr:cNvPr id="685" name="フローチャート: 判断 684">
          <a:extLst>
            <a:ext uri="{FF2B5EF4-FFF2-40B4-BE49-F238E27FC236}">
              <a16:creationId xmlns:a16="http://schemas.microsoft.com/office/drawing/2014/main" id="{9A35BF0F-10D8-4ED4-BFEA-EC1C53C33E24}"/>
            </a:ext>
          </a:extLst>
        </xdr:cNvPr>
        <xdr:cNvSpPr/>
      </xdr:nvSpPr>
      <xdr:spPr>
        <a:xfrm>
          <a:off x="17554575" y="990803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33782</xdr:rowOff>
    </xdr:from>
    <xdr:to>
      <xdr:col>98</xdr:col>
      <xdr:colOff>38100</xdr:colOff>
      <xdr:row>61</xdr:row>
      <xdr:rowOff>135382</xdr:rowOff>
    </xdr:to>
    <xdr:sp macro="" textlink="">
      <xdr:nvSpPr>
        <xdr:cNvPr id="686" name="フローチャート: 判断 685">
          <a:extLst>
            <a:ext uri="{FF2B5EF4-FFF2-40B4-BE49-F238E27FC236}">
              <a16:creationId xmlns:a16="http://schemas.microsoft.com/office/drawing/2014/main" id="{8F2BD3FA-6120-4EF8-8DB8-785D4EEAE532}"/>
            </a:ext>
          </a:extLst>
        </xdr:cNvPr>
        <xdr:cNvSpPr/>
      </xdr:nvSpPr>
      <xdr:spPr>
        <a:xfrm>
          <a:off x="16754475" y="990803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455E6D8E-504B-40BB-87C8-C047C6A356CC}"/>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A0BCBAD3-1D4A-4D5E-91D0-34E9E1DDD9A8}"/>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89305B52-031B-4D3B-9D6D-CBAD94EBB198}"/>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53A68C0E-8A77-4314-BC6F-6BA16DC63757}"/>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91787AD6-8717-44C7-9F7F-F8D39347610A}"/>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56642</xdr:rowOff>
    </xdr:from>
    <xdr:to>
      <xdr:col>116</xdr:col>
      <xdr:colOff>114300</xdr:colOff>
      <xdr:row>61</xdr:row>
      <xdr:rowOff>158242</xdr:rowOff>
    </xdr:to>
    <xdr:sp macro="" textlink="">
      <xdr:nvSpPr>
        <xdr:cNvPr id="692" name="楕円 691">
          <a:extLst>
            <a:ext uri="{FF2B5EF4-FFF2-40B4-BE49-F238E27FC236}">
              <a16:creationId xmlns:a16="http://schemas.microsoft.com/office/drawing/2014/main" id="{92106F61-7BE4-4F1C-8A8F-575F19033AAD}"/>
            </a:ext>
          </a:extLst>
        </xdr:cNvPr>
        <xdr:cNvSpPr/>
      </xdr:nvSpPr>
      <xdr:spPr>
        <a:xfrm>
          <a:off x="19897725" y="993406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35069</xdr:rowOff>
    </xdr:from>
    <xdr:ext cx="469744" cy="259045"/>
    <xdr:sp macro="" textlink="">
      <xdr:nvSpPr>
        <xdr:cNvPr id="693" name="【学校施設】&#10;一人当たり面積該当値テキスト">
          <a:extLst>
            <a:ext uri="{FF2B5EF4-FFF2-40B4-BE49-F238E27FC236}">
              <a16:creationId xmlns:a16="http://schemas.microsoft.com/office/drawing/2014/main" id="{3E69E585-0B6F-4DBB-BAAE-3A46F0503E47}"/>
            </a:ext>
          </a:extLst>
        </xdr:cNvPr>
        <xdr:cNvSpPr txBox="1"/>
      </xdr:nvSpPr>
      <xdr:spPr>
        <a:xfrm>
          <a:off x="19992975" y="991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79502</xdr:rowOff>
    </xdr:from>
    <xdr:to>
      <xdr:col>112</xdr:col>
      <xdr:colOff>38100</xdr:colOff>
      <xdr:row>62</xdr:row>
      <xdr:rowOff>9652</xdr:rowOff>
    </xdr:to>
    <xdr:sp macro="" textlink="">
      <xdr:nvSpPr>
        <xdr:cNvPr id="694" name="楕円 693">
          <a:extLst>
            <a:ext uri="{FF2B5EF4-FFF2-40B4-BE49-F238E27FC236}">
              <a16:creationId xmlns:a16="http://schemas.microsoft.com/office/drawing/2014/main" id="{FA3AA97C-24A3-4A91-BBE6-26712EB6510B}"/>
            </a:ext>
          </a:extLst>
        </xdr:cNvPr>
        <xdr:cNvSpPr/>
      </xdr:nvSpPr>
      <xdr:spPr>
        <a:xfrm>
          <a:off x="19154775" y="996010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107442</xdr:rowOff>
    </xdr:from>
    <xdr:to>
      <xdr:col>116</xdr:col>
      <xdr:colOff>63500</xdr:colOff>
      <xdr:row>61</xdr:row>
      <xdr:rowOff>130302</xdr:rowOff>
    </xdr:to>
    <xdr:cxnSp macro="">
      <xdr:nvCxnSpPr>
        <xdr:cNvPr id="695" name="直線コネクタ 694">
          <a:extLst>
            <a:ext uri="{FF2B5EF4-FFF2-40B4-BE49-F238E27FC236}">
              <a16:creationId xmlns:a16="http://schemas.microsoft.com/office/drawing/2014/main" id="{8AC24CD1-8314-4FA7-831E-7BE9A99D2C7C}"/>
            </a:ext>
          </a:extLst>
        </xdr:cNvPr>
        <xdr:cNvCxnSpPr/>
      </xdr:nvCxnSpPr>
      <xdr:spPr>
        <a:xfrm flipV="1">
          <a:off x="19202400" y="9981692"/>
          <a:ext cx="752475"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88646</xdr:rowOff>
    </xdr:from>
    <xdr:to>
      <xdr:col>107</xdr:col>
      <xdr:colOff>101600</xdr:colOff>
      <xdr:row>62</xdr:row>
      <xdr:rowOff>18796</xdr:rowOff>
    </xdr:to>
    <xdr:sp macro="" textlink="">
      <xdr:nvSpPr>
        <xdr:cNvPr id="696" name="楕円 695">
          <a:extLst>
            <a:ext uri="{FF2B5EF4-FFF2-40B4-BE49-F238E27FC236}">
              <a16:creationId xmlns:a16="http://schemas.microsoft.com/office/drawing/2014/main" id="{8BF2166A-6254-4F4F-BDFA-5A6C573A2D48}"/>
            </a:ext>
          </a:extLst>
        </xdr:cNvPr>
        <xdr:cNvSpPr/>
      </xdr:nvSpPr>
      <xdr:spPr>
        <a:xfrm>
          <a:off x="18345150" y="996289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130302</xdr:rowOff>
    </xdr:from>
    <xdr:to>
      <xdr:col>111</xdr:col>
      <xdr:colOff>177800</xdr:colOff>
      <xdr:row>61</xdr:row>
      <xdr:rowOff>139446</xdr:rowOff>
    </xdr:to>
    <xdr:cxnSp macro="">
      <xdr:nvCxnSpPr>
        <xdr:cNvPr id="697" name="直線コネクタ 696">
          <a:extLst>
            <a:ext uri="{FF2B5EF4-FFF2-40B4-BE49-F238E27FC236}">
              <a16:creationId xmlns:a16="http://schemas.microsoft.com/office/drawing/2014/main" id="{60F24BD3-2FFE-49F1-95EE-68104C000993}"/>
            </a:ext>
          </a:extLst>
        </xdr:cNvPr>
        <xdr:cNvCxnSpPr/>
      </xdr:nvCxnSpPr>
      <xdr:spPr>
        <a:xfrm flipV="1">
          <a:off x="18392775" y="10007727"/>
          <a:ext cx="809625"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122936</xdr:rowOff>
    </xdr:from>
    <xdr:to>
      <xdr:col>102</xdr:col>
      <xdr:colOff>165100</xdr:colOff>
      <xdr:row>62</xdr:row>
      <xdr:rowOff>53086</xdr:rowOff>
    </xdr:to>
    <xdr:sp macro="" textlink="">
      <xdr:nvSpPr>
        <xdr:cNvPr id="698" name="楕円 697">
          <a:extLst>
            <a:ext uri="{FF2B5EF4-FFF2-40B4-BE49-F238E27FC236}">
              <a16:creationId xmlns:a16="http://schemas.microsoft.com/office/drawing/2014/main" id="{E541CCCE-26D3-4945-A650-2D2BA7324541}"/>
            </a:ext>
          </a:extLst>
        </xdr:cNvPr>
        <xdr:cNvSpPr/>
      </xdr:nvSpPr>
      <xdr:spPr>
        <a:xfrm>
          <a:off x="17554575" y="1000353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139446</xdr:rowOff>
    </xdr:from>
    <xdr:to>
      <xdr:col>107</xdr:col>
      <xdr:colOff>50800</xdr:colOff>
      <xdr:row>62</xdr:row>
      <xdr:rowOff>2286</xdr:rowOff>
    </xdr:to>
    <xdr:cxnSp macro="">
      <xdr:nvCxnSpPr>
        <xdr:cNvPr id="699" name="直線コネクタ 698">
          <a:extLst>
            <a:ext uri="{FF2B5EF4-FFF2-40B4-BE49-F238E27FC236}">
              <a16:creationId xmlns:a16="http://schemas.microsoft.com/office/drawing/2014/main" id="{EBDD8A5F-2D75-4A59-82D4-988CE96E215E}"/>
            </a:ext>
          </a:extLst>
        </xdr:cNvPr>
        <xdr:cNvCxnSpPr/>
      </xdr:nvCxnSpPr>
      <xdr:spPr>
        <a:xfrm flipV="1">
          <a:off x="17602200" y="10020046"/>
          <a:ext cx="790575"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106934</xdr:rowOff>
    </xdr:from>
    <xdr:to>
      <xdr:col>98</xdr:col>
      <xdr:colOff>38100</xdr:colOff>
      <xdr:row>62</xdr:row>
      <xdr:rowOff>37084</xdr:rowOff>
    </xdr:to>
    <xdr:sp macro="" textlink="">
      <xdr:nvSpPr>
        <xdr:cNvPr id="700" name="楕円 699">
          <a:extLst>
            <a:ext uri="{FF2B5EF4-FFF2-40B4-BE49-F238E27FC236}">
              <a16:creationId xmlns:a16="http://schemas.microsoft.com/office/drawing/2014/main" id="{626DF58C-7744-42C4-8892-6CCE68F1DBBD}"/>
            </a:ext>
          </a:extLst>
        </xdr:cNvPr>
        <xdr:cNvSpPr/>
      </xdr:nvSpPr>
      <xdr:spPr>
        <a:xfrm>
          <a:off x="16754475" y="998118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157734</xdr:rowOff>
    </xdr:from>
    <xdr:to>
      <xdr:col>102</xdr:col>
      <xdr:colOff>114300</xdr:colOff>
      <xdr:row>62</xdr:row>
      <xdr:rowOff>2286</xdr:rowOff>
    </xdr:to>
    <xdr:cxnSp macro="">
      <xdr:nvCxnSpPr>
        <xdr:cNvPr id="701" name="直線コネクタ 700">
          <a:extLst>
            <a:ext uri="{FF2B5EF4-FFF2-40B4-BE49-F238E27FC236}">
              <a16:creationId xmlns:a16="http://schemas.microsoft.com/office/drawing/2014/main" id="{91709981-5BE6-4533-9618-3DBBC2FCD59F}"/>
            </a:ext>
          </a:extLst>
        </xdr:cNvPr>
        <xdr:cNvCxnSpPr/>
      </xdr:nvCxnSpPr>
      <xdr:spPr>
        <a:xfrm>
          <a:off x="16802100" y="10038334"/>
          <a:ext cx="8001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106189</xdr:rowOff>
    </xdr:from>
    <xdr:ext cx="469744" cy="259045"/>
    <xdr:sp macro="" textlink="">
      <xdr:nvSpPr>
        <xdr:cNvPr id="702" name="n_1aveValue【学校施設】&#10;一人当たり面積">
          <a:extLst>
            <a:ext uri="{FF2B5EF4-FFF2-40B4-BE49-F238E27FC236}">
              <a16:creationId xmlns:a16="http://schemas.microsoft.com/office/drawing/2014/main" id="{8AFAF236-B485-4ABF-98B9-A18C8C39BDD1}"/>
            </a:ext>
          </a:extLst>
        </xdr:cNvPr>
        <xdr:cNvSpPr txBox="1"/>
      </xdr:nvSpPr>
      <xdr:spPr>
        <a:xfrm>
          <a:off x="18983402" y="965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117619</xdr:rowOff>
    </xdr:from>
    <xdr:ext cx="469744" cy="259045"/>
    <xdr:sp macro="" textlink="">
      <xdr:nvSpPr>
        <xdr:cNvPr id="703" name="n_2aveValue【学校施設】&#10;一人当たり面積">
          <a:extLst>
            <a:ext uri="{FF2B5EF4-FFF2-40B4-BE49-F238E27FC236}">
              <a16:creationId xmlns:a16="http://schemas.microsoft.com/office/drawing/2014/main" id="{00DC12AB-3A4E-4766-811B-616B3F1D8401}"/>
            </a:ext>
          </a:extLst>
        </xdr:cNvPr>
        <xdr:cNvSpPr txBox="1"/>
      </xdr:nvSpPr>
      <xdr:spPr>
        <a:xfrm>
          <a:off x="18183302" y="96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151909</xdr:rowOff>
    </xdr:from>
    <xdr:ext cx="469744" cy="259045"/>
    <xdr:sp macro="" textlink="">
      <xdr:nvSpPr>
        <xdr:cNvPr id="704" name="n_3aveValue【学校施設】&#10;一人当たり面積">
          <a:extLst>
            <a:ext uri="{FF2B5EF4-FFF2-40B4-BE49-F238E27FC236}">
              <a16:creationId xmlns:a16="http://schemas.microsoft.com/office/drawing/2014/main" id="{D72A327B-D08C-4BAF-860A-580B01878AA1}"/>
            </a:ext>
          </a:extLst>
        </xdr:cNvPr>
        <xdr:cNvSpPr txBox="1"/>
      </xdr:nvSpPr>
      <xdr:spPr>
        <a:xfrm>
          <a:off x="17383202" y="97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151909</xdr:rowOff>
    </xdr:from>
    <xdr:ext cx="469744" cy="259045"/>
    <xdr:sp macro="" textlink="">
      <xdr:nvSpPr>
        <xdr:cNvPr id="705" name="n_4aveValue【学校施設】&#10;一人当たり面積">
          <a:extLst>
            <a:ext uri="{FF2B5EF4-FFF2-40B4-BE49-F238E27FC236}">
              <a16:creationId xmlns:a16="http://schemas.microsoft.com/office/drawing/2014/main" id="{09B7A8DD-C4C5-4CEA-B9F5-D6A6C300DA90}"/>
            </a:ext>
          </a:extLst>
        </xdr:cNvPr>
        <xdr:cNvSpPr txBox="1"/>
      </xdr:nvSpPr>
      <xdr:spPr>
        <a:xfrm>
          <a:off x="16592627" y="97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779</xdr:rowOff>
    </xdr:from>
    <xdr:ext cx="469744" cy="259045"/>
    <xdr:sp macro="" textlink="">
      <xdr:nvSpPr>
        <xdr:cNvPr id="706" name="n_1mainValue【学校施設】&#10;一人当たり面積">
          <a:extLst>
            <a:ext uri="{FF2B5EF4-FFF2-40B4-BE49-F238E27FC236}">
              <a16:creationId xmlns:a16="http://schemas.microsoft.com/office/drawing/2014/main" id="{F13CC7B2-5B59-464A-BA95-00642A38F041}"/>
            </a:ext>
          </a:extLst>
        </xdr:cNvPr>
        <xdr:cNvSpPr txBox="1"/>
      </xdr:nvSpPr>
      <xdr:spPr>
        <a:xfrm>
          <a:off x="18983402" y="1004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9923</xdr:rowOff>
    </xdr:from>
    <xdr:ext cx="469744" cy="259045"/>
    <xdr:sp macro="" textlink="">
      <xdr:nvSpPr>
        <xdr:cNvPr id="707" name="n_2mainValue【学校施設】&#10;一人当たり面積">
          <a:extLst>
            <a:ext uri="{FF2B5EF4-FFF2-40B4-BE49-F238E27FC236}">
              <a16:creationId xmlns:a16="http://schemas.microsoft.com/office/drawing/2014/main" id="{1E983E87-C9A7-47E7-A09B-0B429D36B55D}"/>
            </a:ext>
          </a:extLst>
        </xdr:cNvPr>
        <xdr:cNvSpPr txBox="1"/>
      </xdr:nvSpPr>
      <xdr:spPr>
        <a:xfrm>
          <a:off x="18183302" y="1004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44213</xdr:rowOff>
    </xdr:from>
    <xdr:ext cx="469744" cy="259045"/>
    <xdr:sp macro="" textlink="">
      <xdr:nvSpPr>
        <xdr:cNvPr id="708" name="n_3mainValue【学校施設】&#10;一人当たり面積">
          <a:extLst>
            <a:ext uri="{FF2B5EF4-FFF2-40B4-BE49-F238E27FC236}">
              <a16:creationId xmlns:a16="http://schemas.microsoft.com/office/drawing/2014/main" id="{F17F83E0-CE80-44E0-9438-51A097ACB648}"/>
            </a:ext>
          </a:extLst>
        </xdr:cNvPr>
        <xdr:cNvSpPr txBox="1"/>
      </xdr:nvSpPr>
      <xdr:spPr>
        <a:xfrm>
          <a:off x="17383202" y="1008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28211</xdr:rowOff>
    </xdr:from>
    <xdr:ext cx="469744" cy="259045"/>
    <xdr:sp macro="" textlink="">
      <xdr:nvSpPr>
        <xdr:cNvPr id="709" name="n_4mainValue【学校施設】&#10;一人当たり面積">
          <a:extLst>
            <a:ext uri="{FF2B5EF4-FFF2-40B4-BE49-F238E27FC236}">
              <a16:creationId xmlns:a16="http://schemas.microsoft.com/office/drawing/2014/main" id="{BAB05FCE-F497-4B86-BF4B-88477D2A097E}"/>
            </a:ext>
          </a:extLst>
        </xdr:cNvPr>
        <xdr:cNvSpPr txBox="1"/>
      </xdr:nvSpPr>
      <xdr:spPr>
        <a:xfrm>
          <a:off x="16592627" y="1007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a:extLst>
            <a:ext uri="{FF2B5EF4-FFF2-40B4-BE49-F238E27FC236}">
              <a16:creationId xmlns:a16="http://schemas.microsoft.com/office/drawing/2014/main" id="{3323833F-53ED-439E-9956-8E3ADBD923F5}"/>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a:extLst>
            <a:ext uri="{FF2B5EF4-FFF2-40B4-BE49-F238E27FC236}">
              <a16:creationId xmlns:a16="http://schemas.microsoft.com/office/drawing/2014/main" id="{84298BA9-BC95-4C14-B0FD-7CCD0B907F87}"/>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a:extLst>
            <a:ext uri="{FF2B5EF4-FFF2-40B4-BE49-F238E27FC236}">
              <a16:creationId xmlns:a16="http://schemas.microsoft.com/office/drawing/2014/main" id="{B3D4A66B-3DAD-46C1-9CF2-75C235923DF7}"/>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a:extLst>
            <a:ext uri="{FF2B5EF4-FFF2-40B4-BE49-F238E27FC236}">
              <a16:creationId xmlns:a16="http://schemas.microsoft.com/office/drawing/2014/main" id="{B1713CD5-FA2A-41EA-8248-F87EA9FA3577}"/>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a:extLst>
            <a:ext uri="{FF2B5EF4-FFF2-40B4-BE49-F238E27FC236}">
              <a16:creationId xmlns:a16="http://schemas.microsoft.com/office/drawing/2014/main" id="{33B157C1-F002-452D-B680-BF63FA7896BF}"/>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a:extLst>
            <a:ext uri="{FF2B5EF4-FFF2-40B4-BE49-F238E27FC236}">
              <a16:creationId xmlns:a16="http://schemas.microsoft.com/office/drawing/2014/main" id="{47B7D2D7-9A16-4906-91B1-6185ACF457BC}"/>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a:extLst>
            <a:ext uri="{FF2B5EF4-FFF2-40B4-BE49-F238E27FC236}">
              <a16:creationId xmlns:a16="http://schemas.microsoft.com/office/drawing/2014/main" id="{73D7D28B-7C23-4D9D-B895-C303CDC91EF9}"/>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a:extLst>
            <a:ext uri="{FF2B5EF4-FFF2-40B4-BE49-F238E27FC236}">
              <a16:creationId xmlns:a16="http://schemas.microsoft.com/office/drawing/2014/main" id="{E8EB6010-ACCD-42BC-B776-F19E73C315A6}"/>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8" name="テキスト ボックス 717">
          <a:extLst>
            <a:ext uri="{FF2B5EF4-FFF2-40B4-BE49-F238E27FC236}">
              <a16:creationId xmlns:a16="http://schemas.microsoft.com/office/drawing/2014/main" id="{2E6B8079-EEBF-4D4C-9DE7-E75ECD1078DB}"/>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9" name="直線コネクタ 718">
          <a:extLst>
            <a:ext uri="{FF2B5EF4-FFF2-40B4-BE49-F238E27FC236}">
              <a16:creationId xmlns:a16="http://schemas.microsoft.com/office/drawing/2014/main" id="{D425F895-DD07-49AC-9CE3-5CDA19861416}"/>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0" name="テキスト ボックス 719">
          <a:extLst>
            <a:ext uri="{FF2B5EF4-FFF2-40B4-BE49-F238E27FC236}">
              <a16:creationId xmlns:a16="http://schemas.microsoft.com/office/drawing/2014/main" id="{1502BF5C-5C74-4A39-8869-6C7DB55C6111}"/>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1" name="直線コネクタ 720">
          <a:extLst>
            <a:ext uri="{FF2B5EF4-FFF2-40B4-BE49-F238E27FC236}">
              <a16:creationId xmlns:a16="http://schemas.microsoft.com/office/drawing/2014/main" id="{3C7513E1-39BC-4889-BF90-E82678A61AE6}"/>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22" name="テキスト ボックス 721">
          <a:extLst>
            <a:ext uri="{FF2B5EF4-FFF2-40B4-BE49-F238E27FC236}">
              <a16:creationId xmlns:a16="http://schemas.microsoft.com/office/drawing/2014/main" id="{3CA872A8-9342-45F3-99DB-DAA770E5F327}"/>
            </a:ext>
          </a:extLst>
        </xdr:cNvPr>
        <xdr:cNvSpPr txBox="1"/>
      </xdr:nvSpPr>
      <xdr:spPr>
        <a:xfrm>
          <a:off x="107945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23" name="直線コネクタ 722">
          <a:extLst>
            <a:ext uri="{FF2B5EF4-FFF2-40B4-BE49-F238E27FC236}">
              <a16:creationId xmlns:a16="http://schemas.microsoft.com/office/drawing/2014/main" id="{1FC9D802-855A-43EE-B93D-147ADA148913}"/>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24" name="テキスト ボックス 723">
          <a:extLst>
            <a:ext uri="{FF2B5EF4-FFF2-40B4-BE49-F238E27FC236}">
              <a16:creationId xmlns:a16="http://schemas.microsoft.com/office/drawing/2014/main" id="{E5802A8C-AC6D-4CFD-B096-93145A613BC2}"/>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25" name="直線コネクタ 724">
          <a:extLst>
            <a:ext uri="{FF2B5EF4-FFF2-40B4-BE49-F238E27FC236}">
              <a16:creationId xmlns:a16="http://schemas.microsoft.com/office/drawing/2014/main" id="{3F69A68A-239B-4ADA-B61E-947016447AD3}"/>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26" name="テキスト ボックス 725">
          <a:extLst>
            <a:ext uri="{FF2B5EF4-FFF2-40B4-BE49-F238E27FC236}">
              <a16:creationId xmlns:a16="http://schemas.microsoft.com/office/drawing/2014/main" id="{BB862E17-C674-44DD-B918-3D8FA685DC24}"/>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27" name="直線コネクタ 726">
          <a:extLst>
            <a:ext uri="{FF2B5EF4-FFF2-40B4-BE49-F238E27FC236}">
              <a16:creationId xmlns:a16="http://schemas.microsoft.com/office/drawing/2014/main" id="{228620DD-59D9-43AC-8331-C835646FEDBF}"/>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28" name="テキスト ボックス 727">
          <a:extLst>
            <a:ext uri="{FF2B5EF4-FFF2-40B4-BE49-F238E27FC236}">
              <a16:creationId xmlns:a16="http://schemas.microsoft.com/office/drawing/2014/main" id="{D5A5D299-5760-411B-80A5-8FE30E411A10}"/>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a:extLst>
            <a:ext uri="{FF2B5EF4-FFF2-40B4-BE49-F238E27FC236}">
              <a16:creationId xmlns:a16="http://schemas.microsoft.com/office/drawing/2014/main" id="{BE9F6D9D-484B-4777-83F9-A6D004211DB5}"/>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0" name="テキスト ボックス 729">
          <a:extLst>
            <a:ext uri="{FF2B5EF4-FFF2-40B4-BE49-F238E27FC236}">
              <a16:creationId xmlns:a16="http://schemas.microsoft.com/office/drawing/2014/main" id="{CE20A0A0-1C83-48DE-BB80-7CFFB33956D2}"/>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1" name="【児童館】&#10;有形固定資産減価償却率グラフ枠">
          <a:extLst>
            <a:ext uri="{FF2B5EF4-FFF2-40B4-BE49-F238E27FC236}">
              <a16:creationId xmlns:a16="http://schemas.microsoft.com/office/drawing/2014/main" id="{E7010033-BA50-4DE8-93C2-5EDCB104F00A}"/>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156972</xdr:rowOff>
    </xdr:from>
    <xdr:to>
      <xdr:col>85</xdr:col>
      <xdr:colOff>126364</xdr:colOff>
      <xdr:row>84</xdr:row>
      <xdr:rowOff>122682</xdr:rowOff>
    </xdr:to>
    <xdr:cxnSp macro="">
      <xdr:nvCxnSpPr>
        <xdr:cNvPr id="732" name="直線コネクタ 731">
          <a:extLst>
            <a:ext uri="{FF2B5EF4-FFF2-40B4-BE49-F238E27FC236}">
              <a16:creationId xmlns:a16="http://schemas.microsoft.com/office/drawing/2014/main" id="{4AD970BE-BB86-432C-A542-35EC7DF13576}"/>
            </a:ext>
          </a:extLst>
        </xdr:cNvPr>
        <xdr:cNvCxnSpPr/>
      </xdr:nvCxnSpPr>
      <xdr:spPr>
        <a:xfrm flipV="1">
          <a:off x="14696439" y="12628372"/>
          <a:ext cx="0" cy="1099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126509</xdr:rowOff>
    </xdr:from>
    <xdr:ext cx="405111" cy="259045"/>
    <xdr:sp macro="" textlink="">
      <xdr:nvSpPr>
        <xdr:cNvPr id="733" name="【児童館】&#10;有形固定資産減価償却率最小値テキスト">
          <a:extLst>
            <a:ext uri="{FF2B5EF4-FFF2-40B4-BE49-F238E27FC236}">
              <a16:creationId xmlns:a16="http://schemas.microsoft.com/office/drawing/2014/main" id="{7FB7D8DA-305F-465F-AC00-039F54D21608}"/>
            </a:ext>
          </a:extLst>
        </xdr:cNvPr>
        <xdr:cNvSpPr txBox="1"/>
      </xdr:nvSpPr>
      <xdr:spPr>
        <a:xfrm>
          <a:off x="14735175" y="13725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122682</xdr:rowOff>
    </xdr:from>
    <xdr:to>
      <xdr:col>86</xdr:col>
      <xdr:colOff>25400</xdr:colOff>
      <xdr:row>84</xdr:row>
      <xdr:rowOff>122682</xdr:rowOff>
    </xdr:to>
    <xdr:cxnSp macro="">
      <xdr:nvCxnSpPr>
        <xdr:cNvPr id="734" name="直線コネクタ 733">
          <a:extLst>
            <a:ext uri="{FF2B5EF4-FFF2-40B4-BE49-F238E27FC236}">
              <a16:creationId xmlns:a16="http://schemas.microsoft.com/office/drawing/2014/main" id="{226587C6-3F9D-4872-B8D6-FDAC65593765}"/>
            </a:ext>
          </a:extLst>
        </xdr:cNvPr>
        <xdr:cNvCxnSpPr/>
      </xdr:nvCxnSpPr>
      <xdr:spPr>
        <a:xfrm>
          <a:off x="14611350" y="137275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103649</xdr:rowOff>
    </xdr:from>
    <xdr:ext cx="405111" cy="259045"/>
    <xdr:sp macro="" textlink="">
      <xdr:nvSpPr>
        <xdr:cNvPr id="735" name="【児童館】&#10;有形固定資産減価償却率最大値テキスト">
          <a:extLst>
            <a:ext uri="{FF2B5EF4-FFF2-40B4-BE49-F238E27FC236}">
              <a16:creationId xmlns:a16="http://schemas.microsoft.com/office/drawing/2014/main" id="{38B20267-9EE4-49F6-8CCA-F05745512D9B}"/>
            </a:ext>
          </a:extLst>
        </xdr:cNvPr>
        <xdr:cNvSpPr txBox="1"/>
      </xdr:nvSpPr>
      <xdr:spPr>
        <a:xfrm>
          <a:off x="14735175" y="1241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156972</xdr:rowOff>
    </xdr:from>
    <xdr:to>
      <xdr:col>86</xdr:col>
      <xdr:colOff>25400</xdr:colOff>
      <xdr:row>77</xdr:row>
      <xdr:rowOff>156972</xdr:rowOff>
    </xdr:to>
    <xdr:cxnSp macro="">
      <xdr:nvCxnSpPr>
        <xdr:cNvPr id="736" name="直線コネクタ 735">
          <a:extLst>
            <a:ext uri="{FF2B5EF4-FFF2-40B4-BE49-F238E27FC236}">
              <a16:creationId xmlns:a16="http://schemas.microsoft.com/office/drawing/2014/main" id="{D2FA244B-BC50-4B48-8CF2-931E57BA698E}"/>
            </a:ext>
          </a:extLst>
        </xdr:cNvPr>
        <xdr:cNvCxnSpPr/>
      </xdr:nvCxnSpPr>
      <xdr:spPr>
        <a:xfrm>
          <a:off x="14611350" y="126283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7890</xdr:rowOff>
    </xdr:from>
    <xdr:ext cx="405111" cy="259045"/>
    <xdr:sp macro="" textlink="">
      <xdr:nvSpPr>
        <xdr:cNvPr id="737" name="【児童館】&#10;有形固定資産減価償却率平均値テキスト">
          <a:extLst>
            <a:ext uri="{FF2B5EF4-FFF2-40B4-BE49-F238E27FC236}">
              <a16:creationId xmlns:a16="http://schemas.microsoft.com/office/drawing/2014/main" id="{0ED16595-8040-4B8E-BE2C-F000625F52BA}"/>
            </a:ext>
          </a:extLst>
        </xdr:cNvPr>
        <xdr:cNvSpPr txBox="1"/>
      </xdr:nvSpPr>
      <xdr:spPr>
        <a:xfrm>
          <a:off x="14735175" y="12965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156463</xdr:rowOff>
    </xdr:from>
    <xdr:to>
      <xdr:col>85</xdr:col>
      <xdr:colOff>177800</xdr:colOff>
      <xdr:row>81</xdr:row>
      <xdr:rowOff>86613</xdr:rowOff>
    </xdr:to>
    <xdr:sp macro="" textlink="">
      <xdr:nvSpPr>
        <xdr:cNvPr id="738" name="フローチャート: 判断 737">
          <a:extLst>
            <a:ext uri="{FF2B5EF4-FFF2-40B4-BE49-F238E27FC236}">
              <a16:creationId xmlns:a16="http://schemas.microsoft.com/office/drawing/2014/main" id="{836BA2BF-B13E-45DA-94A9-2E1D79D73E74}"/>
            </a:ext>
          </a:extLst>
        </xdr:cNvPr>
        <xdr:cNvSpPr/>
      </xdr:nvSpPr>
      <xdr:spPr>
        <a:xfrm>
          <a:off x="14649450" y="1311363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739" name="フローチャート: 判断 738">
          <a:extLst>
            <a:ext uri="{FF2B5EF4-FFF2-40B4-BE49-F238E27FC236}">
              <a16:creationId xmlns:a16="http://schemas.microsoft.com/office/drawing/2014/main" id="{4CB03995-BF6D-4D91-B809-3DB523D8FE39}"/>
            </a:ext>
          </a:extLst>
        </xdr:cNvPr>
        <xdr:cNvSpPr/>
      </xdr:nvSpPr>
      <xdr:spPr>
        <a:xfrm>
          <a:off x="13887450" y="130898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126746</xdr:rowOff>
    </xdr:from>
    <xdr:to>
      <xdr:col>76</xdr:col>
      <xdr:colOff>165100</xdr:colOff>
      <xdr:row>81</xdr:row>
      <xdr:rowOff>56896</xdr:rowOff>
    </xdr:to>
    <xdr:sp macro="" textlink="">
      <xdr:nvSpPr>
        <xdr:cNvPr id="740" name="フローチャート: 判断 739">
          <a:extLst>
            <a:ext uri="{FF2B5EF4-FFF2-40B4-BE49-F238E27FC236}">
              <a16:creationId xmlns:a16="http://schemas.microsoft.com/office/drawing/2014/main" id="{55331ACA-DD3F-4C14-928D-8910AACD9C02}"/>
            </a:ext>
          </a:extLst>
        </xdr:cNvPr>
        <xdr:cNvSpPr/>
      </xdr:nvSpPr>
      <xdr:spPr>
        <a:xfrm>
          <a:off x="13096875" y="130775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126746</xdr:rowOff>
    </xdr:from>
    <xdr:to>
      <xdr:col>72</xdr:col>
      <xdr:colOff>38100</xdr:colOff>
      <xdr:row>81</xdr:row>
      <xdr:rowOff>56896</xdr:rowOff>
    </xdr:to>
    <xdr:sp macro="" textlink="">
      <xdr:nvSpPr>
        <xdr:cNvPr id="741" name="フローチャート: 判断 740">
          <a:extLst>
            <a:ext uri="{FF2B5EF4-FFF2-40B4-BE49-F238E27FC236}">
              <a16:creationId xmlns:a16="http://schemas.microsoft.com/office/drawing/2014/main" id="{E3C41EC5-8796-4825-A409-318E19ADD403}"/>
            </a:ext>
          </a:extLst>
        </xdr:cNvPr>
        <xdr:cNvSpPr/>
      </xdr:nvSpPr>
      <xdr:spPr>
        <a:xfrm>
          <a:off x="12296775" y="1307757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101600</xdr:rowOff>
    </xdr:from>
    <xdr:to>
      <xdr:col>67</xdr:col>
      <xdr:colOff>101600</xdr:colOff>
      <xdr:row>81</xdr:row>
      <xdr:rowOff>31750</xdr:rowOff>
    </xdr:to>
    <xdr:sp macro="" textlink="">
      <xdr:nvSpPr>
        <xdr:cNvPr id="742" name="フローチャート: 判断 741">
          <a:extLst>
            <a:ext uri="{FF2B5EF4-FFF2-40B4-BE49-F238E27FC236}">
              <a16:creationId xmlns:a16="http://schemas.microsoft.com/office/drawing/2014/main" id="{DC9F5122-AA28-40C0-A6A1-87F8E9B48F2F}"/>
            </a:ext>
          </a:extLst>
        </xdr:cNvPr>
        <xdr:cNvSpPr/>
      </xdr:nvSpPr>
      <xdr:spPr>
        <a:xfrm>
          <a:off x="11487150" y="130587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99F3D73E-3B49-4BFF-937D-ED5F48C3E248}"/>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8874B36F-6700-4A3C-B81D-C3150BF1946C}"/>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8D00B8F4-BE0D-4C70-B2BA-5DF9E51D0FF0}"/>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859518D0-C1E0-465C-BBDC-AA4079E97023}"/>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80B62306-DF19-48F6-8865-28FDDC554438}"/>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71882</xdr:rowOff>
    </xdr:from>
    <xdr:to>
      <xdr:col>85</xdr:col>
      <xdr:colOff>177800</xdr:colOff>
      <xdr:row>85</xdr:row>
      <xdr:rowOff>2032</xdr:rowOff>
    </xdr:to>
    <xdr:sp macro="" textlink="">
      <xdr:nvSpPr>
        <xdr:cNvPr id="748" name="楕円 747">
          <a:extLst>
            <a:ext uri="{FF2B5EF4-FFF2-40B4-BE49-F238E27FC236}">
              <a16:creationId xmlns:a16="http://schemas.microsoft.com/office/drawing/2014/main" id="{9A8DF75D-FFA1-4720-8700-0FC8142185F6}"/>
            </a:ext>
          </a:extLst>
        </xdr:cNvPr>
        <xdr:cNvSpPr/>
      </xdr:nvSpPr>
      <xdr:spPr>
        <a:xfrm>
          <a:off x="14649450" y="136704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158259</xdr:rowOff>
    </xdr:from>
    <xdr:ext cx="405111" cy="259045"/>
    <xdr:sp macro="" textlink="">
      <xdr:nvSpPr>
        <xdr:cNvPr id="749" name="【児童館】&#10;有形固定資産減価償却率該当値テキスト">
          <a:extLst>
            <a:ext uri="{FF2B5EF4-FFF2-40B4-BE49-F238E27FC236}">
              <a16:creationId xmlns:a16="http://schemas.microsoft.com/office/drawing/2014/main" id="{A9A5953D-65F5-4C4C-9027-B2D1279D17F0}"/>
            </a:ext>
          </a:extLst>
        </xdr:cNvPr>
        <xdr:cNvSpPr txBox="1"/>
      </xdr:nvSpPr>
      <xdr:spPr>
        <a:xfrm>
          <a:off x="14735175" y="13601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49022</xdr:rowOff>
    </xdr:from>
    <xdr:to>
      <xdr:col>81</xdr:col>
      <xdr:colOff>101600</xdr:colOff>
      <xdr:row>84</xdr:row>
      <xdr:rowOff>150622</xdr:rowOff>
    </xdr:to>
    <xdr:sp macro="" textlink="">
      <xdr:nvSpPr>
        <xdr:cNvPr id="750" name="楕円 749">
          <a:extLst>
            <a:ext uri="{FF2B5EF4-FFF2-40B4-BE49-F238E27FC236}">
              <a16:creationId xmlns:a16="http://schemas.microsoft.com/office/drawing/2014/main" id="{25C1F6D4-85B8-4138-B06C-033D28CFFC70}"/>
            </a:ext>
          </a:extLst>
        </xdr:cNvPr>
        <xdr:cNvSpPr/>
      </xdr:nvSpPr>
      <xdr:spPr>
        <a:xfrm>
          <a:off x="13887450" y="1364754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99822</xdr:rowOff>
    </xdr:from>
    <xdr:to>
      <xdr:col>85</xdr:col>
      <xdr:colOff>127000</xdr:colOff>
      <xdr:row>84</xdr:row>
      <xdr:rowOff>122682</xdr:rowOff>
    </xdr:to>
    <xdr:cxnSp macro="">
      <xdr:nvCxnSpPr>
        <xdr:cNvPr id="751" name="直線コネクタ 750">
          <a:extLst>
            <a:ext uri="{FF2B5EF4-FFF2-40B4-BE49-F238E27FC236}">
              <a16:creationId xmlns:a16="http://schemas.microsoft.com/office/drawing/2014/main" id="{A2948934-C589-422A-BF91-39DA1E7A9182}"/>
            </a:ext>
          </a:extLst>
        </xdr:cNvPr>
        <xdr:cNvCxnSpPr/>
      </xdr:nvCxnSpPr>
      <xdr:spPr>
        <a:xfrm>
          <a:off x="13935075" y="13704697"/>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7874</xdr:rowOff>
    </xdr:from>
    <xdr:to>
      <xdr:col>76</xdr:col>
      <xdr:colOff>165100</xdr:colOff>
      <xdr:row>84</xdr:row>
      <xdr:rowOff>109474</xdr:rowOff>
    </xdr:to>
    <xdr:sp macro="" textlink="">
      <xdr:nvSpPr>
        <xdr:cNvPr id="752" name="楕円 751">
          <a:extLst>
            <a:ext uri="{FF2B5EF4-FFF2-40B4-BE49-F238E27FC236}">
              <a16:creationId xmlns:a16="http://schemas.microsoft.com/office/drawing/2014/main" id="{CC6664E1-B7F7-4F72-9AEF-6C5AEE8BBF80}"/>
            </a:ext>
          </a:extLst>
        </xdr:cNvPr>
        <xdr:cNvSpPr/>
      </xdr:nvSpPr>
      <xdr:spPr>
        <a:xfrm>
          <a:off x="13096875" y="136127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58674</xdr:rowOff>
    </xdr:from>
    <xdr:to>
      <xdr:col>81</xdr:col>
      <xdr:colOff>50800</xdr:colOff>
      <xdr:row>84</xdr:row>
      <xdr:rowOff>99822</xdr:rowOff>
    </xdr:to>
    <xdr:cxnSp macro="">
      <xdr:nvCxnSpPr>
        <xdr:cNvPr id="753" name="直線コネクタ 752">
          <a:extLst>
            <a:ext uri="{FF2B5EF4-FFF2-40B4-BE49-F238E27FC236}">
              <a16:creationId xmlns:a16="http://schemas.microsoft.com/office/drawing/2014/main" id="{D8A3B955-8A7D-4386-9457-353371A887AE}"/>
            </a:ext>
          </a:extLst>
        </xdr:cNvPr>
        <xdr:cNvCxnSpPr/>
      </xdr:nvCxnSpPr>
      <xdr:spPr>
        <a:xfrm>
          <a:off x="13144500" y="13660374"/>
          <a:ext cx="790575"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126746</xdr:rowOff>
    </xdr:from>
    <xdr:to>
      <xdr:col>72</xdr:col>
      <xdr:colOff>38100</xdr:colOff>
      <xdr:row>84</xdr:row>
      <xdr:rowOff>56896</xdr:rowOff>
    </xdr:to>
    <xdr:sp macro="" textlink="">
      <xdr:nvSpPr>
        <xdr:cNvPr id="754" name="楕円 753">
          <a:extLst>
            <a:ext uri="{FF2B5EF4-FFF2-40B4-BE49-F238E27FC236}">
              <a16:creationId xmlns:a16="http://schemas.microsoft.com/office/drawing/2014/main" id="{69F7D153-FD3A-46A2-9605-458168568086}"/>
            </a:ext>
          </a:extLst>
        </xdr:cNvPr>
        <xdr:cNvSpPr/>
      </xdr:nvSpPr>
      <xdr:spPr>
        <a:xfrm>
          <a:off x="12296775" y="1356334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6096</xdr:rowOff>
    </xdr:from>
    <xdr:to>
      <xdr:col>76</xdr:col>
      <xdr:colOff>114300</xdr:colOff>
      <xdr:row>84</xdr:row>
      <xdr:rowOff>58674</xdr:rowOff>
    </xdr:to>
    <xdr:cxnSp macro="">
      <xdr:nvCxnSpPr>
        <xdr:cNvPr id="755" name="直線コネクタ 754">
          <a:extLst>
            <a:ext uri="{FF2B5EF4-FFF2-40B4-BE49-F238E27FC236}">
              <a16:creationId xmlns:a16="http://schemas.microsoft.com/office/drawing/2014/main" id="{08BC3D0C-4032-4825-9AAB-4AE0C84DA603}"/>
            </a:ext>
          </a:extLst>
        </xdr:cNvPr>
        <xdr:cNvCxnSpPr/>
      </xdr:nvCxnSpPr>
      <xdr:spPr>
        <a:xfrm>
          <a:off x="12344400" y="13610971"/>
          <a:ext cx="8001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37592</xdr:rowOff>
    </xdr:from>
    <xdr:to>
      <xdr:col>67</xdr:col>
      <xdr:colOff>101600</xdr:colOff>
      <xdr:row>83</xdr:row>
      <xdr:rowOff>139192</xdr:rowOff>
    </xdr:to>
    <xdr:sp macro="" textlink="">
      <xdr:nvSpPr>
        <xdr:cNvPr id="756" name="楕円 755">
          <a:extLst>
            <a:ext uri="{FF2B5EF4-FFF2-40B4-BE49-F238E27FC236}">
              <a16:creationId xmlns:a16="http://schemas.microsoft.com/office/drawing/2014/main" id="{948638B9-AD24-440D-B1B8-402A48EAB455}"/>
            </a:ext>
          </a:extLst>
        </xdr:cNvPr>
        <xdr:cNvSpPr/>
      </xdr:nvSpPr>
      <xdr:spPr>
        <a:xfrm>
          <a:off x="11487150" y="1347736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88392</xdr:rowOff>
    </xdr:from>
    <xdr:to>
      <xdr:col>71</xdr:col>
      <xdr:colOff>177800</xdr:colOff>
      <xdr:row>84</xdr:row>
      <xdr:rowOff>6096</xdr:rowOff>
    </xdr:to>
    <xdr:cxnSp macro="">
      <xdr:nvCxnSpPr>
        <xdr:cNvPr id="757" name="直線コネクタ 756">
          <a:extLst>
            <a:ext uri="{FF2B5EF4-FFF2-40B4-BE49-F238E27FC236}">
              <a16:creationId xmlns:a16="http://schemas.microsoft.com/office/drawing/2014/main" id="{89060658-CCCC-42EA-BAF2-0FC2CB9DCDF5}"/>
            </a:ext>
          </a:extLst>
        </xdr:cNvPr>
        <xdr:cNvCxnSpPr/>
      </xdr:nvCxnSpPr>
      <xdr:spPr>
        <a:xfrm>
          <a:off x="11534775" y="13524992"/>
          <a:ext cx="809625" cy="8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758" name="n_1aveValue【児童館】&#10;有形固定資産減価償却率">
          <a:extLst>
            <a:ext uri="{FF2B5EF4-FFF2-40B4-BE49-F238E27FC236}">
              <a16:creationId xmlns:a16="http://schemas.microsoft.com/office/drawing/2014/main" id="{C450EFBA-AA7A-4588-B27C-59C3D810F19C}"/>
            </a:ext>
          </a:extLst>
        </xdr:cNvPr>
        <xdr:cNvSpPr txBox="1"/>
      </xdr:nvSpPr>
      <xdr:spPr>
        <a:xfrm>
          <a:off x="13745219" y="1287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73423</xdr:rowOff>
    </xdr:from>
    <xdr:ext cx="405111" cy="259045"/>
    <xdr:sp macro="" textlink="">
      <xdr:nvSpPr>
        <xdr:cNvPr id="759" name="n_2aveValue【児童館】&#10;有形固定資産減価償却率">
          <a:extLst>
            <a:ext uri="{FF2B5EF4-FFF2-40B4-BE49-F238E27FC236}">
              <a16:creationId xmlns:a16="http://schemas.microsoft.com/office/drawing/2014/main" id="{A800D360-391F-40B0-A907-CC713249A9E1}"/>
            </a:ext>
          </a:extLst>
        </xdr:cNvPr>
        <xdr:cNvSpPr txBox="1"/>
      </xdr:nvSpPr>
      <xdr:spPr>
        <a:xfrm>
          <a:off x="12964169" y="128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73423</xdr:rowOff>
    </xdr:from>
    <xdr:ext cx="405111" cy="259045"/>
    <xdr:sp macro="" textlink="">
      <xdr:nvSpPr>
        <xdr:cNvPr id="760" name="n_3aveValue【児童館】&#10;有形固定資産減価償却率">
          <a:extLst>
            <a:ext uri="{FF2B5EF4-FFF2-40B4-BE49-F238E27FC236}">
              <a16:creationId xmlns:a16="http://schemas.microsoft.com/office/drawing/2014/main" id="{13181BAA-AB8D-4089-B1D8-5BB905CA29EC}"/>
            </a:ext>
          </a:extLst>
        </xdr:cNvPr>
        <xdr:cNvSpPr txBox="1"/>
      </xdr:nvSpPr>
      <xdr:spPr>
        <a:xfrm>
          <a:off x="12164069" y="128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48277</xdr:rowOff>
    </xdr:from>
    <xdr:ext cx="405111" cy="259045"/>
    <xdr:sp macro="" textlink="">
      <xdr:nvSpPr>
        <xdr:cNvPr id="761" name="n_4aveValue【児童館】&#10;有形固定資産減価償却率">
          <a:extLst>
            <a:ext uri="{FF2B5EF4-FFF2-40B4-BE49-F238E27FC236}">
              <a16:creationId xmlns:a16="http://schemas.microsoft.com/office/drawing/2014/main" id="{6A2224B5-655D-49E1-96D3-FEB5E06BB1F1}"/>
            </a:ext>
          </a:extLst>
        </xdr:cNvPr>
        <xdr:cNvSpPr txBox="1"/>
      </xdr:nvSpPr>
      <xdr:spPr>
        <a:xfrm>
          <a:off x="11354444" y="1283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141749</xdr:rowOff>
    </xdr:from>
    <xdr:ext cx="405111" cy="259045"/>
    <xdr:sp macro="" textlink="">
      <xdr:nvSpPr>
        <xdr:cNvPr id="762" name="n_1mainValue【児童館】&#10;有形固定資産減価償却率">
          <a:extLst>
            <a:ext uri="{FF2B5EF4-FFF2-40B4-BE49-F238E27FC236}">
              <a16:creationId xmlns:a16="http://schemas.microsoft.com/office/drawing/2014/main" id="{0D68E6FB-F2DA-4A5B-B515-875E69D8D249}"/>
            </a:ext>
          </a:extLst>
        </xdr:cNvPr>
        <xdr:cNvSpPr txBox="1"/>
      </xdr:nvSpPr>
      <xdr:spPr>
        <a:xfrm>
          <a:off x="13745219" y="1374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100601</xdr:rowOff>
    </xdr:from>
    <xdr:ext cx="405111" cy="259045"/>
    <xdr:sp macro="" textlink="">
      <xdr:nvSpPr>
        <xdr:cNvPr id="763" name="n_2mainValue【児童館】&#10;有形固定資産減価償却率">
          <a:extLst>
            <a:ext uri="{FF2B5EF4-FFF2-40B4-BE49-F238E27FC236}">
              <a16:creationId xmlns:a16="http://schemas.microsoft.com/office/drawing/2014/main" id="{07C9ED5D-AB86-4535-8CDA-4371EDC95026}"/>
            </a:ext>
          </a:extLst>
        </xdr:cNvPr>
        <xdr:cNvSpPr txBox="1"/>
      </xdr:nvSpPr>
      <xdr:spPr>
        <a:xfrm>
          <a:off x="12964169" y="13705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48023</xdr:rowOff>
    </xdr:from>
    <xdr:ext cx="405111" cy="259045"/>
    <xdr:sp macro="" textlink="">
      <xdr:nvSpPr>
        <xdr:cNvPr id="764" name="n_3mainValue【児童館】&#10;有形固定資産減価償却率">
          <a:extLst>
            <a:ext uri="{FF2B5EF4-FFF2-40B4-BE49-F238E27FC236}">
              <a16:creationId xmlns:a16="http://schemas.microsoft.com/office/drawing/2014/main" id="{7143BCFE-9E35-4CE7-8338-FB0EC71C17FA}"/>
            </a:ext>
          </a:extLst>
        </xdr:cNvPr>
        <xdr:cNvSpPr txBox="1"/>
      </xdr:nvSpPr>
      <xdr:spPr>
        <a:xfrm>
          <a:off x="12164069" y="1364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130319</xdr:rowOff>
    </xdr:from>
    <xdr:ext cx="405111" cy="259045"/>
    <xdr:sp macro="" textlink="">
      <xdr:nvSpPr>
        <xdr:cNvPr id="765" name="n_4mainValue【児童館】&#10;有形固定資産減価償却率">
          <a:extLst>
            <a:ext uri="{FF2B5EF4-FFF2-40B4-BE49-F238E27FC236}">
              <a16:creationId xmlns:a16="http://schemas.microsoft.com/office/drawing/2014/main" id="{982D0BD0-D362-443B-A3C3-B8E7F5CA3072}"/>
            </a:ext>
          </a:extLst>
        </xdr:cNvPr>
        <xdr:cNvSpPr txBox="1"/>
      </xdr:nvSpPr>
      <xdr:spPr>
        <a:xfrm>
          <a:off x="11354444" y="1357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6" name="正方形/長方形 765">
          <a:extLst>
            <a:ext uri="{FF2B5EF4-FFF2-40B4-BE49-F238E27FC236}">
              <a16:creationId xmlns:a16="http://schemas.microsoft.com/office/drawing/2014/main" id="{7D1F8FD6-E428-4271-BA59-13C6E8B0F222}"/>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7" name="正方形/長方形 766">
          <a:extLst>
            <a:ext uri="{FF2B5EF4-FFF2-40B4-BE49-F238E27FC236}">
              <a16:creationId xmlns:a16="http://schemas.microsoft.com/office/drawing/2014/main" id="{F95EA9F6-1653-4F08-9955-8CD1F5C7E781}"/>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8" name="正方形/長方形 767">
          <a:extLst>
            <a:ext uri="{FF2B5EF4-FFF2-40B4-BE49-F238E27FC236}">
              <a16:creationId xmlns:a16="http://schemas.microsoft.com/office/drawing/2014/main" id="{E114D28E-A7A0-4D24-9487-DA62CFA1A316}"/>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9" name="正方形/長方形 768">
          <a:extLst>
            <a:ext uri="{FF2B5EF4-FFF2-40B4-BE49-F238E27FC236}">
              <a16:creationId xmlns:a16="http://schemas.microsoft.com/office/drawing/2014/main" id="{651CA00C-6659-40DF-B3B5-A212B3018867}"/>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0" name="正方形/長方形 769">
          <a:extLst>
            <a:ext uri="{FF2B5EF4-FFF2-40B4-BE49-F238E27FC236}">
              <a16:creationId xmlns:a16="http://schemas.microsoft.com/office/drawing/2014/main" id="{ECC61B7C-F268-4ED3-BBB2-697330F76DAF}"/>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1" name="正方形/長方形 770">
          <a:extLst>
            <a:ext uri="{FF2B5EF4-FFF2-40B4-BE49-F238E27FC236}">
              <a16:creationId xmlns:a16="http://schemas.microsoft.com/office/drawing/2014/main" id="{1561D191-D402-4CF0-88E0-FC1B726C3A4E}"/>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2" name="正方形/長方形 771">
          <a:extLst>
            <a:ext uri="{FF2B5EF4-FFF2-40B4-BE49-F238E27FC236}">
              <a16:creationId xmlns:a16="http://schemas.microsoft.com/office/drawing/2014/main" id="{3AC3EED2-39CC-438A-95A9-A3851C928F15}"/>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3" name="正方形/長方形 772">
          <a:extLst>
            <a:ext uri="{FF2B5EF4-FFF2-40B4-BE49-F238E27FC236}">
              <a16:creationId xmlns:a16="http://schemas.microsoft.com/office/drawing/2014/main" id="{E9422AD4-190B-4C36-B7EC-FEB61CE42418}"/>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4" name="テキスト ボックス 773">
          <a:extLst>
            <a:ext uri="{FF2B5EF4-FFF2-40B4-BE49-F238E27FC236}">
              <a16:creationId xmlns:a16="http://schemas.microsoft.com/office/drawing/2014/main" id="{E892D362-5A5E-4262-A090-A12F2E0E4F8F}"/>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5" name="直線コネクタ 774">
          <a:extLst>
            <a:ext uri="{FF2B5EF4-FFF2-40B4-BE49-F238E27FC236}">
              <a16:creationId xmlns:a16="http://schemas.microsoft.com/office/drawing/2014/main" id="{A532EE1D-2E4B-41BD-9A2A-3157322D56DF}"/>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6" name="直線コネクタ 775">
          <a:extLst>
            <a:ext uri="{FF2B5EF4-FFF2-40B4-BE49-F238E27FC236}">
              <a16:creationId xmlns:a16="http://schemas.microsoft.com/office/drawing/2014/main" id="{F7555272-6242-440C-8A61-594BCFA121BF}"/>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7" name="テキスト ボックス 776">
          <a:extLst>
            <a:ext uri="{FF2B5EF4-FFF2-40B4-BE49-F238E27FC236}">
              <a16:creationId xmlns:a16="http://schemas.microsoft.com/office/drawing/2014/main" id="{391D8C0E-2D0B-470C-8750-BAA713FFD0C8}"/>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8" name="直線コネクタ 777">
          <a:extLst>
            <a:ext uri="{FF2B5EF4-FFF2-40B4-BE49-F238E27FC236}">
              <a16:creationId xmlns:a16="http://schemas.microsoft.com/office/drawing/2014/main" id="{587D1B70-61B9-4639-921A-3186DBD390D5}"/>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9" name="テキスト ボックス 778">
          <a:extLst>
            <a:ext uri="{FF2B5EF4-FFF2-40B4-BE49-F238E27FC236}">
              <a16:creationId xmlns:a16="http://schemas.microsoft.com/office/drawing/2014/main" id="{E5DBCFB8-B083-4804-A936-4B3458435BDA}"/>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0" name="直線コネクタ 779">
          <a:extLst>
            <a:ext uri="{FF2B5EF4-FFF2-40B4-BE49-F238E27FC236}">
              <a16:creationId xmlns:a16="http://schemas.microsoft.com/office/drawing/2014/main" id="{0C41D523-DF19-464C-879C-9BE4803A79F9}"/>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1" name="テキスト ボックス 780">
          <a:extLst>
            <a:ext uri="{FF2B5EF4-FFF2-40B4-BE49-F238E27FC236}">
              <a16:creationId xmlns:a16="http://schemas.microsoft.com/office/drawing/2014/main" id="{9DE0337E-4A32-48D5-9466-497785BF681B}"/>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2" name="直線コネクタ 781">
          <a:extLst>
            <a:ext uri="{FF2B5EF4-FFF2-40B4-BE49-F238E27FC236}">
              <a16:creationId xmlns:a16="http://schemas.microsoft.com/office/drawing/2014/main" id="{31991F78-3228-4D55-AF30-0D3BD4A0AAAA}"/>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3" name="テキスト ボックス 782">
          <a:extLst>
            <a:ext uri="{FF2B5EF4-FFF2-40B4-BE49-F238E27FC236}">
              <a16:creationId xmlns:a16="http://schemas.microsoft.com/office/drawing/2014/main" id="{049E223A-14E2-4911-930B-054DD61040B2}"/>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4" name="直線コネクタ 783">
          <a:extLst>
            <a:ext uri="{FF2B5EF4-FFF2-40B4-BE49-F238E27FC236}">
              <a16:creationId xmlns:a16="http://schemas.microsoft.com/office/drawing/2014/main" id="{F3539858-C78E-4311-B98B-405D1325B809}"/>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5" name="テキスト ボックス 784">
          <a:extLst>
            <a:ext uri="{FF2B5EF4-FFF2-40B4-BE49-F238E27FC236}">
              <a16:creationId xmlns:a16="http://schemas.microsoft.com/office/drawing/2014/main" id="{426FD83C-B715-45CD-B286-582A8FA82048}"/>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6" name="直線コネクタ 785">
          <a:extLst>
            <a:ext uri="{FF2B5EF4-FFF2-40B4-BE49-F238E27FC236}">
              <a16:creationId xmlns:a16="http://schemas.microsoft.com/office/drawing/2014/main" id="{4C13A90B-DB17-49A0-9E8A-F6FFAA346CF4}"/>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7" name="テキスト ボックス 786">
          <a:extLst>
            <a:ext uri="{FF2B5EF4-FFF2-40B4-BE49-F238E27FC236}">
              <a16:creationId xmlns:a16="http://schemas.microsoft.com/office/drawing/2014/main" id="{379417B4-818D-4D05-B1BC-61FE766B9C31}"/>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8" name="【児童館】&#10;一人当たり面積グラフ枠">
          <a:extLst>
            <a:ext uri="{FF2B5EF4-FFF2-40B4-BE49-F238E27FC236}">
              <a16:creationId xmlns:a16="http://schemas.microsoft.com/office/drawing/2014/main" id="{193029C3-8E70-4F3E-A5A2-60D8AD2CC9D2}"/>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86</xdr:row>
      <xdr:rowOff>76200</xdr:rowOff>
    </xdr:to>
    <xdr:cxnSp macro="">
      <xdr:nvCxnSpPr>
        <xdr:cNvPr id="789" name="直線コネクタ 788">
          <a:extLst>
            <a:ext uri="{FF2B5EF4-FFF2-40B4-BE49-F238E27FC236}">
              <a16:creationId xmlns:a16="http://schemas.microsoft.com/office/drawing/2014/main" id="{9AAFDFA1-9C87-4DA2-9D38-5556306B71E7}"/>
            </a:ext>
          </a:extLst>
        </xdr:cNvPr>
        <xdr:cNvCxnSpPr/>
      </xdr:nvCxnSpPr>
      <xdr:spPr>
        <a:xfrm flipV="1">
          <a:off x="19954239" y="127444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90" name="【児童館】&#10;一人当たり面積最小値テキスト">
          <a:extLst>
            <a:ext uri="{FF2B5EF4-FFF2-40B4-BE49-F238E27FC236}">
              <a16:creationId xmlns:a16="http://schemas.microsoft.com/office/drawing/2014/main" id="{59861C91-57B9-4AA4-8D6A-DE9AFE5DB9B3}"/>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91" name="直線コネクタ 790">
          <a:extLst>
            <a:ext uri="{FF2B5EF4-FFF2-40B4-BE49-F238E27FC236}">
              <a16:creationId xmlns:a16="http://schemas.microsoft.com/office/drawing/2014/main" id="{5C03177E-12A0-42AF-93C7-0B6AF8D9414A}"/>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792" name="【児童館】&#10;一人当たり面積最大値テキスト">
          <a:extLst>
            <a:ext uri="{FF2B5EF4-FFF2-40B4-BE49-F238E27FC236}">
              <a16:creationId xmlns:a16="http://schemas.microsoft.com/office/drawing/2014/main" id="{1D80E0E4-9A97-4863-A0DA-C92E3D28F8A0}"/>
            </a:ext>
          </a:extLst>
        </xdr:cNvPr>
        <xdr:cNvSpPr txBox="1"/>
      </xdr:nvSpPr>
      <xdr:spPr>
        <a:xfrm>
          <a:off x="19992975" y="1253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793" name="直線コネクタ 792">
          <a:extLst>
            <a:ext uri="{FF2B5EF4-FFF2-40B4-BE49-F238E27FC236}">
              <a16:creationId xmlns:a16="http://schemas.microsoft.com/office/drawing/2014/main" id="{EED5A9B9-E5EC-4731-BE83-6BBCAD497338}"/>
            </a:ext>
          </a:extLst>
        </xdr:cNvPr>
        <xdr:cNvCxnSpPr/>
      </xdr:nvCxnSpPr>
      <xdr:spPr>
        <a:xfrm>
          <a:off x="19878675" y="127444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94" name="【児童館】&#10;一人当たり面積平均値テキスト">
          <a:extLst>
            <a:ext uri="{FF2B5EF4-FFF2-40B4-BE49-F238E27FC236}">
              <a16:creationId xmlns:a16="http://schemas.microsoft.com/office/drawing/2014/main" id="{5ECE912F-AF52-4B32-B770-4178461EE301}"/>
            </a:ext>
          </a:extLst>
        </xdr:cNvPr>
        <xdr:cNvSpPr txBox="1"/>
      </xdr:nvSpPr>
      <xdr:spPr>
        <a:xfrm>
          <a:off x="19992975" y="1323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95" name="フローチャート: 判断 794">
          <a:extLst>
            <a:ext uri="{FF2B5EF4-FFF2-40B4-BE49-F238E27FC236}">
              <a16:creationId xmlns:a16="http://schemas.microsoft.com/office/drawing/2014/main" id="{824B6A39-2827-433E-982A-EC1C90D07259}"/>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96" name="フローチャート: 判断 795">
          <a:extLst>
            <a:ext uri="{FF2B5EF4-FFF2-40B4-BE49-F238E27FC236}">
              <a16:creationId xmlns:a16="http://schemas.microsoft.com/office/drawing/2014/main" id="{0749C93B-4A56-4FE3-B235-AB8FD2D947A9}"/>
            </a:ext>
          </a:extLst>
        </xdr:cNvPr>
        <xdr:cNvSpPr/>
      </xdr:nvSpPr>
      <xdr:spPr>
        <a:xfrm>
          <a:off x="19154775" y="133826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97" name="フローチャート: 判断 796">
          <a:extLst>
            <a:ext uri="{FF2B5EF4-FFF2-40B4-BE49-F238E27FC236}">
              <a16:creationId xmlns:a16="http://schemas.microsoft.com/office/drawing/2014/main" id="{AAA6E7AE-C8E3-487E-90A1-96E974870D8B}"/>
            </a:ext>
          </a:extLst>
        </xdr:cNvPr>
        <xdr:cNvSpPr/>
      </xdr:nvSpPr>
      <xdr:spPr>
        <a:xfrm>
          <a:off x="18345150"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98" name="フローチャート: 判断 797">
          <a:extLst>
            <a:ext uri="{FF2B5EF4-FFF2-40B4-BE49-F238E27FC236}">
              <a16:creationId xmlns:a16="http://schemas.microsoft.com/office/drawing/2014/main" id="{3B4EB4E9-B9ED-4A42-9634-72B2631FF807}"/>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99" name="フローチャート: 判断 798">
          <a:extLst>
            <a:ext uri="{FF2B5EF4-FFF2-40B4-BE49-F238E27FC236}">
              <a16:creationId xmlns:a16="http://schemas.microsoft.com/office/drawing/2014/main" id="{9DA30A62-DF6E-4FE4-AC7E-03C787F4F0A8}"/>
            </a:ext>
          </a:extLst>
        </xdr:cNvPr>
        <xdr:cNvSpPr/>
      </xdr:nvSpPr>
      <xdr:spPr>
        <a:xfrm>
          <a:off x="167544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1AAD3E3D-45CD-4A51-B042-4845056FFA70}"/>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A184CE38-38C8-42F0-99F7-5BC04D44DA8C}"/>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BD6D7910-99BF-4029-AB0B-3438EEF2AB83}"/>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10AD91E3-25AF-41CE-97C5-A2A8ACBA9998}"/>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8130AFB0-81AA-4F98-B2E8-44FC1E2783B5}"/>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805" name="楕円 804">
          <a:extLst>
            <a:ext uri="{FF2B5EF4-FFF2-40B4-BE49-F238E27FC236}">
              <a16:creationId xmlns:a16="http://schemas.microsoft.com/office/drawing/2014/main" id="{C8814558-C59D-4550-B51A-931E68DB59AB}"/>
            </a:ext>
          </a:extLst>
        </xdr:cNvPr>
        <xdr:cNvSpPr/>
      </xdr:nvSpPr>
      <xdr:spPr>
        <a:xfrm>
          <a:off x="19897725" y="139541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806" name="【児童館】&#10;一人当たり面積該当値テキスト">
          <a:extLst>
            <a:ext uri="{FF2B5EF4-FFF2-40B4-BE49-F238E27FC236}">
              <a16:creationId xmlns:a16="http://schemas.microsoft.com/office/drawing/2014/main" id="{8618825B-492D-4D64-A6E1-9E008CFBB71C}"/>
            </a:ext>
          </a:extLst>
        </xdr:cNvPr>
        <xdr:cNvSpPr txBox="1"/>
      </xdr:nvSpPr>
      <xdr:spPr>
        <a:xfrm>
          <a:off x="19992975" y="1387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807" name="楕円 806">
          <a:extLst>
            <a:ext uri="{FF2B5EF4-FFF2-40B4-BE49-F238E27FC236}">
              <a16:creationId xmlns:a16="http://schemas.microsoft.com/office/drawing/2014/main" id="{398AAF8F-9FFB-43C4-8D43-7379974E6E7E}"/>
            </a:ext>
          </a:extLst>
        </xdr:cNvPr>
        <xdr:cNvSpPr/>
      </xdr:nvSpPr>
      <xdr:spPr>
        <a:xfrm>
          <a:off x="19154775" y="139541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808" name="直線コネクタ 807">
          <a:extLst>
            <a:ext uri="{FF2B5EF4-FFF2-40B4-BE49-F238E27FC236}">
              <a16:creationId xmlns:a16="http://schemas.microsoft.com/office/drawing/2014/main" id="{4315A640-F971-4301-8B85-8C760299ABB1}"/>
            </a:ext>
          </a:extLst>
        </xdr:cNvPr>
        <xdr:cNvCxnSpPr/>
      </xdr:nvCxnSpPr>
      <xdr:spPr>
        <a:xfrm>
          <a:off x="19202400" y="140017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809" name="楕円 808">
          <a:extLst>
            <a:ext uri="{FF2B5EF4-FFF2-40B4-BE49-F238E27FC236}">
              <a16:creationId xmlns:a16="http://schemas.microsoft.com/office/drawing/2014/main" id="{BFFCB4B7-1442-4FEA-9CB4-0CF68F5A7DDF}"/>
            </a:ext>
          </a:extLst>
        </xdr:cNvPr>
        <xdr:cNvSpPr/>
      </xdr:nvSpPr>
      <xdr:spPr>
        <a:xfrm>
          <a:off x="18345150" y="139541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810" name="直線コネクタ 809">
          <a:extLst>
            <a:ext uri="{FF2B5EF4-FFF2-40B4-BE49-F238E27FC236}">
              <a16:creationId xmlns:a16="http://schemas.microsoft.com/office/drawing/2014/main" id="{15C39E91-BB98-4DC6-AEAE-9AE031AA66B9}"/>
            </a:ext>
          </a:extLst>
        </xdr:cNvPr>
        <xdr:cNvCxnSpPr/>
      </xdr:nvCxnSpPr>
      <xdr:spPr>
        <a:xfrm>
          <a:off x="18392775" y="140017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811" name="楕円 810">
          <a:extLst>
            <a:ext uri="{FF2B5EF4-FFF2-40B4-BE49-F238E27FC236}">
              <a16:creationId xmlns:a16="http://schemas.microsoft.com/office/drawing/2014/main" id="{DA5C85A8-B3B0-41A2-BCC2-0AEB70987C30}"/>
            </a:ext>
          </a:extLst>
        </xdr:cNvPr>
        <xdr:cNvSpPr/>
      </xdr:nvSpPr>
      <xdr:spPr>
        <a:xfrm>
          <a:off x="17554575" y="139541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812" name="直線コネクタ 811">
          <a:extLst>
            <a:ext uri="{FF2B5EF4-FFF2-40B4-BE49-F238E27FC236}">
              <a16:creationId xmlns:a16="http://schemas.microsoft.com/office/drawing/2014/main" id="{A1A1B38C-6F80-40C7-9080-B82244553691}"/>
            </a:ext>
          </a:extLst>
        </xdr:cNvPr>
        <xdr:cNvCxnSpPr/>
      </xdr:nvCxnSpPr>
      <xdr:spPr>
        <a:xfrm>
          <a:off x="17602200" y="140017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813" name="楕円 812">
          <a:extLst>
            <a:ext uri="{FF2B5EF4-FFF2-40B4-BE49-F238E27FC236}">
              <a16:creationId xmlns:a16="http://schemas.microsoft.com/office/drawing/2014/main" id="{14B83348-3844-48AA-8ABE-F2C2422F8779}"/>
            </a:ext>
          </a:extLst>
        </xdr:cNvPr>
        <xdr:cNvSpPr/>
      </xdr:nvSpPr>
      <xdr:spPr>
        <a:xfrm>
          <a:off x="16754475" y="139541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76200</xdr:rowOff>
    </xdr:from>
    <xdr:to>
      <xdr:col>102</xdr:col>
      <xdr:colOff>114300</xdr:colOff>
      <xdr:row>86</xdr:row>
      <xdr:rowOff>76200</xdr:rowOff>
    </xdr:to>
    <xdr:cxnSp macro="">
      <xdr:nvCxnSpPr>
        <xdr:cNvPr id="814" name="直線コネクタ 813">
          <a:extLst>
            <a:ext uri="{FF2B5EF4-FFF2-40B4-BE49-F238E27FC236}">
              <a16:creationId xmlns:a16="http://schemas.microsoft.com/office/drawing/2014/main" id="{C850CF15-6F9B-4215-A80F-576282526D81}"/>
            </a:ext>
          </a:extLst>
        </xdr:cNvPr>
        <xdr:cNvCxnSpPr/>
      </xdr:nvCxnSpPr>
      <xdr:spPr>
        <a:xfrm>
          <a:off x="16802100" y="140017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815" name="n_1aveValue【児童館】&#10;一人当たり面積">
          <a:extLst>
            <a:ext uri="{FF2B5EF4-FFF2-40B4-BE49-F238E27FC236}">
              <a16:creationId xmlns:a16="http://schemas.microsoft.com/office/drawing/2014/main" id="{DC9ADB8D-33EB-42D6-9339-D9857EC928EE}"/>
            </a:ext>
          </a:extLst>
        </xdr:cNvPr>
        <xdr:cNvSpPr txBox="1"/>
      </xdr:nvSpPr>
      <xdr:spPr>
        <a:xfrm>
          <a:off x="18983402"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16" name="n_2aveValue【児童館】&#10;一人当たり面積">
          <a:extLst>
            <a:ext uri="{FF2B5EF4-FFF2-40B4-BE49-F238E27FC236}">
              <a16:creationId xmlns:a16="http://schemas.microsoft.com/office/drawing/2014/main" id="{F0A1CBCE-7CC7-4CBA-B27E-79BEF8D4D408}"/>
            </a:ext>
          </a:extLst>
        </xdr:cNvPr>
        <xdr:cNvSpPr txBox="1"/>
      </xdr:nvSpPr>
      <xdr:spPr>
        <a:xfrm>
          <a:off x="18183302"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17" name="n_3aveValue【児童館】&#10;一人当たり面積">
          <a:extLst>
            <a:ext uri="{FF2B5EF4-FFF2-40B4-BE49-F238E27FC236}">
              <a16:creationId xmlns:a16="http://schemas.microsoft.com/office/drawing/2014/main" id="{C87FD840-5E8D-47A4-ABA8-53FFBE7972BD}"/>
            </a:ext>
          </a:extLst>
        </xdr:cNvPr>
        <xdr:cNvSpPr txBox="1"/>
      </xdr:nvSpPr>
      <xdr:spPr>
        <a:xfrm>
          <a:off x="173832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818" name="n_4aveValue【児童館】&#10;一人当たり面積">
          <a:extLst>
            <a:ext uri="{FF2B5EF4-FFF2-40B4-BE49-F238E27FC236}">
              <a16:creationId xmlns:a16="http://schemas.microsoft.com/office/drawing/2014/main" id="{F5F0879C-6B6E-446E-8100-FCB62DFE3075}"/>
            </a:ext>
          </a:extLst>
        </xdr:cNvPr>
        <xdr:cNvSpPr txBox="1"/>
      </xdr:nvSpPr>
      <xdr:spPr>
        <a:xfrm>
          <a:off x="16592627"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819" name="n_1mainValue【児童館】&#10;一人当たり面積">
          <a:extLst>
            <a:ext uri="{FF2B5EF4-FFF2-40B4-BE49-F238E27FC236}">
              <a16:creationId xmlns:a16="http://schemas.microsoft.com/office/drawing/2014/main" id="{34B35B0D-8162-4BCB-B88D-DFFA0BBFB86A}"/>
            </a:ext>
          </a:extLst>
        </xdr:cNvPr>
        <xdr:cNvSpPr txBox="1"/>
      </xdr:nvSpPr>
      <xdr:spPr>
        <a:xfrm>
          <a:off x="18983402" y="1404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820" name="n_2mainValue【児童館】&#10;一人当たり面積">
          <a:extLst>
            <a:ext uri="{FF2B5EF4-FFF2-40B4-BE49-F238E27FC236}">
              <a16:creationId xmlns:a16="http://schemas.microsoft.com/office/drawing/2014/main" id="{34099C72-0F9D-4EE2-9F5D-38E94A221654}"/>
            </a:ext>
          </a:extLst>
        </xdr:cNvPr>
        <xdr:cNvSpPr txBox="1"/>
      </xdr:nvSpPr>
      <xdr:spPr>
        <a:xfrm>
          <a:off x="18183302" y="1404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821" name="n_3mainValue【児童館】&#10;一人当たり面積">
          <a:extLst>
            <a:ext uri="{FF2B5EF4-FFF2-40B4-BE49-F238E27FC236}">
              <a16:creationId xmlns:a16="http://schemas.microsoft.com/office/drawing/2014/main" id="{2942E13F-B620-4E7F-8385-8A15E56B6534}"/>
            </a:ext>
          </a:extLst>
        </xdr:cNvPr>
        <xdr:cNvSpPr txBox="1"/>
      </xdr:nvSpPr>
      <xdr:spPr>
        <a:xfrm>
          <a:off x="17383202" y="1404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822" name="n_4mainValue【児童館】&#10;一人当たり面積">
          <a:extLst>
            <a:ext uri="{FF2B5EF4-FFF2-40B4-BE49-F238E27FC236}">
              <a16:creationId xmlns:a16="http://schemas.microsoft.com/office/drawing/2014/main" id="{2E4154B8-8FCE-4073-B4B5-4253D422CCE3}"/>
            </a:ext>
          </a:extLst>
        </xdr:cNvPr>
        <xdr:cNvSpPr txBox="1"/>
      </xdr:nvSpPr>
      <xdr:spPr>
        <a:xfrm>
          <a:off x="16592627" y="1404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3" name="正方形/長方形 822">
          <a:extLst>
            <a:ext uri="{FF2B5EF4-FFF2-40B4-BE49-F238E27FC236}">
              <a16:creationId xmlns:a16="http://schemas.microsoft.com/office/drawing/2014/main" id="{0B96E349-758E-4076-A86C-F9D2242E0656}"/>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4" name="正方形/長方形 823">
          <a:extLst>
            <a:ext uri="{FF2B5EF4-FFF2-40B4-BE49-F238E27FC236}">
              <a16:creationId xmlns:a16="http://schemas.microsoft.com/office/drawing/2014/main" id="{2D6899D0-6731-4F38-B183-DF01B4F5A008}"/>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5" name="正方形/長方形 824">
          <a:extLst>
            <a:ext uri="{FF2B5EF4-FFF2-40B4-BE49-F238E27FC236}">
              <a16:creationId xmlns:a16="http://schemas.microsoft.com/office/drawing/2014/main" id="{D389BE57-26CF-48AD-AA8F-5C11B1C62C3D}"/>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6" name="正方形/長方形 825">
          <a:extLst>
            <a:ext uri="{FF2B5EF4-FFF2-40B4-BE49-F238E27FC236}">
              <a16:creationId xmlns:a16="http://schemas.microsoft.com/office/drawing/2014/main" id="{985623C2-27E5-434D-B2C5-53E6C01FB399}"/>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7" name="正方形/長方形 826">
          <a:extLst>
            <a:ext uri="{FF2B5EF4-FFF2-40B4-BE49-F238E27FC236}">
              <a16:creationId xmlns:a16="http://schemas.microsoft.com/office/drawing/2014/main" id="{E864A447-1A1F-47C7-B34A-99BB0A5EE2DB}"/>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8" name="正方形/長方形 827">
          <a:extLst>
            <a:ext uri="{FF2B5EF4-FFF2-40B4-BE49-F238E27FC236}">
              <a16:creationId xmlns:a16="http://schemas.microsoft.com/office/drawing/2014/main" id="{52BB44ED-F252-4543-A30C-6A9BB135F5C1}"/>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9" name="正方形/長方形 828">
          <a:extLst>
            <a:ext uri="{FF2B5EF4-FFF2-40B4-BE49-F238E27FC236}">
              <a16:creationId xmlns:a16="http://schemas.microsoft.com/office/drawing/2014/main" id="{7046E611-07B8-44C3-BB64-7B8B7CDD2647}"/>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0" name="正方形/長方形 829">
          <a:extLst>
            <a:ext uri="{FF2B5EF4-FFF2-40B4-BE49-F238E27FC236}">
              <a16:creationId xmlns:a16="http://schemas.microsoft.com/office/drawing/2014/main" id="{0790DEA3-157B-4EDE-AC53-F802E852011E}"/>
            </a:ext>
          </a:extLst>
        </xdr:cNvPr>
        <xdr:cNvSpPr/>
      </xdr:nvSpPr>
      <xdr:spPr>
        <a:xfrm>
          <a:off x="112109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31" name="正方形/長方形 830">
          <a:extLst>
            <a:ext uri="{FF2B5EF4-FFF2-40B4-BE49-F238E27FC236}">
              <a16:creationId xmlns:a16="http://schemas.microsoft.com/office/drawing/2014/main" id="{BD2D5409-CC22-4958-B120-8F26B210AF5B}"/>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2" name="正方形/長方形 831">
          <a:extLst>
            <a:ext uri="{FF2B5EF4-FFF2-40B4-BE49-F238E27FC236}">
              <a16:creationId xmlns:a16="http://schemas.microsoft.com/office/drawing/2014/main" id="{BDDDE651-45D8-4E35-A9F4-892CAE9C7BF1}"/>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3" name="正方形/長方形 832">
          <a:extLst>
            <a:ext uri="{FF2B5EF4-FFF2-40B4-BE49-F238E27FC236}">
              <a16:creationId xmlns:a16="http://schemas.microsoft.com/office/drawing/2014/main" id="{50326FA0-C653-42F1-965C-9B33C2EBF278}"/>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4" name="正方形/長方形 833">
          <a:extLst>
            <a:ext uri="{FF2B5EF4-FFF2-40B4-BE49-F238E27FC236}">
              <a16:creationId xmlns:a16="http://schemas.microsoft.com/office/drawing/2014/main" id="{D16459EB-0075-4BB1-9A2A-2A4BC3C681E2}"/>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5" name="正方形/長方形 834">
          <a:extLst>
            <a:ext uri="{FF2B5EF4-FFF2-40B4-BE49-F238E27FC236}">
              <a16:creationId xmlns:a16="http://schemas.microsoft.com/office/drawing/2014/main" id="{0FBF04AF-28CB-4ED6-AA7A-5DC46DB15FF1}"/>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6" name="正方形/長方形 835">
          <a:extLst>
            <a:ext uri="{FF2B5EF4-FFF2-40B4-BE49-F238E27FC236}">
              <a16:creationId xmlns:a16="http://schemas.microsoft.com/office/drawing/2014/main" id="{120DDC01-6160-4E8D-A380-CD38B04086CB}"/>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7" name="正方形/長方形 836">
          <a:extLst>
            <a:ext uri="{FF2B5EF4-FFF2-40B4-BE49-F238E27FC236}">
              <a16:creationId xmlns:a16="http://schemas.microsoft.com/office/drawing/2014/main" id="{5C372DBF-1B97-4A68-B0B4-21332D658B2A}"/>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8" name="正方形/長方形 837">
          <a:extLst>
            <a:ext uri="{FF2B5EF4-FFF2-40B4-BE49-F238E27FC236}">
              <a16:creationId xmlns:a16="http://schemas.microsoft.com/office/drawing/2014/main" id="{F2EBD9A2-AF79-4443-BA55-18295928F796}"/>
            </a:ext>
          </a:extLst>
        </xdr:cNvPr>
        <xdr:cNvSpPr/>
      </xdr:nvSpPr>
      <xdr:spPr>
        <a:xfrm>
          <a:off x="164592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39" name="正方形/長方形 838">
          <a:extLst>
            <a:ext uri="{FF2B5EF4-FFF2-40B4-BE49-F238E27FC236}">
              <a16:creationId xmlns:a16="http://schemas.microsoft.com/office/drawing/2014/main" id="{D044F38A-8F53-4AAE-BCA9-E7AB3F8A36F4}"/>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0" name="正方形/長方形 839">
          <a:extLst>
            <a:ext uri="{FF2B5EF4-FFF2-40B4-BE49-F238E27FC236}">
              <a16:creationId xmlns:a16="http://schemas.microsoft.com/office/drawing/2014/main" id="{A2941B41-AA08-42F3-8FF8-1A4CE25AC79F}"/>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1" name="テキスト ボックス 840">
          <a:extLst>
            <a:ext uri="{FF2B5EF4-FFF2-40B4-BE49-F238E27FC236}">
              <a16:creationId xmlns:a16="http://schemas.microsoft.com/office/drawing/2014/main" id="{CD803B3A-A654-43B6-A03F-457FD07DFF24}"/>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類似団体と比較して特に有形固定資産減価償却率が高くなっている施設は、道路、認定こども園・幼稚園・保育所、学校施設、公営住宅及び児童館である。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浜松市公共建築物長寿命化指針に基づく建築物の長寿命化の取り組みを行っているものの、学校施設の有形固定資産減価償却率は</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73.8</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％と、類似団体平均</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67.0</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％、全国平均</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64.5</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％及び静岡県平均</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71.1</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％をいずれも上回っている。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同様に、児童館の有形固定資産減価償却率は</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88.7</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％と、類似団体平均</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62.4</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％、全国平均</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58.7</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％及び静岡県平均</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53.1</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％をいずれも上回っている。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D5E68B5-E8F7-40DA-B61A-B37FC0A3E23F}"/>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0DB7DE8-E727-4118-9772-BBB8C14D0E67}"/>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890B413-6C81-4BB4-9E89-5A82051B562B}"/>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214B2B0-29D0-4002-94C1-DA7F5093C88B}"/>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C6E86D6-ABCA-4489-ABC8-7D8DC73F3931}"/>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8448CA5-BE55-40D7-92E3-A83DB06C6309}"/>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80A7CBA-AB8A-43E6-9C14-BBE40ACC1617}"/>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E5537AA-D933-4ABB-BBA8-BBC1FE8530EE}"/>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7AB14F1-B574-4B31-BB25-15E74EA28AC3}"/>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37328EA-FA4C-4230-B98A-B5B6AB4E7AD7}"/>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795,771
770,775
1,558.06
394,601,514
383,252,465
7,233,367
227,707,392
249,445,630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E52B2C3-D5B4-46AE-BEBE-990817CCDC79}"/>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6847E36-1B00-4E04-BB32-9E4958F4D6B0}"/>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7FA7538-FA4E-4785-AA5E-01D268233865}"/>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C48E6C8-398E-4A7A-BE33-7C6106B030E9}"/>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5ECE984-49BA-4F02-9628-5A7D66831B84}"/>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B2A9985-4B2A-472B-8D1F-9C6733C8727D}"/>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A0AF3D3-AB47-4B4C-8CCF-42894CD1A30E}"/>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65BF93D-29E4-4B9B-970C-C17883D355DE}"/>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200AC33-415A-418D-BFA7-B20076BE67DC}"/>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0F55DF5-98BC-4DCD-B464-2268D224A46F}"/>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B8C4E62-8FD9-46B2-A47C-BA15BAA4FFFC}"/>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F1F340B-8FED-4181-8F7B-E7989CD4F888}"/>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0CCF69D-9971-4D48-80C8-34576029D840}"/>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E229970-D0C4-48AA-95D0-D8D94A1AD76F}"/>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59260D7-0E85-4FBE-8D65-6D87FD17D34D}"/>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716711A-4217-4A42-B126-C6C03ECC594D}"/>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03F6DAC-CF90-44C3-9A81-5670CF52DEDC}"/>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EC428F8-1E29-4A18-A01A-734C85B6DEA7}"/>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36318F9-14DC-4A9C-B57D-FCF12E998790}"/>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9DAA123-B9F1-4F27-8130-029E34793EDF}"/>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BF8599B-814D-4FC5-8043-28D354C5BEA8}"/>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D02414C-2068-49B3-8E81-AC320479A5B3}"/>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0A77865-6E70-4551-84CE-308084F96FEB}"/>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930F741-1A8A-4A26-81BE-366C25ACE71E}"/>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5F0AF02-27C0-4381-8547-E1D8ED63A58D}"/>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1844726-E832-46D2-AABE-71972842F159}"/>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DB8A224-95C4-44DC-89E9-F5B075C4D7E5}"/>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445FD79-93AC-4E51-8E14-E2A00948C33D}"/>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4F25AED-A1D1-465E-B6CB-345FA6E8020E}"/>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87ECD52-406C-4221-99C7-48CD5A0B3A37}"/>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C630EA7-8D72-4DFF-9194-D8DF0D0D1CEE}"/>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FEA67B01-FBB5-44AE-A36B-0CAAD047E1B0}"/>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22D20FE-079D-425A-91DC-D2FB410540C1}"/>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2D25ADF3-CF6C-4DA6-9E92-60C59A5E0275}"/>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1C2D30C-7260-4F74-AE0B-A3A9DFD2C01B}"/>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B2E493C-E75B-43A6-8057-6605239E4EFA}"/>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09ACD0E-CCE8-469D-A1D7-97AB0C751BF3}"/>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7665DD6-654F-4E8F-9031-411ED2BFA383}"/>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DABC222-606A-4929-AEFD-F94A6E7A8B5F}"/>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DF6DB63-7895-4C42-A35D-51F384FEFEAE}"/>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9CDAA47-3A00-4852-86E7-72CF24879DD0}"/>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E3D0B14-C35C-4610-95FA-9EB835AE1DB4}"/>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39227F1-9C3C-4DD5-9409-4F7F5CA8BC7F}"/>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25DDE338-D25A-49A4-AA30-2FE7ADD3B359}"/>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9E38F565-2303-4C59-A436-F0A830D0FCF5}"/>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40</xdr:row>
      <xdr:rowOff>144780</xdr:rowOff>
    </xdr:to>
    <xdr:cxnSp macro="">
      <xdr:nvCxnSpPr>
        <xdr:cNvPr id="57" name="直線コネクタ 56">
          <a:extLst>
            <a:ext uri="{FF2B5EF4-FFF2-40B4-BE49-F238E27FC236}">
              <a16:creationId xmlns:a16="http://schemas.microsoft.com/office/drawing/2014/main" id="{253F3F34-D78A-4590-95EE-34FBDF0554C0}"/>
            </a:ext>
          </a:extLst>
        </xdr:cNvPr>
        <xdr:cNvCxnSpPr/>
      </xdr:nvCxnSpPr>
      <xdr:spPr>
        <a:xfrm flipV="1">
          <a:off x="4180840" y="5314950"/>
          <a:ext cx="0" cy="1303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148607</xdr:rowOff>
    </xdr:from>
    <xdr:ext cx="405111" cy="259045"/>
    <xdr:sp macro="" textlink="">
      <xdr:nvSpPr>
        <xdr:cNvPr id="58" name="【図書館】&#10;有形固定資産減価償却率最小値テキスト">
          <a:extLst>
            <a:ext uri="{FF2B5EF4-FFF2-40B4-BE49-F238E27FC236}">
              <a16:creationId xmlns:a16="http://schemas.microsoft.com/office/drawing/2014/main" id="{235A08CE-0C4F-4349-8268-350A74CD8027}"/>
            </a:ext>
          </a:extLst>
        </xdr:cNvPr>
        <xdr:cNvSpPr txBox="1"/>
      </xdr:nvSpPr>
      <xdr:spPr>
        <a:xfrm>
          <a:off x="4219575" y="662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144780</xdr:rowOff>
    </xdr:from>
    <xdr:to>
      <xdr:col>24</xdr:col>
      <xdr:colOff>152400</xdr:colOff>
      <xdr:row>40</xdr:row>
      <xdr:rowOff>144780</xdr:rowOff>
    </xdr:to>
    <xdr:cxnSp macro="">
      <xdr:nvCxnSpPr>
        <xdr:cNvPr id="59" name="直線コネクタ 58">
          <a:extLst>
            <a:ext uri="{FF2B5EF4-FFF2-40B4-BE49-F238E27FC236}">
              <a16:creationId xmlns:a16="http://schemas.microsoft.com/office/drawing/2014/main" id="{D23C1141-2BD4-4D31-BD52-98E67CDC6634}"/>
            </a:ext>
          </a:extLst>
        </xdr:cNvPr>
        <xdr:cNvCxnSpPr/>
      </xdr:nvCxnSpPr>
      <xdr:spPr>
        <a:xfrm>
          <a:off x="4105275" y="66186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図書館】&#10;有形固定資産減価償却率最大値テキスト">
          <a:extLst>
            <a:ext uri="{FF2B5EF4-FFF2-40B4-BE49-F238E27FC236}">
              <a16:creationId xmlns:a16="http://schemas.microsoft.com/office/drawing/2014/main" id="{3312A9C4-32E3-4B07-8DCF-E8387D4F1B5D}"/>
            </a:ext>
          </a:extLst>
        </xdr:cNvPr>
        <xdr:cNvSpPr txBox="1"/>
      </xdr:nvSpPr>
      <xdr:spPr>
        <a:xfrm>
          <a:off x="4219575" y="51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DFF89DEB-B28E-4634-B248-CC61082500AD}"/>
            </a:ext>
          </a:extLst>
        </xdr:cNvPr>
        <xdr:cNvCxnSpPr/>
      </xdr:nvCxnSpPr>
      <xdr:spPr>
        <a:xfrm>
          <a:off x="4105275" y="5314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120667</xdr:rowOff>
    </xdr:from>
    <xdr:ext cx="405111" cy="259045"/>
    <xdr:sp macro="" textlink="">
      <xdr:nvSpPr>
        <xdr:cNvPr id="62" name="【図書館】&#10;有形固定資産減価償却率平均値テキスト">
          <a:extLst>
            <a:ext uri="{FF2B5EF4-FFF2-40B4-BE49-F238E27FC236}">
              <a16:creationId xmlns:a16="http://schemas.microsoft.com/office/drawing/2014/main" id="{8F4A9407-A8E4-408E-8A58-4EF8E72841B5}"/>
            </a:ext>
          </a:extLst>
        </xdr:cNvPr>
        <xdr:cNvSpPr txBox="1"/>
      </xdr:nvSpPr>
      <xdr:spPr>
        <a:xfrm>
          <a:off x="4219575" y="5629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97790</xdr:rowOff>
    </xdr:from>
    <xdr:to>
      <xdr:col>24</xdr:col>
      <xdr:colOff>114300</xdr:colOff>
      <xdr:row>36</xdr:row>
      <xdr:rowOff>27940</xdr:rowOff>
    </xdr:to>
    <xdr:sp macro="" textlink="">
      <xdr:nvSpPr>
        <xdr:cNvPr id="63" name="フローチャート: 判断 62">
          <a:extLst>
            <a:ext uri="{FF2B5EF4-FFF2-40B4-BE49-F238E27FC236}">
              <a16:creationId xmlns:a16="http://schemas.microsoft.com/office/drawing/2014/main" id="{F77EDF63-72D9-4582-AE4C-2DA0CB923908}"/>
            </a:ext>
          </a:extLst>
        </xdr:cNvPr>
        <xdr:cNvSpPr/>
      </xdr:nvSpPr>
      <xdr:spPr>
        <a:xfrm>
          <a:off x="4124325" y="57651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48260</xdr:rowOff>
    </xdr:from>
    <xdr:to>
      <xdr:col>20</xdr:col>
      <xdr:colOff>38100</xdr:colOff>
      <xdr:row>35</xdr:row>
      <xdr:rowOff>149860</xdr:rowOff>
    </xdr:to>
    <xdr:sp macro="" textlink="">
      <xdr:nvSpPr>
        <xdr:cNvPr id="64" name="フローチャート: 判断 63">
          <a:extLst>
            <a:ext uri="{FF2B5EF4-FFF2-40B4-BE49-F238E27FC236}">
              <a16:creationId xmlns:a16="http://schemas.microsoft.com/office/drawing/2014/main" id="{08120D55-360A-4ECC-978D-C3C49AC5CDDA}"/>
            </a:ext>
          </a:extLst>
        </xdr:cNvPr>
        <xdr:cNvSpPr/>
      </xdr:nvSpPr>
      <xdr:spPr>
        <a:xfrm>
          <a:off x="3381375" y="571246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124460</xdr:rowOff>
    </xdr:from>
    <xdr:to>
      <xdr:col>15</xdr:col>
      <xdr:colOff>101600</xdr:colOff>
      <xdr:row>35</xdr:row>
      <xdr:rowOff>54610</xdr:rowOff>
    </xdr:to>
    <xdr:sp macro="" textlink="">
      <xdr:nvSpPr>
        <xdr:cNvPr id="65" name="フローチャート: 判断 64">
          <a:extLst>
            <a:ext uri="{FF2B5EF4-FFF2-40B4-BE49-F238E27FC236}">
              <a16:creationId xmlns:a16="http://schemas.microsoft.com/office/drawing/2014/main" id="{F4592BF2-BACC-4B6A-AFCE-795FE87CC58F}"/>
            </a:ext>
          </a:extLst>
        </xdr:cNvPr>
        <xdr:cNvSpPr/>
      </xdr:nvSpPr>
      <xdr:spPr>
        <a:xfrm>
          <a:off x="2571750" y="56267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67310</xdr:rowOff>
    </xdr:from>
    <xdr:to>
      <xdr:col>10</xdr:col>
      <xdr:colOff>165100</xdr:colOff>
      <xdr:row>34</xdr:row>
      <xdr:rowOff>168910</xdr:rowOff>
    </xdr:to>
    <xdr:sp macro="" textlink="">
      <xdr:nvSpPr>
        <xdr:cNvPr id="66" name="フローチャート: 判断 65">
          <a:extLst>
            <a:ext uri="{FF2B5EF4-FFF2-40B4-BE49-F238E27FC236}">
              <a16:creationId xmlns:a16="http://schemas.microsoft.com/office/drawing/2014/main" id="{EF46149F-75D5-418B-8BE7-33C55F4D9B85}"/>
            </a:ext>
          </a:extLst>
        </xdr:cNvPr>
        <xdr:cNvSpPr/>
      </xdr:nvSpPr>
      <xdr:spPr>
        <a:xfrm>
          <a:off x="1781175" y="55695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33020</xdr:rowOff>
    </xdr:from>
    <xdr:to>
      <xdr:col>6</xdr:col>
      <xdr:colOff>38100</xdr:colOff>
      <xdr:row>34</xdr:row>
      <xdr:rowOff>134620</xdr:rowOff>
    </xdr:to>
    <xdr:sp macro="" textlink="">
      <xdr:nvSpPr>
        <xdr:cNvPr id="67" name="フローチャート: 判断 66">
          <a:extLst>
            <a:ext uri="{FF2B5EF4-FFF2-40B4-BE49-F238E27FC236}">
              <a16:creationId xmlns:a16="http://schemas.microsoft.com/office/drawing/2014/main" id="{CF2A7CB5-96CA-49B7-B135-E8CE2F6C4FFF}"/>
            </a:ext>
          </a:extLst>
        </xdr:cNvPr>
        <xdr:cNvSpPr/>
      </xdr:nvSpPr>
      <xdr:spPr>
        <a:xfrm>
          <a:off x="981075" y="55352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BA63143-14C4-4B1B-9179-29919EBA6D7F}"/>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86F8F9E-F371-4AE4-BA1E-7E636D43CEC8}"/>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51CA69E-BD78-4A63-A671-89DA70364F21}"/>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82CB6A1-125A-47A1-929E-F4CE3C849609}"/>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3EE65A0-FE02-4CD9-BA4C-E0C1E6434764}"/>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73" name="楕円 72">
          <a:extLst>
            <a:ext uri="{FF2B5EF4-FFF2-40B4-BE49-F238E27FC236}">
              <a16:creationId xmlns:a16="http://schemas.microsoft.com/office/drawing/2014/main" id="{C433466A-D3A6-4831-9C12-CCF4076B60CD}"/>
            </a:ext>
          </a:extLst>
        </xdr:cNvPr>
        <xdr:cNvSpPr/>
      </xdr:nvSpPr>
      <xdr:spPr>
        <a:xfrm>
          <a:off x="4124325" y="603186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19067</xdr:rowOff>
    </xdr:from>
    <xdr:ext cx="405111" cy="259045"/>
    <xdr:sp macro="" textlink="">
      <xdr:nvSpPr>
        <xdr:cNvPr id="74" name="【図書館】&#10;有形固定資産減価償却率該当値テキスト">
          <a:extLst>
            <a:ext uri="{FF2B5EF4-FFF2-40B4-BE49-F238E27FC236}">
              <a16:creationId xmlns:a16="http://schemas.microsoft.com/office/drawing/2014/main" id="{03D30845-08FC-412D-87A0-8FB338DB441A}"/>
            </a:ext>
          </a:extLst>
        </xdr:cNvPr>
        <xdr:cNvSpPr txBox="1"/>
      </xdr:nvSpPr>
      <xdr:spPr>
        <a:xfrm>
          <a:off x="4219575" y="6010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132080</xdr:rowOff>
    </xdr:from>
    <xdr:to>
      <xdr:col>20</xdr:col>
      <xdr:colOff>38100</xdr:colOff>
      <xdr:row>37</xdr:row>
      <xdr:rowOff>62230</xdr:rowOff>
    </xdr:to>
    <xdr:sp macro="" textlink="">
      <xdr:nvSpPr>
        <xdr:cNvPr id="75" name="楕円 74">
          <a:extLst>
            <a:ext uri="{FF2B5EF4-FFF2-40B4-BE49-F238E27FC236}">
              <a16:creationId xmlns:a16="http://schemas.microsoft.com/office/drawing/2014/main" id="{35D66EA3-AA11-44D6-891F-F129630A96D2}"/>
            </a:ext>
          </a:extLst>
        </xdr:cNvPr>
        <xdr:cNvSpPr/>
      </xdr:nvSpPr>
      <xdr:spPr>
        <a:xfrm>
          <a:off x="3381375" y="59613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xdr:rowOff>
    </xdr:from>
    <xdr:to>
      <xdr:col>24</xdr:col>
      <xdr:colOff>63500</xdr:colOff>
      <xdr:row>37</xdr:row>
      <xdr:rowOff>91440</xdr:rowOff>
    </xdr:to>
    <xdr:cxnSp macro="">
      <xdr:nvCxnSpPr>
        <xdr:cNvPr id="76" name="直線コネクタ 75">
          <a:extLst>
            <a:ext uri="{FF2B5EF4-FFF2-40B4-BE49-F238E27FC236}">
              <a16:creationId xmlns:a16="http://schemas.microsoft.com/office/drawing/2014/main" id="{F27D5857-691C-41FC-BDFE-A38567191A8F}"/>
            </a:ext>
          </a:extLst>
        </xdr:cNvPr>
        <xdr:cNvCxnSpPr/>
      </xdr:nvCxnSpPr>
      <xdr:spPr>
        <a:xfrm>
          <a:off x="3429000" y="5999480"/>
          <a:ext cx="752475"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44450</xdr:rowOff>
    </xdr:from>
    <xdr:to>
      <xdr:col>15</xdr:col>
      <xdr:colOff>101600</xdr:colOff>
      <xdr:row>36</xdr:row>
      <xdr:rowOff>146050</xdr:rowOff>
    </xdr:to>
    <xdr:sp macro="" textlink="">
      <xdr:nvSpPr>
        <xdr:cNvPr id="77" name="楕円 76">
          <a:extLst>
            <a:ext uri="{FF2B5EF4-FFF2-40B4-BE49-F238E27FC236}">
              <a16:creationId xmlns:a16="http://schemas.microsoft.com/office/drawing/2014/main" id="{9AAB3864-B5E7-421A-88B7-16F4860781E6}"/>
            </a:ext>
          </a:extLst>
        </xdr:cNvPr>
        <xdr:cNvSpPr/>
      </xdr:nvSpPr>
      <xdr:spPr>
        <a:xfrm>
          <a:off x="2571750" y="5876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95250</xdr:rowOff>
    </xdr:from>
    <xdr:to>
      <xdr:col>19</xdr:col>
      <xdr:colOff>177800</xdr:colOff>
      <xdr:row>37</xdr:row>
      <xdr:rowOff>11430</xdr:rowOff>
    </xdr:to>
    <xdr:cxnSp macro="">
      <xdr:nvCxnSpPr>
        <xdr:cNvPr id="78" name="直線コネクタ 77">
          <a:extLst>
            <a:ext uri="{FF2B5EF4-FFF2-40B4-BE49-F238E27FC236}">
              <a16:creationId xmlns:a16="http://schemas.microsoft.com/office/drawing/2014/main" id="{D5ACE004-0195-4138-BC66-D60484C48D4C}"/>
            </a:ext>
          </a:extLst>
        </xdr:cNvPr>
        <xdr:cNvCxnSpPr/>
      </xdr:nvCxnSpPr>
      <xdr:spPr>
        <a:xfrm>
          <a:off x="2619375" y="5924550"/>
          <a:ext cx="809625"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143510</xdr:rowOff>
    </xdr:from>
    <xdr:to>
      <xdr:col>10</xdr:col>
      <xdr:colOff>165100</xdr:colOff>
      <xdr:row>36</xdr:row>
      <xdr:rowOff>73660</xdr:rowOff>
    </xdr:to>
    <xdr:sp macro="" textlink="">
      <xdr:nvSpPr>
        <xdr:cNvPr id="79" name="楕円 78">
          <a:extLst>
            <a:ext uri="{FF2B5EF4-FFF2-40B4-BE49-F238E27FC236}">
              <a16:creationId xmlns:a16="http://schemas.microsoft.com/office/drawing/2014/main" id="{70C89B63-843A-41B1-8329-19FA82F2270D}"/>
            </a:ext>
          </a:extLst>
        </xdr:cNvPr>
        <xdr:cNvSpPr/>
      </xdr:nvSpPr>
      <xdr:spPr>
        <a:xfrm>
          <a:off x="1781175" y="58077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22860</xdr:rowOff>
    </xdr:from>
    <xdr:to>
      <xdr:col>15</xdr:col>
      <xdr:colOff>50800</xdr:colOff>
      <xdr:row>36</xdr:row>
      <xdr:rowOff>95250</xdr:rowOff>
    </xdr:to>
    <xdr:cxnSp macro="">
      <xdr:nvCxnSpPr>
        <xdr:cNvPr id="80" name="直線コネクタ 79">
          <a:extLst>
            <a:ext uri="{FF2B5EF4-FFF2-40B4-BE49-F238E27FC236}">
              <a16:creationId xmlns:a16="http://schemas.microsoft.com/office/drawing/2014/main" id="{7F861FB8-F4DA-468A-94DD-D850EE50129C}"/>
            </a:ext>
          </a:extLst>
        </xdr:cNvPr>
        <xdr:cNvCxnSpPr/>
      </xdr:nvCxnSpPr>
      <xdr:spPr>
        <a:xfrm>
          <a:off x="1828800" y="5855335"/>
          <a:ext cx="790575" cy="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139700</xdr:rowOff>
    </xdr:from>
    <xdr:to>
      <xdr:col>6</xdr:col>
      <xdr:colOff>38100</xdr:colOff>
      <xdr:row>35</xdr:row>
      <xdr:rowOff>69850</xdr:rowOff>
    </xdr:to>
    <xdr:sp macro="" textlink="">
      <xdr:nvSpPr>
        <xdr:cNvPr id="81" name="楕円 80">
          <a:extLst>
            <a:ext uri="{FF2B5EF4-FFF2-40B4-BE49-F238E27FC236}">
              <a16:creationId xmlns:a16="http://schemas.microsoft.com/office/drawing/2014/main" id="{F3B1F163-16B0-494B-964C-2C5B227F5734}"/>
            </a:ext>
          </a:extLst>
        </xdr:cNvPr>
        <xdr:cNvSpPr/>
      </xdr:nvSpPr>
      <xdr:spPr>
        <a:xfrm>
          <a:off x="981075" y="56483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19050</xdr:rowOff>
    </xdr:from>
    <xdr:to>
      <xdr:col>10</xdr:col>
      <xdr:colOff>114300</xdr:colOff>
      <xdr:row>36</xdr:row>
      <xdr:rowOff>22860</xdr:rowOff>
    </xdr:to>
    <xdr:cxnSp macro="">
      <xdr:nvCxnSpPr>
        <xdr:cNvPr id="82" name="直線コネクタ 81">
          <a:extLst>
            <a:ext uri="{FF2B5EF4-FFF2-40B4-BE49-F238E27FC236}">
              <a16:creationId xmlns:a16="http://schemas.microsoft.com/office/drawing/2014/main" id="{96864E76-CA50-4586-808E-0EAC670FB3C9}"/>
            </a:ext>
          </a:extLst>
        </xdr:cNvPr>
        <xdr:cNvCxnSpPr/>
      </xdr:nvCxnSpPr>
      <xdr:spPr>
        <a:xfrm>
          <a:off x="1028700" y="5686425"/>
          <a:ext cx="8001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166387</xdr:rowOff>
    </xdr:from>
    <xdr:ext cx="405111" cy="259045"/>
    <xdr:sp macro="" textlink="">
      <xdr:nvSpPr>
        <xdr:cNvPr id="83" name="n_1aveValue【図書館】&#10;有形固定資産減価償却率">
          <a:extLst>
            <a:ext uri="{FF2B5EF4-FFF2-40B4-BE49-F238E27FC236}">
              <a16:creationId xmlns:a16="http://schemas.microsoft.com/office/drawing/2014/main" id="{19734C77-CDE5-4199-B3D9-1FBA6EA58863}"/>
            </a:ext>
          </a:extLst>
        </xdr:cNvPr>
        <xdr:cNvSpPr txBox="1"/>
      </xdr:nvSpPr>
      <xdr:spPr>
        <a:xfrm>
          <a:off x="3239144" y="5506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71137</xdr:rowOff>
    </xdr:from>
    <xdr:ext cx="405111" cy="259045"/>
    <xdr:sp macro="" textlink="">
      <xdr:nvSpPr>
        <xdr:cNvPr id="84" name="n_2aveValue【図書館】&#10;有形固定資産減価償却率">
          <a:extLst>
            <a:ext uri="{FF2B5EF4-FFF2-40B4-BE49-F238E27FC236}">
              <a16:creationId xmlns:a16="http://schemas.microsoft.com/office/drawing/2014/main" id="{C89370CC-9403-4160-BBBD-3FCB65B442DC}"/>
            </a:ext>
          </a:extLst>
        </xdr:cNvPr>
        <xdr:cNvSpPr txBox="1"/>
      </xdr:nvSpPr>
      <xdr:spPr>
        <a:xfrm>
          <a:off x="24390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13987</xdr:rowOff>
    </xdr:from>
    <xdr:ext cx="405111" cy="259045"/>
    <xdr:sp macro="" textlink="">
      <xdr:nvSpPr>
        <xdr:cNvPr id="85" name="n_3aveValue【図書館】&#10;有形固定資産減価償却率">
          <a:extLst>
            <a:ext uri="{FF2B5EF4-FFF2-40B4-BE49-F238E27FC236}">
              <a16:creationId xmlns:a16="http://schemas.microsoft.com/office/drawing/2014/main" id="{E4510ADE-B496-4612-8237-C46140761FB5}"/>
            </a:ext>
          </a:extLst>
        </xdr:cNvPr>
        <xdr:cNvSpPr txBox="1"/>
      </xdr:nvSpPr>
      <xdr:spPr>
        <a:xfrm>
          <a:off x="1648469" y="535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151147</xdr:rowOff>
    </xdr:from>
    <xdr:ext cx="405111" cy="259045"/>
    <xdr:sp macro="" textlink="">
      <xdr:nvSpPr>
        <xdr:cNvPr id="86" name="n_4aveValue【図書館】&#10;有形固定資産減価償却率">
          <a:extLst>
            <a:ext uri="{FF2B5EF4-FFF2-40B4-BE49-F238E27FC236}">
              <a16:creationId xmlns:a16="http://schemas.microsoft.com/office/drawing/2014/main" id="{8CB58EE8-040C-4B1A-B293-97182663B7E0}"/>
            </a:ext>
          </a:extLst>
        </xdr:cNvPr>
        <xdr:cNvSpPr txBox="1"/>
      </xdr:nvSpPr>
      <xdr:spPr>
        <a:xfrm>
          <a:off x="848369"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53357</xdr:rowOff>
    </xdr:from>
    <xdr:ext cx="405111" cy="259045"/>
    <xdr:sp macro="" textlink="">
      <xdr:nvSpPr>
        <xdr:cNvPr id="87" name="n_1mainValue【図書館】&#10;有形固定資産減価償却率">
          <a:extLst>
            <a:ext uri="{FF2B5EF4-FFF2-40B4-BE49-F238E27FC236}">
              <a16:creationId xmlns:a16="http://schemas.microsoft.com/office/drawing/2014/main" id="{29818259-9A61-4980-81E0-773C824B8DBA}"/>
            </a:ext>
          </a:extLst>
        </xdr:cNvPr>
        <xdr:cNvSpPr txBox="1"/>
      </xdr:nvSpPr>
      <xdr:spPr>
        <a:xfrm>
          <a:off x="32391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137177</xdr:rowOff>
    </xdr:from>
    <xdr:ext cx="405111" cy="259045"/>
    <xdr:sp macro="" textlink="">
      <xdr:nvSpPr>
        <xdr:cNvPr id="88" name="n_2mainValue【図書館】&#10;有形固定資産減価償却率">
          <a:extLst>
            <a:ext uri="{FF2B5EF4-FFF2-40B4-BE49-F238E27FC236}">
              <a16:creationId xmlns:a16="http://schemas.microsoft.com/office/drawing/2014/main" id="{834476C1-148D-42E1-9799-C2A570196D6F}"/>
            </a:ext>
          </a:extLst>
        </xdr:cNvPr>
        <xdr:cNvSpPr txBox="1"/>
      </xdr:nvSpPr>
      <xdr:spPr>
        <a:xfrm>
          <a:off x="2439044" y="5969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64787</xdr:rowOff>
    </xdr:from>
    <xdr:ext cx="405111" cy="259045"/>
    <xdr:sp macro="" textlink="">
      <xdr:nvSpPr>
        <xdr:cNvPr id="89" name="n_3mainValue【図書館】&#10;有形固定資産減価償却率">
          <a:extLst>
            <a:ext uri="{FF2B5EF4-FFF2-40B4-BE49-F238E27FC236}">
              <a16:creationId xmlns:a16="http://schemas.microsoft.com/office/drawing/2014/main" id="{923D0AB4-2EE1-45F2-8BF9-C598946E4A17}"/>
            </a:ext>
          </a:extLst>
        </xdr:cNvPr>
        <xdr:cNvSpPr txBox="1"/>
      </xdr:nvSpPr>
      <xdr:spPr>
        <a:xfrm>
          <a:off x="1648469" y="5897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60977</xdr:rowOff>
    </xdr:from>
    <xdr:ext cx="405111" cy="259045"/>
    <xdr:sp macro="" textlink="">
      <xdr:nvSpPr>
        <xdr:cNvPr id="90" name="n_4mainValue【図書館】&#10;有形固定資産減価償却率">
          <a:extLst>
            <a:ext uri="{FF2B5EF4-FFF2-40B4-BE49-F238E27FC236}">
              <a16:creationId xmlns:a16="http://schemas.microsoft.com/office/drawing/2014/main" id="{E85766BC-51F3-42AD-AAB6-81C6ABF71571}"/>
            </a:ext>
          </a:extLst>
        </xdr:cNvPr>
        <xdr:cNvSpPr txBox="1"/>
      </xdr:nvSpPr>
      <xdr:spPr>
        <a:xfrm>
          <a:off x="848369" y="573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273AB7B-05D4-4B51-BDEA-64D177ED9555}"/>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04786D0-39A6-4656-B117-3883044936BC}"/>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AC91F15-F70D-402A-9A89-0ADCFA3A688B}"/>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ABBEEE7-57BB-4E46-A493-BE39D8777F4E}"/>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CD20434-0917-46BC-A312-F1F94FCD2DEB}"/>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A83AD64-DCD3-4133-A038-B64E98E4A9C8}"/>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0E7D785-B072-4791-AB9D-4AB0B36D9285}"/>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62AE1F7-0D57-460E-8C2C-79629C2FDBE9}"/>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5D3876F5-8DC6-42AA-BE7E-EE247B461288}"/>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1BF0CE0-10BF-4A42-9339-5050715D0530}"/>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AA22FACF-097E-41AA-A73D-0E66FEC38E19}"/>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3AF859D6-4DCF-4E99-8909-D2CFCA142948}"/>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6791C7F7-41CF-4D9D-88CE-CA932BA71F03}"/>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4ACE9BA-EAF1-4197-A0F1-8BF578B8C6AC}"/>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53DDECCA-429C-4490-90BF-B9F5E85ABC45}"/>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CE788ECE-2361-4464-97BA-F9B21F6628CD}"/>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B43B498F-1382-41C2-92FB-376DD26DB2B5}"/>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95539FB-C61F-45A8-AE52-F7A7044FE019}"/>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4F3770B9-3AAF-48AF-A82A-45DD754C9E0B}"/>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602541F4-4778-402F-A25F-8DB3E73CC2F8}"/>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32A7E9CA-A677-4D18-9CDE-3AAF2143D592}"/>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1871D10-7ACA-45D9-B8E4-65B427908C62}"/>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A8A64A8C-40E4-49D9-88B7-EA707A9B8DEB}"/>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5689E70E-7DD3-4715-94D7-B54DEA85ACC5}"/>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ACE5F5C5-5578-480E-A1D9-67131C165DB2}"/>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7C4120F5-CA28-41E3-B7F6-556DF7607888}"/>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955FE438-B395-46D0-B377-2991D7FF023F}"/>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3FE14104-9770-4044-B7C0-64748A49215B}"/>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8AB39064-F893-4A9B-AFA4-FBDAA7BEA00D}"/>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20" name="【図書館】&#10;一人当たり面積平均値テキスト">
          <a:extLst>
            <a:ext uri="{FF2B5EF4-FFF2-40B4-BE49-F238E27FC236}">
              <a16:creationId xmlns:a16="http://schemas.microsoft.com/office/drawing/2014/main" id="{64CD1FDE-4747-4785-9292-8A88E0516021}"/>
            </a:ext>
          </a:extLst>
        </xdr:cNvPr>
        <xdr:cNvSpPr txBox="1"/>
      </xdr:nvSpPr>
      <xdr:spPr>
        <a:xfrm>
          <a:off x="9467850" y="645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3F8D2562-50F7-4CCA-AAB5-140E208C5CF6}"/>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EAF530A7-60C6-45A9-999F-84B053BDD558}"/>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72D70296-60E1-4337-BC51-38B6B1D00014}"/>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F7A424C2-ADA4-45C2-905C-E67A651B4BCF}"/>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6BA8AAD8-A61E-4B17-BC56-07C58C6EDE41}"/>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33C09B6-373D-487C-AA16-7E859CBA66D5}"/>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E715BD2-87C8-4F21-828F-D0E46A31CEDA}"/>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0D1D7CD-A1BC-4904-AEB9-13A04D83BA7D}"/>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2C91C2F-38B7-408C-A5F8-561B45B37E9A}"/>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60A8BC5-C860-4E37-9789-65696E35065F}"/>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120650</xdr:rowOff>
    </xdr:from>
    <xdr:to>
      <xdr:col>55</xdr:col>
      <xdr:colOff>50800</xdr:colOff>
      <xdr:row>34</xdr:row>
      <xdr:rowOff>50800</xdr:rowOff>
    </xdr:to>
    <xdr:sp macro="" textlink="">
      <xdr:nvSpPr>
        <xdr:cNvPr id="131" name="楕円 130">
          <a:extLst>
            <a:ext uri="{FF2B5EF4-FFF2-40B4-BE49-F238E27FC236}">
              <a16:creationId xmlns:a16="http://schemas.microsoft.com/office/drawing/2014/main" id="{E500BD0F-838E-4FBF-85D3-A371D9CD8FB6}"/>
            </a:ext>
          </a:extLst>
        </xdr:cNvPr>
        <xdr:cNvSpPr/>
      </xdr:nvSpPr>
      <xdr:spPr>
        <a:xfrm>
          <a:off x="9401175" y="54673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73677</xdr:rowOff>
    </xdr:from>
    <xdr:ext cx="469744" cy="259045"/>
    <xdr:sp macro="" textlink="">
      <xdr:nvSpPr>
        <xdr:cNvPr id="132" name="【図書館】&#10;一人当たり面積該当値テキスト">
          <a:extLst>
            <a:ext uri="{FF2B5EF4-FFF2-40B4-BE49-F238E27FC236}">
              <a16:creationId xmlns:a16="http://schemas.microsoft.com/office/drawing/2014/main" id="{4A2D5111-DEF9-4912-B488-6B971952B4B5}"/>
            </a:ext>
          </a:extLst>
        </xdr:cNvPr>
        <xdr:cNvSpPr txBox="1"/>
      </xdr:nvSpPr>
      <xdr:spPr>
        <a:xfrm>
          <a:off x="9467850" y="54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120650</xdr:rowOff>
    </xdr:from>
    <xdr:to>
      <xdr:col>50</xdr:col>
      <xdr:colOff>165100</xdr:colOff>
      <xdr:row>34</xdr:row>
      <xdr:rowOff>50800</xdr:rowOff>
    </xdr:to>
    <xdr:sp macro="" textlink="">
      <xdr:nvSpPr>
        <xdr:cNvPr id="133" name="楕円 132">
          <a:extLst>
            <a:ext uri="{FF2B5EF4-FFF2-40B4-BE49-F238E27FC236}">
              <a16:creationId xmlns:a16="http://schemas.microsoft.com/office/drawing/2014/main" id="{BC4073DB-5DC4-4908-A3C0-ACFF7D407977}"/>
            </a:ext>
          </a:extLst>
        </xdr:cNvPr>
        <xdr:cNvSpPr/>
      </xdr:nvSpPr>
      <xdr:spPr>
        <a:xfrm>
          <a:off x="8639175" y="54673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0</xdr:rowOff>
    </xdr:from>
    <xdr:to>
      <xdr:col>55</xdr:col>
      <xdr:colOff>0</xdr:colOff>
      <xdr:row>34</xdr:row>
      <xdr:rowOff>0</xdr:rowOff>
    </xdr:to>
    <xdr:cxnSp macro="">
      <xdr:nvCxnSpPr>
        <xdr:cNvPr id="134" name="直線コネクタ 133">
          <a:extLst>
            <a:ext uri="{FF2B5EF4-FFF2-40B4-BE49-F238E27FC236}">
              <a16:creationId xmlns:a16="http://schemas.microsoft.com/office/drawing/2014/main" id="{04CAA7D8-2804-4394-BEA7-E29825F661F4}"/>
            </a:ext>
          </a:extLst>
        </xdr:cNvPr>
        <xdr:cNvCxnSpPr/>
      </xdr:nvCxnSpPr>
      <xdr:spPr>
        <a:xfrm>
          <a:off x="8686800" y="55054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120650</xdr:rowOff>
    </xdr:from>
    <xdr:to>
      <xdr:col>46</xdr:col>
      <xdr:colOff>38100</xdr:colOff>
      <xdr:row>34</xdr:row>
      <xdr:rowOff>50800</xdr:rowOff>
    </xdr:to>
    <xdr:sp macro="" textlink="">
      <xdr:nvSpPr>
        <xdr:cNvPr id="135" name="楕円 134">
          <a:extLst>
            <a:ext uri="{FF2B5EF4-FFF2-40B4-BE49-F238E27FC236}">
              <a16:creationId xmlns:a16="http://schemas.microsoft.com/office/drawing/2014/main" id="{0AEDC01A-2636-4168-A30D-996E8464F546}"/>
            </a:ext>
          </a:extLst>
        </xdr:cNvPr>
        <xdr:cNvSpPr/>
      </xdr:nvSpPr>
      <xdr:spPr>
        <a:xfrm>
          <a:off x="7839075" y="54673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0</xdr:rowOff>
    </xdr:from>
    <xdr:to>
      <xdr:col>50</xdr:col>
      <xdr:colOff>114300</xdr:colOff>
      <xdr:row>34</xdr:row>
      <xdr:rowOff>0</xdr:rowOff>
    </xdr:to>
    <xdr:cxnSp macro="">
      <xdr:nvCxnSpPr>
        <xdr:cNvPr id="136" name="直線コネクタ 135">
          <a:extLst>
            <a:ext uri="{FF2B5EF4-FFF2-40B4-BE49-F238E27FC236}">
              <a16:creationId xmlns:a16="http://schemas.microsoft.com/office/drawing/2014/main" id="{4411E52F-E0DA-49A7-8F9A-076AEEA5493D}"/>
            </a:ext>
          </a:extLst>
        </xdr:cNvPr>
        <xdr:cNvCxnSpPr/>
      </xdr:nvCxnSpPr>
      <xdr:spPr>
        <a:xfrm>
          <a:off x="7886700" y="5505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139700</xdr:rowOff>
    </xdr:from>
    <xdr:to>
      <xdr:col>41</xdr:col>
      <xdr:colOff>101600</xdr:colOff>
      <xdr:row>35</xdr:row>
      <xdr:rowOff>69850</xdr:rowOff>
    </xdr:to>
    <xdr:sp macro="" textlink="">
      <xdr:nvSpPr>
        <xdr:cNvPr id="137" name="楕円 136">
          <a:extLst>
            <a:ext uri="{FF2B5EF4-FFF2-40B4-BE49-F238E27FC236}">
              <a16:creationId xmlns:a16="http://schemas.microsoft.com/office/drawing/2014/main" id="{75336F93-0E5B-4C4E-87FF-0BCB792E4D9C}"/>
            </a:ext>
          </a:extLst>
        </xdr:cNvPr>
        <xdr:cNvSpPr/>
      </xdr:nvSpPr>
      <xdr:spPr>
        <a:xfrm>
          <a:off x="7029450" y="56483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0</xdr:rowOff>
    </xdr:from>
    <xdr:to>
      <xdr:col>45</xdr:col>
      <xdr:colOff>177800</xdr:colOff>
      <xdr:row>35</xdr:row>
      <xdr:rowOff>19050</xdr:rowOff>
    </xdr:to>
    <xdr:cxnSp macro="">
      <xdr:nvCxnSpPr>
        <xdr:cNvPr id="138" name="直線コネクタ 137">
          <a:extLst>
            <a:ext uri="{FF2B5EF4-FFF2-40B4-BE49-F238E27FC236}">
              <a16:creationId xmlns:a16="http://schemas.microsoft.com/office/drawing/2014/main" id="{903FA366-1F4F-4F5F-9C6B-85AFE29C72E4}"/>
            </a:ext>
          </a:extLst>
        </xdr:cNvPr>
        <xdr:cNvCxnSpPr/>
      </xdr:nvCxnSpPr>
      <xdr:spPr>
        <a:xfrm flipV="1">
          <a:off x="7077075" y="5505450"/>
          <a:ext cx="809625"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139700</xdr:rowOff>
    </xdr:from>
    <xdr:to>
      <xdr:col>36</xdr:col>
      <xdr:colOff>165100</xdr:colOff>
      <xdr:row>35</xdr:row>
      <xdr:rowOff>69850</xdr:rowOff>
    </xdr:to>
    <xdr:sp macro="" textlink="">
      <xdr:nvSpPr>
        <xdr:cNvPr id="139" name="楕円 138">
          <a:extLst>
            <a:ext uri="{FF2B5EF4-FFF2-40B4-BE49-F238E27FC236}">
              <a16:creationId xmlns:a16="http://schemas.microsoft.com/office/drawing/2014/main" id="{F0825F9F-BC02-419F-983F-FA049BAA786E}"/>
            </a:ext>
          </a:extLst>
        </xdr:cNvPr>
        <xdr:cNvSpPr/>
      </xdr:nvSpPr>
      <xdr:spPr>
        <a:xfrm>
          <a:off x="6238875" y="56483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19050</xdr:rowOff>
    </xdr:from>
    <xdr:to>
      <xdr:col>41</xdr:col>
      <xdr:colOff>50800</xdr:colOff>
      <xdr:row>35</xdr:row>
      <xdr:rowOff>19050</xdr:rowOff>
    </xdr:to>
    <xdr:cxnSp macro="">
      <xdr:nvCxnSpPr>
        <xdr:cNvPr id="140" name="直線コネクタ 139">
          <a:extLst>
            <a:ext uri="{FF2B5EF4-FFF2-40B4-BE49-F238E27FC236}">
              <a16:creationId xmlns:a16="http://schemas.microsoft.com/office/drawing/2014/main" id="{74EB5BFF-1F81-440E-9F81-6FFBF4A97F8C}"/>
            </a:ext>
          </a:extLst>
        </xdr:cNvPr>
        <xdr:cNvCxnSpPr/>
      </xdr:nvCxnSpPr>
      <xdr:spPr>
        <a:xfrm>
          <a:off x="6286500" y="56864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80027</xdr:rowOff>
    </xdr:from>
    <xdr:ext cx="469744" cy="259045"/>
    <xdr:sp macro="" textlink="">
      <xdr:nvSpPr>
        <xdr:cNvPr id="141" name="n_1aveValue【図書館】&#10;一人当たり面積">
          <a:extLst>
            <a:ext uri="{FF2B5EF4-FFF2-40B4-BE49-F238E27FC236}">
              <a16:creationId xmlns:a16="http://schemas.microsoft.com/office/drawing/2014/main" id="{AF2F7B89-9EAF-48A4-90B6-8B02E5279C8F}"/>
            </a:ext>
          </a:extLst>
        </xdr:cNvPr>
        <xdr:cNvSpPr txBox="1"/>
      </xdr:nvSpPr>
      <xdr:spPr>
        <a:xfrm>
          <a:off x="845827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2" name="n_2aveValue【図書館】&#10;一人当たり面積">
          <a:extLst>
            <a:ext uri="{FF2B5EF4-FFF2-40B4-BE49-F238E27FC236}">
              <a16:creationId xmlns:a16="http://schemas.microsoft.com/office/drawing/2014/main" id="{A4DA0958-E213-4652-9BC7-C56923F06162}"/>
            </a:ext>
          </a:extLst>
        </xdr:cNvPr>
        <xdr:cNvSpPr txBox="1"/>
      </xdr:nvSpPr>
      <xdr:spPr>
        <a:xfrm>
          <a:off x="767722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3" name="n_3aveValue【図書館】&#10;一人当たり面積">
          <a:extLst>
            <a:ext uri="{FF2B5EF4-FFF2-40B4-BE49-F238E27FC236}">
              <a16:creationId xmlns:a16="http://schemas.microsoft.com/office/drawing/2014/main" id="{4F07256F-F487-4A52-A930-020EA5A5B94C}"/>
            </a:ext>
          </a:extLst>
        </xdr:cNvPr>
        <xdr:cNvSpPr txBox="1"/>
      </xdr:nvSpPr>
      <xdr:spPr>
        <a:xfrm>
          <a:off x="6867602"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80027</xdr:rowOff>
    </xdr:from>
    <xdr:ext cx="469744" cy="259045"/>
    <xdr:sp macro="" textlink="">
      <xdr:nvSpPr>
        <xdr:cNvPr id="144" name="n_4aveValue【図書館】&#10;一人当たり面積">
          <a:extLst>
            <a:ext uri="{FF2B5EF4-FFF2-40B4-BE49-F238E27FC236}">
              <a16:creationId xmlns:a16="http://schemas.microsoft.com/office/drawing/2014/main" id="{0F6A2FDC-C022-4C95-A7A7-DF0591F1B5F0}"/>
            </a:ext>
          </a:extLst>
        </xdr:cNvPr>
        <xdr:cNvSpPr txBox="1"/>
      </xdr:nvSpPr>
      <xdr:spPr>
        <a:xfrm>
          <a:off x="6067502"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67327</xdr:rowOff>
    </xdr:from>
    <xdr:ext cx="469744" cy="259045"/>
    <xdr:sp macro="" textlink="">
      <xdr:nvSpPr>
        <xdr:cNvPr id="145" name="n_1mainValue【図書館】&#10;一人当たり面積">
          <a:extLst>
            <a:ext uri="{FF2B5EF4-FFF2-40B4-BE49-F238E27FC236}">
              <a16:creationId xmlns:a16="http://schemas.microsoft.com/office/drawing/2014/main" id="{B67842E2-A77C-4F05-85D9-BE1E111D739A}"/>
            </a:ext>
          </a:extLst>
        </xdr:cNvPr>
        <xdr:cNvSpPr txBox="1"/>
      </xdr:nvSpPr>
      <xdr:spPr>
        <a:xfrm>
          <a:off x="8458277" y="52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67327</xdr:rowOff>
    </xdr:from>
    <xdr:ext cx="469744" cy="259045"/>
    <xdr:sp macro="" textlink="">
      <xdr:nvSpPr>
        <xdr:cNvPr id="146" name="n_2mainValue【図書館】&#10;一人当たり面積">
          <a:extLst>
            <a:ext uri="{FF2B5EF4-FFF2-40B4-BE49-F238E27FC236}">
              <a16:creationId xmlns:a16="http://schemas.microsoft.com/office/drawing/2014/main" id="{606080D4-EFE5-4B17-919F-05175C746772}"/>
            </a:ext>
          </a:extLst>
        </xdr:cNvPr>
        <xdr:cNvSpPr txBox="1"/>
      </xdr:nvSpPr>
      <xdr:spPr>
        <a:xfrm>
          <a:off x="7677227" y="52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86377</xdr:rowOff>
    </xdr:from>
    <xdr:ext cx="469744" cy="259045"/>
    <xdr:sp macro="" textlink="">
      <xdr:nvSpPr>
        <xdr:cNvPr id="147" name="n_3mainValue【図書館】&#10;一人当たり面積">
          <a:extLst>
            <a:ext uri="{FF2B5EF4-FFF2-40B4-BE49-F238E27FC236}">
              <a16:creationId xmlns:a16="http://schemas.microsoft.com/office/drawing/2014/main" id="{823414C5-ACFD-4A95-A533-280404D9C4FA}"/>
            </a:ext>
          </a:extLst>
        </xdr:cNvPr>
        <xdr:cNvSpPr txBox="1"/>
      </xdr:nvSpPr>
      <xdr:spPr>
        <a:xfrm>
          <a:off x="6867602"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86377</xdr:rowOff>
    </xdr:from>
    <xdr:ext cx="469744" cy="259045"/>
    <xdr:sp macro="" textlink="">
      <xdr:nvSpPr>
        <xdr:cNvPr id="148" name="n_4mainValue【図書館】&#10;一人当たり面積">
          <a:extLst>
            <a:ext uri="{FF2B5EF4-FFF2-40B4-BE49-F238E27FC236}">
              <a16:creationId xmlns:a16="http://schemas.microsoft.com/office/drawing/2014/main" id="{47DDEBED-1C2F-463E-8233-AE54B7C78B7C}"/>
            </a:ext>
          </a:extLst>
        </xdr:cNvPr>
        <xdr:cNvSpPr txBox="1"/>
      </xdr:nvSpPr>
      <xdr:spPr>
        <a:xfrm>
          <a:off x="6067502"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5A8EFDB-08EE-49E7-B3D4-8A4575D73341}"/>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6C65A60-5D13-4EA7-AD01-418B5ABE592C}"/>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E6A315F-385B-40E8-AF97-2FE4C3E3C214}"/>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82D9604-3B46-419A-AF24-496A1F3ACB79}"/>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2C7F9D3-BCA7-4296-AE09-67B889DF9DCF}"/>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C411A29-09AB-49F9-B74E-55B13FE5461A}"/>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244D740-8BAF-4DC5-BBCA-D35D86543CF9}"/>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17376D6-3791-4A02-9CC3-E4DF9FA2CB97}"/>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E74D0BE-AA40-4014-8D7F-BD0932952C75}"/>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BE84C0C-3310-45CA-896E-5428F9807252}"/>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3F3A03C4-5720-43FD-AF59-6A546FAFFB88}"/>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87B00EF5-8F4B-40DD-807E-AFE71E7E7865}"/>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1FC0F818-EA6A-4736-B8EF-CEFBD6912CD0}"/>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BBB7B8E7-4A4D-41D0-9DE6-F375B7C30AE0}"/>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B5499D3B-A817-4BAE-8364-9A28DCDB56A8}"/>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353EBE46-9638-4887-B857-4AA4B39B225F}"/>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9DFE0648-7C0C-4BE2-8864-BA80A3BEB397}"/>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A76CB5E8-BDF1-4723-8AA6-8CC733935417}"/>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CBB97F7A-9BA7-41E2-A13B-5A10855B12BC}"/>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44BF7C46-7B96-4CB3-98BE-D44A4258FF60}"/>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DCC3E282-EBB4-4B81-BB73-63B7572952D7}"/>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683C703D-7C83-438F-8EE5-A1D646C9879D}"/>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261F7A53-EC45-440C-8D5C-E49B6941C385}"/>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ED30BE55-452A-46F6-AC84-EF71122F7002}"/>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160020</xdr:rowOff>
    </xdr:to>
    <xdr:cxnSp macro="">
      <xdr:nvCxnSpPr>
        <xdr:cNvPr id="173" name="直線コネクタ 172">
          <a:extLst>
            <a:ext uri="{FF2B5EF4-FFF2-40B4-BE49-F238E27FC236}">
              <a16:creationId xmlns:a16="http://schemas.microsoft.com/office/drawing/2014/main" id="{713325E4-EE5E-436F-B714-F317F2F4F823}"/>
            </a:ext>
          </a:extLst>
        </xdr:cNvPr>
        <xdr:cNvCxnSpPr/>
      </xdr:nvCxnSpPr>
      <xdr:spPr>
        <a:xfrm flipV="1">
          <a:off x="4180840" y="91738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988670AC-C7B6-4C4C-87B8-3EAE8E41AAC0}"/>
            </a:ext>
          </a:extLst>
        </xdr:cNvPr>
        <xdr:cNvSpPr txBox="1"/>
      </xdr:nvSpPr>
      <xdr:spPr>
        <a:xfrm>
          <a:off x="4219575" y="1052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5" name="直線コネクタ 174">
          <a:extLst>
            <a:ext uri="{FF2B5EF4-FFF2-40B4-BE49-F238E27FC236}">
              <a16:creationId xmlns:a16="http://schemas.microsoft.com/office/drawing/2014/main" id="{C972A2EA-2404-4BF1-8438-617094AB7259}"/>
            </a:ext>
          </a:extLst>
        </xdr:cNvPr>
        <xdr:cNvCxnSpPr/>
      </xdr:nvCxnSpPr>
      <xdr:spPr>
        <a:xfrm>
          <a:off x="4105275" y="105263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6E0B281C-7DE1-46A5-9BBE-958A85D51943}"/>
            </a:ext>
          </a:extLst>
        </xdr:cNvPr>
        <xdr:cNvSpPr txBox="1"/>
      </xdr:nvSpPr>
      <xdr:spPr>
        <a:xfrm>
          <a:off x="4219575"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7" name="直線コネクタ 176">
          <a:extLst>
            <a:ext uri="{FF2B5EF4-FFF2-40B4-BE49-F238E27FC236}">
              <a16:creationId xmlns:a16="http://schemas.microsoft.com/office/drawing/2014/main" id="{E7E5ADC5-CD1F-46F6-9ABF-32432E1B2955}"/>
            </a:ext>
          </a:extLst>
        </xdr:cNvPr>
        <xdr:cNvCxnSpPr/>
      </xdr:nvCxnSpPr>
      <xdr:spPr>
        <a:xfrm>
          <a:off x="4105275" y="9173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3FDFE331-1B69-4140-9A28-A33CDC22C2FF}"/>
            </a:ext>
          </a:extLst>
        </xdr:cNvPr>
        <xdr:cNvSpPr txBox="1"/>
      </xdr:nvSpPr>
      <xdr:spPr>
        <a:xfrm>
          <a:off x="4219575" y="9648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9" name="フローチャート: 判断 178">
          <a:extLst>
            <a:ext uri="{FF2B5EF4-FFF2-40B4-BE49-F238E27FC236}">
              <a16:creationId xmlns:a16="http://schemas.microsoft.com/office/drawing/2014/main" id="{4EAD1F57-71BB-458F-9633-6C2A4FCE07FA}"/>
            </a:ext>
          </a:extLst>
        </xdr:cNvPr>
        <xdr:cNvSpPr/>
      </xdr:nvSpPr>
      <xdr:spPr>
        <a:xfrm>
          <a:off x="4124325" y="96704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55880</xdr:rowOff>
    </xdr:from>
    <xdr:to>
      <xdr:col>20</xdr:col>
      <xdr:colOff>38100</xdr:colOff>
      <xdr:row>59</xdr:row>
      <xdr:rowOff>157480</xdr:rowOff>
    </xdr:to>
    <xdr:sp macro="" textlink="">
      <xdr:nvSpPr>
        <xdr:cNvPr id="180" name="フローチャート: 判断 179">
          <a:extLst>
            <a:ext uri="{FF2B5EF4-FFF2-40B4-BE49-F238E27FC236}">
              <a16:creationId xmlns:a16="http://schemas.microsoft.com/office/drawing/2014/main" id="{8F35C67D-3EBD-4A2B-BCBB-6400B44662F3}"/>
            </a:ext>
          </a:extLst>
        </xdr:cNvPr>
        <xdr:cNvSpPr/>
      </xdr:nvSpPr>
      <xdr:spPr>
        <a:xfrm>
          <a:off x="3381375" y="96094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xdr:rowOff>
    </xdr:from>
    <xdr:to>
      <xdr:col>15</xdr:col>
      <xdr:colOff>101600</xdr:colOff>
      <xdr:row>59</xdr:row>
      <xdr:rowOff>104140</xdr:rowOff>
    </xdr:to>
    <xdr:sp macro="" textlink="">
      <xdr:nvSpPr>
        <xdr:cNvPr id="181" name="フローチャート: 判断 180">
          <a:extLst>
            <a:ext uri="{FF2B5EF4-FFF2-40B4-BE49-F238E27FC236}">
              <a16:creationId xmlns:a16="http://schemas.microsoft.com/office/drawing/2014/main" id="{BA2FC5E2-839C-4ADA-AEEB-C4FD409BC0EA}"/>
            </a:ext>
          </a:extLst>
        </xdr:cNvPr>
        <xdr:cNvSpPr/>
      </xdr:nvSpPr>
      <xdr:spPr>
        <a:xfrm>
          <a:off x="2571750" y="95561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82" name="フローチャート: 判断 181">
          <a:extLst>
            <a:ext uri="{FF2B5EF4-FFF2-40B4-BE49-F238E27FC236}">
              <a16:creationId xmlns:a16="http://schemas.microsoft.com/office/drawing/2014/main" id="{39AEA880-9C8C-4100-AA13-EAC93EF39185}"/>
            </a:ext>
          </a:extLst>
        </xdr:cNvPr>
        <xdr:cNvSpPr/>
      </xdr:nvSpPr>
      <xdr:spPr>
        <a:xfrm>
          <a:off x="1781175" y="95345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82550</xdr:rowOff>
    </xdr:from>
    <xdr:to>
      <xdr:col>6</xdr:col>
      <xdr:colOff>38100</xdr:colOff>
      <xdr:row>59</xdr:row>
      <xdr:rowOff>12700</xdr:rowOff>
    </xdr:to>
    <xdr:sp macro="" textlink="">
      <xdr:nvSpPr>
        <xdr:cNvPr id="183" name="フローチャート: 判断 182">
          <a:extLst>
            <a:ext uri="{FF2B5EF4-FFF2-40B4-BE49-F238E27FC236}">
              <a16:creationId xmlns:a16="http://schemas.microsoft.com/office/drawing/2014/main" id="{FBC27CDE-71C9-49F4-8050-AA584B612DC8}"/>
            </a:ext>
          </a:extLst>
        </xdr:cNvPr>
        <xdr:cNvSpPr/>
      </xdr:nvSpPr>
      <xdr:spPr>
        <a:xfrm>
          <a:off x="981075" y="9477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366EBD8-AAF8-4EB6-AC95-4D93D501A0CC}"/>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46517FC-2C3B-4564-9A48-520D16EA5CFE}"/>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267DF0B-D788-42B9-A769-3E9FFD962DE9}"/>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ECEBBA0-7A1F-45C3-9C5E-1688ABA40104}"/>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73DDE77-663E-4E3F-A1E7-AA4213676930}"/>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154940</xdr:rowOff>
    </xdr:from>
    <xdr:to>
      <xdr:col>24</xdr:col>
      <xdr:colOff>114300</xdr:colOff>
      <xdr:row>58</xdr:row>
      <xdr:rowOff>85090</xdr:rowOff>
    </xdr:to>
    <xdr:sp macro="" textlink="">
      <xdr:nvSpPr>
        <xdr:cNvPr id="189" name="楕円 188">
          <a:extLst>
            <a:ext uri="{FF2B5EF4-FFF2-40B4-BE49-F238E27FC236}">
              <a16:creationId xmlns:a16="http://schemas.microsoft.com/office/drawing/2014/main" id="{7D11A8E1-E6F4-4697-A867-39AB814930F2}"/>
            </a:ext>
          </a:extLst>
        </xdr:cNvPr>
        <xdr:cNvSpPr/>
      </xdr:nvSpPr>
      <xdr:spPr>
        <a:xfrm>
          <a:off x="4124325" y="93846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6367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D994A547-762F-46E0-BF22-3E38020A6174}"/>
            </a:ext>
          </a:extLst>
        </xdr:cNvPr>
        <xdr:cNvSpPr txBox="1"/>
      </xdr:nvSpPr>
      <xdr:spPr>
        <a:xfrm>
          <a:off x="4219575"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71120</xdr:rowOff>
    </xdr:from>
    <xdr:to>
      <xdr:col>20</xdr:col>
      <xdr:colOff>38100</xdr:colOff>
      <xdr:row>58</xdr:row>
      <xdr:rowOff>1270</xdr:rowOff>
    </xdr:to>
    <xdr:sp macro="" textlink="">
      <xdr:nvSpPr>
        <xdr:cNvPr id="191" name="楕円 190">
          <a:extLst>
            <a:ext uri="{FF2B5EF4-FFF2-40B4-BE49-F238E27FC236}">
              <a16:creationId xmlns:a16="http://schemas.microsoft.com/office/drawing/2014/main" id="{D9686867-ABD5-494D-B0A8-9473EDDE5942}"/>
            </a:ext>
          </a:extLst>
        </xdr:cNvPr>
        <xdr:cNvSpPr/>
      </xdr:nvSpPr>
      <xdr:spPr>
        <a:xfrm>
          <a:off x="3381375" y="92976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121920</xdr:rowOff>
    </xdr:from>
    <xdr:to>
      <xdr:col>24</xdr:col>
      <xdr:colOff>63500</xdr:colOff>
      <xdr:row>58</xdr:row>
      <xdr:rowOff>34290</xdr:rowOff>
    </xdr:to>
    <xdr:cxnSp macro="">
      <xdr:nvCxnSpPr>
        <xdr:cNvPr id="192" name="直線コネクタ 191">
          <a:extLst>
            <a:ext uri="{FF2B5EF4-FFF2-40B4-BE49-F238E27FC236}">
              <a16:creationId xmlns:a16="http://schemas.microsoft.com/office/drawing/2014/main" id="{424C49E2-1AAB-4625-8CA1-5B6F6E2F86F3}"/>
            </a:ext>
          </a:extLst>
        </xdr:cNvPr>
        <xdr:cNvCxnSpPr/>
      </xdr:nvCxnSpPr>
      <xdr:spPr>
        <a:xfrm>
          <a:off x="3429000" y="9354820"/>
          <a:ext cx="752475"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166370</xdr:rowOff>
    </xdr:from>
    <xdr:to>
      <xdr:col>15</xdr:col>
      <xdr:colOff>101600</xdr:colOff>
      <xdr:row>57</xdr:row>
      <xdr:rowOff>96520</xdr:rowOff>
    </xdr:to>
    <xdr:sp macro="" textlink="">
      <xdr:nvSpPr>
        <xdr:cNvPr id="193" name="楕円 192">
          <a:extLst>
            <a:ext uri="{FF2B5EF4-FFF2-40B4-BE49-F238E27FC236}">
              <a16:creationId xmlns:a16="http://schemas.microsoft.com/office/drawing/2014/main" id="{9B95B8C3-1236-434F-8606-E3F708F1C9EC}"/>
            </a:ext>
          </a:extLst>
        </xdr:cNvPr>
        <xdr:cNvSpPr/>
      </xdr:nvSpPr>
      <xdr:spPr>
        <a:xfrm>
          <a:off x="2571750" y="92309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45720</xdr:rowOff>
    </xdr:from>
    <xdr:to>
      <xdr:col>19</xdr:col>
      <xdr:colOff>177800</xdr:colOff>
      <xdr:row>57</xdr:row>
      <xdr:rowOff>121920</xdr:rowOff>
    </xdr:to>
    <xdr:cxnSp macro="">
      <xdr:nvCxnSpPr>
        <xdr:cNvPr id="194" name="直線コネクタ 193">
          <a:extLst>
            <a:ext uri="{FF2B5EF4-FFF2-40B4-BE49-F238E27FC236}">
              <a16:creationId xmlns:a16="http://schemas.microsoft.com/office/drawing/2014/main" id="{A0F7CD9B-C25C-4055-B3F2-BBEFD95AC5D1}"/>
            </a:ext>
          </a:extLst>
        </xdr:cNvPr>
        <xdr:cNvCxnSpPr/>
      </xdr:nvCxnSpPr>
      <xdr:spPr>
        <a:xfrm>
          <a:off x="2619375" y="9278620"/>
          <a:ext cx="8096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86360</xdr:rowOff>
    </xdr:from>
    <xdr:to>
      <xdr:col>10</xdr:col>
      <xdr:colOff>165100</xdr:colOff>
      <xdr:row>57</xdr:row>
      <xdr:rowOff>16510</xdr:rowOff>
    </xdr:to>
    <xdr:sp macro="" textlink="">
      <xdr:nvSpPr>
        <xdr:cNvPr id="195" name="楕円 194">
          <a:extLst>
            <a:ext uri="{FF2B5EF4-FFF2-40B4-BE49-F238E27FC236}">
              <a16:creationId xmlns:a16="http://schemas.microsoft.com/office/drawing/2014/main" id="{E8DB4BA4-9A63-450B-9C75-C2CBF92F691B}"/>
            </a:ext>
          </a:extLst>
        </xdr:cNvPr>
        <xdr:cNvSpPr/>
      </xdr:nvSpPr>
      <xdr:spPr>
        <a:xfrm>
          <a:off x="1781175" y="91509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137160</xdr:rowOff>
    </xdr:from>
    <xdr:to>
      <xdr:col>15</xdr:col>
      <xdr:colOff>50800</xdr:colOff>
      <xdr:row>57</xdr:row>
      <xdr:rowOff>45720</xdr:rowOff>
    </xdr:to>
    <xdr:cxnSp macro="">
      <xdr:nvCxnSpPr>
        <xdr:cNvPr id="196" name="直線コネクタ 195">
          <a:extLst>
            <a:ext uri="{FF2B5EF4-FFF2-40B4-BE49-F238E27FC236}">
              <a16:creationId xmlns:a16="http://schemas.microsoft.com/office/drawing/2014/main" id="{D80E5B22-5F5D-47C2-92CE-19F63F427ADE}"/>
            </a:ext>
          </a:extLst>
        </xdr:cNvPr>
        <xdr:cNvCxnSpPr/>
      </xdr:nvCxnSpPr>
      <xdr:spPr>
        <a:xfrm>
          <a:off x="1828800" y="9208135"/>
          <a:ext cx="790575"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113030</xdr:rowOff>
    </xdr:from>
    <xdr:to>
      <xdr:col>6</xdr:col>
      <xdr:colOff>38100</xdr:colOff>
      <xdr:row>56</xdr:row>
      <xdr:rowOff>43180</xdr:rowOff>
    </xdr:to>
    <xdr:sp macro="" textlink="">
      <xdr:nvSpPr>
        <xdr:cNvPr id="197" name="楕円 196">
          <a:extLst>
            <a:ext uri="{FF2B5EF4-FFF2-40B4-BE49-F238E27FC236}">
              <a16:creationId xmlns:a16="http://schemas.microsoft.com/office/drawing/2014/main" id="{88D1CFCE-76F9-4BFD-BE85-3E7B9648C260}"/>
            </a:ext>
          </a:extLst>
        </xdr:cNvPr>
        <xdr:cNvSpPr/>
      </xdr:nvSpPr>
      <xdr:spPr>
        <a:xfrm>
          <a:off x="981075" y="90189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163830</xdr:rowOff>
    </xdr:from>
    <xdr:to>
      <xdr:col>10</xdr:col>
      <xdr:colOff>114300</xdr:colOff>
      <xdr:row>56</xdr:row>
      <xdr:rowOff>137160</xdr:rowOff>
    </xdr:to>
    <xdr:cxnSp macro="">
      <xdr:nvCxnSpPr>
        <xdr:cNvPr id="198" name="直線コネクタ 197">
          <a:extLst>
            <a:ext uri="{FF2B5EF4-FFF2-40B4-BE49-F238E27FC236}">
              <a16:creationId xmlns:a16="http://schemas.microsoft.com/office/drawing/2014/main" id="{5EFF9291-780F-494C-A39E-64D63D1E2654}"/>
            </a:ext>
          </a:extLst>
        </xdr:cNvPr>
        <xdr:cNvCxnSpPr/>
      </xdr:nvCxnSpPr>
      <xdr:spPr>
        <a:xfrm>
          <a:off x="1028700" y="9066530"/>
          <a:ext cx="800100" cy="1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148607</xdr:rowOff>
    </xdr:from>
    <xdr:ext cx="405111" cy="259045"/>
    <xdr:sp macro="" textlink="">
      <xdr:nvSpPr>
        <xdr:cNvPr id="199" name="n_1aveValue【体育館・プール】&#10;有形固定資産減価償却率">
          <a:extLst>
            <a:ext uri="{FF2B5EF4-FFF2-40B4-BE49-F238E27FC236}">
              <a16:creationId xmlns:a16="http://schemas.microsoft.com/office/drawing/2014/main" id="{FEB8F436-E823-4BE2-9CFA-3D4AD1F93106}"/>
            </a:ext>
          </a:extLst>
        </xdr:cNvPr>
        <xdr:cNvSpPr txBox="1"/>
      </xdr:nvSpPr>
      <xdr:spPr>
        <a:xfrm>
          <a:off x="32391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95267</xdr:rowOff>
    </xdr:from>
    <xdr:ext cx="405111" cy="259045"/>
    <xdr:sp macro="" textlink="">
      <xdr:nvSpPr>
        <xdr:cNvPr id="200" name="n_2aveValue【体育館・プール】&#10;有形固定資産減価償却率">
          <a:extLst>
            <a:ext uri="{FF2B5EF4-FFF2-40B4-BE49-F238E27FC236}">
              <a16:creationId xmlns:a16="http://schemas.microsoft.com/office/drawing/2014/main" id="{A8C78618-E6C1-4C3E-8FE9-68D40BE4C370}"/>
            </a:ext>
          </a:extLst>
        </xdr:cNvPr>
        <xdr:cNvSpPr txBox="1"/>
      </xdr:nvSpPr>
      <xdr:spPr>
        <a:xfrm>
          <a:off x="2439044" y="964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60977</xdr:rowOff>
    </xdr:from>
    <xdr:ext cx="405111" cy="259045"/>
    <xdr:sp macro="" textlink="">
      <xdr:nvSpPr>
        <xdr:cNvPr id="201" name="n_3aveValue【体育館・プール】&#10;有形固定資産減価償却率">
          <a:extLst>
            <a:ext uri="{FF2B5EF4-FFF2-40B4-BE49-F238E27FC236}">
              <a16:creationId xmlns:a16="http://schemas.microsoft.com/office/drawing/2014/main" id="{013C1F96-702D-4F8B-8DD6-99C036D119FB}"/>
            </a:ext>
          </a:extLst>
        </xdr:cNvPr>
        <xdr:cNvSpPr txBox="1"/>
      </xdr:nvSpPr>
      <xdr:spPr>
        <a:xfrm>
          <a:off x="1648469" y="961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3827</xdr:rowOff>
    </xdr:from>
    <xdr:ext cx="405111" cy="259045"/>
    <xdr:sp macro="" textlink="">
      <xdr:nvSpPr>
        <xdr:cNvPr id="202" name="n_4aveValue【体育館・プール】&#10;有形固定資産減価償却率">
          <a:extLst>
            <a:ext uri="{FF2B5EF4-FFF2-40B4-BE49-F238E27FC236}">
              <a16:creationId xmlns:a16="http://schemas.microsoft.com/office/drawing/2014/main" id="{BA0AEFBB-4034-4EC1-BF50-D162BF47F1DB}"/>
            </a:ext>
          </a:extLst>
        </xdr:cNvPr>
        <xdr:cNvSpPr txBox="1"/>
      </xdr:nvSpPr>
      <xdr:spPr>
        <a:xfrm>
          <a:off x="848369" y="956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17797</xdr:rowOff>
    </xdr:from>
    <xdr:ext cx="405111" cy="259045"/>
    <xdr:sp macro="" textlink="">
      <xdr:nvSpPr>
        <xdr:cNvPr id="203" name="n_1mainValue【体育館・プール】&#10;有形固定資産減価償却率">
          <a:extLst>
            <a:ext uri="{FF2B5EF4-FFF2-40B4-BE49-F238E27FC236}">
              <a16:creationId xmlns:a16="http://schemas.microsoft.com/office/drawing/2014/main" id="{1A0DDDEE-21C7-4FCB-A69D-F8E0A89F816A}"/>
            </a:ext>
          </a:extLst>
        </xdr:cNvPr>
        <xdr:cNvSpPr txBox="1"/>
      </xdr:nvSpPr>
      <xdr:spPr>
        <a:xfrm>
          <a:off x="3239144" y="908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113047</xdr:rowOff>
    </xdr:from>
    <xdr:ext cx="405111" cy="259045"/>
    <xdr:sp macro="" textlink="">
      <xdr:nvSpPr>
        <xdr:cNvPr id="204" name="n_2mainValue【体育館・プール】&#10;有形固定資産減価償却率">
          <a:extLst>
            <a:ext uri="{FF2B5EF4-FFF2-40B4-BE49-F238E27FC236}">
              <a16:creationId xmlns:a16="http://schemas.microsoft.com/office/drawing/2014/main" id="{80CAE149-1085-4BD2-B1FE-69C575D603B1}"/>
            </a:ext>
          </a:extLst>
        </xdr:cNvPr>
        <xdr:cNvSpPr txBox="1"/>
      </xdr:nvSpPr>
      <xdr:spPr>
        <a:xfrm>
          <a:off x="2439044" y="901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33037</xdr:rowOff>
    </xdr:from>
    <xdr:ext cx="405111" cy="259045"/>
    <xdr:sp macro="" textlink="">
      <xdr:nvSpPr>
        <xdr:cNvPr id="205" name="n_3mainValue【体育館・プール】&#10;有形固定資産減価償却率">
          <a:extLst>
            <a:ext uri="{FF2B5EF4-FFF2-40B4-BE49-F238E27FC236}">
              <a16:creationId xmlns:a16="http://schemas.microsoft.com/office/drawing/2014/main" id="{D8F31384-CECE-434F-B1C8-F31B10783F7E}"/>
            </a:ext>
          </a:extLst>
        </xdr:cNvPr>
        <xdr:cNvSpPr txBox="1"/>
      </xdr:nvSpPr>
      <xdr:spPr>
        <a:xfrm>
          <a:off x="1648469" y="893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59707</xdr:rowOff>
    </xdr:from>
    <xdr:ext cx="405111" cy="259045"/>
    <xdr:sp macro="" textlink="">
      <xdr:nvSpPr>
        <xdr:cNvPr id="206" name="n_4mainValue【体育館・プール】&#10;有形固定資産減価償却率">
          <a:extLst>
            <a:ext uri="{FF2B5EF4-FFF2-40B4-BE49-F238E27FC236}">
              <a16:creationId xmlns:a16="http://schemas.microsoft.com/office/drawing/2014/main" id="{A87532C1-4006-4275-B9F7-6F87FF5AFB06}"/>
            </a:ext>
          </a:extLst>
        </xdr:cNvPr>
        <xdr:cNvSpPr txBox="1"/>
      </xdr:nvSpPr>
      <xdr:spPr>
        <a:xfrm>
          <a:off x="848369" y="880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B3329DDD-2860-47FC-92D1-48CB5DE2AB92}"/>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573700A5-1880-4172-8E45-4F83CE516A9F}"/>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A8A33F9C-6899-4752-9E47-57FDBCC8EFA4}"/>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79816CE9-AB8E-48A9-9500-263C6722232A}"/>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86CBD880-8AA9-41EE-84A1-CD998679DAF2}"/>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B4357C27-7729-4918-AA17-2318AB593D87}"/>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8FBC1E37-27C7-4F63-A41C-1BA652B6B418}"/>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CA47CAFB-6C4F-4210-9AD8-035BB8A62F78}"/>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2394F4DF-A8B7-4FA9-8184-84BF064C969A}"/>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7B1A8D3D-A22E-4789-B530-32A3503317C4}"/>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CD4847D0-154B-48A4-8BED-C5304CCAB63A}"/>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F3C4B1CE-68E5-4BDE-8255-90B805EB2A6C}"/>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F9F3ECAF-9BE3-47D0-896F-3C836BC16DBA}"/>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68BAAF0B-0F1E-41E6-AA0F-F62E8AD5F510}"/>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3963BDB4-F5FD-4D83-9AC2-0414DB927412}"/>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815F82F3-C50D-45B4-BF8B-32131566BC59}"/>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B806248B-09F3-43D7-BF15-B39544454024}"/>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C02F59D4-67BD-43FA-85C6-F046F07F85F1}"/>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713DA72D-5BBB-4CE3-A2A3-F516FC271FF2}"/>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D5883EF8-6B43-42EB-BAB1-2385AFC7018F}"/>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623C5B88-F334-4606-BF0B-5202B20ADFBF}"/>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8B915F13-67A2-4705-89B0-B3D45CF4C0DE}"/>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AC99AA11-0989-4F45-BFD4-C8DF53C34ECE}"/>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40CE0B9-9D6E-403F-825F-1AFE1229BCCD}"/>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A3F7498E-E9DA-4002-9864-0C5333DA0C47}"/>
            </a:ext>
          </a:extLst>
        </xdr:cNvPr>
        <xdr:cNvCxnSpPr/>
      </xdr:nvCxnSpPr>
      <xdr:spPr>
        <a:xfrm flipV="1">
          <a:off x="9429115" y="90392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C5CC1528-0E7E-4438-AA5A-4412D13E71AA}"/>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6C17A297-E30F-4D97-A2F9-B6C12086AB2B}"/>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4" name="【体育館・プール】&#10;一人当たり面積最大値テキスト">
          <a:extLst>
            <a:ext uri="{FF2B5EF4-FFF2-40B4-BE49-F238E27FC236}">
              <a16:creationId xmlns:a16="http://schemas.microsoft.com/office/drawing/2014/main" id="{1ECD6776-BC71-4F9C-AE0A-05A522DD75CD}"/>
            </a:ext>
          </a:extLst>
        </xdr:cNvPr>
        <xdr:cNvSpPr txBox="1"/>
      </xdr:nvSpPr>
      <xdr:spPr>
        <a:xfrm>
          <a:off x="946785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5" name="直線コネクタ 234">
          <a:extLst>
            <a:ext uri="{FF2B5EF4-FFF2-40B4-BE49-F238E27FC236}">
              <a16:creationId xmlns:a16="http://schemas.microsoft.com/office/drawing/2014/main" id="{8C2B9C58-4DE4-46C0-969A-B1FEF52BDA1E}"/>
            </a:ext>
          </a:extLst>
        </xdr:cNvPr>
        <xdr:cNvCxnSpPr/>
      </xdr:nvCxnSpPr>
      <xdr:spPr>
        <a:xfrm>
          <a:off x="9363075" y="9039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156227</xdr:rowOff>
    </xdr:from>
    <xdr:ext cx="469744" cy="259045"/>
    <xdr:sp macro="" textlink="">
      <xdr:nvSpPr>
        <xdr:cNvPr id="236" name="【体育館・プール】&#10;一人当たり面積平均値テキスト">
          <a:extLst>
            <a:ext uri="{FF2B5EF4-FFF2-40B4-BE49-F238E27FC236}">
              <a16:creationId xmlns:a16="http://schemas.microsoft.com/office/drawing/2014/main" id="{CDA0C850-3BCE-4F7C-AE92-512B1C8DCDC8}"/>
            </a:ext>
          </a:extLst>
        </xdr:cNvPr>
        <xdr:cNvSpPr txBox="1"/>
      </xdr:nvSpPr>
      <xdr:spPr>
        <a:xfrm>
          <a:off x="9467850" y="9874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37" name="フローチャート: 判断 236">
          <a:extLst>
            <a:ext uri="{FF2B5EF4-FFF2-40B4-BE49-F238E27FC236}">
              <a16:creationId xmlns:a16="http://schemas.microsoft.com/office/drawing/2014/main" id="{465527CB-C3B2-48B3-87AC-8B03DA26A0DD}"/>
            </a:ext>
          </a:extLst>
        </xdr:cNvPr>
        <xdr:cNvSpPr/>
      </xdr:nvSpPr>
      <xdr:spPr>
        <a:xfrm>
          <a:off x="9401175" y="988695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19050</xdr:rowOff>
    </xdr:from>
    <xdr:to>
      <xdr:col>50</xdr:col>
      <xdr:colOff>165100</xdr:colOff>
      <xdr:row>61</xdr:row>
      <xdr:rowOff>120650</xdr:rowOff>
    </xdr:to>
    <xdr:sp macro="" textlink="">
      <xdr:nvSpPr>
        <xdr:cNvPr id="238" name="フローチャート: 判断 237">
          <a:extLst>
            <a:ext uri="{FF2B5EF4-FFF2-40B4-BE49-F238E27FC236}">
              <a16:creationId xmlns:a16="http://schemas.microsoft.com/office/drawing/2014/main" id="{93CBF299-173F-41B0-841C-D84FB64C91F3}"/>
            </a:ext>
          </a:extLst>
        </xdr:cNvPr>
        <xdr:cNvSpPr/>
      </xdr:nvSpPr>
      <xdr:spPr>
        <a:xfrm>
          <a:off x="86391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9" name="フローチャート: 判断 238">
          <a:extLst>
            <a:ext uri="{FF2B5EF4-FFF2-40B4-BE49-F238E27FC236}">
              <a16:creationId xmlns:a16="http://schemas.microsoft.com/office/drawing/2014/main" id="{B4EB05C7-0ABA-4A91-B135-6F875942916E}"/>
            </a:ext>
          </a:extLst>
        </xdr:cNvPr>
        <xdr:cNvSpPr/>
      </xdr:nvSpPr>
      <xdr:spPr>
        <a:xfrm>
          <a:off x="7839075" y="99060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31750</xdr:rowOff>
    </xdr:from>
    <xdr:to>
      <xdr:col>41</xdr:col>
      <xdr:colOff>101600</xdr:colOff>
      <xdr:row>61</xdr:row>
      <xdr:rowOff>133350</xdr:rowOff>
    </xdr:to>
    <xdr:sp macro="" textlink="">
      <xdr:nvSpPr>
        <xdr:cNvPr id="240" name="フローチャート: 判断 239">
          <a:extLst>
            <a:ext uri="{FF2B5EF4-FFF2-40B4-BE49-F238E27FC236}">
              <a16:creationId xmlns:a16="http://schemas.microsoft.com/office/drawing/2014/main" id="{62D5DD8E-707B-4FE5-A0D8-F88DA5D334D2}"/>
            </a:ext>
          </a:extLst>
        </xdr:cNvPr>
        <xdr:cNvSpPr/>
      </xdr:nvSpPr>
      <xdr:spPr>
        <a:xfrm>
          <a:off x="7029450" y="99060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41" name="フローチャート: 判断 240">
          <a:extLst>
            <a:ext uri="{FF2B5EF4-FFF2-40B4-BE49-F238E27FC236}">
              <a16:creationId xmlns:a16="http://schemas.microsoft.com/office/drawing/2014/main" id="{1C1B110C-F08C-4627-A7F9-31D005B29483}"/>
            </a:ext>
          </a:extLst>
        </xdr:cNvPr>
        <xdr:cNvSpPr/>
      </xdr:nvSpPr>
      <xdr:spPr>
        <a:xfrm>
          <a:off x="62388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BF1D003-F4A9-4C09-919B-E9E12C7007DA}"/>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F250A9B-F415-4ED0-AD57-CCEEF9C4413E}"/>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EB8EB06-D938-42A4-85FC-62E2AB060721}"/>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68E6707-3594-4B0E-B83C-4933A37A443E}"/>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4890D4-4D93-4248-9951-FB1B6846EA0E}"/>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165100</xdr:rowOff>
    </xdr:from>
    <xdr:to>
      <xdr:col>55</xdr:col>
      <xdr:colOff>50800</xdr:colOff>
      <xdr:row>57</xdr:row>
      <xdr:rowOff>95250</xdr:rowOff>
    </xdr:to>
    <xdr:sp macro="" textlink="">
      <xdr:nvSpPr>
        <xdr:cNvPr id="247" name="楕円 246">
          <a:extLst>
            <a:ext uri="{FF2B5EF4-FFF2-40B4-BE49-F238E27FC236}">
              <a16:creationId xmlns:a16="http://schemas.microsoft.com/office/drawing/2014/main" id="{7549B4F9-F2B5-41B8-973E-9495A0BBD23A}"/>
            </a:ext>
          </a:extLst>
        </xdr:cNvPr>
        <xdr:cNvSpPr/>
      </xdr:nvSpPr>
      <xdr:spPr>
        <a:xfrm>
          <a:off x="9401175" y="922972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16527</xdr:rowOff>
    </xdr:from>
    <xdr:ext cx="469744" cy="259045"/>
    <xdr:sp macro="" textlink="">
      <xdr:nvSpPr>
        <xdr:cNvPr id="248" name="【体育館・プール】&#10;一人当たり面積該当値テキスト">
          <a:extLst>
            <a:ext uri="{FF2B5EF4-FFF2-40B4-BE49-F238E27FC236}">
              <a16:creationId xmlns:a16="http://schemas.microsoft.com/office/drawing/2014/main" id="{633AC75F-D188-4C29-B53F-05F0005037C4}"/>
            </a:ext>
          </a:extLst>
        </xdr:cNvPr>
        <xdr:cNvSpPr txBox="1"/>
      </xdr:nvSpPr>
      <xdr:spPr>
        <a:xfrm>
          <a:off x="9467850" y="908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6350</xdr:rowOff>
    </xdr:from>
    <xdr:to>
      <xdr:col>50</xdr:col>
      <xdr:colOff>165100</xdr:colOff>
      <xdr:row>57</xdr:row>
      <xdr:rowOff>107950</xdr:rowOff>
    </xdr:to>
    <xdr:sp macro="" textlink="">
      <xdr:nvSpPr>
        <xdr:cNvPr id="249" name="楕円 248">
          <a:extLst>
            <a:ext uri="{FF2B5EF4-FFF2-40B4-BE49-F238E27FC236}">
              <a16:creationId xmlns:a16="http://schemas.microsoft.com/office/drawing/2014/main" id="{3D04ACC7-9021-4D82-BD0F-36BE7D6DC80C}"/>
            </a:ext>
          </a:extLst>
        </xdr:cNvPr>
        <xdr:cNvSpPr/>
      </xdr:nvSpPr>
      <xdr:spPr>
        <a:xfrm>
          <a:off x="8639175" y="92392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44450</xdr:rowOff>
    </xdr:from>
    <xdr:to>
      <xdr:col>55</xdr:col>
      <xdr:colOff>0</xdr:colOff>
      <xdr:row>57</xdr:row>
      <xdr:rowOff>57150</xdr:rowOff>
    </xdr:to>
    <xdr:cxnSp macro="">
      <xdr:nvCxnSpPr>
        <xdr:cNvPr id="250" name="直線コネクタ 249">
          <a:extLst>
            <a:ext uri="{FF2B5EF4-FFF2-40B4-BE49-F238E27FC236}">
              <a16:creationId xmlns:a16="http://schemas.microsoft.com/office/drawing/2014/main" id="{41E436C6-C085-4CBA-9EF8-B0122C3DC0D8}"/>
            </a:ext>
          </a:extLst>
        </xdr:cNvPr>
        <xdr:cNvCxnSpPr/>
      </xdr:nvCxnSpPr>
      <xdr:spPr>
        <a:xfrm flipV="1">
          <a:off x="8686800" y="9277350"/>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19050</xdr:rowOff>
    </xdr:from>
    <xdr:to>
      <xdr:col>46</xdr:col>
      <xdr:colOff>38100</xdr:colOff>
      <xdr:row>57</xdr:row>
      <xdr:rowOff>120650</xdr:rowOff>
    </xdr:to>
    <xdr:sp macro="" textlink="">
      <xdr:nvSpPr>
        <xdr:cNvPr id="251" name="楕円 250">
          <a:extLst>
            <a:ext uri="{FF2B5EF4-FFF2-40B4-BE49-F238E27FC236}">
              <a16:creationId xmlns:a16="http://schemas.microsoft.com/office/drawing/2014/main" id="{53BBACF1-BF2C-42E3-A461-3350D7CCEA67}"/>
            </a:ext>
          </a:extLst>
        </xdr:cNvPr>
        <xdr:cNvSpPr/>
      </xdr:nvSpPr>
      <xdr:spPr>
        <a:xfrm>
          <a:off x="7839075" y="92487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57150</xdr:rowOff>
    </xdr:from>
    <xdr:to>
      <xdr:col>50</xdr:col>
      <xdr:colOff>114300</xdr:colOff>
      <xdr:row>57</xdr:row>
      <xdr:rowOff>69850</xdr:rowOff>
    </xdr:to>
    <xdr:cxnSp macro="">
      <xdr:nvCxnSpPr>
        <xdr:cNvPr id="252" name="直線コネクタ 251">
          <a:extLst>
            <a:ext uri="{FF2B5EF4-FFF2-40B4-BE49-F238E27FC236}">
              <a16:creationId xmlns:a16="http://schemas.microsoft.com/office/drawing/2014/main" id="{E2A419D4-527A-4FAD-8E94-2CD57CFCC188}"/>
            </a:ext>
          </a:extLst>
        </xdr:cNvPr>
        <xdr:cNvCxnSpPr/>
      </xdr:nvCxnSpPr>
      <xdr:spPr>
        <a:xfrm flipV="1">
          <a:off x="7886700" y="9286875"/>
          <a:ext cx="8001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19050</xdr:rowOff>
    </xdr:from>
    <xdr:to>
      <xdr:col>41</xdr:col>
      <xdr:colOff>101600</xdr:colOff>
      <xdr:row>57</xdr:row>
      <xdr:rowOff>120650</xdr:rowOff>
    </xdr:to>
    <xdr:sp macro="" textlink="">
      <xdr:nvSpPr>
        <xdr:cNvPr id="253" name="楕円 252">
          <a:extLst>
            <a:ext uri="{FF2B5EF4-FFF2-40B4-BE49-F238E27FC236}">
              <a16:creationId xmlns:a16="http://schemas.microsoft.com/office/drawing/2014/main" id="{6A362DD3-367E-43D5-B541-8BC6836FCA65}"/>
            </a:ext>
          </a:extLst>
        </xdr:cNvPr>
        <xdr:cNvSpPr/>
      </xdr:nvSpPr>
      <xdr:spPr>
        <a:xfrm>
          <a:off x="7029450" y="92487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69850</xdr:rowOff>
    </xdr:from>
    <xdr:to>
      <xdr:col>45</xdr:col>
      <xdr:colOff>177800</xdr:colOff>
      <xdr:row>57</xdr:row>
      <xdr:rowOff>69850</xdr:rowOff>
    </xdr:to>
    <xdr:cxnSp macro="">
      <xdr:nvCxnSpPr>
        <xdr:cNvPr id="254" name="直線コネクタ 253">
          <a:extLst>
            <a:ext uri="{FF2B5EF4-FFF2-40B4-BE49-F238E27FC236}">
              <a16:creationId xmlns:a16="http://schemas.microsoft.com/office/drawing/2014/main" id="{B40D7799-FDDA-4552-89C6-3399B540ECD9}"/>
            </a:ext>
          </a:extLst>
        </xdr:cNvPr>
        <xdr:cNvCxnSpPr/>
      </xdr:nvCxnSpPr>
      <xdr:spPr>
        <a:xfrm>
          <a:off x="7077075" y="92964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31750</xdr:rowOff>
    </xdr:from>
    <xdr:to>
      <xdr:col>36</xdr:col>
      <xdr:colOff>165100</xdr:colOff>
      <xdr:row>57</xdr:row>
      <xdr:rowOff>133350</xdr:rowOff>
    </xdr:to>
    <xdr:sp macro="" textlink="">
      <xdr:nvSpPr>
        <xdr:cNvPr id="255" name="楕円 254">
          <a:extLst>
            <a:ext uri="{FF2B5EF4-FFF2-40B4-BE49-F238E27FC236}">
              <a16:creationId xmlns:a16="http://schemas.microsoft.com/office/drawing/2014/main" id="{7C9D1207-275A-4612-801D-FF5477921003}"/>
            </a:ext>
          </a:extLst>
        </xdr:cNvPr>
        <xdr:cNvSpPr/>
      </xdr:nvSpPr>
      <xdr:spPr>
        <a:xfrm>
          <a:off x="6238875" y="92583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69850</xdr:rowOff>
    </xdr:from>
    <xdr:to>
      <xdr:col>41</xdr:col>
      <xdr:colOff>50800</xdr:colOff>
      <xdr:row>57</xdr:row>
      <xdr:rowOff>82550</xdr:rowOff>
    </xdr:to>
    <xdr:cxnSp macro="">
      <xdr:nvCxnSpPr>
        <xdr:cNvPr id="256" name="直線コネクタ 255">
          <a:extLst>
            <a:ext uri="{FF2B5EF4-FFF2-40B4-BE49-F238E27FC236}">
              <a16:creationId xmlns:a16="http://schemas.microsoft.com/office/drawing/2014/main" id="{44C1D928-461E-43E4-BAC9-46DA668B3B22}"/>
            </a:ext>
          </a:extLst>
        </xdr:cNvPr>
        <xdr:cNvCxnSpPr/>
      </xdr:nvCxnSpPr>
      <xdr:spPr>
        <a:xfrm flipV="1">
          <a:off x="6286500" y="9296400"/>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111777</xdr:rowOff>
    </xdr:from>
    <xdr:ext cx="469744" cy="259045"/>
    <xdr:sp macro="" textlink="">
      <xdr:nvSpPr>
        <xdr:cNvPr id="257" name="n_1aveValue【体育館・プール】&#10;一人当たり面積">
          <a:extLst>
            <a:ext uri="{FF2B5EF4-FFF2-40B4-BE49-F238E27FC236}">
              <a16:creationId xmlns:a16="http://schemas.microsoft.com/office/drawing/2014/main" id="{41C43C5A-E5C5-4BE6-90B3-F6D4EF14B15A}"/>
            </a:ext>
          </a:extLst>
        </xdr:cNvPr>
        <xdr:cNvSpPr txBox="1"/>
      </xdr:nvSpPr>
      <xdr:spPr>
        <a:xfrm>
          <a:off x="8458277"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124477</xdr:rowOff>
    </xdr:from>
    <xdr:ext cx="469744" cy="259045"/>
    <xdr:sp macro="" textlink="">
      <xdr:nvSpPr>
        <xdr:cNvPr id="258" name="n_2aveValue【体育館・プール】&#10;一人当たり面積">
          <a:extLst>
            <a:ext uri="{FF2B5EF4-FFF2-40B4-BE49-F238E27FC236}">
              <a16:creationId xmlns:a16="http://schemas.microsoft.com/office/drawing/2014/main" id="{7427F78A-044A-43B7-9283-E67521DA0771}"/>
            </a:ext>
          </a:extLst>
        </xdr:cNvPr>
        <xdr:cNvSpPr txBox="1"/>
      </xdr:nvSpPr>
      <xdr:spPr>
        <a:xfrm>
          <a:off x="767722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124477</xdr:rowOff>
    </xdr:from>
    <xdr:ext cx="469744" cy="259045"/>
    <xdr:sp macro="" textlink="">
      <xdr:nvSpPr>
        <xdr:cNvPr id="259" name="n_3aveValue【体育館・プール】&#10;一人当たり面積">
          <a:extLst>
            <a:ext uri="{FF2B5EF4-FFF2-40B4-BE49-F238E27FC236}">
              <a16:creationId xmlns:a16="http://schemas.microsoft.com/office/drawing/2014/main" id="{3CE74973-4370-4317-AE3F-3C7B885D03C5}"/>
            </a:ext>
          </a:extLst>
        </xdr:cNvPr>
        <xdr:cNvSpPr txBox="1"/>
      </xdr:nvSpPr>
      <xdr:spPr>
        <a:xfrm>
          <a:off x="6867602"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111777</xdr:rowOff>
    </xdr:from>
    <xdr:ext cx="469744" cy="259045"/>
    <xdr:sp macro="" textlink="">
      <xdr:nvSpPr>
        <xdr:cNvPr id="260" name="n_4aveValue【体育館・プール】&#10;一人当たり面積">
          <a:extLst>
            <a:ext uri="{FF2B5EF4-FFF2-40B4-BE49-F238E27FC236}">
              <a16:creationId xmlns:a16="http://schemas.microsoft.com/office/drawing/2014/main" id="{4F94F994-0BFF-4316-B85A-A97E8E95396F}"/>
            </a:ext>
          </a:extLst>
        </xdr:cNvPr>
        <xdr:cNvSpPr txBox="1"/>
      </xdr:nvSpPr>
      <xdr:spPr>
        <a:xfrm>
          <a:off x="60675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124477</xdr:rowOff>
    </xdr:from>
    <xdr:ext cx="469744" cy="259045"/>
    <xdr:sp macro="" textlink="">
      <xdr:nvSpPr>
        <xdr:cNvPr id="261" name="n_1mainValue【体育館・プール】&#10;一人当たり面積">
          <a:extLst>
            <a:ext uri="{FF2B5EF4-FFF2-40B4-BE49-F238E27FC236}">
              <a16:creationId xmlns:a16="http://schemas.microsoft.com/office/drawing/2014/main" id="{C15520A2-CCC4-4AF2-B142-87AEAEAD7E42}"/>
            </a:ext>
          </a:extLst>
        </xdr:cNvPr>
        <xdr:cNvSpPr txBox="1"/>
      </xdr:nvSpPr>
      <xdr:spPr>
        <a:xfrm>
          <a:off x="8458277" y="902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137177</xdr:rowOff>
    </xdr:from>
    <xdr:ext cx="469744" cy="259045"/>
    <xdr:sp macro="" textlink="">
      <xdr:nvSpPr>
        <xdr:cNvPr id="262" name="n_2mainValue【体育館・プール】&#10;一人当たり面積">
          <a:extLst>
            <a:ext uri="{FF2B5EF4-FFF2-40B4-BE49-F238E27FC236}">
              <a16:creationId xmlns:a16="http://schemas.microsoft.com/office/drawing/2014/main" id="{F2BA0B10-A3FA-4EDD-96B2-BC5D5483D4EE}"/>
            </a:ext>
          </a:extLst>
        </xdr:cNvPr>
        <xdr:cNvSpPr txBox="1"/>
      </xdr:nvSpPr>
      <xdr:spPr>
        <a:xfrm>
          <a:off x="7677227" y="904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137177</xdr:rowOff>
    </xdr:from>
    <xdr:ext cx="469744" cy="259045"/>
    <xdr:sp macro="" textlink="">
      <xdr:nvSpPr>
        <xdr:cNvPr id="263" name="n_3mainValue【体育館・プール】&#10;一人当たり面積">
          <a:extLst>
            <a:ext uri="{FF2B5EF4-FFF2-40B4-BE49-F238E27FC236}">
              <a16:creationId xmlns:a16="http://schemas.microsoft.com/office/drawing/2014/main" id="{5663508C-9527-405D-84B7-C82AD056212D}"/>
            </a:ext>
          </a:extLst>
        </xdr:cNvPr>
        <xdr:cNvSpPr txBox="1"/>
      </xdr:nvSpPr>
      <xdr:spPr>
        <a:xfrm>
          <a:off x="6867602" y="904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149877</xdr:rowOff>
    </xdr:from>
    <xdr:ext cx="469744" cy="259045"/>
    <xdr:sp macro="" textlink="">
      <xdr:nvSpPr>
        <xdr:cNvPr id="264" name="n_4mainValue【体育館・プール】&#10;一人当たり面積">
          <a:extLst>
            <a:ext uri="{FF2B5EF4-FFF2-40B4-BE49-F238E27FC236}">
              <a16:creationId xmlns:a16="http://schemas.microsoft.com/office/drawing/2014/main" id="{1EF1CAF3-3F2F-427E-B27A-E0FD9D9BB312}"/>
            </a:ext>
          </a:extLst>
        </xdr:cNvPr>
        <xdr:cNvSpPr txBox="1"/>
      </xdr:nvSpPr>
      <xdr:spPr>
        <a:xfrm>
          <a:off x="6067502" y="905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F80F17A-23CC-422C-BF1F-8EFD4B106237}"/>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D05EF7BD-72F8-4369-8E27-B2A03721A8C1}"/>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36974DF-EA0A-439F-B205-C771E6821834}"/>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C4A13595-F668-4858-A099-971B9F8C916A}"/>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C052BC3E-8659-4EEC-A56D-A798A7D7893C}"/>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A6C753EA-992E-4116-9330-5550A9D4CC53}"/>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D1207F15-22CB-42AE-BF41-ECA4BDC7A845}"/>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C11EE677-EC0C-4E69-AE06-79444B6AFCCA}"/>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EDA3A588-DD6F-40D1-A129-E58A49E7D734}"/>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1D87D999-0EFD-46C5-88DC-1B9B51BE215F}"/>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589CE954-0969-4F9C-9565-DAC22ABA9188}"/>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7D6BE72A-1CD5-41B7-B7CE-199639950F8E}"/>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7" name="テキスト ボックス 276">
          <a:extLst>
            <a:ext uri="{FF2B5EF4-FFF2-40B4-BE49-F238E27FC236}">
              <a16:creationId xmlns:a16="http://schemas.microsoft.com/office/drawing/2014/main" id="{3D7704B0-CCA3-4FF0-9106-F9E69A5390AD}"/>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1DB8FD60-88C5-4AC9-AB5B-EDD127F2B0E9}"/>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9F9D152E-1118-4E4A-9A41-BDEA5419CD7C}"/>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A15353AF-5111-45B5-BE60-6532ECF7BE2B}"/>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6F1F421F-58C8-48B4-816B-2A6003D577A0}"/>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DEDEB84D-F746-4BE6-8139-644B1FBC2898}"/>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29ECCA5D-8277-414F-9F6A-D9F514F50497}"/>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3A7ED483-841D-4BD6-A5FD-3D25646D7726}"/>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192013EF-E2FA-4F43-976A-139AE8BBDC38}"/>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4AC7ECC8-6CA3-4CE8-B24D-17D2D6900333}"/>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27C14211-DFF7-4513-8D1B-954642C54B47}"/>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339CB622-DAA6-48AD-A141-0D77CD169584}"/>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19050</xdr:rowOff>
    </xdr:from>
    <xdr:to>
      <xdr:col>24</xdr:col>
      <xdr:colOff>62865</xdr:colOff>
      <xdr:row>87</xdr:row>
      <xdr:rowOff>22861</xdr:rowOff>
    </xdr:to>
    <xdr:cxnSp macro="">
      <xdr:nvCxnSpPr>
        <xdr:cNvPr id="289" name="直線コネクタ 288">
          <a:extLst>
            <a:ext uri="{FF2B5EF4-FFF2-40B4-BE49-F238E27FC236}">
              <a16:creationId xmlns:a16="http://schemas.microsoft.com/office/drawing/2014/main" id="{8A87F7AD-5B85-4566-BAD9-12EC77827807}"/>
            </a:ext>
          </a:extLst>
        </xdr:cNvPr>
        <xdr:cNvCxnSpPr/>
      </xdr:nvCxnSpPr>
      <xdr:spPr>
        <a:xfrm flipV="1">
          <a:off x="4180840" y="12811125"/>
          <a:ext cx="0" cy="1302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CA6EAB32-0626-4BB6-834D-0B718672631B}"/>
            </a:ext>
          </a:extLst>
        </xdr:cNvPr>
        <xdr:cNvSpPr txBox="1"/>
      </xdr:nvSpPr>
      <xdr:spPr>
        <a:xfrm>
          <a:off x="4219575" y="1411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91" name="直線コネクタ 290">
          <a:extLst>
            <a:ext uri="{FF2B5EF4-FFF2-40B4-BE49-F238E27FC236}">
              <a16:creationId xmlns:a16="http://schemas.microsoft.com/office/drawing/2014/main" id="{447FB550-48AF-4A5D-B7EA-811AC6067BD0}"/>
            </a:ext>
          </a:extLst>
        </xdr:cNvPr>
        <xdr:cNvCxnSpPr/>
      </xdr:nvCxnSpPr>
      <xdr:spPr>
        <a:xfrm>
          <a:off x="4105275" y="14113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137177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DE3B71F0-46AA-4376-8E38-0FA34246070A}"/>
            </a:ext>
          </a:extLst>
        </xdr:cNvPr>
        <xdr:cNvSpPr txBox="1"/>
      </xdr:nvSpPr>
      <xdr:spPr>
        <a:xfrm>
          <a:off x="4219575" y="1260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19050</xdr:rowOff>
    </xdr:from>
    <xdr:to>
      <xdr:col>24</xdr:col>
      <xdr:colOff>152400</xdr:colOff>
      <xdr:row>79</xdr:row>
      <xdr:rowOff>19050</xdr:rowOff>
    </xdr:to>
    <xdr:cxnSp macro="">
      <xdr:nvCxnSpPr>
        <xdr:cNvPr id="293" name="直線コネクタ 292">
          <a:extLst>
            <a:ext uri="{FF2B5EF4-FFF2-40B4-BE49-F238E27FC236}">
              <a16:creationId xmlns:a16="http://schemas.microsoft.com/office/drawing/2014/main" id="{1C463F25-8A03-4587-99B6-41D4F8BA555D}"/>
            </a:ext>
          </a:extLst>
        </xdr:cNvPr>
        <xdr:cNvCxnSpPr/>
      </xdr:nvCxnSpPr>
      <xdr:spPr>
        <a:xfrm>
          <a:off x="4105275" y="128111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47F4F2E4-9C38-4525-980E-A2DAF3703F6C}"/>
            </a:ext>
          </a:extLst>
        </xdr:cNvPr>
        <xdr:cNvSpPr txBox="1"/>
      </xdr:nvSpPr>
      <xdr:spPr>
        <a:xfrm>
          <a:off x="4219575" y="13288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5" name="フローチャート: 判断 294">
          <a:extLst>
            <a:ext uri="{FF2B5EF4-FFF2-40B4-BE49-F238E27FC236}">
              <a16:creationId xmlns:a16="http://schemas.microsoft.com/office/drawing/2014/main" id="{E80696B7-E3C6-4679-998C-7306F15A9B1D}"/>
            </a:ext>
          </a:extLst>
        </xdr:cNvPr>
        <xdr:cNvSpPr/>
      </xdr:nvSpPr>
      <xdr:spPr>
        <a:xfrm>
          <a:off x="4124325" y="134372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124461</xdr:rowOff>
    </xdr:from>
    <xdr:to>
      <xdr:col>20</xdr:col>
      <xdr:colOff>38100</xdr:colOff>
      <xdr:row>83</xdr:row>
      <xdr:rowOff>54611</xdr:rowOff>
    </xdr:to>
    <xdr:sp macro="" textlink="">
      <xdr:nvSpPr>
        <xdr:cNvPr id="296" name="フローチャート: 判断 295">
          <a:extLst>
            <a:ext uri="{FF2B5EF4-FFF2-40B4-BE49-F238E27FC236}">
              <a16:creationId xmlns:a16="http://schemas.microsoft.com/office/drawing/2014/main" id="{C8953504-ECA9-467A-A17B-415D90F57E49}"/>
            </a:ext>
          </a:extLst>
        </xdr:cNvPr>
        <xdr:cNvSpPr/>
      </xdr:nvSpPr>
      <xdr:spPr>
        <a:xfrm>
          <a:off x="3381375" y="133991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97" name="フローチャート: 判断 296">
          <a:extLst>
            <a:ext uri="{FF2B5EF4-FFF2-40B4-BE49-F238E27FC236}">
              <a16:creationId xmlns:a16="http://schemas.microsoft.com/office/drawing/2014/main" id="{8D356635-AA83-40C2-B9F7-B15835B96E99}"/>
            </a:ext>
          </a:extLst>
        </xdr:cNvPr>
        <xdr:cNvSpPr/>
      </xdr:nvSpPr>
      <xdr:spPr>
        <a:xfrm>
          <a:off x="2571750" y="1333753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8" name="フローチャート: 判断 297">
          <a:extLst>
            <a:ext uri="{FF2B5EF4-FFF2-40B4-BE49-F238E27FC236}">
              <a16:creationId xmlns:a16="http://schemas.microsoft.com/office/drawing/2014/main" id="{AD254818-D1BE-4C90-995B-63B5737480D2}"/>
            </a:ext>
          </a:extLst>
        </xdr:cNvPr>
        <xdr:cNvSpPr/>
      </xdr:nvSpPr>
      <xdr:spPr>
        <a:xfrm>
          <a:off x="1781175" y="132994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162561</xdr:rowOff>
    </xdr:from>
    <xdr:to>
      <xdr:col>6</xdr:col>
      <xdr:colOff>38100</xdr:colOff>
      <xdr:row>82</xdr:row>
      <xdr:rowOff>92711</xdr:rowOff>
    </xdr:to>
    <xdr:sp macro="" textlink="">
      <xdr:nvSpPr>
        <xdr:cNvPr id="299" name="フローチャート: 判断 298">
          <a:extLst>
            <a:ext uri="{FF2B5EF4-FFF2-40B4-BE49-F238E27FC236}">
              <a16:creationId xmlns:a16="http://schemas.microsoft.com/office/drawing/2014/main" id="{4410836F-2035-41B8-A9B1-49951DDCF78B}"/>
            </a:ext>
          </a:extLst>
        </xdr:cNvPr>
        <xdr:cNvSpPr/>
      </xdr:nvSpPr>
      <xdr:spPr>
        <a:xfrm>
          <a:off x="981075" y="132753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A0D7FC7-3E79-49B4-854C-714F8BCAA1DC}"/>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DA3DD95-38B6-473F-94A9-3798AFA9206F}"/>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2409509-31F2-4292-A5F0-CF63C607799F}"/>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066E715-72C9-4302-A614-647F5F50E9CC}"/>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A3932BA-C319-423F-8C7A-340420C74BD9}"/>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158750</xdr:rowOff>
    </xdr:from>
    <xdr:to>
      <xdr:col>24</xdr:col>
      <xdr:colOff>114300</xdr:colOff>
      <xdr:row>85</xdr:row>
      <xdr:rowOff>88900</xdr:rowOff>
    </xdr:to>
    <xdr:sp macro="" textlink="">
      <xdr:nvSpPr>
        <xdr:cNvPr id="305" name="楕円 304">
          <a:extLst>
            <a:ext uri="{FF2B5EF4-FFF2-40B4-BE49-F238E27FC236}">
              <a16:creationId xmlns:a16="http://schemas.microsoft.com/office/drawing/2014/main" id="{9EC59A30-09C3-44A9-B5C5-CE29306A5B5F}"/>
            </a:ext>
          </a:extLst>
        </xdr:cNvPr>
        <xdr:cNvSpPr/>
      </xdr:nvSpPr>
      <xdr:spPr>
        <a:xfrm>
          <a:off x="4124325" y="137636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137177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5CE4C8FB-6590-4640-AA29-F5D63C45E888}"/>
            </a:ext>
          </a:extLst>
        </xdr:cNvPr>
        <xdr:cNvSpPr txBox="1"/>
      </xdr:nvSpPr>
      <xdr:spPr>
        <a:xfrm>
          <a:off x="4219575" y="13742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86361</xdr:rowOff>
    </xdr:from>
    <xdr:to>
      <xdr:col>20</xdr:col>
      <xdr:colOff>38100</xdr:colOff>
      <xdr:row>85</xdr:row>
      <xdr:rowOff>16511</xdr:rowOff>
    </xdr:to>
    <xdr:sp macro="" textlink="">
      <xdr:nvSpPr>
        <xdr:cNvPr id="307" name="楕円 306">
          <a:extLst>
            <a:ext uri="{FF2B5EF4-FFF2-40B4-BE49-F238E27FC236}">
              <a16:creationId xmlns:a16="http://schemas.microsoft.com/office/drawing/2014/main" id="{E58CA9B6-6F70-4E0B-96E3-1EB8D5FBD342}"/>
            </a:ext>
          </a:extLst>
        </xdr:cNvPr>
        <xdr:cNvSpPr/>
      </xdr:nvSpPr>
      <xdr:spPr>
        <a:xfrm>
          <a:off x="3381375" y="1368488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137161</xdr:rowOff>
    </xdr:from>
    <xdr:to>
      <xdr:col>24</xdr:col>
      <xdr:colOff>63500</xdr:colOff>
      <xdr:row>85</xdr:row>
      <xdr:rowOff>38100</xdr:rowOff>
    </xdr:to>
    <xdr:cxnSp macro="">
      <xdr:nvCxnSpPr>
        <xdr:cNvPr id="308" name="直線コネクタ 307">
          <a:extLst>
            <a:ext uri="{FF2B5EF4-FFF2-40B4-BE49-F238E27FC236}">
              <a16:creationId xmlns:a16="http://schemas.microsoft.com/office/drawing/2014/main" id="{FD809F6A-A149-4652-9DAA-F6F0345EFADA}"/>
            </a:ext>
          </a:extLst>
        </xdr:cNvPr>
        <xdr:cNvCxnSpPr/>
      </xdr:nvCxnSpPr>
      <xdr:spPr>
        <a:xfrm>
          <a:off x="3429000" y="13742036"/>
          <a:ext cx="752475" cy="5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48261</xdr:rowOff>
    </xdr:from>
    <xdr:to>
      <xdr:col>15</xdr:col>
      <xdr:colOff>101600</xdr:colOff>
      <xdr:row>84</xdr:row>
      <xdr:rowOff>149861</xdr:rowOff>
    </xdr:to>
    <xdr:sp macro="" textlink="">
      <xdr:nvSpPr>
        <xdr:cNvPr id="309" name="楕円 308">
          <a:extLst>
            <a:ext uri="{FF2B5EF4-FFF2-40B4-BE49-F238E27FC236}">
              <a16:creationId xmlns:a16="http://schemas.microsoft.com/office/drawing/2014/main" id="{38438C5C-0318-42FC-888B-C8E88B1DD518}"/>
            </a:ext>
          </a:extLst>
        </xdr:cNvPr>
        <xdr:cNvSpPr/>
      </xdr:nvSpPr>
      <xdr:spPr>
        <a:xfrm>
          <a:off x="2571750" y="136467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99061</xdr:rowOff>
    </xdr:from>
    <xdr:to>
      <xdr:col>19</xdr:col>
      <xdr:colOff>177800</xdr:colOff>
      <xdr:row>84</xdr:row>
      <xdr:rowOff>137161</xdr:rowOff>
    </xdr:to>
    <xdr:cxnSp macro="">
      <xdr:nvCxnSpPr>
        <xdr:cNvPr id="310" name="直線コネクタ 309">
          <a:extLst>
            <a:ext uri="{FF2B5EF4-FFF2-40B4-BE49-F238E27FC236}">
              <a16:creationId xmlns:a16="http://schemas.microsoft.com/office/drawing/2014/main" id="{34E52691-477C-4B04-B239-070A9A409029}"/>
            </a:ext>
          </a:extLst>
        </xdr:cNvPr>
        <xdr:cNvCxnSpPr/>
      </xdr:nvCxnSpPr>
      <xdr:spPr>
        <a:xfrm>
          <a:off x="2619375" y="13703936"/>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147320</xdr:rowOff>
    </xdr:from>
    <xdr:to>
      <xdr:col>10</xdr:col>
      <xdr:colOff>165100</xdr:colOff>
      <xdr:row>84</xdr:row>
      <xdr:rowOff>77470</xdr:rowOff>
    </xdr:to>
    <xdr:sp macro="" textlink="">
      <xdr:nvSpPr>
        <xdr:cNvPr id="311" name="楕円 310">
          <a:extLst>
            <a:ext uri="{FF2B5EF4-FFF2-40B4-BE49-F238E27FC236}">
              <a16:creationId xmlns:a16="http://schemas.microsoft.com/office/drawing/2014/main" id="{3205F327-F560-41F4-B14C-1910619A0551}"/>
            </a:ext>
          </a:extLst>
        </xdr:cNvPr>
        <xdr:cNvSpPr/>
      </xdr:nvSpPr>
      <xdr:spPr>
        <a:xfrm>
          <a:off x="1781175" y="135839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26670</xdr:rowOff>
    </xdr:from>
    <xdr:to>
      <xdr:col>15</xdr:col>
      <xdr:colOff>50800</xdr:colOff>
      <xdr:row>84</xdr:row>
      <xdr:rowOff>99061</xdr:rowOff>
    </xdr:to>
    <xdr:cxnSp macro="">
      <xdr:nvCxnSpPr>
        <xdr:cNvPr id="312" name="直線コネクタ 311">
          <a:extLst>
            <a:ext uri="{FF2B5EF4-FFF2-40B4-BE49-F238E27FC236}">
              <a16:creationId xmlns:a16="http://schemas.microsoft.com/office/drawing/2014/main" id="{0E6F1D01-C33D-428B-8CDD-9B85ED9CDF8C}"/>
            </a:ext>
          </a:extLst>
        </xdr:cNvPr>
        <xdr:cNvCxnSpPr/>
      </xdr:nvCxnSpPr>
      <xdr:spPr>
        <a:xfrm>
          <a:off x="1828800" y="13631545"/>
          <a:ext cx="790575"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120650</xdr:rowOff>
    </xdr:from>
    <xdr:to>
      <xdr:col>6</xdr:col>
      <xdr:colOff>38100</xdr:colOff>
      <xdr:row>83</xdr:row>
      <xdr:rowOff>50800</xdr:rowOff>
    </xdr:to>
    <xdr:sp macro="" textlink="">
      <xdr:nvSpPr>
        <xdr:cNvPr id="313" name="楕円 312">
          <a:extLst>
            <a:ext uri="{FF2B5EF4-FFF2-40B4-BE49-F238E27FC236}">
              <a16:creationId xmlns:a16="http://schemas.microsoft.com/office/drawing/2014/main" id="{E9419572-A3DC-4FA7-98ED-713780E0BD64}"/>
            </a:ext>
          </a:extLst>
        </xdr:cNvPr>
        <xdr:cNvSpPr/>
      </xdr:nvSpPr>
      <xdr:spPr>
        <a:xfrm>
          <a:off x="981075" y="134016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0</xdr:rowOff>
    </xdr:from>
    <xdr:to>
      <xdr:col>10</xdr:col>
      <xdr:colOff>114300</xdr:colOff>
      <xdr:row>84</xdr:row>
      <xdr:rowOff>26670</xdr:rowOff>
    </xdr:to>
    <xdr:cxnSp macro="">
      <xdr:nvCxnSpPr>
        <xdr:cNvPr id="314" name="直線コネクタ 313">
          <a:extLst>
            <a:ext uri="{FF2B5EF4-FFF2-40B4-BE49-F238E27FC236}">
              <a16:creationId xmlns:a16="http://schemas.microsoft.com/office/drawing/2014/main" id="{BB02629E-5718-4DCD-A62E-AF58B1A86A05}"/>
            </a:ext>
          </a:extLst>
        </xdr:cNvPr>
        <xdr:cNvCxnSpPr/>
      </xdr:nvCxnSpPr>
      <xdr:spPr>
        <a:xfrm>
          <a:off x="1028700" y="13439775"/>
          <a:ext cx="800100" cy="19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71138</xdr:rowOff>
    </xdr:from>
    <xdr:ext cx="405111" cy="259045"/>
    <xdr:sp macro="" textlink="">
      <xdr:nvSpPr>
        <xdr:cNvPr id="315" name="n_1aveValue【福祉施設】&#10;有形固定資産減価償却率">
          <a:extLst>
            <a:ext uri="{FF2B5EF4-FFF2-40B4-BE49-F238E27FC236}">
              <a16:creationId xmlns:a16="http://schemas.microsoft.com/office/drawing/2014/main" id="{631449A2-B3D4-463F-98FD-C8AB6039CFA6}"/>
            </a:ext>
          </a:extLst>
        </xdr:cNvPr>
        <xdr:cNvSpPr txBox="1"/>
      </xdr:nvSpPr>
      <xdr:spPr>
        <a:xfrm>
          <a:off x="3239144" y="13183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316" name="n_2aveValue【福祉施設】&#10;有形固定資産減価償却率">
          <a:extLst>
            <a:ext uri="{FF2B5EF4-FFF2-40B4-BE49-F238E27FC236}">
              <a16:creationId xmlns:a16="http://schemas.microsoft.com/office/drawing/2014/main" id="{F44517C2-5001-4809-BAE5-B10279897934}"/>
            </a:ext>
          </a:extLst>
        </xdr:cNvPr>
        <xdr:cNvSpPr txBox="1"/>
      </xdr:nvSpPr>
      <xdr:spPr>
        <a:xfrm>
          <a:off x="2439044" y="1312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7" name="n_3aveValue【福祉施設】&#10;有形固定資産減価償却率">
          <a:extLst>
            <a:ext uri="{FF2B5EF4-FFF2-40B4-BE49-F238E27FC236}">
              <a16:creationId xmlns:a16="http://schemas.microsoft.com/office/drawing/2014/main" id="{9718D450-D939-47A3-8B76-B01DAEB09E24}"/>
            </a:ext>
          </a:extLst>
        </xdr:cNvPr>
        <xdr:cNvSpPr txBox="1"/>
      </xdr:nvSpPr>
      <xdr:spPr>
        <a:xfrm>
          <a:off x="1648469"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109238</xdr:rowOff>
    </xdr:from>
    <xdr:ext cx="405111" cy="259045"/>
    <xdr:sp macro="" textlink="">
      <xdr:nvSpPr>
        <xdr:cNvPr id="318" name="n_4aveValue【福祉施設】&#10;有形固定資産減価償却率">
          <a:extLst>
            <a:ext uri="{FF2B5EF4-FFF2-40B4-BE49-F238E27FC236}">
              <a16:creationId xmlns:a16="http://schemas.microsoft.com/office/drawing/2014/main" id="{468071A8-7498-4C86-A8C3-E5F655F3B77D}"/>
            </a:ext>
          </a:extLst>
        </xdr:cNvPr>
        <xdr:cNvSpPr txBox="1"/>
      </xdr:nvSpPr>
      <xdr:spPr>
        <a:xfrm>
          <a:off x="848369" y="13060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7638</xdr:rowOff>
    </xdr:from>
    <xdr:ext cx="405111" cy="259045"/>
    <xdr:sp macro="" textlink="">
      <xdr:nvSpPr>
        <xdr:cNvPr id="319" name="n_1mainValue【福祉施設】&#10;有形固定資産減価償却率">
          <a:extLst>
            <a:ext uri="{FF2B5EF4-FFF2-40B4-BE49-F238E27FC236}">
              <a16:creationId xmlns:a16="http://schemas.microsoft.com/office/drawing/2014/main" id="{A5EE810F-640B-495B-BDAA-7DEBA5AA0B48}"/>
            </a:ext>
          </a:extLst>
        </xdr:cNvPr>
        <xdr:cNvSpPr txBox="1"/>
      </xdr:nvSpPr>
      <xdr:spPr>
        <a:xfrm>
          <a:off x="32391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140988</xdr:rowOff>
    </xdr:from>
    <xdr:ext cx="405111" cy="259045"/>
    <xdr:sp macro="" textlink="">
      <xdr:nvSpPr>
        <xdr:cNvPr id="320" name="n_2mainValue【福祉施設】&#10;有形固定資産減価償却率">
          <a:extLst>
            <a:ext uri="{FF2B5EF4-FFF2-40B4-BE49-F238E27FC236}">
              <a16:creationId xmlns:a16="http://schemas.microsoft.com/office/drawing/2014/main" id="{C34ECD4C-DCC6-482F-89D8-F17B01706E47}"/>
            </a:ext>
          </a:extLst>
        </xdr:cNvPr>
        <xdr:cNvSpPr txBox="1"/>
      </xdr:nvSpPr>
      <xdr:spPr>
        <a:xfrm>
          <a:off x="2439044" y="1374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68597</xdr:rowOff>
    </xdr:from>
    <xdr:ext cx="405111" cy="259045"/>
    <xdr:sp macro="" textlink="">
      <xdr:nvSpPr>
        <xdr:cNvPr id="321" name="n_3mainValue【福祉施設】&#10;有形固定資産減価償却率">
          <a:extLst>
            <a:ext uri="{FF2B5EF4-FFF2-40B4-BE49-F238E27FC236}">
              <a16:creationId xmlns:a16="http://schemas.microsoft.com/office/drawing/2014/main" id="{DE862775-AE5F-4748-AB0D-A3DF107A8D0E}"/>
            </a:ext>
          </a:extLst>
        </xdr:cNvPr>
        <xdr:cNvSpPr txBox="1"/>
      </xdr:nvSpPr>
      <xdr:spPr>
        <a:xfrm>
          <a:off x="1648469"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41927</xdr:rowOff>
    </xdr:from>
    <xdr:ext cx="405111" cy="259045"/>
    <xdr:sp macro="" textlink="">
      <xdr:nvSpPr>
        <xdr:cNvPr id="322" name="n_4mainValue【福祉施設】&#10;有形固定資産減価償却率">
          <a:extLst>
            <a:ext uri="{FF2B5EF4-FFF2-40B4-BE49-F238E27FC236}">
              <a16:creationId xmlns:a16="http://schemas.microsoft.com/office/drawing/2014/main" id="{C3D9425F-94C7-4E7E-A916-3C33ED31087B}"/>
            </a:ext>
          </a:extLst>
        </xdr:cNvPr>
        <xdr:cNvSpPr txBox="1"/>
      </xdr:nvSpPr>
      <xdr:spPr>
        <a:xfrm>
          <a:off x="848369" y="1348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EFB0BF1-BB04-4DD6-81E3-FDD0B180E7C4}"/>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6C7A2806-7A99-4A99-A4C7-29BC6DB0D3B1}"/>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E8F43D35-CD8F-4C95-9B48-DFB98678724D}"/>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FB8365B8-7FEE-47CD-8855-D9A3156F3B1B}"/>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624402D8-CC86-4776-A3C1-766335D5424C}"/>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B16CF9CF-6187-4B80-8D2F-6E22E5FA86B5}"/>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6F7872DB-BA56-4B17-95FE-5C2B40D2A80A}"/>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8457826E-35C1-4A93-8AD2-A775D08A8269}"/>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5EBD736D-C572-49BA-8FE3-4C42506B2ED7}"/>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C85BB3E1-4CB8-44C5-9249-05BC153DB97E}"/>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2BD785AE-042E-463E-9954-011AF1FE6220}"/>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1F92C0B0-1811-4307-BE05-2C9CB8BA9189}"/>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32B8FF3A-8CFD-4AAE-A3A0-E3D288F2A586}"/>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4BBF29CD-4520-4122-A122-C889CEB445F8}"/>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4AC1C974-4499-4449-B6A1-72A778B9EECB}"/>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B8FD7941-D72D-481F-95EA-EF581C42E71E}"/>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3C832306-3369-4C77-B47F-8BD4EA54DC88}"/>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0B683B2F-6A8B-46D3-9AD5-3664A7A72058}"/>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AA799089-F3E5-4C5B-BB66-B7302DB89DFE}"/>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59D68889-D278-42F2-A4F2-E7A941853659}"/>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46567011-7C00-43F6-8FA3-238420FAF064}"/>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70B873DE-7704-4A8C-99C2-AB0C8552EC43}"/>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D85EFAEB-FBD9-484B-BB25-4D8258320604}"/>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5EF0D2D8-D32A-47D4-98E9-860CDFF5ECFC}"/>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14860A95-FA31-4092-9787-47D24FA186C2}"/>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48" name="直線コネクタ 347">
          <a:extLst>
            <a:ext uri="{FF2B5EF4-FFF2-40B4-BE49-F238E27FC236}">
              <a16:creationId xmlns:a16="http://schemas.microsoft.com/office/drawing/2014/main" id="{20CC7AED-70CE-48C1-BC08-74A9E12EB3E3}"/>
            </a:ext>
          </a:extLst>
        </xdr:cNvPr>
        <xdr:cNvCxnSpPr/>
      </xdr:nvCxnSpPr>
      <xdr:spPr>
        <a:xfrm flipV="1">
          <a:off x="9429115" y="12668250"/>
          <a:ext cx="0" cy="1236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9" name="【福祉施設】&#10;一人当たり面積最小値テキスト">
          <a:extLst>
            <a:ext uri="{FF2B5EF4-FFF2-40B4-BE49-F238E27FC236}">
              <a16:creationId xmlns:a16="http://schemas.microsoft.com/office/drawing/2014/main" id="{9E0063B5-825A-4BAF-A353-1923C3F86CEF}"/>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0" name="直線コネクタ 349">
          <a:extLst>
            <a:ext uri="{FF2B5EF4-FFF2-40B4-BE49-F238E27FC236}">
              <a16:creationId xmlns:a16="http://schemas.microsoft.com/office/drawing/2014/main" id="{7B500EC1-C925-4126-8F97-DEB6902ABD2A}"/>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51" name="【福祉施設】&#10;一人当たり面積最大値テキスト">
          <a:extLst>
            <a:ext uri="{FF2B5EF4-FFF2-40B4-BE49-F238E27FC236}">
              <a16:creationId xmlns:a16="http://schemas.microsoft.com/office/drawing/2014/main" id="{AA35D3AE-6195-4342-850F-D02066148E77}"/>
            </a:ext>
          </a:extLst>
        </xdr:cNvPr>
        <xdr:cNvSpPr txBox="1"/>
      </xdr:nvSpPr>
      <xdr:spPr>
        <a:xfrm>
          <a:off x="9467850" y="1246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2" name="直線コネクタ 351">
          <a:extLst>
            <a:ext uri="{FF2B5EF4-FFF2-40B4-BE49-F238E27FC236}">
              <a16:creationId xmlns:a16="http://schemas.microsoft.com/office/drawing/2014/main" id="{3682917C-0004-4C06-AA87-CBD782BFD680}"/>
            </a:ext>
          </a:extLst>
        </xdr:cNvPr>
        <xdr:cNvCxnSpPr/>
      </xdr:nvCxnSpPr>
      <xdr:spPr>
        <a:xfrm>
          <a:off x="9363075" y="126682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47370</xdr:rowOff>
    </xdr:from>
    <xdr:ext cx="469744" cy="259045"/>
    <xdr:sp macro="" textlink="">
      <xdr:nvSpPr>
        <xdr:cNvPr id="353" name="【福祉施設】&#10;一人当たり面積平均値テキスト">
          <a:extLst>
            <a:ext uri="{FF2B5EF4-FFF2-40B4-BE49-F238E27FC236}">
              <a16:creationId xmlns:a16="http://schemas.microsoft.com/office/drawing/2014/main" id="{73000867-1D9A-4CDE-BE2C-6B45C4CF1C1C}"/>
            </a:ext>
          </a:extLst>
        </xdr:cNvPr>
        <xdr:cNvSpPr txBox="1"/>
      </xdr:nvSpPr>
      <xdr:spPr>
        <a:xfrm>
          <a:off x="9467850" y="1332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4" name="フローチャート: 判断 353">
          <a:extLst>
            <a:ext uri="{FF2B5EF4-FFF2-40B4-BE49-F238E27FC236}">
              <a16:creationId xmlns:a16="http://schemas.microsoft.com/office/drawing/2014/main" id="{4FD6985B-3FF4-4A64-855A-01C3A395D5AE}"/>
            </a:ext>
          </a:extLst>
        </xdr:cNvPr>
        <xdr:cNvSpPr/>
      </xdr:nvSpPr>
      <xdr:spPr>
        <a:xfrm>
          <a:off x="9401175" y="133436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55" name="フローチャート: 判断 354">
          <a:extLst>
            <a:ext uri="{FF2B5EF4-FFF2-40B4-BE49-F238E27FC236}">
              <a16:creationId xmlns:a16="http://schemas.microsoft.com/office/drawing/2014/main" id="{4CEB8C0E-560B-4181-BB9D-E74528A12A3D}"/>
            </a:ext>
          </a:extLst>
        </xdr:cNvPr>
        <xdr:cNvSpPr/>
      </xdr:nvSpPr>
      <xdr:spPr>
        <a:xfrm>
          <a:off x="86391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6" name="フローチャート: 判断 355">
          <a:extLst>
            <a:ext uri="{FF2B5EF4-FFF2-40B4-BE49-F238E27FC236}">
              <a16:creationId xmlns:a16="http://schemas.microsoft.com/office/drawing/2014/main" id="{50B48105-40E8-4377-8A3A-78D8CD70CA09}"/>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68943</xdr:rowOff>
    </xdr:from>
    <xdr:to>
      <xdr:col>41</xdr:col>
      <xdr:colOff>101600</xdr:colOff>
      <xdr:row>82</xdr:row>
      <xdr:rowOff>170543</xdr:rowOff>
    </xdr:to>
    <xdr:sp macro="" textlink="">
      <xdr:nvSpPr>
        <xdr:cNvPr id="357" name="フローチャート: 判断 356">
          <a:extLst>
            <a:ext uri="{FF2B5EF4-FFF2-40B4-BE49-F238E27FC236}">
              <a16:creationId xmlns:a16="http://schemas.microsoft.com/office/drawing/2014/main" id="{3AACA27D-24CF-4E9E-9BB5-E605FD06173D}"/>
            </a:ext>
          </a:extLst>
        </xdr:cNvPr>
        <xdr:cNvSpPr/>
      </xdr:nvSpPr>
      <xdr:spPr>
        <a:xfrm>
          <a:off x="7029450" y="1334361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85271</xdr:rowOff>
    </xdr:from>
    <xdr:to>
      <xdr:col>36</xdr:col>
      <xdr:colOff>165100</xdr:colOff>
      <xdr:row>83</xdr:row>
      <xdr:rowOff>15421</xdr:rowOff>
    </xdr:to>
    <xdr:sp macro="" textlink="">
      <xdr:nvSpPr>
        <xdr:cNvPr id="358" name="フローチャート: 判断 357">
          <a:extLst>
            <a:ext uri="{FF2B5EF4-FFF2-40B4-BE49-F238E27FC236}">
              <a16:creationId xmlns:a16="http://schemas.microsoft.com/office/drawing/2014/main" id="{7F15D3ED-43CE-4A28-A95F-B65DD5029A0E}"/>
            </a:ext>
          </a:extLst>
        </xdr:cNvPr>
        <xdr:cNvSpPr/>
      </xdr:nvSpPr>
      <xdr:spPr>
        <a:xfrm>
          <a:off x="62388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D91B58E-D8A7-46BE-97BC-1D966DD726AD}"/>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DEFFDBF-6427-476B-B300-8BEAC208A898}"/>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A5B172A-813B-411D-8739-314F68886029}"/>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3E03337A-5181-4C7F-A1F2-3D8AB18916BB}"/>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888661A2-823B-4FDB-B770-7D865818008C}"/>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3629</xdr:rowOff>
    </xdr:from>
    <xdr:to>
      <xdr:col>55</xdr:col>
      <xdr:colOff>50800</xdr:colOff>
      <xdr:row>82</xdr:row>
      <xdr:rowOff>105229</xdr:rowOff>
    </xdr:to>
    <xdr:sp macro="" textlink="">
      <xdr:nvSpPr>
        <xdr:cNvPr id="364" name="楕円 363">
          <a:extLst>
            <a:ext uri="{FF2B5EF4-FFF2-40B4-BE49-F238E27FC236}">
              <a16:creationId xmlns:a16="http://schemas.microsoft.com/office/drawing/2014/main" id="{C07B0B2D-0BA5-42A8-9DBC-4C65ECEB3D1E}"/>
            </a:ext>
          </a:extLst>
        </xdr:cNvPr>
        <xdr:cNvSpPr/>
      </xdr:nvSpPr>
      <xdr:spPr>
        <a:xfrm>
          <a:off x="9401175" y="13284654"/>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26506</xdr:rowOff>
    </xdr:from>
    <xdr:ext cx="469744" cy="259045"/>
    <xdr:sp macro="" textlink="">
      <xdr:nvSpPr>
        <xdr:cNvPr id="365" name="【福祉施設】&#10;一人当たり面積該当値テキスト">
          <a:extLst>
            <a:ext uri="{FF2B5EF4-FFF2-40B4-BE49-F238E27FC236}">
              <a16:creationId xmlns:a16="http://schemas.microsoft.com/office/drawing/2014/main" id="{A0DFBBA6-29CF-4A9F-80DE-2D8ECECD73D9}"/>
            </a:ext>
          </a:extLst>
        </xdr:cNvPr>
        <xdr:cNvSpPr txBox="1"/>
      </xdr:nvSpPr>
      <xdr:spPr>
        <a:xfrm>
          <a:off x="9467850" y="1314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19957</xdr:rowOff>
    </xdr:from>
    <xdr:to>
      <xdr:col>50</xdr:col>
      <xdr:colOff>165100</xdr:colOff>
      <xdr:row>82</xdr:row>
      <xdr:rowOff>121557</xdr:rowOff>
    </xdr:to>
    <xdr:sp macro="" textlink="">
      <xdr:nvSpPr>
        <xdr:cNvPr id="366" name="楕円 365">
          <a:extLst>
            <a:ext uri="{FF2B5EF4-FFF2-40B4-BE49-F238E27FC236}">
              <a16:creationId xmlns:a16="http://schemas.microsoft.com/office/drawing/2014/main" id="{C90CA2AA-B0AA-4D61-9B85-759BA61647BC}"/>
            </a:ext>
          </a:extLst>
        </xdr:cNvPr>
        <xdr:cNvSpPr/>
      </xdr:nvSpPr>
      <xdr:spPr>
        <a:xfrm>
          <a:off x="8639175" y="1329780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54429</xdr:rowOff>
    </xdr:from>
    <xdr:to>
      <xdr:col>55</xdr:col>
      <xdr:colOff>0</xdr:colOff>
      <xdr:row>82</xdr:row>
      <xdr:rowOff>70757</xdr:rowOff>
    </xdr:to>
    <xdr:cxnSp macro="">
      <xdr:nvCxnSpPr>
        <xdr:cNvPr id="367" name="直線コネクタ 366">
          <a:extLst>
            <a:ext uri="{FF2B5EF4-FFF2-40B4-BE49-F238E27FC236}">
              <a16:creationId xmlns:a16="http://schemas.microsoft.com/office/drawing/2014/main" id="{E095C2AF-3141-4EE6-86FE-CA6089697791}"/>
            </a:ext>
          </a:extLst>
        </xdr:cNvPr>
        <xdr:cNvCxnSpPr/>
      </xdr:nvCxnSpPr>
      <xdr:spPr>
        <a:xfrm flipV="1">
          <a:off x="8686800" y="13332279"/>
          <a:ext cx="742950"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36286</xdr:rowOff>
    </xdr:from>
    <xdr:to>
      <xdr:col>46</xdr:col>
      <xdr:colOff>38100</xdr:colOff>
      <xdr:row>82</xdr:row>
      <xdr:rowOff>137886</xdr:rowOff>
    </xdr:to>
    <xdr:sp macro="" textlink="">
      <xdr:nvSpPr>
        <xdr:cNvPr id="368" name="楕円 367">
          <a:extLst>
            <a:ext uri="{FF2B5EF4-FFF2-40B4-BE49-F238E27FC236}">
              <a16:creationId xmlns:a16="http://schemas.microsoft.com/office/drawing/2014/main" id="{FA605926-FD82-4E4F-8EB3-747A80226458}"/>
            </a:ext>
          </a:extLst>
        </xdr:cNvPr>
        <xdr:cNvSpPr/>
      </xdr:nvSpPr>
      <xdr:spPr>
        <a:xfrm>
          <a:off x="7839075" y="1331413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70757</xdr:rowOff>
    </xdr:from>
    <xdr:to>
      <xdr:col>50</xdr:col>
      <xdr:colOff>114300</xdr:colOff>
      <xdr:row>82</xdr:row>
      <xdr:rowOff>87086</xdr:rowOff>
    </xdr:to>
    <xdr:cxnSp macro="">
      <xdr:nvCxnSpPr>
        <xdr:cNvPr id="369" name="直線コネクタ 368">
          <a:extLst>
            <a:ext uri="{FF2B5EF4-FFF2-40B4-BE49-F238E27FC236}">
              <a16:creationId xmlns:a16="http://schemas.microsoft.com/office/drawing/2014/main" id="{DC40BF9B-9E40-4174-A2D0-CB570688F0AF}"/>
            </a:ext>
          </a:extLst>
        </xdr:cNvPr>
        <xdr:cNvCxnSpPr/>
      </xdr:nvCxnSpPr>
      <xdr:spPr>
        <a:xfrm flipV="1">
          <a:off x="7886700" y="13345432"/>
          <a:ext cx="8001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36286</xdr:rowOff>
    </xdr:from>
    <xdr:to>
      <xdr:col>41</xdr:col>
      <xdr:colOff>101600</xdr:colOff>
      <xdr:row>82</xdr:row>
      <xdr:rowOff>137886</xdr:rowOff>
    </xdr:to>
    <xdr:sp macro="" textlink="">
      <xdr:nvSpPr>
        <xdr:cNvPr id="370" name="楕円 369">
          <a:extLst>
            <a:ext uri="{FF2B5EF4-FFF2-40B4-BE49-F238E27FC236}">
              <a16:creationId xmlns:a16="http://schemas.microsoft.com/office/drawing/2014/main" id="{571B94C9-F23C-414E-9056-4B1CD14CCDF8}"/>
            </a:ext>
          </a:extLst>
        </xdr:cNvPr>
        <xdr:cNvSpPr/>
      </xdr:nvSpPr>
      <xdr:spPr>
        <a:xfrm>
          <a:off x="7029450" y="133141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87086</xdr:rowOff>
    </xdr:from>
    <xdr:to>
      <xdr:col>45</xdr:col>
      <xdr:colOff>177800</xdr:colOff>
      <xdr:row>82</xdr:row>
      <xdr:rowOff>87086</xdr:rowOff>
    </xdr:to>
    <xdr:cxnSp macro="">
      <xdr:nvCxnSpPr>
        <xdr:cNvPr id="371" name="直線コネクタ 370">
          <a:extLst>
            <a:ext uri="{FF2B5EF4-FFF2-40B4-BE49-F238E27FC236}">
              <a16:creationId xmlns:a16="http://schemas.microsoft.com/office/drawing/2014/main" id="{E87424F2-77A4-45D1-A1CF-EBACFEC25473}"/>
            </a:ext>
          </a:extLst>
        </xdr:cNvPr>
        <xdr:cNvCxnSpPr/>
      </xdr:nvCxnSpPr>
      <xdr:spPr>
        <a:xfrm>
          <a:off x="7077075" y="1336176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72" name="楕円 371">
          <a:extLst>
            <a:ext uri="{FF2B5EF4-FFF2-40B4-BE49-F238E27FC236}">
              <a16:creationId xmlns:a16="http://schemas.microsoft.com/office/drawing/2014/main" id="{BEBC5183-4D2B-4B3A-B2BD-6EC9D4C967F0}"/>
            </a:ext>
          </a:extLst>
        </xdr:cNvPr>
        <xdr:cNvSpPr/>
      </xdr:nvSpPr>
      <xdr:spPr>
        <a:xfrm>
          <a:off x="6238875" y="132778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38100</xdr:rowOff>
    </xdr:from>
    <xdr:to>
      <xdr:col>41</xdr:col>
      <xdr:colOff>50800</xdr:colOff>
      <xdr:row>82</xdr:row>
      <xdr:rowOff>87086</xdr:rowOff>
    </xdr:to>
    <xdr:cxnSp macro="">
      <xdr:nvCxnSpPr>
        <xdr:cNvPr id="373" name="直線コネクタ 372">
          <a:extLst>
            <a:ext uri="{FF2B5EF4-FFF2-40B4-BE49-F238E27FC236}">
              <a16:creationId xmlns:a16="http://schemas.microsoft.com/office/drawing/2014/main" id="{EADEF478-9C8F-4316-8D43-03B28DC3F3A4}"/>
            </a:ext>
          </a:extLst>
        </xdr:cNvPr>
        <xdr:cNvCxnSpPr/>
      </xdr:nvCxnSpPr>
      <xdr:spPr>
        <a:xfrm>
          <a:off x="6286500" y="13315950"/>
          <a:ext cx="790575"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6548</xdr:rowOff>
    </xdr:from>
    <xdr:ext cx="469744" cy="259045"/>
    <xdr:sp macro="" textlink="">
      <xdr:nvSpPr>
        <xdr:cNvPr id="374" name="n_1aveValue【福祉施設】&#10;一人当たり面積">
          <a:extLst>
            <a:ext uri="{FF2B5EF4-FFF2-40B4-BE49-F238E27FC236}">
              <a16:creationId xmlns:a16="http://schemas.microsoft.com/office/drawing/2014/main" id="{13890C3D-43B0-4C42-828F-1C7734234D9F}"/>
            </a:ext>
          </a:extLst>
        </xdr:cNvPr>
        <xdr:cNvSpPr txBox="1"/>
      </xdr:nvSpPr>
      <xdr:spPr>
        <a:xfrm>
          <a:off x="8458277"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161670</xdr:rowOff>
    </xdr:from>
    <xdr:ext cx="469744" cy="259045"/>
    <xdr:sp macro="" textlink="">
      <xdr:nvSpPr>
        <xdr:cNvPr id="375" name="n_2aveValue【福祉施設】&#10;一人当たり面積">
          <a:extLst>
            <a:ext uri="{FF2B5EF4-FFF2-40B4-BE49-F238E27FC236}">
              <a16:creationId xmlns:a16="http://schemas.microsoft.com/office/drawing/2014/main" id="{3E3780E8-2D82-435D-A3B2-0D1D20C39247}"/>
            </a:ext>
          </a:extLst>
        </xdr:cNvPr>
        <xdr:cNvSpPr txBox="1"/>
      </xdr:nvSpPr>
      <xdr:spPr>
        <a:xfrm>
          <a:off x="767722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161670</xdr:rowOff>
    </xdr:from>
    <xdr:ext cx="469744" cy="259045"/>
    <xdr:sp macro="" textlink="">
      <xdr:nvSpPr>
        <xdr:cNvPr id="376" name="n_3aveValue【福祉施設】&#10;一人当たり面積">
          <a:extLst>
            <a:ext uri="{FF2B5EF4-FFF2-40B4-BE49-F238E27FC236}">
              <a16:creationId xmlns:a16="http://schemas.microsoft.com/office/drawing/2014/main" id="{844FE536-FD57-4ABF-8555-7338613EBF73}"/>
            </a:ext>
          </a:extLst>
        </xdr:cNvPr>
        <xdr:cNvSpPr txBox="1"/>
      </xdr:nvSpPr>
      <xdr:spPr>
        <a:xfrm>
          <a:off x="6867602"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6548</xdr:rowOff>
    </xdr:from>
    <xdr:ext cx="469744" cy="259045"/>
    <xdr:sp macro="" textlink="">
      <xdr:nvSpPr>
        <xdr:cNvPr id="377" name="n_4aveValue【福祉施設】&#10;一人当たり面積">
          <a:extLst>
            <a:ext uri="{FF2B5EF4-FFF2-40B4-BE49-F238E27FC236}">
              <a16:creationId xmlns:a16="http://schemas.microsoft.com/office/drawing/2014/main" id="{210FE511-8660-4243-8985-2774EBC76E42}"/>
            </a:ext>
          </a:extLst>
        </xdr:cNvPr>
        <xdr:cNvSpPr txBox="1"/>
      </xdr:nvSpPr>
      <xdr:spPr>
        <a:xfrm>
          <a:off x="60675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138084</xdr:rowOff>
    </xdr:from>
    <xdr:ext cx="469744" cy="259045"/>
    <xdr:sp macro="" textlink="">
      <xdr:nvSpPr>
        <xdr:cNvPr id="378" name="n_1mainValue【福祉施設】&#10;一人当たり面積">
          <a:extLst>
            <a:ext uri="{FF2B5EF4-FFF2-40B4-BE49-F238E27FC236}">
              <a16:creationId xmlns:a16="http://schemas.microsoft.com/office/drawing/2014/main" id="{8D8E196C-A058-4E0A-B103-F737EED9FC80}"/>
            </a:ext>
          </a:extLst>
        </xdr:cNvPr>
        <xdr:cNvSpPr txBox="1"/>
      </xdr:nvSpPr>
      <xdr:spPr>
        <a:xfrm>
          <a:off x="8458277" y="1309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154413</xdr:rowOff>
    </xdr:from>
    <xdr:ext cx="469744" cy="259045"/>
    <xdr:sp macro="" textlink="">
      <xdr:nvSpPr>
        <xdr:cNvPr id="379" name="n_2mainValue【福祉施設】&#10;一人当たり面積">
          <a:extLst>
            <a:ext uri="{FF2B5EF4-FFF2-40B4-BE49-F238E27FC236}">
              <a16:creationId xmlns:a16="http://schemas.microsoft.com/office/drawing/2014/main" id="{CCA702A4-DAE3-43C0-8C40-774DD29B6CC7}"/>
            </a:ext>
          </a:extLst>
        </xdr:cNvPr>
        <xdr:cNvSpPr txBox="1"/>
      </xdr:nvSpPr>
      <xdr:spPr>
        <a:xfrm>
          <a:off x="7677227" y="1310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154413</xdr:rowOff>
    </xdr:from>
    <xdr:ext cx="469744" cy="259045"/>
    <xdr:sp macro="" textlink="">
      <xdr:nvSpPr>
        <xdr:cNvPr id="380" name="n_3mainValue【福祉施設】&#10;一人当たり面積">
          <a:extLst>
            <a:ext uri="{FF2B5EF4-FFF2-40B4-BE49-F238E27FC236}">
              <a16:creationId xmlns:a16="http://schemas.microsoft.com/office/drawing/2014/main" id="{495F6CA4-ED32-4ABF-8123-08BECDF6BF4C}"/>
            </a:ext>
          </a:extLst>
        </xdr:cNvPr>
        <xdr:cNvSpPr txBox="1"/>
      </xdr:nvSpPr>
      <xdr:spPr>
        <a:xfrm>
          <a:off x="6867602" y="1310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105427</xdr:rowOff>
    </xdr:from>
    <xdr:ext cx="469744" cy="259045"/>
    <xdr:sp macro="" textlink="">
      <xdr:nvSpPr>
        <xdr:cNvPr id="381" name="n_4mainValue【福祉施設】&#10;一人当たり面積">
          <a:extLst>
            <a:ext uri="{FF2B5EF4-FFF2-40B4-BE49-F238E27FC236}">
              <a16:creationId xmlns:a16="http://schemas.microsoft.com/office/drawing/2014/main" id="{740FACE8-7C6E-4440-80E6-AAF7911A405C}"/>
            </a:ext>
          </a:extLst>
        </xdr:cNvPr>
        <xdr:cNvSpPr txBox="1"/>
      </xdr:nvSpPr>
      <xdr:spPr>
        <a:xfrm>
          <a:off x="6067502"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7838D45C-B5B9-4840-8930-3BB1B1FF9439}"/>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275572F9-49D2-4FB5-8F8A-F8DC4BAE0A77}"/>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3DAF5190-B47E-406D-92CA-8E34D20BA4A3}"/>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C7FAB059-89CD-4743-8B7E-900BC603A070}"/>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BB04EDED-BEDC-4480-8693-CCC9A16BD0BC}"/>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1018299C-3689-475E-B2AA-B88D801ACD5E}"/>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725F540-09AB-45A0-B1D4-A2006B781B2B}"/>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756C7F0D-54FF-4067-9F2C-2D6B84B94EA3}"/>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7C582FBB-DC90-4D44-AD1C-1A4DF0867591}"/>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2B60515E-FA99-4587-B594-A10D7DD3276F}"/>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F540E873-79B0-4A25-9A13-D8D4F531D229}"/>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0D64AD50-4DFD-47A4-960A-7A24238A1F8F}"/>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01E79E1D-D321-4462-84D3-325B3D0E4F0D}"/>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A45C1A11-0024-4596-9805-4A81F6700ACE}"/>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7100FFD7-3E0E-4DC0-A89B-5A125DE31E77}"/>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19CEF50B-E0DE-4763-9928-3EFDA85DECFA}"/>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E7EAEC83-1498-4226-830F-87B45BE4A4F9}"/>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490C199C-3764-45B2-850F-D2A88A71D57B}"/>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12EDDE0A-FBAE-46C5-AA3E-78DFF0DFA725}"/>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3120BEC1-A8E1-4CD9-A487-9C5792357258}"/>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DF556341-1267-4CE3-A349-6E0B58907E3C}"/>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BAD0212F-45E3-4299-806E-B778C498480C}"/>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BA71917B-9584-4167-840C-2A2B31019EAB}"/>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FA17EB76-4331-450A-8A99-423EB516FBA1}"/>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9525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D67EFB58-973D-400D-9498-78185CDCACED}"/>
            </a:ext>
          </a:extLst>
        </xdr:cNvPr>
        <xdr:cNvCxnSpPr/>
      </xdr:nvCxnSpPr>
      <xdr:spPr>
        <a:xfrm flipV="1">
          <a:off x="4180840" y="16360775"/>
          <a:ext cx="0" cy="1279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25B9B506-7CFA-4DBB-AE52-0AE02B1D6133}"/>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C123F5BF-A864-4B6B-95A2-62FD964856F8}"/>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127652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2851D248-292E-4959-BFB0-10D4CFB51F3D}"/>
            </a:ext>
          </a:extLst>
        </xdr:cNvPr>
        <xdr:cNvSpPr txBox="1"/>
      </xdr:nvSpPr>
      <xdr:spPr>
        <a:xfrm>
          <a:off x="4219575" y="1615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9525</xdr:rowOff>
    </xdr:from>
    <xdr:to>
      <xdr:col>24</xdr:col>
      <xdr:colOff>152400</xdr:colOff>
      <xdr:row>101</xdr:row>
      <xdr:rowOff>9525</xdr:rowOff>
    </xdr:to>
    <xdr:cxnSp macro="">
      <xdr:nvCxnSpPr>
        <xdr:cNvPr id="410" name="直線コネクタ 409">
          <a:extLst>
            <a:ext uri="{FF2B5EF4-FFF2-40B4-BE49-F238E27FC236}">
              <a16:creationId xmlns:a16="http://schemas.microsoft.com/office/drawing/2014/main" id="{A45F5A2B-5A89-4424-8CE5-36FD96F8DB4C}"/>
            </a:ext>
          </a:extLst>
        </xdr:cNvPr>
        <xdr:cNvCxnSpPr/>
      </xdr:nvCxnSpPr>
      <xdr:spPr>
        <a:xfrm>
          <a:off x="4105275" y="16360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61613</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3FA4F243-08C9-4E71-A70A-8921037ABEF0}"/>
            </a:ext>
          </a:extLst>
        </xdr:cNvPr>
        <xdr:cNvSpPr txBox="1"/>
      </xdr:nvSpPr>
      <xdr:spPr>
        <a:xfrm>
          <a:off x="4219575" y="1658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38736</xdr:rowOff>
    </xdr:from>
    <xdr:to>
      <xdr:col>24</xdr:col>
      <xdr:colOff>114300</xdr:colOff>
      <xdr:row>103</xdr:row>
      <xdr:rowOff>140336</xdr:rowOff>
    </xdr:to>
    <xdr:sp macro="" textlink="">
      <xdr:nvSpPr>
        <xdr:cNvPr id="412" name="フローチャート: 判断 411">
          <a:extLst>
            <a:ext uri="{FF2B5EF4-FFF2-40B4-BE49-F238E27FC236}">
              <a16:creationId xmlns:a16="http://schemas.microsoft.com/office/drawing/2014/main" id="{4B10DCAA-C2DE-46AE-AEDA-DD433DC32253}"/>
            </a:ext>
          </a:extLst>
        </xdr:cNvPr>
        <xdr:cNvSpPr/>
      </xdr:nvSpPr>
      <xdr:spPr>
        <a:xfrm>
          <a:off x="4124325" y="167170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55880</xdr:rowOff>
    </xdr:from>
    <xdr:to>
      <xdr:col>20</xdr:col>
      <xdr:colOff>38100</xdr:colOff>
      <xdr:row>103</xdr:row>
      <xdr:rowOff>157480</xdr:rowOff>
    </xdr:to>
    <xdr:sp macro="" textlink="">
      <xdr:nvSpPr>
        <xdr:cNvPr id="413" name="フローチャート: 判断 412">
          <a:extLst>
            <a:ext uri="{FF2B5EF4-FFF2-40B4-BE49-F238E27FC236}">
              <a16:creationId xmlns:a16="http://schemas.microsoft.com/office/drawing/2014/main" id="{9E1EB5F4-AAC8-4AE3-B2B5-353B682CE948}"/>
            </a:ext>
          </a:extLst>
        </xdr:cNvPr>
        <xdr:cNvSpPr/>
      </xdr:nvSpPr>
      <xdr:spPr>
        <a:xfrm>
          <a:off x="3381375" y="167341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414" name="フローチャート: 判断 413">
          <a:extLst>
            <a:ext uri="{FF2B5EF4-FFF2-40B4-BE49-F238E27FC236}">
              <a16:creationId xmlns:a16="http://schemas.microsoft.com/office/drawing/2014/main" id="{46926B95-20BE-4C72-A921-8DCAB09CBFEE}"/>
            </a:ext>
          </a:extLst>
        </xdr:cNvPr>
        <xdr:cNvSpPr/>
      </xdr:nvSpPr>
      <xdr:spPr>
        <a:xfrm>
          <a:off x="2571750" y="167259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15" name="フローチャート: 判断 414">
          <a:extLst>
            <a:ext uri="{FF2B5EF4-FFF2-40B4-BE49-F238E27FC236}">
              <a16:creationId xmlns:a16="http://schemas.microsoft.com/office/drawing/2014/main" id="{BAD4B3BB-7069-4A3F-B823-DED455AE93A0}"/>
            </a:ext>
          </a:extLst>
        </xdr:cNvPr>
        <xdr:cNvSpPr/>
      </xdr:nvSpPr>
      <xdr:spPr>
        <a:xfrm>
          <a:off x="1781175" y="16689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19686</xdr:rowOff>
    </xdr:from>
    <xdr:to>
      <xdr:col>6</xdr:col>
      <xdr:colOff>38100</xdr:colOff>
      <xdr:row>103</xdr:row>
      <xdr:rowOff>121286</xdr:rowOff>
    </xdr:to>
    <xdr:sp macro="" textlink="">
      <xdr:nvSpPr>
        <xdr:cNvPr id="416" name="フローチャート: 判断 415">
          <a:extLst>
            <a:ext uri="{FF2B5EF4-FFF2-40B4-BE49-F238E27FC236}">
              <a16:creationId xmlns:a16="http://schemas.microsoft.com/office/drawing/2014/main" id="{70EEA0D1-5E72-41AC-B2B7-DFB9837AD925}"/>
            </a:ext>
          </a:extLst>
        </xdr:cNvPr>
        <xdr:cNvSpPr/>
      </xdr:nvSpPr>
      <xdr:spPr>
        <a:xfrm>
          <a:off x="981075" y="1669796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195A5D89-B950-442B-89EA-F6D613C55A43}"/>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AE03851F-FA9C-4667-94B1-372391C12766}"/>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A32321B5-AD22-4FEA-8751-A709CEBE208D}"/>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B24BE1F5-F78C-49F7-8295-435FD4C0EB30}"/>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8C7F42CC-38BE-4244-92BE-11E6F79EDD91}"/>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22" name="楕円 421">
          <a:extLst>
            <a:ext uri="{FF2B5EF4-FFF2-40B4-BE49-F238E27FC236}">
              <a16:creationId xmlns:a16="http://schemas.microsoft.com/office/drawing/2014/main" id="{77C78FD2-F5B4-4DB8-B430-63E61B02CA66}"/>
            </a:ext>
          </a:extLst>
        </xdr:cNvPr>
        <xdr:cNvSpPr/>
      </xdr:nvSpPr>
      <xdr:spPr>
        <a:xfrm>
          <a:off x="4124325" y="169341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72407</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41A89E60-BBC1-4A2D-B8ED-AA5341D81068}"/>
            </a:ext>
          </a:extLst>
        </xdr:cNvPr>
        <xdr:cNvSpPr txBox="1"/>
      </xdr:nvSpPr>
      <xdr:spPr>
        <a:xfrm>
          <a:off x="4219575" y="1690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55880</xdr:rowOff>
    </xdr:from>
    <xdr:to>
      <xdr:col>20</xdr:col>
      <xdr:colOff>38100</xdr:colOff>
      <xdr:row>104</xdr:row>
      <xdr:rowOff>157480</xdr:rowOff>
    </xdr:to>
    <xdr:sp macro="" textlink="">
      <xdr:nvSpPr>
        <xdr:cNvPr id="424" name="楕円 423">
          <a:extLst>
            <a:ext uri="{FF2B5EF4-FFF2-40B4-BE49-F238E27FC236}">
              <a16:creationId xmlns:a16="http://schemas.microsoft.com/office/drawing/2014/main" id="{305327EF-D092-425D-9522-2132B3184F4C}"/>
            </a:ext>
          </a:extLst>
        </xdr:cNvPr>
        <xdr:cNvSpPr/>
      </xdr:nvSpPr>
      <xdr:spPr>
        <a:xfrm>
          <a:off x="3381375" y="168960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106680</xdr:rowOff>
    </xdr:from>
    <xdr:to>
      <xdr:col>24</xdr:col>
      <xdr:colOff>63500</xdr:colOff>
      <xdr:row>104</xdr:row>
      <xdr:rowOff>144780</xdr:rowOff>
    </xdr:to>
    <xdr:cxnSp macro="">
      <xdr:nvCxnSpPr>
        <xdr:cNvPr id="425" name="直線コネクタ 424">
          <a:extLst>
            <a:ext uri="{FF2B5EF4-FFF2-40B4-BE49-F238E27FC236}">
              <a16:creationId xmlns:a16="http://schemas.microsoft.com/office/drawing/2014/main" id="{E447FE50-E805-4CED-9F06-4E6DDE72515F}"/>
            </a:ext>
          </a:extLst>
        </xdr:cNvPr>
        <xdr:cNvCxnSpPr/>
      </xdr:nvCxnSpPr>
      <xdr:spPr>
        <a:xfrm>
          <a:off x="3429000" y="16943705"/>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137795</xdr:rowOff>
    </xdr:from>
    <xdr:to>
      <xdr:col>15</xdr:col>
      <xdr:colOff>101600</xdr:colOff>
      <xdr:row>105</xdr:row>
      <xdr:rowOff>67945</xdr:rowOff>
    </xdr:to>
    <xdr:sp macro="" textlink="">
      <xdr:nvSpPr>
        <xdr:cNvPr id="426" name="楕円 425">
          <a:extLst>
            <a:ext uri="{FF2B5EF4-FFF2-40B4-BE49-F238E27FC236}">
              <a16:creationId xmlns:a16="http://schemas.microsoft.com/office/drawing/2014/main" id="{7FF35934-0EAD-4EEF-A551-784CDE139AF4}"/>
            </a:ext>
          </a:extLst>
        </xdr:cNvPr>
        <xdr:cNvSpPr/>
      </xdr:nvSpPr>
      <xdr:spPr>
        <a:xfrm>
          <a:off x="2571750" y="1698117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106680</xdr:rowOff>
    </xdr:from>
    <xdr:to>
      <xdr:col>19</xdr:col>
      <xdr:colOff>177800</xdr:colOff>
      <xdr:row>105</xdr:row>
      <xdr:rowOff>17145</xdr:rowOff>
    </xdr:to>
    <xdr:cxnSp macro="">
      <xdr:nvCxnSpPr>
        <xdr:cNvPr id="427" name="直線コネクタ 426">
          <a:extLst>
            <a:ext uri="{FF2B5EF4-FFF2-40B4-BE49-F238E27FC236}">
              <a16:creationId xmlns:a16="http://schemas.microsoft.com/office/drawing/2014/main" id="{936522DA-21F8-45BB-9DAE-8F53CE9B4335}"/>
            </a:ext>
          </a:extLst>
        </xdr:cNvPr>
        <xdr:cNvCxnSpPr/>
      </xdr:nvCxnSpPr>
      <xdr:spPr>
        <a:xfrm flipV="1">
          <a:off x="2619375" y="16943705"/>
          <a:ext cx="809625"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93980</xdr:rowOff>
    </xdr:from>
    <xdr:to>
      <xdr:col>10</xdr:col>
      <xdr:colOff>165100</xdr:colOff>
      <xdr:row>105</xdr:row>
      <xdr:rowOff>24130</xdr:rowOff>
    </xdr:to>
    <xdr:sp macro="" textlink="">
      <xdr:nvSpPr>
        <xdr:cNvPr id="428" name="楕円 427">
          <a:extLst>
            <a:ext uri="{FF2B5EF4-FFF2-40B4-BE49-F238E27FC236}">
              <a16:creationId xmlns:a16="http://schemas.microsoft.com/office/drawing/2014/main" id="{5832FB2C-02C8-4000-A9BE-BD8537AFA504}"/>
            </a:ext>
          </a:extLst>
        </xdr:cNvPr>
        <xdr:cNvSpPr/>
      </xdr:nvSpPr>
      <xdr:spPr>
        <a:xfrm>
          <a:off x="1781175" y="169341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144780</xdr:rowOff>
    </xdr:from>
    <xdr:to>
      <xdr:col>15</xdr:col>
      <xdr:colOff>50800</xdr:colOff>
      <xdr:row>105</xdr:row>
      <xdr:rowOff>17145</xdr:rowOff>
    </xdr:to>
    <xdr:cxnSp macro="">
      <xdr:nvCxnSpPr>
        <xdr:cNvPr id="429" name="直線コネクタ 428">
          <a:extLst>
            <a:ext uri="{FF2B5EF4-FFF2-40B4-BE49-F238E27FC236}">
              <a16:creationId xmlns:a16="http://schemas.microsoft.com/office/drawing/2014/main" id="{6BEE4A1A-E716-433D-BC61-3872D3A93ADB}"/>
            </a:ext>
          </a:extLst>
        </xdr:cNvPr>
        <xdr:cNvCxnSpPr/>
      </xdr:nvCxnSpPr>
      <xdr:spPr>
        <a:xfrm>
          <a:off x="1828800" y="16981805"/>
          <a:ext cx="790575"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636</xdr:rowOff>
    </xdr:from>
    <xdr:to>
      <xdr:col>6</xdr:col>
      <xdr:colOff>38100</xdr:colOff>
      <xdr:row>104</xdr:row>
      <xdr:rowOff>102236</xdr:rowOff>
    </xdr:to>
    <xdr:sp macro="" textlink="">
      <xdr:nvSpPr>
        <xdr:cNvPr id="430" name="楕円 429">
          <a:extLst>
            <a:ext uri="{FF2B5EF4-FFF2-40B4-BE49-F238E27FC236}">
              <a16:creationId xmlns:a16="http://schemas.microsoft.com/office/drawing/2014/main" id="{0591CAD9-C4E3-4D25-86C0-9D5DDE98F413}"/>
            </a:ext>
          </a:extLst>
        </xdr:cNvPr>
        <xdr:cNvSpPr/>
      </xdr:nvSpPr>
      <xdr:spPr>
        <a:xfrm>
          <a:off x="981075" y="1684083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51436</xdr:rowOff>
    </xdr:from>
    <xdr:to>
      <xdr:col>10</xdr:col>
      <xdr:colOff>114300</xdr:colOff>
      <xdr:row>104</xdr:row>
      <xdr:rowOff>144780</xdr:rowOff>
    </xdr:to>
    <xdr:cxnSp macro="">
      <xdr:nvCxnSpPr>
        <xdr:cNvPr id="431" name="直線コネクタ 430">
          <a:extLst>
            <a:ext uri="{FF2B5EF4-FFF2-40B4-BE49-F238E27FC236}">
              <a16:creationId xmlns:a16="http://schemas.microsoft.com/office/drawing/2014/main" id="{D609E4D0-376A-40DD-913B-3D1B35D33AFA}"/>
            </a:ext>
          </a:extLst>
        </xdr:cNvPr>
        <xdr:cNvCxnSpPr/>
      </xdr:nvCxnSpPr>
      <xdr:spPr>
        <a:xfrm>
          <a:off x="1028700" y="16888461"/>
          <a:ext cx="8001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2557</xdr:rowOff>
    </xdr:from>
    <xdr:ext cx="405111" cy="259045"/>
    <xdr:sp macro="" textlink="">
      <xdr:nvSpPr>
        <xdr:cNvPr id="432" name="n_1aveValue【市民会館】&#10;有形固定資産減価償却率">
          <a:extLst>
            <a:ext uri="{FF2B5EF4-FFF2-40B4-BE49-F238E27FC236}">
              <a16:creationId xmlns:a16="http://schemas.microsoft.com/office/drawing/2014/main" id="{83F3FFEC-7614-47D3-857B-44239C1FDB3D}"/>
            </a:ext>
          </a:extLst>
        </xdr:cNvPr>
        <xdr:cNvSpPr txBox="1"/>
      </xdr:nvSpPr>
      <xdr:spPr>
        <a:xfrm>
          <a:off x="3239144" y="1651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433" name="n_2aveValue【市民会館】&#10;有形固定資産減価償却率">
          <a:extLst>
            <a:ext uri="{FF2B5EF4-FFF2-40B4-BE49-F238E27FC236}">
              <a16:creationId xmlns:a16="http://schemas.microsoft.com/office/drawing/2014/main" id="{734CCBC3-90DE-4103-B76B-517D3CEC2611}"/>
            </a:ext>
          </a:extLst>
        </xdr:cNvPr>
        <xdr:cNvSpPr txBox="1"/>
      </xdr:nvSpPr>
      <xdr:spPr>
        <a:xfrm>
          <a:off x="2439044" y="1651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34" name="n_3aveValue【市民会館】&#10;有形固定資産減価償却率">
          <a:extLst>
            <a:ext uri="{FF2B5EF4-FFF2-40B4-BE49-F238E27FC236}">
              <a16:creationId xmlns:a16="http://schemas.microsoft.com/office/drawing/2014/main" id="{5076B829-0AFA-429B-AA62-CCADD4558A80}"/>
            </a:ext>
          </a:extLst>
        </xdr:cNvPr>
        <xdr:cNvSpPr txBox="1"/>
      </xdr:nvSpPr>
      <xdr:spPr>
        <a:xfrm>
          <a:off x="1648469" y="1647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137813</xdr:rowOff>
    </xdr:from>
    <xdr:ext cx="405111" cy="259045"/>
    <xdr:sp macro="" textlink="">
      <xdr:nvSpPr>
        <xdr:cNvPr id="435" name="n_4aveValue【市民会館】&#10;有形固定資産減価償却率">
          <a:extLst>
            <a:ext uri="{FF2B5EF4-FFF2-40B4-BE49-F238E27FC236}">
              <a16:creationId xmlns:a16="http://schemas.microsoft.com/office/drawing/2014/main" id="{0DFB6A08-6E9F-45F0-BF78-B8A899D12E37}"/>
            </a:ext>
          </a:extLst>
        </xdr:cNvPr>
        <xdr:cNvSpPr txBox="1"/>
      </xdr:nvSpPr>
      <xdr:spPr>
        <a:xfrm>
          <a:off x="848369" y="1649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148607</xdr:rowOff>
    </xdr:from>
    <xdr:ext cx="405111" cy="259045"/>
    <xdr:sp macro="" textlink="">
      <xdr:nvSpPr>
        <xdr:cNvPr id="436" name="n_1mainValue【市民会館】&#10;有形固定資産減価償却率">
          <a:extLst>
            <a:ext uri="{FF2B5EF4-FFF2-40B4-BE49-F238E27FC236}">
              <a16:creationId xmlns:a16="http://schemas.microsoft.com/office/drawing/2014/main" id="{BF86DCA1-AAC8-48AD-B6C5-C15739EC1EF2}"/>
            </a:ext>
          </a:extLst>
        </xdr:cNvPr>
        <xdr:cNvSpPr txBox="1"/>
      </xdr:nvSpPr>
      <xdr:spPr>
        <a:xfrm>
          <a:off x="3239144" y="1698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59072</xdr:rowOff>
    </xdr:from>
    <xdr:ext cx="405111" cy="259045"/>
    <xdr:sp macro="" textlink="">
      <xdr:nvSpPr>
        <xdr:cNvPr id="437" name="n_2mainValue【市民会館】&#10;有形固定資産減価償却率">
          <a:extLst>
            <a:ext uri="{FF2B5EF4-FFF2-40B4-BE49-F238E27FC236}">
              <a16:creationId xmlns:a16="http://schemas.microsoft.com/office/drawing/2014/main" id="{DB55EDD8-1DCF-4149-96CF-16AD2CC2F6D5}"/>
            </a:ext>
          </a:extLst>
        </xdr:cNvPr>
        <xdr:cNvSpPr txBox="1"/>
      </xdr:nvSpPr>
      <xdr:spPr>
        <a:xfrm>
          <a:off x="2439044" y="1706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15257</xdr:rowOff>
    </xdr:from>
    <xdr:ext cx="405111" cy="259045"/>
    <xdr:sp macro="" textlink="">
      <xdr:nvSpPr>
        <xdr:cNvPr id="438" name="n_3mainValue【市民会館】&#10;有形固定資産減価償却率">
          <a:extLst>
            <a:ext uri="{FF2B5EF4-FFF2-40B4-BE49-F238E27FC236}">
              <a16:creationId xmlns:a16="http://schemas.microsoft.com/office/drawing/2014/main" id="{5FB07915-EFE4-4DF0-90EB-0215443CD4DF}"/>
            </a:ext>
          </a:extLst>
        </xdr:cNvPr>
        <xdr:cNvSpPr txBox="1"/>
      </xdr:nvSpPr>
      <xdr:spPr>
        <a:xfrm>
          <a:off x="1648469"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93363</xdr:rowOff>
    </xdr:from>
    <xdr:ext cx="405111" cy="259045"/>
    <xdr:sp macro="" textlink="">
      <xdr:nvSpPr>
        <xdr:cNvPr id="439" name="n_4mainValue【市民会館】&#10;有形固定資産減価償却率">
          <a:extLst>
            <a:ext uri="{FF2B5EF4-FFF2-40B4-BE49-F238E27FC236}">
              <a16:creationId xmlns:a16="http://schemas.microsoft.com/office/drawing/2014/main" id="{A9BBA255-2F1B-4B18-9AEA-580A95D57CA0}"/>
            </a:ext>
          </a:extLst>
        </xdr:cNvPr>
        <xdr:cNvSpPr txBox="1"/>
      </xdr:nvSpPr>
      <xdr:spPr>
        <a:xfrm>
          <a:off x="848369" y="1693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BA98774E-F666-4020-9616-313DA3B4D25C}"/>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D78CDA93-2D5F-45EF-BD01-F40213081470}"/>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743B9417-7A39-4CCD-A64F-0A98285D06BD}"/>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AB328967-5B99-408A-A64D-B1A1962990A7}"/>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FDA932C0-1323-4E06-A488-5C68D208DBF6}"/>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9D2BBC6C-B94B-4546-BE49-48F61B8D9D70}"/>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C662A4F1-E111-4C4F-8774-1B42FBED341E}"/>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6AF5337-1A2E-48F5-BE60-6D644640B2B5}"/>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FD4E841-127A-4D5B-B72E-8EEA7582F22C}"/>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9E4D7075-D930-47BE-ADEB-4A8630108B7E}"/>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EAD29977-7019-4828-AD43-EE8C11A78152}"/>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a:extLst>
            <a:ext uri="{FF2B5EF4-FFF2-40B4-BE49-F238E27FC236}">
              <a16:creationId xmlns:a16="http://schemas.microsoft.com/office/drawing/2014/main" id="{25CAB9C1-61D8-452B-A4E4-26CE9907BBCC}"/>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A501A3F9-4AFC-4F0D-8C2D-04E12228B10D}"/>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a:extLst>
            <a:ext uri="{FF2B5EF4-FFF2-40B4-BE49-F238E27FC236}">
              <a16:creationId xmlns:a16="http://schemas.microsoft.com/office/drawing/2014/main" id="{1C15FE21-1CC7-4387-A724-BA033979231D}"/>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39CB0B22-8C13-4211-B342-2C50348664F0}"/>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a:extLst>
            <a:ext uri="{FF2B5EF4-FFF2-40B4-BE49-F238E27FC236}">
              <a16:creationId xmlns:a16="http://schemas.microsoft.com/office/drawing/2014/main" id="{434F307D-AC91-4C78-BD2B-0A3656C7ED8E}"/>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A44A71B1-D675-485A-AB6E-419D640C3E84}"/>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a:extLst>
            <a:ext uri="{FF2B5EF4-FFF2-40B4-BE49-F238E27FC236}">
              <a16:creationId xmlns:a16="http://schemas.microsoft.com/office/drawing/2014/main" id="{9B6E2D4F-B8DC-4169-BF5B-A130D576CEEA}"/>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E3BE55B9-788E-49D6-ABC5-67DD32CF489A}"/>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E8290D3E-3DA4-4DF7-A495-83FE13B32F8B}"/>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5644B01B-6BDC-4A50-8D61-248E05CB3D91}"/>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21337</xdr:rowOff>
    </xdr:from>
    <xdr:to>
      <xdr:col>54</xdr:col>
      <xdr:colOff>189865</xdr:colOff>
      <xdr:row>108</xdr:row>
      <xdr:rowOff>48768</xdr:rowOff>
    </xdr:to>
    <xdr:cxnSp macro="">
      <xdr:nvCxnSpPr>
        <xdr:cNvPr id="461" name="直線コネクタ 460">
          <a:extLst>
            <a:ext uri="{FF2B5EF4-FFF2-40B4-BE49-F238E27FC236}">
              <a16:creationId xmlns:a16="http://schemas.microsoft.com/office/drawing/2014/main" id="{254176CC-01AF-49D8-A8E2-3A9292EB9177}"/>
            </a:ext>
          </a:extLst>
        </xdr:cNvPr>
        <xdr:cNvCxnSpPr/>
      </xdr:nvCxnSpPr>
      <xdr:spPr>
        <a:xfrm flipV="1">
          <a:off x="9429115" y="16537687"/>
          <a:ext cx="0" cy="99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2" name="【市民会館】&#10;一人当たり面積最小値テキスト">
          <a:extLst>
            <a:ext uri="{FF2B5EF4-FFF2-40B4-BE49-F238E27FC236}">
              <a16:creationId xmlns:a16="http://schemas.microsoft.com/office/drawing/2014/main" id="{AC28F584-86F1-46AF-AAC6-C0006494A953}"/>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3" name="直線コネクタ 462">
          <a:extLst>
            <a:ext uri="{FF2B5EF4-FFF2-40B4-BE49-F238E27FC236}">
              <a16:creationId xmlns:a16="http://schemas.microsoft.com/office/drawing/2014/main" id="{94D87F8D-0BE1-4C11-BA65-98E6B47B06D9}"/>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139464</xdr:rowOff>
    </xdr:from>
    <xdr:ext cx="469744" cy="259045"/>
    <xdr:sp macro="" textlink="">
      <xdr:nvSpPr>
        <xdr:cNvPr id="464" name="【市民会館】&#10;一人当たり面積最大値テキスト">
          <a:extLst>
            <a:ext uri="{FF2B5EF4-FFF2-40B4-BE49-F238E27FC236}">
              <a16:creationId xmlns:a16="http://schemas.microsoft.com/office/drawing/2014/main" id="{6D95BF1C-9375-4ED2-8C0F-B318F6BE7BCC}"/>
            </a:ext>
          </a:extLst>
        </xdr:cNvPr>
        <xdr:cNvSpPr txBox="1"/>
      </xdr:nvSpPr>
      <xdr:spPr>
        <a:xfrm>
          <a:off x="9467850" y="1633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21337</xdr:rowOff>
    </xdr:from>
    <xdr:to>
      <xdr:col>55</xdr:col>
      <xdr:colOff>88900</xdr:colOff>
      <xdr:row>102</xdr:row>
      <xdr:rowOff>21337</xdr:rowOff>
    </xdr:to>
    <xdr:cxnSp macro="">
      <xdr:nvCxnSpPr>
        <xdr:cNvPr id="465" name="直線コネクタ 464">
          <a:extLst>
            <a:ext uri="{FF2B5EF4-FFF2-40B4-BE49-F238E27FC236}">
              <a16:creationId xmlns:a16="http://schemas.microsoft.com/office/drawing/2014/main" id="{6369D51F-4553-4215-8031-4624D5EEC45C}"/>
            </a:ext>
          </a:extLst>
        </xdr:cNvPr>
        <xdr:cNvCxnSpPr/>
      </xdr:nvCxnSpPr>
      <xdr:spPr>
        <a:xfrm>
          <a:off x="9363075" y="1653768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12971</xdr:rowOff>
    </xdr:from>
    <xdr:ext cx="469744" cy="259045"/>
    <xdr:sp macro="" textlink="">
      <xdr:nvSpPr>
        <xdr:cNvPr id="466" name="【市民会館】&#10;一人当たり面積平均値テキスト">
          <a:extLst>
            <a:ext uri="{FF2B5EF4-FFF2-40B4-BE49-F238E27FC236}">
              <a16:creationId xmlns:a16="http://schemas.microsoft.com/office/drawing/2014/main" id="{813CDCEC-6A50-4CA3-932C-EA0740E1A5E1}"/>
            </a:ext>
          </a:extLst>
        </xdr:cNvPr>
        <xdr:cNvSpPr txBox="1"/>
      </xdr:nvSpPr>
      <xdr:spPr>
        <a:xfrm>
          <a:off x="9467850" y="17173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7" name="フローチャート: 判断 466">
          <a:extLst>
            <a:ext uri="{FF2B5EF4-FFF2-40B4-BE49-F238E27FC236}">
              <a16:creationId xmlns:a16="http://schemas.microsoft.com/office/drawing/2014/main" id="{FA27977B-DF75-4C91-A8B6-626783D97161}"/>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68" name="フローチャート: 判断 467">
          <a:extLst>
            <a:ext uri="{FF2B5EF4-FFF2-40B4-BE49-F238E27FC236}">
              <a16:creationId xmlns:a16="http://schemas.microsoft.com/office/drawing/2014/main" id="{0448B1C9-9743-45FD-ADD4-659B043DF553}"/>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34544</xdr:rowOff>
    </xdr:from>
    <xdr:to>
      <xdr:col>46</xdr:col>
      <xdr:colOff>38100</xdr:colOff>
      <xdr:row>106</xdr:row>
      <xdr:rowOff>136144</xdr:rowOff>
    </xdr:to>
    <xdr:sp macro="" textlink="">
      <xdr:nvSpPr>
        <xdr:cNvPr id="469" name="フローチャート: 判断 468">
          <a:extLst>
            <a:ext uri="{FF2B5EF4-FFF2-40B4-BE49-F238E27FC236}">
              <a16:creationId xmlns:a16="http://schemas.microsoft.com/office/drawing/2014/main" id="{F2B7DFD0-587A-42C4-B008-70D2D1E9F936}"/>
            </a:ext>
          </a:extLst>
        </xdr:cNvPr>
        <xdr:cNvSpPr/>
      </xdr:nvSpPr>
      <xdr:spPr>
        <a:xfrm>
          <a:off x="7839075" y="1719541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70" name="フローチャート: 判断 469">
          <a:extLst>
            <a:ext uri="{FF2B5EF4-FFF2-40B4-BE49-F238E27FC236}">
              <a16:creationId xmlns:a16="http://schemas.microsoft.com/office/drawing/2014/main" id="{B54575FB-1F57-40B8-90FF-C5C0341F0A2C}"/>
            </a:ext>
          </a:extLst>
        </xdr:cNvPr>
        <xdr:cNvSpPr/>
      </xdr:nvSpPr>
      <xdr:spPr>
        <a:xfrm>
          <a:off x="7029450" y="172031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43687</xdr:rowOff>
    </xdr:from>
    <xdr:to>
      <xdr:col>36</xdr:col>
      <xdr:colOff>165100</xdr:colOff>
      <xdr:row>106</xdr:row>
      <xdr:rowOff>145287</xdr:rowOff>
    </xdr:to>
    <xdr:sp macro="" textlink="">
      <xdr:nvSpPr>
        <xdr:cNvPr id="471" name="フローチャート: 判断 470">
          <a:extLst>
            <a:ext uri="{FF2B5EF4-FFF2-40B4-BE49-F238E27FC236}">
              <a16:creationId xmlns:a16="http://schemas.microsoft.com/office/drawing/2014/main" id="{9C658985-B3A6-4D7A-A40C-1C2353D31ED9}"/>
            </a:ext>
          </a:extLst>
        </xdr:cNvPr>
        <xdr:cNvSpPr/>
      </xdr:nvSpPr>
      <xdr:spPr>
        <a:xfrm>
          <a:off x="6238875" y="172109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FFDF67B6-77F9-40E8-97AE-14CEC727896E}"/>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C6062376-1362-49A1-B210-E10E7ADA6F35}"/>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43990297-22E7-45AF-82B1-0F69F8C2C80A}"/>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39E465FA-0867-4301-9158-0DD6F27F05FF}"/>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C5F86798-BB1E-4893-8343-EA5009579BA7}"/>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141987</xdr:rowOff>
    </xdr:from>
    <xdr:to>
      <xdr:col>55</xdr:col>
      <xdr:colOff>50800</xdr:colOff>
      <xdr:row>102</xdr:row>
      <xdr:rowOff>72137</xdr:rowOff>
    </xdr:to>
    <xdr:sp macro="" textlink="">
      <xdr:nvSpPr>
        <xdr:cNvPr id="477" name="楕円 476">
          <a:extLst>
            <a:ext uri="{FF2B5EF4-FFF2-40B4-BE49-F238E27FC236}">
              <a16:creationId xmlns:a16="http://schemas.microsoft.com/office/drawing/2014/main" id="{38F1D4CB-3339-4A76-8038-4C6548EEE50A}"/>
            </a:ext>
          </a:extLst>
        </xdr:cNvPr>
        <xdr:cNvSpPr/>
      </xdr:nvSpPr>
      <xdr:spPr>
        <a:xfrm>
          <a:off x="9401175" y="16499587"/>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95014</xdr:rowOff>
    </xdr:from>
    <xdr:ext cx="469744" cy="259045"/>
    <xdr:sp macro="" textlink="">
      <xdr:nvSpPr>
        <xdr:cNvPr id="478" name="【市民会館】&#10;一人当たり面積該当値テキスト">
          <a:extLst>
            <a:ext uri="{FF2B5EF4-FFF2-40B4-BE49-F238E27FC236}">
              <a16:creationId xmlns:a16="http://schemas.microsoft.com/office/drawing/2014/main" id="{44335F8B-A948-4640-BEDA-34F22861F558}"/>
            </a:ext>
          </a:extLst>
        </xdr:cNvPr>
        <xdr:cNvSpPr txBox="1"/>
      </xdr:nvSpPr>
      <xdr:spPr>
        <a:xfrm>
          <a:off x="9467850" y="164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160274</xdr:rowOff>
    </xdr:from>
    <xdr:to>
      <xdr:col>50</xdr:col>
      <xdr:colOff>165100</xdr:colOff>
      <xdr:row>102</xdr:row>
      <xdr:rowOff>90424</xdr:rowOff>
    </xdr:to>
    <xdr:sp macro="" textlink="">
      <xdr:nvSpPr>
        <xdr:cNvPr id="479" name="楕円 478">
          <a:extLst>
            <a:ext uri="{FF2B5EF4-FFF2-40B4-BE49-F238E27FC236}">
              <a16:creationId xmlns:a16="http://schemas.microsoft.com/office/drawing/2014/main" id="{CF28A339-60A1-49F6-B9D4-2B3B44E7D4C4}"/>
            </a:ext>
          </a:extLst>
        </xdr:cNvPr>
        <xdr:cNvSpPr/>
      </xdr:nvSpPr>
      <xdr:spPr>
        <a:xfrm>
          <a:off x="8639175" y="1651787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21337</xdr:rowOff>
    </xdr:from>
    <xdr:to>
      <xdr:col>55</xdr:col>
      <xdr:colOff>0</xdr:colOff>
      <xdr:row>102</xdr:row>
      <xdr:rowOff>39624</xdr:rowOff>
    </xdr:to>
    <xdr:cxnSp macro="">
      <xdr:nvCxnSpPr>
        <xdr:cNvPr id="480" name="直線コネクタ 479">
          <a:extLst>
            <a:ext uri="{FF2B5EF4-FFF2-40B4-BE49-F238E27FC236}">
              <a16:creationId xmlns:a16="http://schemas.microsoft.com/office/drawing/2014/main" id="{CC21D694-412D-4BEC-AE5F-AB479670889B}"/>
            </a:ext>
          </a:extLst>
        </xdr:cNvPr>
        <xdr:cNvCxnSpPr/>
      </xdr:nvCxnSpPr>
      <xdr:spPr>
        <a:xfrm flipV="1">
          <a:off x="8686800" y="16537687"/>
          <a:ext cx="74295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29972</xdr:rowOff>
    </xdr:from>
    <xdr:to>
      <xdr:col>46</xdr:col>
      <xdr:colOff>38100</xdr:colOff>
      <xdr:row>102</xdr:row>
      <xdr:rowOff>131572</xdr:rowOff>
    </xdr:to>
    <xdr:sp macro="" textlink="">
      <xdr:nvSpPr>
        <xdr:cNvPr id="481" name="楕円 480">
          <a:extLst>
            <a:ext uri="{FF2B5EF4-FFF2-40B4-BE49-F238E27FC236}">
              <a16:creationId xmlns:a16="http://schemas.microsoft.com/office/drawing/2014/main" id="{FC9E1BFB-18DD-403B-9981-988C8BF484A8}"/>
            </a:ext>
          </a:extLst>
        </xdr:cNvPr>
        <xdr:cNvSpPr/>
      </xdr:nvSpPr>
      <xdr:spPr>
        <a:xfrm>
          <a:off x="7839075" y="1654314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39624</xdr:rowOff>
    </xdr:from>
    <xdr:to>
      <xdr:col>50</xdr:col>
      <xdr:colOff>114300</xdr:colOff>
      <xdr:row>102</xdr:row>
      <xdr:rowOff>80772</xdr:rowOff>
    </xdr:to>
    <xdr:cxnSp macro="">
      <xdr:nvCxnSpPr>
        <xdr:cNvPr id="482" name="直線コネクタ 481">
          <a:extLst>
            <a:ext uri="{FF2B5EF4-FFF2-40B4-BE49-F238E27FC236}">
              <a16:creationId xmlns:a16="http://schemas.microsoft.com/office/drawing/2014/main" id="{9E53AFB8-0EA8-481E-A037-EE28745A1299}"/>
            </a:ext>
          </a:extLst>
        </xdr:cNvPr>
        <xdr:cNvCxnSpPr/>
      </xdr:nvCxnSpPr>
      <xdr:spPr>
        <a:xfrm flipV="1">
          <a:off x="7886700" y="16555974"/>
          <a:ext cx="8001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34544</xdr:rowOff>
    </xdr:from>
    <xdr:to>
      <xdr:col>41</xdr:col>
      <xdr:colOff>101600</xdr:colOff>
      <xdr:row>102</xdr:row>
      <xdr:rowOff>136144</xdr:rowOff>
    </xdr:to>
    <xdr:sp macro="" textlink="">
      <xdr:nvSpPr>
        <xdr:cNvPr id="483" name="楕円 482">
          <a:extLst>
            <a:ext uri="{FF2B5EF4-FFF2-40B4-BE49-F238E27FC236}">
              <a16:creationId xmlns:a16="http://schemas.microsoft.com/office/drawing/2014/main" id="{6C8C9677-A581-41B3-AB9A-636249D0C322}"/>
            </a:ext>
          </a:extLst>
        </xdr:cNvPr>
        <xdr:cNvSpPr/>
      </xdr:nvSpPr>
      <xdr:spPr>
        <a:xfrm>
          <a:off x="7029450" y="1654771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80772</xdr:rowOff>
    </xdr:from>
    <xdr:to>
      <xdr:col>45</xdr:col>
      <xdr:colOff>177800</xdr:colOff>
      <xdr:row>102</xdr:row>
      <xdr:rowOff>85344</xdr:rowOff>
    </xdr:to>
    <xdr:cxnSp macro="">
      <xdr:nvCxnSpPr>
        <xdr:cNvPr id="484" name="直線コネクタ 483">
          <a:extLst>
            <a:ext uri="{FF2B5EF4-FFF2-40B4-BE49-F238E27FC236}">
              <a16:creationId xmlns:a16="http://schemas.microsoft.com/office/drawing/2014/main" id="{B2DC8CB3-841A-4014-B88E-CA43930FEF72}"/>
            </a:ext>
          </a:extLst>
        </xdr:cNvPr>
        <xdr:cNvCxnSpPr/>
      </xdr:nvCxnSpPr>
      <xdr:spPr>
        <a:xfrm flipV="1">
          <a:off x="7077075" y="16600297"/>
          <a:ext cx="8096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66548</xdr:rowOff>
    </xdr:from>
    <xdr:to>
      <xdr:col>36</xdr:col>
      <xdr:colOff>165100</xdr:colOff>
      <xdr:row>102</xdr:row>
      <xdr:rowOff>168148</xdr:rowOff>
    </xdr:to>
    <xdr:sp macro="" textlink="">
      <xdr:nvSpPr>
        <xdr:cNvPr id="485" name="楕円 484">
          <a:extLst>
            <a:ext uri="{FF2B5EF4-FFF2-40B4-BE49-F238E27FC236}">
              <a16:creationId xmlns:a16="http://schemas.microsoft.com/office/drawing/2014/main" id="{F147ACDC-3DEE-4F50-8522-AD2DE0620DE9}"/>
            </a:ext>
          </a:extLst>
        </xdr:cNvPr>
        <xdr:cNvSpPr/>
      </xdr:nvSpPr>
      <xdr:spPr>
        <a:xfrm>
          <a:off x="6238875" y="1658607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85344</xdr:rowOff>
    </xdr:from>
    <xdr:to>
      <xdr:col>41</xdr:col>
      <xdr:colOff>50800</xdr:colOff>
      <xdr:row>102</xdr:row>
      <xdr:rowOff>117348</xdr:rowOff>
    </xdr:to>
    <xdr:cxnSp macro="">
      <xdr:nvCxnSpPr>
        <xdr:cNvPr id="486" name="直線コネクタ 485">
          <a:extLst>
            <a:ext uri="{FF2B5EF4-FFF2-40B4-BE49-F238E27FC236}">
              <a16:creationId xmlns:a16="http://schemas.microsoft.com/office/drawing/2014/main" id="{20C7AB68-4E97-4166-9C19-A478058E4E0C}"/>
            </a:ext>
          </a:extLst>
        </xdr:cNvPr>
        <xdr:cNvCxnSpPr/>
      </xdr:nvCxnSpPr>
      <xdr:spPr>
        <a:xfrm flipV="1">
          <a:off x="6286500" y="16604869"/>
          <a:ext cx="790575"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127271</xdr:rowOff>
    </xdr:from>
    <xdr:ext cx="469744" cy="259045"/>
    <xdr:sp macro="" textlink="">
      <xdr:nvSpPr>
        <xdr:cNvPr id="487" name="n_1aveValue【市民会館】&#10;一人当たり面積">
          <a:extLst>
            <a:ext uri="{FF2B5EF4-FFF2-40B4-BE49-F238E27FC236}">
              <a16:creationId xmlns:a16="http://schemas.microsoft.com/office/drawing/2014/main" id="{E5D1A222-3790-4CB1-9E0E-B53DF39C8BF0}"/>
            </a:ext>
          </a:extLst>
        </xdr:cNvPr>
        <xdr:cNvSpPr txBox="1"/>
      </xdr:nvSpPr>
      <xdr:spPr>
        <a:xfrm>
          <a:off x="8458277" y="1728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127271</xdr:rowOff>
    </xdr:from>
    <xdr:ext cx="469744" cy="259045"/>
    <xdr:sp macro="" textlink="">
      <xdr:nvSpPr>
        <xdr:cNvPr id="488" name="n_2aveValue【市民会館】&#10;一人当たり面積">
          <a:extLst>
            <a:ext uri="{FF2B5EF4-FFF2-40B4-BE49-F238E27FC236}">
              <a16:creationId xmlns:a16="http://schemas.microsoft.com/office/drawing/2014/main" id="{FFBAD246-43A9-44A8-A5E7-45872BDF2204}"/>
            </a:ext>
          </a:extLst>
        </xdr:cNvPr>
        <xdr:cNvSpPr txBox="1"/>
      </xdr:nvSpPr>
      <xdr:spPr>
        <a:xfrm>
          <a:off x="7677227" y="1728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131842</xdr:rowOff>
    </xdr:from>
    <xdr:ext cx="469744" cy="259045"/>
    <xdr:sp macro="" textlink="">
      <xdr:nvSpPr>
        <xdr:cNvPr id="489" name="n_3aveValue【市民会館】&#10;一人当たり面積">
          <a:extLst>
            <a:ext uri="{FF2B5EF4-FFF2-40B4-BE49-F238E27FC236}">
              <a16:creationId xmlns:a16="http://schemas.microsoft.com/office/drawing/2014/main" id="{7837DD39-07BE-4DF5-9325-75BDA25BDFF9}"/>
            </a:ext>
          </a:extLst>
        </xdr:cNvPr>
        <xdr:cNvSpPr txBox="1"/>
      </xdr:nvSpPr>
      <xdr:spPr>
        <a:xfrm>
          <a:off x="6867602" y="1729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136414</xdr:rowOff>
    </xdr:from>
    <xdr:ext cx="469744" cy="259045"/>
    <xdr:sp macro="" textlink="">
      <xdr:nvSpPr>
        <xdr:cNvPr id="490" name="n_4aveValue【市民会館】&#10;一人当たり面積">
          <a:extLst>
            <a:ext uri="{FF2B5EF4-FFF2-40B4-BE49-F238E27FC236}">
              <a16:creationId xmlns:a16="http://schemas.microsoft.com/office/drawing/2014/main" id="{685F525C-4AD4-4BFD-92FD-26B20039955F}"/>
            </a:ext>
          </a:extLst>
        </xdr:cNvPr>
        <xdr:cNvSpPr txBox="1"/>
      </xdr:nvSpPr>
      <xdr:spPr>
        <a:xfrm>
          <a:off x="6067502" y="1730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106951</xdr:rowOff>
    </xdr:from>
    <xdr:ext cx="469744" cy="259045"/>
    <xdr:sp macro="" textlink="">
      <xdr:nvSpPr>
        <xdr:cNvPr id="491" name="n_1mainValue【市民会館】&#10;一人当たり面積">
          <a:extLst>
            <a:ext uri="{FF2B5EF4-FFF2-40B4-BE49-F238E27FC236}">
              <a16:creationId xmlns:a16="http://schemas.microsoft.com/office/drawing/2014/main" id="{AFD67A54-4937-4174-9DD2-15C70257E07C}"/>
            </a:ext>
          </a:extLst>
        </xdr:cNvPr>
        <xdr:cNvSpPr txBox="1"/>
      </xdr:nvSpPr>
      <xdr:spPr>
        <a:xfrm>
          <a:off x="8458277" y="162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148099</xdr:rowOff>
    </xdr:from>
    <xdr:ext cx="469744" cy="259045"/>
    <xdr:sp macro="" textlink="">
      <xdr:nvSpPr>
        <xdr:cNvPr id="492" name="n_2mainValue【市民会館】&#10;一人当たり面積">
          <a:extLst>
            <a:ext uri="{FF2B5EF4-FFF2-40B4-BE49-F238E27FC236}">
              <a16:creationId xmlns:a16="http://schemas.microsoft.com/office/drawing/2014/main" id="{FEC7E7F3-EABD-4BEB-A0A9-F8F02E6B2B90}"/>
            </a:ext>
          </a:extLst>
        </xdr:cNvPr>
        <xdr:cNvSpPr txBox="1"/>
      </xdr:nvSpPr>
      <xdr:spPr>
        <a:xfrm>
          <a:off x="7677227" y="1633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152671</xdr:rowOff>
    </xdr:from>
    <xdr:ext cx="469744" cy="259045"/>
    <xdr:sp macro="" textlink="">
      <xdr:nvSpPr>
        <xdr:cNvPr id="493" name="n_3mainValue【市民会館】&#10;一人当たり面積">
          <a:extLst>
            <a:ext uri="{FF2B5EF4-FFF2-40B4-BE49-F238E27FC236}">
              <a16:creationId xmlns:a16="http://schemas.microsoft.com/office/drawing/2014/main" id="{9902F5AE-D684-4F67-A231-14679AF3C3F1}"/>
            </a:ext>
          </a:extLst>
        </xdr:cNvPr>
        <xdr:cNvSpPr txBox="1"/>
      </xdr:nvSpPr>
      <xdr:spPr>
        <a:xfrm>
          <a:off x="6867602" y="1634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13225</xdr:rowOff>
    </xdr:from>
    <xdr:ext cx="469744" cy="259045"/>
    <xdr:sp macro="" textlink="">
      <xdr:nvSpPr>
        <xdr:cNvPr id="494" name="n_4mainValue【市民会館】&#10;一人当たり面積">
          <a:extLst>
            <a:ext uri="{FF2B5EF4-FFF2-40B4-BE49-F238E27FC236}">
              <a16:creationId xmlns:a16="http://schemas.microsoft.com/office/drawing/2014/main" id="{A9E04D00-354D-4B13-B5E5-D7D18EFB658E}"/>
            </a:ext>
          </a:extLst>
        </xdr:cNvPr>
        <xdr:cNvSpPr txBox="1"/>
      </xdr:nvSpPr>
      <xdr:spPr>
        <a:xfrm>
          <a:off x="6067502" y="1636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8A35FE13-8FCF-4EBD-A989-AC7CC41075C9}"/>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77ABAD00-DDD3-4FF3-9D6D-5967FB611DA4}"/>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E3A346A8-EB7B-41D2-A90B-0C4DCF4211A6}"/>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AB9C42A-FFF5-4545-8CCE-669858A0EA8F}"/>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8CE091FD-28DC-442A-B2FA-BE965DFC406F}"/>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6B3F12E8-E629-46EA-ACE0-0C3BA0EDE94C}"/>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AE77B4D7-0EAE-4706-93D1-5F5E922EB046}"/>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6E39C4F2-5B20-4807-9DE5-4694A51C89FE}"/>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874176F7-7DF5-4B71-ACDA-CC931B33A502}"/>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2B87554D-3B1E-44A4-B8D1-703827FDEA14}"/>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5" name="テキスト ボックス 504">
          <a:extLst>
            <a:ext uri="{FF2B5EF4-FFF2-40B4-BE49-F238E27FC236}">
              <a16:creationId xmlns:a16="http://schemas.microsoft.com/office/drawing/2014/main" id="{5C3CD79A-EB13-4C4C-B5B1-472AE8EBC03A}"/>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a:extLst>
            <a:ext uri="{FF2B5EF4-FFF2-40B4-BE49-F238E27FC236}">
              <a16:creationId xmlns:a16="http://schemas.microsoft.com/office/drawing/2014/main" id="{BE070B7E-EDC0-4307-BAA9-33DFB0C0A411}"/>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7" name="テキスト ボックス 506">
          <a:extLst>
            <a:ext uri="{FF2B5EF4-FFF2-40B4-BE49-F238E27FC236}">
              <a16:creationId xmlns:a16="http://schemas.microsoft.com/office/drawing/2014/main" id="{40E7091A-78A1-47CF-BAF5-6DF4CB0C4151}"/>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a:extLst>
            <a:ext uri="{FF2B5EF4-FFF2-40B4-BE49-F238E27FC236}">
              <a16:creationId xmlns:a16="http://schemas.microsoft.com/office/drawing/2014/main" id="{623DA946-9AB3-43A9-A85D-68C9CEDA191C}"/>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a:extLst>
            <a:ext uri="{FF2B5EF4-FFF2-40B4-BE49-F238E27FC236}">
              <a16:creationId xmlns:a16="http://schemas.microsoft.com/office/drawing/2014/main" id="{23BA28FF-2D84-4EA1-8EA1-1DA9CD19D647}"/>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a:extLst>
            <a:ext uri="{FF2B5EF4-FFF2-40B4-BE49-F238E27FC236}">
              <a16:creationId xmlns:a16="http://schemas.microsoft.com/office/drawing/2014/main" id="{22912767-7983-4A24-BA97-B00CAA560C93}"/>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a:extLst>
            <a:ext uri="{FF2B5EF4-FFF2-40B4-BE49-F238E27FC236}">
              <a16:creationId xmlns:a16="http://schemas.microsoft.com/office/drawing/2014/main" id="{9ADAA17C-E7AA-44B8-B1E3-3747EF6E60C8}"/>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a:extLst>
            <a:ext uri="{FF2B5EF4-FFF2-40B4-BE49-F238E27FC236}">
              <a16:creationId xmlns:a16="http://schemas.microsoft.com/office/drawing/2014/main" id="{AB4D0C53-44EE-4780-9814-0C9235D39DDD}"/>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a:extLst>
            <a:ext uri="{FF2B5EF4-FFF2-40B4-BE49-F238E27FC236}">
              <a16:creationId xmlns:a16="http://schemas.microsoft.com/office/drawing/2014/main" id="{648C6738-C58F-482F-B875-D4A19AAC7814}"/>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EC74F74B-22BE-4A55-A0FB-76AE63D708C3}"/>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93A438EA-6C49-42DE-A61E-BDA8A9F8F8BF}"/>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71B6292D-78C3-4A5A-9DB3-A524CFBE89B7}"/>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89916</xdr:rowOff>
    </xdr:from>
    <xdr:to>
      <xdr:col>85</xdr:col>
      <xdr:colOff>126364</xdr:colOff>
      <xdr:row>42</xdr:row>
      <xdr:rowOff>39624</xdr:rowOff>
    </xdr:to>
    <xdr:cxnSp macro="">
      <xdr:nvCxnSpPr>
        <xdr:cNvPr id="517" name="直線コネクタ 516">
          <a:extLst>
            <a:ext uri="{FF2B5EF4-FFF2-40B4-BE49-F238E27FC236}">
              <a16:creationId xmlns:a16="http://schemas.microsoft.com/office/drawing/2014/main" id="{443350B0-D57B-4181-9179-3261C0909414}"/>
            </a:ext>
          </a:extLst>
        </xdr:cNvPr>
        <xdr:cNvCxnSpPr/>
      </xdr:nvCxnSpPr>
      <xdr:spPr>
        <a:xfrm flipV="1">
          <a:off x="14696439" y="5592191"/>
          <a:ext cx="0" cy="124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43451</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4B87018E-70FA-482F-B4B9-5FF1EB501DAB}"/>
            </a:ext>
          </a:extLst>
        </xdr:cNvPr>
        <xdr:cNvSpPr txBox="1"/>
      </xdr:nvSpPr>
      <xdr:spPr>
        <a:xfrm>
          <a:off x="14735175" y="6847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39624</xdr:rowOff>
    </xdr:from>
    <xdr:to>
      <xdr:col>86</xdr:col>
      <xdr:colOff>25400</xdr:colOff>
      <xdr:row>42</xdr:row>
      <xdr:rowOff>39624</xdr:rowOff>
    </xdr:to>
    <xdr:cxnSp macro="">
      <xdr:nvCxnSpPr>
        <xdr:cNvPr id="519" name="直線コネクタ 518">
          <a:extLst>
            <a:ext uri="{FF2B5EF4-FFF2-40B4-BE49-F238E27FC236}">
              <a16:creationId xmlns:a16="http://schemas.microsoft.com/office/drawing/2014/main" id="{2695D74C-77ED-4C72-92ED-8735D80288C0}"/>
            </a:ext>
          </a:extLst>
        </xdr:cNvPr>
        <xdr:cNvCxnSpPr/>
      </xdr:nvCxnSpPr>
      <xdr:spPr>
        <a:xfrm>
          <a:off x="14611350" y="684047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36593</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3C365EF2-4A88-449A-9DD4-A2A1A7AEB455}"/>
            </a:ext>
          </a:extLst>
        </xdr:cNvPr>
        <xdr:cNvSpPr txBox="1"/>
      </xdr:nvSpPr>
      <xdr:spPr>
        <a:xfrm>
          <a:off x="14735175" y="5380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89916</xdr:rowOff>
    </xdr:from>
    <xdr:to>
      <xdr:col>86</xdr:col>
      <xdr:colOff>25400</xdr:colOff>
      <xdr:row>34</xdr:row>
      <xdr:rowOff>89916</xdr:rowOff>
    </xdr:to>
    <xdr:cxnSp macro="">
      <xdr:nvCxnSpPr>
        <xdr:cNvPr id="521" name="直線コネクタ 520">
          <a:extLst>
            <a:ext uri="{FF2B5EF4-FFF2-40B4-BE49-F238E27FC236}">
              <a16:creationId xmlns:a16="http://schemas.microsoft.com/office/drawing/2014/main" id="{9D262496-C40E-4B51-B29D-54C92760B463}"/>
            </a:ext>
          </a:extLst>
        </xdr:cNvPr>
        <xdr:cNvCxnSpPr/>
      </xdr:nvCxnSpPr>
      <xdr:spPr>
        <a:xfrm>
          <a:off x="14611350" y="55921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57421</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02B452AA-7DC9-43E0-9BE2-E5C6187DCC4E}"/>
            </a:ext>
          </a:extLst>
        </xdr:cNvPr>
        <xdr:cNvSpPr txBox="1"/>
      </xdr:nvSpPr>
      <xdr:spPr>
        <a:xfrm>
          <a:off x="14735175" y="60486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34544</xdr:rowOff>
    </xdr:from>
    <xdr:to>
      <xdr:col>85</xdr:col>
      <xdr:colOff>177800</xdr:colOff>
      <xdr:row>38</xdr:row>
      <xdr:rowOff>136144</xdr:rowOff>
    </xdr:to>
    <xdr:sp macro="" textlink="">
      <xdr:nvSpPr>
        <xdr:cNvPr id="523" name="フローチャート: 判断 522">
          <a:extLst>
            <a:ext uri="{FF2B5EF4-FFF2-40B4-BE49-F238E27FC236}">
              <a16:creationId xmlns:a16="http://schemas.microsoft.com/office/drawing/2014/main" id="{A341F935-6A5B-4B9D-8AA5-5DB624DAFE40}"/>
            </a:ext>
          </a:extLst>
        </xdr:cNvPr>
        <xdr:cNvSpPr/>
      </xdr:nvSpPr>
      <xdr:spPr>
        <a:xfrm>
          <a:off x="14649450" y="61845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155702</xdr:rowOff>
    </xdr:from>
    <xdr:to>
      <xdr:col>81</xdr:col>
      <xdr:colOff>101600</xdr:colOff>
      <xdr:row>38</xdr:row>
      <xdr:rowOff>85852</xdr:rowOff>
    </xdr:to>
    <xdr:sp macro="" textlink="">
      <xdr:nvSpPr>
        <xdr:cNvPr id="524" name="フローチャート: 判断 523">
          <a:extLst>
            <a:ext uri="{FF2B5EF4-FFF2-40B4-BE49-F238E27FC236}">
              <a16:creationId xmlns:a16="http://schemas.microsoft.com/office/drawing/2014/main" id="{21190358-944D-4943-A22A-97FD527EB369}"/>
            </a:ext>
          </a:extLst>
        </xdr:cNvPr>
        <xdr:cNvSpPr/>
      </xdr:nvSpPr>
      <xdr:spPr>
        <a:xfrm>
          <a:off x="13887450" y="615010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34544</xdr:rowOff>
    </xdr:from>
    <xdr:to>
      <xdr:col>76</xdr:col>
      <xdr:colOff>165100</xdr:colOff>
      <xdr:row>38</xdr:row>
      <xdr:rowOff>136144</xdr:rowOff>
    </xdr:to>
    <xdr:sp macro="" textlink="">
      <xdr:nvSpPr>
        <xdr:cNvPr id="525" name="フローチャート: 判断 524">
          <a:extLst>
            <a:ext uri="{FF2B5EF4-FFF2-40B4-BE49-F238E27FC236}">
              <a16:creationId xmlns:a16="http://schemas.microsoft.com/office/drawing/2014/main" id="{828A0FE0-1736-4DAB-B0D5-CE349A8AAB91}"/>
            </a:ext>
          </a:extLst>
        </xdr:cNvPr>
        <xdr:cNvSpPr/>
      </xdr:nvSpPr>
      <xdr:spPr>
        <a:xfrm>
          <a:off x="13096875" y="61845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526" name="フローチャート: 判断 525">
          <a:extLst>
            <a:ext uri="{FF2B5EF4-FFF2-40B4-BE49-F238E27FC236}">
              <a16:creationId xmlns:a16="http://schemas.microsoft.com/office/drawing/2014/main" id="{484B2448-8E2F-4BE3-9A70-D54E1C9D5310}"/>
            </a:ext>
          </a:extLst>
        </xdr:cNvPr>
        <xdr:cNvSpPr/>
      </xdr:nvSpPr>
      <xdr:spPr>
        <a:xfrm>
          <a:off x="12296775" y="61556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55118</xdr:rowOff>
    </xdr:from>
    <xdr:to>
      <xdr:col>67</xdr:col>
      <xdr:colOff>101600</xdr:colOff>
      <xdr:row>37</xdr:row>
      <xdr:rowOff>156718</xdr:rowOff>
    </xdr:to>
    <xdr:sp macro="" textlink="">
      <xdr:nvSpPr>
        <xdr:cNvPr id="527" name="フローチャート: 判断 526">
          <a:extLst>
            <a:ext uri="{FF2B5EF4-FFF2-40B4-BE49-F238E27FC236}">
              <a16:creationId xmlns:a16="http://schemas.microsoft.com/office/drawing/2014/main" id="{34F4292B-4113-4D52-B2D9-CFF80AC3E7A5}"/>
            </a:ext>
          </a:extLst>
        </xdr:cNvPr>
        <xdr:cNvSpPr/>
      </xdr:nvSpPr>
      <xdr:spPr>
        <a:xfrm>
          <a:off x="11487150" y="604634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91EA65AB-17A9-4586-AD9A-203643C92495}"/>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5E8FA0F-AB94-4843-9346-6A933924942E}"/>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96CA9A58-72AE-4A5D-8F41-C653D13F9EA7}"/>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F592610F-1E43-4943-963F-58713C92EB7D}"/>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48850795-9654-4305-BE1F-F5AC10906B73}"/>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533" name="楕円 532">
          <a:extLst>
            <a:ext uri="{FF2B5EF4-FFF2-40B4-BE49-F238E27FC236}">
              <a16:creationId xmlns:a16="http://schemas.microsoft.com/office/drawing/2014/main" id="{A1D00C8B-BA39-42DC-9A97-F7DF4A88CAB3}"/>
            </a:ext>
          </a:extLst>
        </xdr:cNvPr>
        <xdr:cNvSpPr/>
      </xdr:nvSpPr>
      <xdr:spPr>
        <a:xfrm>
          <a:off x="14649450" y="632587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163847</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A2E6C869-B8E5-4019-88C7-028AFDE5FA8A}"/>
            </a:ext>
          </a:extLst>
        </xdr:cNvPr>
        <xdr:cNvSpPr txBox="1"/>
      </xdr:nvSpPr>
      <xdr:spPr>
        <a:xfrm>
          <a:off x="14735175"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80264</xdr:rowOff>
    </xdr:from>
    <xdr:to>
      <xdr:col>81</xdr:col>
      <xdr:colOff>101600</xdr:colOff>
      <xdr:row>39</xdr:row>
      <xdr:rowOff>10414</xdr:rowOff>
    </xdr:to>
    <xdr:sp macro="" textlink="">
      <xdr:nvSpPr>
        <xdr:cNvPr id="535" name="楕円 534">
          <a:extLst>
            <a:ext uri="{FF2B5EF4-FFF2-40B4-BE49-F238E27FC236}">
              <a16:creationId xmlns:a16="http://schemas.microsoft.com/office/drawing/2014/main" id="{065ADFF0-648C-4D44-81DD-BE09A2F1A802}"/>
            </a:ext>
          </a:extLst>
        </xdr:cNvPr>
        <xdr:cNvSpPr/>
      </xdr:nvSpPr>
      <xdr:spPr>
        <a:xfrm>
          <a:off x="13887450" y="623658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131064</xdr:rowOff>
    </xdr:from>
    <xdr:to>
      <xdr:col>85</xdr:col>
      <xdr:colOff>127000</xdr:colOff>
      <xdr:row>39</xdr:row>
      <xdr:rowOff>64770</xdr:rowOff>
    </xdr:to>
    <xdr:cxnSp macro="">
      <xdr:nvCxnSpPr>
        <xdr:cNvPr id="536" name="直線コネクタ 535">
          <a:extLst>
            <a:ext uri="{FF2B5EF4-FFF2-40B4-BE49-F238E27FC236}">
              <a16:creationId xmlns:a16="http://schemas.microsoft.com/office/drawing/2014/main" id="{4F14F2CB-8B92-4A95-8CC2-B089589909BB}"/>
            </a:ext>
          </a:extLst>
        </xdr:cNvPr>
        <xdr:cNvCxnSpPr/>
      </xdr:nvCxnSpPr>
      <xdr:spPr>
        <a:xfrm>
          <a:off x="13935075" y="6284214"/>
          <a:ext cx="762000" cy="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109982</xdr:rowOff>
    </xdr:from>
    <xdr:to>
      <xdr:col>76</xdr:col>
      <xdr:colOff>165100</xdr:colOff>
      <xdr:row>38</xdr:row>
      <xdr:rowOff>40132</xdr:rowOff>
    </xdr:to>
    <xdr:sp macro="" textlink="">
      <xdr:nvSpPr>
        <xdr:cNvPr id="537" name="楕円 536">
          <a:extLst>
            <a:ext uri="{FF2B5EF4-FFF2-40B4-BE49-F238E27FC236}">
              <a16:creationId xmlns:a16="http://schemas.microsoft.com/office/drawing/2014/main" id="{AFA27B92-8AD7-48E8-BC3B-7A6DA8267B82}"/>
            </a:ext>
          </a:extLst>
        </xdr:cNvPr>
        <xdr:cNvSpPr/>
      </xdr:nvSpPr>
      <xdr:spPr>
        <a:xfrm>
          <a:off x="13096875" y="60980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160782</xdr:rowOff>
    </xdr:from>
    <xdr:to>
      <xdr:col>81</xdr:col>
      <xdr:colOff>50800</xdr:colOff>
      <xdr:row>38</xdr:row>
      <xdr:rowOff>131064</xdr:rowOff>
    </xdr:to>
    <xdr:cxnSp macro="">
      <xdr:nvCxnSpPr>
        <xdr:cNvPr id="538" name="直線コネクタ 537">
          <a:extLst>
            <a:ext uri="{FF2B5EF4-FFF2-40B4-BE49-F238E27FC236}">
              <a16:creationId xmlns:a16="http://schemas.microsoft.com/office/drawing/2014/main" id="{3303014E-BBFD-4C0B-971A-1A2AAA07F8E2}"/>
            </a:ext>
          </a:extLst>
        </xdr:cNvPr>
        <xdr:cNvCxnSpPr/>
      </xdr:nvCxnSpPr>
      <xdr:spPr>
        <a:xfrm>
          <a:off x="13144500" y="6155182"/>
          <a:ext cx="790575" cy="1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18542</xdr:rowOff>
    </xdr:from>
    <xdr:to>
      <xdr:col>72</xdr:col>
      <xdr:colOff>38100</xdr:colOff>
      <xdr:row>37</xdr:row>
      <xdr:rowOff>120142</xdr:rowOff>
    </xdr:to>
    <xdr:sp macro="" textlink="">
      <xdr:nvSpPr>
        <xdr:cNvPr id="539" name="楕円 538">
          <a:extLst>
            <a:ext uri="{FF2B5EF4-FFF2-40B4-BE49-F238E27FC236}">
              <a16:creationId xmlns:a16="http://schemas.microsoft.com/office/drawing/2014/main" id="{03C7A61B-276D-4C7D-B13F-222C05C42CA9}"/>
            </a:ext>
          </a:extLst>
        </xdr:cNvPr>
        <xdr:cNvSpPr/>
      </xdr:nvSpPr>
      <xdr:spPr>
        <a:xfrm>
          <a:off x="12296775" y="600976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69342</xdr:rowOff>
    </xdr:from>
    <xdr:to>
      <xdr:col>76</xdr:col>
      <xdr:colOff>114300</xdr:colOff>
      <xdr:row>37</xdr:row>
      <xdr:rowOff>160782</xdr:rowOff>
    </xdr:to>
    <xdr:cxnSp macro="">
      <xdr:nvCxnSpPr>
        <xdr:cNvPr id="540" name="直線コネクタ 539">
          <a:extLst>
            <a:ext uri="{FF2B5EF4-FFF2-40B4-BE49-F238E27FC236}">
              <a16:creationId xmlns:a16="http://schemas.microsoft.com/office/drawing/2014/main" id="{9552216F-C6A9-4631-95D7-DDAE3F511F81}"/>
            </a:ext>
          </a:extLst>
        </xdr:cNvPr>
        <xdr:cNvCxnSpPr/>
      </xdr:nvCxnSpPr>
      <xdr:spPr>
        <a:xfrm>
          <a:off x="12344400" y="6057392"/>
          <a:ext cx="800100"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34544</xdr:rowOff>
    </xdr:from>
    <xdr:to>
      <xdr:col>67</xdr:col>
      <xdr:colOff>101600</xdr:colOff>
      <xdr:row>34</xdr:row>
      <xdr:rowOff>136144</xdr:rowOff>
    </xdr:to>
    <xdr:sp macro="" textlink="">
      <xdr:nvSpPr>
        <xdr:cNvPr id="541" name="楕円 540">
          <a:extLst>
            <a:ext uri="{FF2B5EF4-FFF2-40B4-BE49-F238E27FC236}">
              <a16:creationId xmlns:a16="http://schemas.microsoft.com/office/drawing/2014/main" id="{18F54ED8-022D-4928-8A91-0663AB0CE191}"/>
            </a:ext>
          </a:extLst>
        </xdr:cNvPr>
        <xdr:cNvSpPr/>
      </xdr:nvSpPr>
      <xdr:spPr>
        <a:xfrm>
          <a:off x="11487150" y="553681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85344</xdr:rowOff>
    </xdr:from>
    <xdr:to>
      <xdr:col>71</xdr:col>
      <xdr:colOff>177800</xdr:colOff>
      <xdr:row>37</xdr:row>
      <xdr:rowOff>69342</xdr:rowOff>
    </xdr:to>
    <xdr:cxnSp macro="">
      <xdr:nvCxnSpPr>
        <xdr:cNvPr id="542" name="直線コネクタ 541">
          <a:extLst>
            <a:ext uri="{FF2B5EF4-FFF2-40B4-BE49-F238E27FC236}">
              <a16:creationId xmlns:a16="http://schemas.microsoft.com/office/drawing/2014/main" id="{D8E3DAEF-AEE4-473B-9674-A399477D5982}"/>
            </a:ext>
          </a:extLst>
        </xdr:cNvPr>
        <xdr:cNvCxnSpPr/>
      </xdr:nvCxnSpPr>
      <xdr:spPr>
        <a:xfrm>
          <a:off x="11534775" y="5593969"/>
          <a:ext cx="809625" cy="46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102379</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142EB0A0-DD2D-4C0C-AED6-2B6F56806561}"/>
            </a:ext>
          </a:extLst>
        </xdr:cNvPr>
        <xdr:cNvSpPr txBox="1"/>
      </xdr:nvSpPr>
      <xdr:spPr>
        <a:xfrm>
          <a:off x="13745219" y="5934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127271</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86D933AD-4566-4A47-BDD9-ED15E0BBB754}"/>
            </a:ext>
          </a:extLst>
        </xdr:cNvPr>
        <xdr:cNvSpPr txBox="1"/>
      </xdr:nvSpPr>
      <xdr:spPr>
        <a:xfrm>
          <a:off x="12964169" y="627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DE9FD53B-BDED-4402-994F-CD60571E6C7B}"/>
            </a:ext>
          </a:extLst>
        </xdr:cNvPr>
        <xdr:cNvSpPr txBox="1"/>
      </xdr:nvSpPr>
      <xdr:spPr>
        <a:xfrm>
          <a:off x="12164069" y="624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147845</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E34EA13A-87EE-43A4-B8EF-87319E8F58C2}"/>
            </a:ext>
          </a:extLst>
        </xdr:cNvPr>
        <xdr:cNvSpPr txBox="1"/>
      </xdr:nvSpPr>
      <xdr:spPr>
        <a:xfrm>
          <a:off x="11354444" y="613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1541</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C5C840BC-6622-4EAD-AF32-CD44B132CD78}"/>
            </a:ext>
          </a:extLst>
        </xdr:cNvPr>
        <xdr:cNvSpPr txBox="1"/>
      </xdr:nvSpPr>
      <xdr:spPr>
        <a:xfrm>
          <a:off x="13745219" y="63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56659</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8E3B0238-BD75-4AF6-BE44-2C7B86F8F33E}"/>
            </a:ext>
          </a:extLst>
        </xdr:cNvPr>
        <xdr:cNvSpPr txBox="1"/>
      </xdr:nvSpPr>
      <xdr:spPr>
        <a:xfrm>
          <a:off x="12964169"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136669</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66DFF46B-0876-47FF-82F2-63B8E09DFB0D}"/>
            </a:ext>
          </a:extLst>
        </xdr:cNvPr>
        <xdr:cNvSpPr txBox="1"/>
      </xdr:nvSpPr>
      <xdr:spPr>
        <a:xfrm>
          <a:off x="12164069" y="580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152671</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7119540C-1835-4175-8344-BB6F1DF987BF}"/>
            </a:ext>
          </a:extLst>
        </xdr:cNvPr>
        <xdr:cNvSpPr txBox="1"/>
      </xdr:nvSpPr>
      <xdr:spPr>
        <a:xfrm>
          <a:off x="11354444" y="53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63902540-4E22-43E6-8E93-C06D754B9EC5}"/>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B59F930C-02DC-4A9E-8D78-6F806608A8F4}"/>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EC9BC226-6E5D-47BD-B3C6-F3C2DFF490B3}"/>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2BB4EA8F-8507-4C0E-AD66-F5CD17C34158}"/>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7572C5B6-1FA6-4944-B010-15A89DB7C997}"/>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FA58894E-EF49-4B22-AE85-E28DA2ED44F1}"/>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527A8379-A03B-45C8-90EE-6A717E5C6034}"/>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9D7B7C9F-D2C0-4036-9106-EEF413F8053C}"/>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8745A1E1-F947-474A-9EFF-3B7A6287B5B3}"/>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791C2525-00D6-4E89-91F1-8B16BA755E05}"/>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id="{0CB3B0D3-74FE-4954-819A-100F987471F7}"/>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id="{8A35EB35-4DE9-4E24-8418-CAB70E2116DD}"/>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3" name="テキスト ボックス 562">
          <a:extLst>
            <a:ext uri="{FF2B5EF4-FFF2-40B4-BE49-F238E27FC236}">
              <a16:creationId xmlns:a16="http://schemas.microsoft.com/office/drawing/2014/main" id="{C3C10F23-F4A2-4527-9B0E-BE9872D4E741}"/>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id="{60846840-443A-4BA7-B0D0-B61155BDEDD2}"/>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a:extLst>
            <a:ext uri="{FF2B5EF4-FFF2-40B4-BE49-F238E27FC236}">
              <a16:creationId xmlns:a16="http://schemas.microsoft.com/office/drawing/2014/main" id="{8719144A-3519-4160-895C-72250B9CC9B1}"/>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id="{474BBBD1-72CF-43F8-B2CE-40374B061090}"/>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a:extLst>
            <a:ext uri="{FF2B5EF4-FFF2-40B4-BE49-F238E27FC236}">
              <a16:creationId xmlns:a16="http://schemas.microsoft.com/office/drawing/2014/main" id="{3A85EC1F-06E3-4EE6-9274-15242A47A603}"/>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id="{7CF66AC5-8FE4-4C57-BF88-FC9D95E01A82}"/>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a:extLst>
            <a:ext uri="{FF2B5EF4-FFF2-40B4-BE49-F238E27FC236}">
              <a16:creationId xmlns:a16="http://schemas.microsoft.com/office/drawing/2014/main" id="{F3DCCF3B-B6A1-4B6F-A2E5-900D17FF2615}"/>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id="{58C46508-397D-4246-A64C-CAD5F2DB7A68}"/>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a:extLst>
            <a:ext uri="{FF2B5EF4-FFF2-40B4-BE49-F238E27FC236}">
              <a16:creationId xmlns:a16="http://schemas.microsoft.com/office/drawing/2014/main" id="{233BE3F3-B8EB-4676-BB5E-0404B1D9A7FB}"/>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id="{3B77AE90-803E-4674-8E22-8D5171E34999}"/>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a:extLst>
            <a:ext uri="{FF2B5EF4-FFF2-40B4-BE49-F238E27FC236}">
              <a16:creationId xmlns:a16="http://schemas.microsoft.com/office/drawing/2014/main" id="{DF2A9A7D-D5BA-4B1F-87BD-51475FAE3762}"/>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C8DE769E-060A-42D2-B796-C57F734C2EEE}"/>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27882CDB-1978-48AE-8C6B-9A10473F0442}"/>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EC334D01-B98D-41C7-A4AB-1742A9FB4FEE}"/>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164570</xdr:rowOff>
    </xdr:from>
    <xdr:to>
      <xdr:col>116</xdr:col>
      <xdr:colOff>62864</xdr:colOff>
      <xdr:row>42</xdr:row>
      <xdr:rowOff>80609</xdr:rowOff>
    </xdr:to>
    <xdr:cxnSp macro="">
      <xdr:nvCxnSpPr>
        <xdr:cNvPr id="577" name="直線コネクタ 576">
          <a:extLst>
            <a:ext uri="{FF2B5EF4-FFF2-40B4-BE49-F238E27FC236}">
              <a16:creationId xmlns:a16="http://schemas.microsoft.com/office/drawing/2014/main" id="{1ECCB775-B1E5-4620-8A9A-BFFE44BE4B7B}"/>
            </a:ext>
          </a:extLst>
        </xdr:cNvPr>
        <xdr:cNvCxnSpPr/>
      </xdr:nvCxnSpPr>
      <xdr:spPr>
        <a:xfrm flipV="1">
          <a:off x="19954239" y="5504920"/>
          <a:ext cx="0" cy="137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84436</xdr:rowOff>
    </xdr:from>
    <xdr:ext cx="534377" cy="259045"/>
    <xdr:sp macro="" textlink="">
      <xdr:nvSpPr>
        <xdr:cNvPr id="578" name="【一般廃棄物処理施設】&#10;一人当たり有形固定資産（償却資産）額最小値テキスト">
          <a:extLst>
            <a:ext uri="{FF2B5EF4-FFF2-40B4-BE49-F238E27FC236}">
              <a16:creationId xmlns:a16="http://schemas.microsoft.com/office/drawing/2014/main" id="{919D908C-E635-4A5A-AFB2-6F4BB89CF088}"/>
            </a:ext>
          </a:extLst>
        </xdr:cNvPr>
        <xdr:cNvSpPr txBox="1"/>
      </xdr:nvSpPr>
      <xdr:spPr>
        <a:xfrm>
          <a:off x="19992975" y="688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80609</xdr:rowOff>
    </xdr:from>
    <xdr:to>
      <xdr:col>116</xdr:col>
      <xdr:colOff>152400</xdr:colOff>
      <xdr:row>42</xdr:row>
      <xdr:rowOff>80609</xdr:rowOff>
    </xdr:to>
    <xdr:cxnSp macro="">
      <xdr:nvCxnSpPr>
        <xdr:cNvPr id="579" name="直線コネクタ 578">
          <a:extLst>
            <a:ext uri="{FF2B5EF4-FFF2-40B4-BE49-F238E27FC236}">
              <a16:creationId xmlns:a16="http://schemas.microsoft.com/office/drawing/2014/main" id="{64E2CD1C-57B1-4F1B-8933-BECD0F72DC22}"/>
            </a:ext>
          </a:extLst>
        </xdr:cNvPr>
        <xdr:cNvCxnSpPr/>
      </xdr:nvCxnSpPr>
      <xdr:spPr>
        <a:xfrm>
          <a:off x="19878675" y="688463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111247</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FBD4B5DA-26EE-41DF-B9C4-8868F08FB4C9}"/>
            </a:ext>
          </a:extLst>
        </xdr:cNvPr>
        <xdr:cNvSpPr txBox="1"/>
      </xdr:nvSpPr>
      <xdr:spPr>
        <a:xfrm>
          <a:off x="19992975" y="529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164570</xdr:rowOff>
    </xdr:from>
    <xdr:to>
      <xdr:col>116</xdr:col>
      <xdr:colOff>152400</xdr:colOff>
      <xdr:row>33</xdr:row>
      <xdr:rowOff>164570</xdr:rowOff>
    </xdr:to>
    <xdr:cxnSp macro="">
      <xdr:nvCxnSpPr>
        <xdr:cNvPr id="581" name="直線コネクタ 580">
          <a:extLst>
            <a:ext uri="{FF2B5EF4-FFF2-40B4-BE49-F238E27FC236}">
              <a16:creationId xmlns:a16="http://schemas.microsoft.com/office/drawing/2014/main" id="{6B5E7389-C8E3-4B02-9FA9-27BA3A8AE0E8}"/>
            </a:ext>
          </a:extLst>
        </xdr:cNvPr>
        <xdr:cNvCxnSpPr/>
      </xdr:nvCxnSpPr>
      <xdr:spPr>
        <a:xfrm>
          <a:off x="19878675" y="55049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28009</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id="{38334EDB-F182-46A6-A0F5-598B96D30C26}"/>
            </a:ext>
          </a:extLst>
        </xdr:cNvPr>
        <xdr:cNvSpPr txBox="1"/>
      </xdr:nvSpPr>
      <xdr:spPr>
        <a:xfrm>
          <a:off x="19992975" y="618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49582</xdr:rowOff>
    </xdr:from>
    <xdr:to>
      <xdr:col>116</xdr:col>
      <xdr:colOff>114300</xdr:colOff>
      <xdr:row>38</xdr:row>
      <xdr:rowOff>151182</xdr:rowOff>
    </xdr:to>
    <xdr:sp macro="" textlink="">
      <xdr:nvSpPr>
        <xdr:cNvPr id="583" name="フローチャート: 判断 582">
          <a:extLst>
            <a:ext uri="{FF2B5EF4-FFF2-40B4-BE49-F238E27FC236}">
              <a16:creationId xmlns:a16="http://schemas.microsoft.com/office/drawing/2014/main" id="{4CFF358A-BE1D-4AEC-AF52-4FCCF2838301}"/>
            </a:ext>
          </a:extLst>
        </xdr:cNvPr>
        <xdr:cNvSpPr/>
      </xdr:nvSpPr>
      <xdr:spPr>
        <a:xfrm>
          <a:off x="19897725" y="619955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62531</xdr:rowOff>
    </xdr:from>
    <xdr:to>
      <xdr:col>112</xdr:col>
      <xdr:colOff>38100</xdr:colOff>
      <xdr:row>38</xdr:row>
      <xdr:rowOff>164131</xdr:rowOff>
    </xdr:to>
    <xdr:sp macro="" textlink="">
      <xdr:nvSpPr>
        <xdr:cNvPr id="584" name="フローチャート: 判断 583">
          <a:extLst>
            <a:ext uri="{FF2B5EF4-FFF2-40B4-BE49-F238E27FC236}">
              <a16:creationId xmlns:a16="http://schemas.microsoft.com/office/drawing/2014/main" id="{47C9A1B2-D0F5-4BA3-88EB-46244A1ED0EC}"/>
            </a:ext>
          </a:extLst>
        </xdr:cNvPr>
        <xdr:cNvSpPr/>
      </xdr:nvSpPr>
      <xdr:spPr>
        <a:xfrm>
          <a:off x="19154775" y="62188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94307</xdr:rowOff>
    </xdr:from>
    <xdr:to>
      <xdr:col>107</xdr:col>
      <xdr:colOff>101600</xdr:colOff>
      <xdr:row>39</xdr:row>
      <xdr:rowOff>24457</xdr:rowOff>
    </xdr:to>
    <xdr:sp macro="" textlink="">
      <xdr:nvSpPr>
        <xdr:cNvPr id="585" name="フローチャート: 判断 584">
          <a:extLst>
            <a:ext uri="{FF2B5EF4-FFF2-40B4-BE49-F238E27FC236}">
              <a16:creationId xmlns:a16="http://schemas.microsoft.com/office/drawing/2014/main" id="{F96929ED-3A7C-4F6A-89CE-E5DDD8E3724E}"/>
            </a:ext>
          </a:extLst>
        </xdr:cNvPr>
        <xdr:cNvSpPr/>
      </xdr:nvSpPr>
      <xdr:spPr>
        <a:xfrm>
          <a:off x="18345150" y="62474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72312</xdr:rowOff>
    </xdr:from>
    <xdr:to>
      <xdr:col>102</xdr:col>
      <xdr:colOff>165100</xdr:colOff>
      <xdr:row>39</xdr:row>
      <xdr:rowOff>2462</xdr:rowOff>
    </xdr:to>
    <xdr:sp macro="" textlink="">
      <xdr:nvSpPr>
        <xdr:cNvPr id="586" name="フローチャート: 判断 585">
          <a:extLst>
            <a:ext uri="{FF2B5EF4-FFF2-40B4-BE49-F238E27FC236}">
              <a16:creationId xmlns:a16="http://schemas.microsoft.com/office/drawing/2014/main" id="{F34CA00C-DEC5-4C07-8A04-E649BBDA4A2E}"/>
            </a:ext>
          </a:extLst>
        </xdr:cNvPr>
        <xdr:cNvSpPr/>
      </xdr:nvSpPr>
      <xdr:spPr>
        <a:xfrm>
          <a:off x="17554575" y="62222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77472</xdr:rowOff>
    </xdr:from>
    <xdr:to>
      <xdr:col>98</xdr:col>
      <xdr:colOff>38100</xdr:colOff>
      <xdr:row>39</xdr:row>
      <xdr:rowOff>7622</xdr:rowOff>
    </xdr:to>
    <xdr:sp macro="" textlink="">
      <xdr:nvSpPr>
        <xdr:cNvPr id="587" name="フローチャート: 判断 586">
          <a:extLst>
            <a:ext uri="{FF2B5EF4-FFF2-40B4-BE49-F238E27FC236}">
              <a16:creationId xmlns:a16="http://schemas.microsoft.com/office/drawing/2014/main" id="{28E8670A-F88F-4190-8D4A-5726925256A3}"/>
            </a:ext>
          </a:extLst>
        </xdr:cNvPr>
        <xdr:cNvSpPr/>
      </xdr:nvSpPr>
      <xdr:spPr>
        <a:xfrm>
          <a:off x="16754475" y="62306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19D540D0-F229-4FF8-A99F-2833B21FD66A}"/>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3DA2169-D006-41E0-920A-8384DCD079D3}"/>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210859D5-4671-4B67-9507-CE13AC1A74A5}"/>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FD9F9161-2BC7-480E-BA31-FDEAADF20A48}"/>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D580A5E1-B434-4F00-93DC-9636336E5535}"/>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140664</xdr:rowOff>
    </xdr:from>
    <xdr:to>
      <xdr:col>116</xdr:col>
      <xdr:colOff>114300</xdr:colOff>
      <xdr:row>38</xdr:row>
      <xdr:rowOff>70814</xdr:rowOff>
    </xdr:to>
    <xdr:sp macro="" textlink="">
      <xdr:nvSpPr>
        <xdr:cNvPr id="593" name="楕円 592">
          <a:extLst>
            <a:ext uri="{FF2B5EF4-FFF2-40B4-BE49-F238E27FC236}">
              <a16:creationId xmlns:a16="http://schemas.microsoft.com/office/drawing/2014/main" id="{8EDAEF38-2E9D-415E-B24A-E8DC9008E7AE}"/>
            </a:ext>
          </a:extLst>
        </xdr:cNvPr>
        <xdr:cNvSpPr/>
      </xdr:nvSpPr>
      <xdr:spPr>
        <a:xfrm>
          <a:off x="19897725" y="613506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163541</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5C9DD135-B4B9-411C-A243-49A8A59C57FE}"/>
            </a:ext>
          </a:extLst>
        </xdr:cNvPr>
        <xdr:cNvSpPr txBox="1"/>
      </xdr:nvSpPr>
      <xdr:spPr>
        <a:xfrm>
          <a:off x="19992975" y="598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160927</xdr:rowOff>
    </xdr:from>
    <xdr:to>
      <xdr:col>112</xdr:col>
      <xdr:colOff>38100</xdr:colOff>
      <xdr:row>38</xdr:row>
      <xdr:rowOff>91077</xdr:rowOff>
    </xdr:to>
    <xdr:sp macro="" textlink="">
      <xdr:nvSpPr>
        <xdr:cNvPr id="595" name="楕円 594">
          <a:extLst>
            <a:ext uri="{FF2B5EF4-FFF2-40B4-BE49-F238E27FC236}">
              <a16:creationId xmlns:a16="http://schemas.microsoft.com/office/drawing/2014/main" id="{A27956A5-D896-4E27-A287-3A82CD434DC8}"/>
            </a:ext>
          </a:extLst>
        </xdr:cNvPr>
        <xdr:cNvSpPr/>
      </xdr:nvSpPr>
      <xdr:spPr>
        <a:xfrm>
          <a:off x="19154775" y="615532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20014</xdr:rowOff>
    </xdr:from>
    <xdr:to>
      <xdr:col>116</xdr:col>
      <xdr:colOff>63500</xdr:colOff>
      <xdr:row>38</xdr:row>
      <xdr:rowOff>40277</xdr:rowOff>
    </xdr:to>
    <xdr:cxnSp macro="">
      <xdr:nvCxnSpPr>
        <xdr:cNvPr id="596" name="直線コネクタ 595">
          <a:extLst>
            <a:ext uri="{FF2B5EF4-FFF2-40B4-BE49-F238E27FC236}">
              <a16:creationId xmlns:a16="http://schemas.microsoft.com/office/drawing/2014/main" id="{95DA24E9-EDAD-44F5-B29E-D32506C5818F}"/>
            </a:ext>
          </a:extLst>
        </xdr:cNvPr>
        <xdr:cNvCxnSpPr/>
      </xdr:nvCxnSpPr>
      <xdr:spPr>
        <a:xfrm flipV="1">
          <a:off x="19202400" y="6173164"/>
          <a:ext cx="752475" cy="2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6328</xdr:rowOff>
    </xdr:from>
    <xdr:to>
      <xdr:col>107</xdr:col>
      <xdr:colOff>101600</xdr:colOff>
      <xdr:row>38</xdr:row>
      <xdr:rowOff>107928</xdr:rowOff>
    </xdr:to>
    <xdr:sp macro="" textlink="">
      <xdr:nvSpPr>
        <xdr:cNvPr id="597" name="楕円 596">
          <a:extLst>
            <a:ext uri="{FF2B5EF4-FFF2-40B4-BE49-F238E27FC236}">
              <a16:creationId xmlns:a16="http://schemas.microsoft.com/office/drawing/2014/main" id="{8ABB5047-ABF4-4AC8-B4D9-386FF49CB2A0}"/>
            </a:ext>
          </a:extLst>
        </xdr:cNvPr>
        <xdr:cNvSpPr/>
      </xdr:nvSpPr>
      <xdr:spPr>
        <a:xfrm>
          <a:off x="18345150" y="616265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40277</xdr:rowOff>
    </xdr:from>
    <xdr:to>
      <xdr:col>111</xdr:col>
      <xdr:colOff>177800</xdr:colOff>
      <xdr:row>38</xdr:row>
      <xdr:rowOff>57128</xdr:rowOff>
    </xdr:to>
    <xdr:cxnSp macro="">
      <xdr:nvCxnSpPr>
        <xdr:cNvPr id="598" name="直線コネクタ 597">
          <a:extLst>
            <a:ext uri="{FF2B5EF4-FFF2-40B4-BE49-F238E27FC236}">
              <a16:creationId xmlns:a16="http://schemas.microsoft.com/office/drawing/2014/main" id="{BCDC45C4-5428-4657-85E3-589F1FE91FA8}"/>
            </a:ext>
          </a:extLst>
        </xdr:cNvPr>
        <xdr:cNvCxnSpPr/>
      </xdr:nvCxnSpPr>
      <xdr:spPr>
        <a:xfrm flipV="1">
          <a:off x="18392775" y="6193427"/>
          <a:ext cx="809625"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168585</xdr:rowOff>
    </xdr:from>
    <xdr:to>
      <xdr:col>102</xdr:col>
      <xdr:colOff>165100</xdr:colOff>
      <xdr:row>38</xdr:row>
      <xdr:rowOff>98735</xdr:rowOff>
    </xdr:to>
    <xdr:sp macro="" textlink="">
      <xdr:nvSpPr>
        <xdr:cNvPr id="599" name="楕円 598">
          <a:extLst>
            <a:ext uri="{FF2B5EF4-FFF2-40B4-BE49-F238E27FC236}">
              <a16:creationId xmlns:a16="http://schemas.microsoft.com/office/drawing/2014/main" id="{8F30FE9A-DE90-4820-918B-9A10F724FAB7}"/>
            </a:ext>
          </a:extLst>
        </xdr:cNvPr>
        <xdr:cNvSpPr/>
      </xdr:nvSpPr>
      <xdr:spPr>
        <a:xfrm>
          <a:off x="17554575" y="615028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47935</xdr:rowOff>
    </xdr:from>
    <xdr:to>
      <xdr:col>107</xdr:col>
      <xdr:colOff>50800</xdr:colOff>
      <xdr:row>38</xdr:row>
      <xdr:rowOff>57128</xdr:rowOff>
    </xdr:to>
    <xdr:cxnSp macro="">
      <xdr:nvCxnSpPr>
        <xdr:cNvPr id="600" name="直線コネクタ 599">
          <a:extLst>
            <a:ext uri="{FF2B5EF4-FFF2-40B4-BE49-F238E27FC236}">
              <a16:creationId xmlns:a16="http://schemas.microsoft.com/office/drawing/2014/main" id="{D3E8CFF0-1EA9-458F-A5A7-9DB1C65FE28D}"/>
            </a:ext>
          </a:extLst>
        </xdr:cNvPr>
        <xdr:cNvCxnSpPr/>
      </xdr:nvCxnSpPr>
      <xdr:spPr>
        <a:xfrm>
          <a:off x="17602200" y="6197910"/>
          <a:ext cx="790575" cy="1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27196</xdr:rowOff>
    </xdr:from>
    <xdr:to>
      <xdr:col>98</xdr:col>
      <xdr:colOff>38100</xdr:colOff>
      <xdr:row>38</xdr:row>
      <xdr:rowOff>128796</xdr:rowOff>
    </xdr:to>
    <xdr:sp macro="" textlink="">
      <xdr:nvSpPr>
        <xdr:cNvPr id="601" name="楕円 600">
          <a:extLst>
            <a:ext uri="{FF2B5EF4-FFF2-40B4-BE49-F238E27FC236}">
              <a16:creationId xmlns:a16="http://schemas.microsoft.com/office/drawing/2014/main" id="{814A0F59-286B-4D15-B4A6-F2D2138D4909}"/>
            </a:ext>
          </a:extLst>
        </xdr:cNvPr>
        <xdr:cNvSpPr/>
      </xdr:nvSpPr>
      <xdr:spPr>
        <a:xfrm>
          <a:off x="16754475" y="618352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47935</xdr:rowOff>
    </xdr:from>
    <xdr:to>
      <xdr:col>102</xdr:col>
      <xdr:colOff>114300</xdr:colOff>
      <xdr:row>38</xdr:row>
      <xdr:rowOff>77996</xdr:rowOff>
    </xdr:to>
    <xdr:cxnSp macro="">
      <xdr:nvCxnSpPr>
        <xdr:cNvPr id="602" name="直線コネクタ 601">
          <a:extLst>
            <a:ext uri="{FF2B5EF4-FFF2-40B4-BE49-F238E27FC236}">
              <a16:creationId xmlns:a16="http://schemas.microsoft.com/office/drawing/2014/main" id="{06D42316-D091-426D-869C-1B34D07D0EAF}"/>
            </a:ext>
          </a:extLst>
        </xdr:cNvPr>
        <xdr:cNvCxnSpPr/>
      </xdr:nvCxnSpPr>
      <xdr:spPr>
        <a:xfrm flipV="1">
          <a:off x="16802100" y="6197910"/>
          <a:ext cx="800100" cy="3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155258</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110325DC-DD4C-4C83-A263-4DA793EC3FCC}"/>
            </a:ext>
          </a:extLst>
        </xdr:cNvPr>
        <xdr:cNvSpPr txBox="1"/>
      </xdr:nvSpPr>
      <xdr:spPr>
        <a:xfrm>
          <a:off x="18944736" y="630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15584</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456DABA5-6E2F-4516-9236-14479420DBBA}"/>
            </a:ext>
          </a:extLst>
        </xdr:cNvPr>
        <xdr:cNvSpPr txBox="1"/>
      </xdr:nvSpPr>
      <xdr:spPr>
        <a:xfrm>
          <a:off x="18163686" y="63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165039</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66A9C76C-97A8-42ED-9ECF-9DFDFA19AD1B}"/>
            </a:ext>
          </a:extLst>
        </xdr:cNvPr>
        <xdr:cNvSpPr txBox="1"/>
      </xdr:nvSpPr>
      <xdr:spPr>
        <a:xfrm>
          <a:off x="17354061" y="63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170199</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B4E72300-6CD4-4276-98DC-CA53FD558B25}"/>
            </a:ext>
          </a:extLst>
        </xdr:cNvPr>
        <xdr:cNvSpPr txBox="1"/>
      </xdr:nvSpPr>
      <xdr:spPr>
        <a:xfrm>
          <a:off x="16563486" y="631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107604</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87437461-540B-4B89-BAF7-95156C0AA774}"/>
            </a:ext>
          </a:extLst>
        </xdr:cNvPr>
        <xdr:cNvSpPr txBox="1"/>
      </xdr:nvSpPr>
      <xdr:spPr>
        <a:xfrm>
          <a:off x="18944736" y="593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124455</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E3F3D616-0E5C-4B0B-9488-FA0D1F9CCD11}"/>
            </a:ext>
          </a:extLst>
        </xdr:cNvPr>
        <xdr:cNvSpPr txBox="1"/>
      </xdr:nvSpPr>
      <xdr:spPr>
        <a:xfrm>
          <a:off x="18163686" y="59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115262</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2208CF13-0B29-4923-96C8-478ECE54231A}"/>
            </a:ext>
          </a:extLst>
        </xdr:cNvPr>
        <xdr:cNvSpPr txBox="1"/>
      </xdr:nvSpPr>
      <xdr:spPr>
        <a:xfrm>
          <a:off x="17354061" y="59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145323</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2BA0463C-3FD5-443B-B5A1-D04B574B7001}"/>
            </a:ext>
          </a:extLst>
        </xdr:cNvPr>
        <xdr:cNvSpPr txBox="1"/>
      </xdr:nvSpPr>
      <xdr:spPr>
        <a:xfrm>
          <a:off x="16563486" y="597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C21598AE-0DE0-400F-8758-B96C209BECFF}"/>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3025CE89-A2EF-45CB-B8E5-FB4896219C6D}"/>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6AE781BE-98EA-4B04-9222-DDBD198436E9}"/>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42637B96-6A55-4016-A5B8-45B01A25D6EA}"/>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E947FD60-FB91-4178-A4CD-CCF249698CEE}"/>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6A438FB5-6FAA-4225-84B9-CA59616C0161}"/>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F0DBAF28-A8F2-493C-9A03-6CD9E0803EEB}"/>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0EDD694D-B942-4401-AACB-3282C0F18E0E}"/>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06AEE6F1-21A7-4A5F-B970-47B1EBAAEE69}"/>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124C2F4D-DD94-40F1-BF52-13E562C91521}"/>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a:extLst>
            <a:ext uri="{FF2B5EF4-FFF2-40B4-BE49-F238E27FC236}">
              <a16:creationId xmlns:a16="http://schemas.microsoft.com/office/drawing/2014/main" id="{DCB9F382-B4D5-4D30-876A-5EAE4DD0E59A}"/>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96162E87-A5AB-4964-A422-3F15925E91ED}"/>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86B97D28-9EFC-49C0-827E-41E51D0D041B}"/>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BA2BEEAE-EFD4-4DAB-8C1B-626D6C888447}"/>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F9BA4524-3CAB-48A0-8699-F7326B97A78B}"/>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F216355E-8688-4141-A2FA-F503882A65AB}"/>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8CFE1D92-6F1F-43C3-A3CC-DB00C894888B}"/>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A8342E5B-9105-4F46-9651-4FC7E8C2E883}"/>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B8EA07D3-4FBF-42BE-AA46-B31AEB457F4B}"/>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F0C81BF4-A74A-4FDB-A9AE-30F89BCDA8B9}"/>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56EDDA99-6527-4DB6-9ECF-EB5970D5062D}"/>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63D2FDEE-44E6-4195-8338-77E101E1197A}"/>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423425B1-B0CA-4562-A304-0ECD1447697A}"/>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407DB638-1B70-4B34-9F60-1781C6BC57F6}"/>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5F5D804F-2028-4F6A-AFD7-E88C8D27DA0B}"/>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B7A33B84-BB7F-4D55-B78F-C7409519C4D4}"/>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64</xdr:row>
      <xdr:rowOff>9797</xdr:rowOff>
    </xdr:to>
    <xdr:cxnSp macro="">
      <xdr:nvCxnSpPr>
        <xdr:cNvPr id="637" name="直線コネクタ 636">
          <a:extLst>
            <a:ext uri="{FF2B5EF4-FFF2-40B4-BE49-F238E27FC236}">
              <a16:creationId xmlns:a16="http://schemas.microsoft.com/office/drawing/2014/main" id="{865AE07E-0C52-4B3B-B5BC-5FB726B5FF6D}"/>
            </a:ext>
          </a:extLst>
        </xdr:cNvPr>
        <xdr:cNvCxnSpPr/>
      </xdr:nvCxnSpPr>
      <xdr:spPr>
        <a:xfrm flipV="1">
          <a:off x="14696439" y="9067619"/>
          <a:ext cx="0" cy="130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13624</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37B0CDDD-F138-4718-84DE-8BC05B3DC870}"/>
            </a:ext>
          </a:extLst>
        </xdr:cNvPr>
        <xdr:cNvSpPr txBox="1"/>
      </xdr:nvSpPr>
      <xdr:spPr>
        <a:xfrm>
          <a:off x="14735175" y="1037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xdr:rowOff>
    </xdr:from>
    <xdr:to>
      <xdr:col>86</xdr:col>
      <xdr:colOff>25400</xdr:colOff>
      <xdr:row>64</xdr:row>
      <xdr:rowOff>9797</xdr:rowOff>
    </xdr:to>
    <xdr:cxnSp macro="">
      <xdr:nvCxnSpPr>
        <xdr:cNvPr id="639" name="直線コネクタ 638">
          <a:extLst>
            <a:ext uri="{FF2B5EF4-FFF2-40B4-BE49-F238E27FC236}">
              <a16:creationId xmlns:a16="http://schemas.microsoft.com/office/drawing/2014/main" id="{DA6490A0-C60D-44F0-8241-EAAF3EFD75FD}"/>
            </a:ext>
          </a:extLst>
        </xdr:cNvPr>
        <xdr:cNvCxnSpPr/>
      </xdr:nvCxnSpPr>
      <xdr:spPr>
        <a:xfrm>
          <a:off x="14611350" y="103698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A23FBB3F-E461-447D-A014-B40A3DF51C7C}"/>
            </a:ext>
          </a:extLst>
        </xdr:cNvPr>
        <xdr:cNvSpPr txBox="1"/>
      </xdr:nvSpPr>
      <xdr:spPr>
        <a:xfrm>
          <a:off x="14735175" y="885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641" name="直線コネクタ 640">
          <a:extLst>
            <a:ext uri="{FF2B5EF4-FFF2-40B4-BE49-F238E27FC236}">
              <a16:creationId xmlns:a16="http://schemas.microsoft.com/office/drawing/2014/main" id="{4EDABB93-D6DC-4BE7-A19B-DD5A87F886CE}"/>
            </a:ext>
          </a:extLst>
        </xdr:cNvPr>
        <xdr:cNvCxnSpPr/>
      </xdr:nvCxnSpPr>
      <xdr:spPr>
        <a:xfrm>
          <a:off x="14611350" y="90676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148426</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80494C01-B6EE-44C2-8DE0-FC7115CA0D55}"/>
            </a:ext>
          </a:extLst>
        </xdr:cNvPr>
        <xdr:cNvSpPr txBox="1"/>
      </xdr:nvSpPr>
      <xdr:spPr>
        <a:xfrm>
          <a:off x="14735175" y="9374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643" name="フローチャート: 判断 642">
          <a:extLst>
            <a:ext uri="{FF2B5EF4-FFF2-40B4-BE49-F238E27FC236}">
              <a16:creationId xmlns:a16="http://schemas.microsoft.com/office/drawing/2014/main" id="{98CB4D41-FC03-4EC3-A3AF-B35D64CE5335}"/>
            </a:ext>
          </a:extLst>
        </xdr:cNvPr>
        <xdr:cNvSpPr/>
      </xdr:nvSpPr>
      <xdr:spPr>
        <a:xfrm>
          <a:off x="14649450" y="95140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89626</xdr:rowOff>
    </xdr:from>
    <xdr:to>
      <xdr:col>81</xdr:col>
      <xdr:colOff>101600</xdr:colOff>
      <xdr:row>59</xdr:row>
      <xdr:rowOff>19776</xdr:rowOff>
    </xdr:to>
    <xdr:sp macro="" textlink="">
      <xdr:nvSpPr>
        <xdr:cNvPr id="644" name="フローチャート: 判断 643">
          <a:extLst>
            <a:ext uri="{FF2B5EF4-FFF2-40B4-BE49-F238E27FC236}">
              <a16:creationId xmlns:a16="http://schemas.microsoft.com/office/drawing/2014/main" id="{FE33D497-D48C-431B-AEDE-C08CF22676D2}"/>
            </a:ext>
          </a:extLst>
        </xdr:cNvPr>
        <xdr:cNvSpPr/>
      </xdr:nvSpPr>
      <xdr:spPr>
        <a:xfrm>
          <a:off x="13887450" y="94781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45" name="フローチャート: 判断 644">
          <a:extLst>
            <a:ext uri="{FF2B5EF4-FFF2-40B4-BE49-F238E27FC236}">
              <a16:creationId xmlns:a16="http://schemas.microsoft.com/office/drawing/2014/main" id="{C372419B-B805-486F-AC65-27C2A7B1BA8C}"/>
            </a:ext>
          </a:extLst>
        </xdr:cNvPr>
        <xdr:cNvSpPr/>
      </xdr:nvSpPr>
      <xdr:spPr>
        <a:xfrm>
          <a:off x="13096875" y="9458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136978</xdr:rowOff>
    </xdr:from>
    <xdr:to>
      <xdr:col>72</xdr:col>
      <xdr:colOff>38100</xdr:colOff>
      <xdr:row>58</xdr:row>
      <xdr:rowOff>67128</xdr:rowOff>
    </xdr:to>
    <xdr:sp macro="" textlink="">
      <xdr:nvSpPr>
        <xdr:cNvPr id="646" name="フローチャート: 判断 645">
          <a:extLst>
            <a:ext uri="{FF2B5EF4-FFF2-40B4-BE49-F238E27FC236}">
              <a16:creationId xmlns:a16="http://schemas.microsoft.com/office/drawing/2014/main" id="{5F846D8F-18D0-4E58-AC78-41C447F00AA9}"/>
            </a:ext>
          </a:extLst>
        </xdr:cNvPr>
        <xdr:cNvSpPr/>
      </xdr:nvSpPr>
      <xdr:spPr>
        <a:xfrm>
          <a:off x="12296775" y="93698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123916</xdr:rowOff>
    </xdr:from>
    <xdr:to>
      <xdr:col>67</xdr:col>
      <xdr:colOff>101600</xdr:colOff>
      <xdr:row>58</xdr:row>
      <xdr:rowOff>54066</xdr:rowOff>
    </xdr:to>
    <xdr:sp macro="" textlink="">
      <xdr:nvSpPr>
        <xdr:cNvPr id="647" name="フローチャート: 判断 646">
          <a:extLst>
            <a:ext uri="{FF2B5EF4-FFF2-40B4-BE49-F238E27FC236}">
              <a16:creationId xmlns:a16="http://schemas.microsoft.com/office/drawing/2014/main" id="{77F7D677-E2C8-4747-9DE0-453C8B8C1DBA}"/>
            </a:ext>
          </a:extLst>
        </xdr:cNvPr>
        <xdr:cNvSpPr/>
      </xdr:nvSpPr>
      <xdr:spPr>
        <a:xfrm>
          <a:off x="11487150" y="935046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908EB303-4142-4258-8C58-79ADC2A43778}"/>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789ED750-7776-46CF-9EE5-A92A7C2D3AFE}"/>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8D954BE0-0CD0-4B3B-BDF1-AFC3F6902200}"/>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738DF09B-3573-4DA9-B3DB-B40F5353B0DF}"/>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7B4B12D0-CAE2-41D4-9F84-F1ECFF744EA3}"/>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56969</xdr:rowOff>
    </xdr:from>
    <xdr:to>
      <xdr:col>85</xdr:col>
      <xdr:colOff>177800</xdr:colOff>
      <xdr:row>60</xdr:row>
      <xdr:rowOff>158569</xdr:rowOff>
    </xdr:to>
    <xdr:sp macro="" textlink="">
      <xdr:nvSpPr>
        <xdr:cNvPr id="653" name="楕円 652">
          <a:extLst>
            <a:ext uri="{FF2B5EF4-FFF2-40B4-BE49-F238E27FC236}">
              <a16:creationId xmlns:a16="http://schemas.microsoft.com/office/drawing/2014/main" id="{960E87EE-5F1F-4061-A56C-4E2847BAF1C1}"/>
            </a:ext>
          </a:extLst>
        </xdr:cNvPr>
        <xdr:cNvSpPr/>
      </xdr:nvSpPr>
      <xdr:spPr>
        <a:xfrm>
          <a:off x="14649450" y="977246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35396</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F6932E2A-959F-4AD7-806C-95AA9B32CB97}"/>
            </a:ext>
          </a:extLst>
        </xdr:cNvPr>
        <xdr:cNvSpPr txBox="1"/>
      </xdr:nvSpPr>
      <xdr:spPr>
        <a:xfrm>
          <a:off x="14735175" y="9750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655" name="楕円 654">
          <a:extLst>
            <a:ext uri="{FF2B5EF4-FFF2-40B4-BE49-F238E27FC236}">
              <a16:creationId xmlns:a16="http://schemas.microsoft.com/office/drawing/2014/main" id="{40E0D08E-8C49-48E9-9845-0666C105559E}"/>
            </a:ext>
          </a:extLst>
        </xdr:cNvPr>
        <xdr:cNvSpPr/>
      </xdr:nvSpPr>
      <xdr:spPr>
        <a:xfrm>
          <a:off x="13887450" y="970688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107769</xdr:rowOff>
    </xdr:to>
    <xdr:cxnSp macro="">
      <xdr:nvCxnSpPr>
        <xdr:cNvPr id="656" name="直線コネクタ 655">
          <a:extLst>
            <a:ext uri="{FF2B5EF4-FFF2-40B4-BE49-F238E27FC236}">
              <a16:creationId xmlns:a16="http://schemas.microsoft.com/office/drawing/2014/main" id="{0E7A62C9-C357-48A8-9790-72D4B4DDC730}"/>
            </a:ext>
          </a:extLst>
        </xdr:cNvPr>
        <xdr:cNvCxnSpPr/>
      </xdr:nvCxnSpPr>
      <xdr:spPr>
        <a:xfrm>
          <a:off x="13935075" y="9744982"/>
          <a:ext cx="762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21046</xdr:rowOff>
    </xdr:from>
    <xdr:to>
      <xdr:col>76</xdr:col>
      <xdr:colOff>165100</xdr:colOff>
      <xdr:row>60</xdr:row>
      <xdr:rowOff>122646</xdr:rowOff>
    </xdr:to>
    <xdr:sp macro="" textlink="">
      <xdr:nvSpPr>
        <xdr:cNvPr id="657" name="楕円 656">
          <a:extLst>
            <a:ext uri="{FF2B5EF4-FFF2-40B4-BE49-F238E27FC236}">
              <a16:creationId xmlns:a16="http://schemas.microsoft.com/office/drawing/2014/main" id="{203A1A51-8522-40D3-B2D8-049EC3F610C3}"/>
            </a:ext>
          </a:extLst>
        </xdr:cNvPr>
        <xdr:cNvSpPr/>
      </xdr:nvSpPr>
      <xdr:spPr>
        <a:xfrm>
          <a:off x="13096875" y="973654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71846</xdr:rowOff>
    </xdr:to>
    <xdr:cxnSp macro="">
      <xdr:nvCxnSpPr>
        <xdr:cNvPr id="658" name="直線コネクタ 657">
          <a:extLst>
            <a:ext uri="{FF2B5EF4-FFF2-40B4-BE49-F238E27FC236}">
              <a16:creationId xmlns:a16="http://schemas.microsoft.com/office/drawing/2014/main" id="{80840331-AB4A-4D84-8B1B-2459D4C45BB5}"/>
            </a:ext>
          </a:extLst>
        </xdr:cNvPr>
        <xdr:cNvCxnSpPr/>
      </xdr:nvCxnSpPr>
      <xdr:spPr>
        <a:xfrm flipV="1">
          <a:off x="13144500" y="9744982"/>
          <a:ext cx="790575"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117384</xdr:rowOff>
    </xdr:from>
    <xdr:to>
      <xdr:col>72</xdr:col>
      <xdr:colOff>38100</xdr:colOff>
      <xdr:row>60</xdr:row>
      <xdr:rowOff>47534</xdr:rowOff>
    </xdr:to>
    <xdr:sp macro="" textlink="">
      <xdr:nvSpPr>
        <xdr:cNvPr id="659" name="楕円 658">
          <a:extLst>
            <a:ext uri="{FF2B5EF4-FFF2-40B4-BE49-F238E27FC236}">
              <a16:creationId xmlns:a16="http://schemas.microsoft.com/office/drawing/2014/main" id="{CAFC53B5-E109-45DB-B411-EE18F9350C94}"/>
            </a:ext>
          </a:extLst>
        </xdr:cNvPr>
        <xdr:cNvSpPr/>
      </xdr:nvSpPr>
      <xdr:spPr>
        <a:xfrm>
          <a:off x="12296775" y="967095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168184</xdr:rowOff>
    </xdr:from>
    <xdr:to>
      <xdr:col>76</xdr:col>
      <xdr:colOff>114300</xdr:colOff>
      <xdr:row>60</xdr:row>
      <xdr:rowOff>71846</xdr:rowOff>
    </xdr:to>
    <xdr:cxnSp macro="">
      <xdr:nvCxnSpPr>
        <xdr:cNvPr id="660" name="直線コネクタ 659">
          <a:extLst>
            <a:ext uri="{FF2B5EF4-FFF2-40B4-BE49-F238E27FC236}">
              <a16:creationId xmlns:a16="http://schemas.microsoft.com/office/drawing/2014/main" id="{35461C45-2AC4-439B-AC39-2485F36FD78B}"/>
            </a:ext>
          </a:extLst>
        </xdr:cNvPr>
        <xdr:cNvCxnSpPr/>
      </xdr:nvCxnSpPr>
      <xdr:spPr>
        <a:xfrm>
          <a:off x="12344400" y="9718584"/>
          <a:ext cx="800100" cy="6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11249</xdr:rowOff>
    </xdr:from>
    <xdr:to>
      <xdr:col>67</xdr:col>
      <xdr:colOff>101600</xdr:colOff>
      <xdr:row>58</xdr:row>
      <xdr:rowOff>112849</xdr:rowOff>
    </xdr:to>
    <xdr:sp macro="" textlink="">
      <xdr:nvSpPr>
        <xdr:cNvPr id="661" name="楕円 660">
          <a:extLst>
            <a:ext uri="{FF2B5EF4-FFF2-40B4-BE49-F238E27FC236}">
              <a16:creationId xmlns:a16="http://schemas.microsoft.com/office/drawing/2014/main" id="{54C758D3-D170-41E0-90C7-C5F59B254FBD}"/>
            </a:ext>
          </a:extLst>
        </xdr:cNvPr>
        <xdr:cNvSpPr/>
      </xdr:nvSpPr>
      <xdr:spPr>
        <a:xfrm>
          <a:off x="11487150" y="939972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62049</xdr:rowOff>
    </xdr:from>
    <xdr:to>
      <xdr:col>71</xdr:col>
      <xdr:colOff>177800</xdr:colOff>
      <xdr:row>59</xdr:row>
      <xdr:rowOff>168184</xdr:rowOff>
    </xdr:to>
    <xdr:cxnSp macro="">
      <xdr:nvCxnSpPr>
        <xdr:cNvPr id="662" name="直線コネクタ 661">
          <a:extLst>
            <a:ext uri="{FF2B5EF4-FFF2-40B4-BE49-F238E27FC236}">
              <a16:creationId xmlns:a16="http://schemas.microsoft.com/office/drawing/2014/main" id="{F5928875-D221-4C77-B07E-2A3268ED10C1}"/>
            </a:ext>
          </a:extLst>
        </xdr:cNvPr>
        <xdr:cNvCxnSpPr/>
      </xdr:nvCxnSpPr>
      <xdr:spPr>
        <a:xfrm>
          <a:off x="11534775" y="9456874"/>
          <a:ext cx="809625" cy="26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36303</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5972CA96-10EC-4F4F-9288-C4B34D984165}"/>
            </a:ext>
          </a:extLst>
        </xdr:cNvPr>
        <xdr:cNvSpPr txBox="1"/>
      </xdr:nvSpPr>
      <xdr:spPr>
        <a:xfrm>
          <a:off x="13745219" y="926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D2F06634-E80E-4288-BAA7-A9F161045FB0}"/>
            </a:ext>
          </a:extLst>
        </xdr:cNvPr>
        <xdr:cNvSpPr txBox="1"/>
      </xdr:nvSpPr>
      <xdr:spPr>
        <a:xfrm>
          <a:off x="12964169" y="923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83655</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A18CFE04-2D9B-42C9-9246-F31F328A31F4}"/>
            </a:ext>
          </a:extLst>
        </xdr:cNvPr>
        <xdr:cNvSpPr txBox="1"/>
      </xdr:nvSpPr>
      <xdr:spPr>
        <a:xfrm>
          <a:off x="1216406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70593</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06EAFB3D-502D-4896-B97D-A847007110AF}"/>
            </a:ext>
          </a:extLst>
        </xdr:cNvPr>
        <xdr:cNvSpPr txBox="1"/>
      </xdr:nvSpPr>
      <xdr:spPr>
        <a:xfrm>
          <a:off x="11354444"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74584</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05FC1ADB-FDE2-45C9-A0C8-93FE3EF9A838}"/>
            </a:ext>
          </a:extLst>
        </xdr:cNvPr>
        <xdr:cNvSpPr txBox="1"/>
      </xdr:nvSpPr>
      <xdr:spPr>
        <a:xfrm>
          <a:off x="13745219" y="9790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113773</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156E9A68-BDD5-413B-B8F1-285A10A94E66}"/>
            </a:ext>
          </a:extLst>
        </xdr:cNvPr>
        <xdr:cNvSpPr txBox="1"/>
      </xdr:nvSpPr>
      <xdr:spPr>
        <a:xfrm>
          <a:off x="12964169" y="9829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38661</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055A4A50-45B7-4007-ABD9-91FE581F2C99}"/>
            </a:ext>
          </a:extLst>
        </xdr:cNvPr>
        <xdr:cNvSpPr txBox="1"/>
      </xdr:nvSpPr>
      <xdr:spPr>
        <a:xfrm>
          <a:off x="12164069" y="975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103976</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4A9BB825-98C2-4C48-A023-4FE3D817FE78}"/>
            </a:ext>
          </a:extLst>
        </xdr:cNvPr>
        <xdr:cNvSpPr txBox="1"/>
      </xdr:nvSpPr>
      <xdr:spPr>
        <a:xfrm>
          <a:off x="11354444" y="9498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DE9384BF-564B-44E7-99C1-A1A7B97FA0D2}"/>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5B017C2-162B-4F8C-AFB1-B8C4715D565D}"/>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BC56EBA6-1AEA-43E3-8907-E1ED730A176D}"/>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C1C7EE64-4989-464F-9E2F-6F2085DD8139}"/>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7C4DF068-A047-4129-86CA-87CB70C4DDB2}"/>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128FD2FE-3564-4A4E-A215-AF222CB1972B}"/>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4F9F71AA-7375-48FC-B837-4F13671AFDD4}"/>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A16B4DBF-86B0-44F3-AF2F-906E6EB2B510}"/>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98CF4564-E4ED-4E5D-998A-CC714BC4D64E}"/>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A2AB359E-AF99-4780-8229-9327211F9E1B}"/>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80EF148F-9D61-4081-9BA3-D03D71EEA311}"/>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A0C4A61E-ADB9-4082-8240-A96B925B8CA6}"/>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B4BB3F72-961B-4A98-824F-D21E7DD7DCA3}"/>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11376736-80EF-459B-BB4E-184105284B57}"/>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3A586C53-0878-4B1E-AD89-9110FC47EF58}"/>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4BB69782-233A-4CD3-B072-91780835A438}"/>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8D1167D4-6D70-4748-931B-C9A28D1D2031}"/>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37969BC7-37F2-41D2-887A-3471795FB930}"/>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8D135B98-9ACC-490F-A234-00CAF9C5CD0D}"/>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DBBCDE90-F45E-434B-9F00-FB6F9D35191F}"/>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B67CCB70-2563-4E8A-9812-D9400174C6E6}"/>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ED1757B0-699D-44BA-9393-D08C4312BD3A}"/>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82B31A59-211D-4234-94D2-AA7A2C1F9C34}"/>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4" name="直線コネクタ 693">
          <a:extLst>
            <a:ext uri="{FF2B5EF4-FFF2-40B4-BE49-F238E27FC236}">
              <a16:creationId xmlns:a16="http://schemas.microsoft.com/office/drawing/2014/main" id="{5167C513-6569-48A1-85FF-93AD9726EE67}"/>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B167DBA3-3BE9-41B4-B604-AB834BD8FC54}"/>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a:extLst>
            <a:ext uri="{FF2B5EF4-FFF2-40B4-BE49-F238E27FC236}">
              <a16:creationId xmlns:a16="http://schemas.microsoft.com/office/drawing/2014/main" id="{A6813C7A-D66D-450C-AF0E-FB750BFE49BF}"/>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867D692A-ABDF-494C-9DCF-BCA1853A77F0}"/>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8" name="直線コネクタ 697">
          <a:extLst>
            <a:ext uri="{FF2B5EF4-FFF2-40B4-BE49-F238E27FC236}">
              <a16:creationId xmlns:a16="http://schemas.microsoft.com/office/drawing/2014/main" id="{8BEC24B6-0E53-4C24-ABDF-D97FEEB978A3}"/>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974700C8-FE8D-43E4-AC60-E134427D5546}"/>
            </a:ext>
          </a:extLst>
        </xdr:cNvPr>
        <xdr:cNvSpPr txBox="1"/>
      </xdr:nvSpPr>
      <xdr:spPr>
        <a:xfrm>
          <a:off x="19992975" y="9874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0" name="フローチャート: 判断 699">
          <a:extLst>
            <a:ext uri="{FF2B5EF4-FFF2-40B4-BE49-F238E27FC236}">
              <a16:creationId xmlns:a16="http://schemas.microsoft.com/office/drawing/2014/main" id="{1A2EB3F0-2070-4F80-80DC-ACAEA19E16E7}"/>
            </a:ext>
          </a:extLst>
        </xdr:cNvPr>
        <xdr:cNvSpPr/>
      </xdr:nvSpPr>
      <xdr:spPr>
        <a:xfrm>
          <a:off x="19897725" y="98869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1" name="フローチャート: 判断 700">
          <a:extLst>
            <a:ext uri="{FF2B5EF4-FFF2-40B4-BE49-F238E27FC236}">
              <a16:creationId xmlns:a16="http://schemas.microsoft.com/office/drawing/2014/main" id="{E0DA4A9E-61D5-4F32-B773-8A23B4CFDC16}"/>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2" name="フローチャート: 判断 701">
          <a:extLst>
            <a:ext uri="{FF2B5EF4-FFF2-40B4-BE49-F238E27FC236}">
              <a16:creationId xmlns:a16="http://schemas.microsoft.com/office/drawing/2014/main" id="{EFF0736A-7ED2-4DD3-B526-A827548C9740}"/>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3" name="フローチャート: 判断 702">
          <a:extLst>
            <a:ext uri="{FF2B5EF4-FFF2-40B4-BE49-F238E27FC236}">
              <a16:creationId xmlns:a16="http://schemas.microsoft.com/office/drawing/2014/main" id="{88BBC1AC-ED37-419B-A19D-294976B561AE}"/>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139700</xdr:rowOff>
    </xdr:from>
    <xdr:to>
      <xdr:col>98</xdr:col>
      <xdr:colOff>38100</xdr:colOff>
      <xdr:row>61</xdr:row>
      <xdr:rowOff>69850</xdr:rowOff>
    </xdr:to>
    <xdr:sp macro="" textlink="">
      <xdr:nvSpPr>
        <xdr:cNvPr id="704" name="フローチャート: 判断 703">
          <a:extLst>
            <a:ext uri="{FF2B5EF4-FFF2-40B4-BE49-F238E27FC236}">
              <a16:creationId xmlns:a16="http://schemas.microsoft.com/office/drawing/2014/main" id="{B664CF8A-F1F5-46AF-B490-4DDC7BF7340E}"/>
            </a:ext>
          </a:extLst>
        </xdr:cNvPr>
        <xdr:cNvSpPr/>
      </xdr:nvSpPr>
      <xdr:spPr>
        <a:xfrm>
          <a:off x="167544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D049C864-1FD6-4E37-AB82-E3F8FE6ED167}"/>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2FB3AAB0-ED81-4A7F-BC1E-F5481C0B7920}"/>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49469B18-9797-4051-BCD4-8154813B09BD}"/>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9FE02A5-9CF4-435E-8473-B1B4606C64FE}"/>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625F1B69-5357-4612-95E6-8749267FE34C}"/>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710" name="楕円 709">
          <a:extLst>
            <a:ext uri="{FF2B5EF4-FFF2-40B4-BE49-F238E27FC236}">
              <a16:creationId xmlns:a16="http://schemas.microsoft.com/office/drawing/2014/main" id="{4F6AEE99-3EF0-4394-97D4-A733F4625B4A}"/>
            </a:ext>
          </a:extLst>
        </xdr:cNvPr>
        <xdr:cNvSpPr/>
      </xdr:nvSpPr>
      <xdr:spPr>
        <a:xfrm>
          <a:off x="19897725" y="9782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86377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E9E8E4E9-FBE2-427F-BC44-7F1B30A932B7}"/>
            </a:ext>
          </a:extLst>
        </xdr:cNvPr>
        <xdr:cNvSpPr txBox="1"/>
      </xdr:nvSpPr>
      <xdr:spPr>
        <a:xfrm>
          <a:off x="19992975"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63500</xdr:rowOff>
    </xdr:from>
    <xdr:to>
      <xdr:col>112</xdr:col>
      <xdr:colOff>38100</xdr:colOff>
      <xdr:row>60</xdr:row>
      <xdr:rowOff>165100</xdr:rowOff>
    </xdr:to>
    <xdr:sp macro="" textlink="">
      <xdr:nvSpPr>
        <xdr:cNvPr id="712" name="楕円 711">
          <a:extLst>
            <a:ext uri="{FF2B5EF4-FFF2-40B4-BE49-F238E27FC236}">
              <a16:creationId xmlns:a16="http://schemas.microsoft.com/office/drawing/2014/main" id="{8478D4C6-8008-49EA-A3B2-477381E73758}"/>
            </a:ext>
          </a:extLst>
        </xdr:cNvPr>
        <xdr:cNvSpPr/>
      </xdr:nvSpPr>
      <xdr:spPr>
        <a:xfrm>
          <a:off x="19154775" y="97821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114300</xdr:rowOff>
    </xdr:from>
    <xdr:to>
      <xdr:col>116</xdr:col>
      <xdr:colOff>63500</xdr:colOff>
      <xdr:row>60</xdr:row>
      <xdr:rowOff>114300</xdr:rowOff>
    </xdr:to>
    <xdr:cxnSp macro="">
      <xdr:nvCxnSpPr>
        <xdr:cNvPr id="713" name="直線コネクタ 712">
          <a:extLst>
            <a:ext uri="{FF2B5EF4-FFF2-40B4-BE49-F238E27FC236}">
              <a16:creationId xmlns:a16="http://schemas.microsoft.com/office/drawing/2014/main" id="{5E374544-4AE8-42E2-883A-D3A6E10883B3}"/>
            </a:ext>
          </a:extLst>
        </xdr:cNvPr>
        <xdr:cNvCxnSpPr/>
      </xdr:nvCxnSpPr>
      <xdr:spPr>
        <a:xfrm>
          <a:off x="19202400" y="98298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139700</xdr:rowOff>
    </xdr:from>
    <xdr:to>
      <xdr:col>107</xdr:col>
      <xdr:colOff>101600</xdr:colOff>
      <xdr:row>61</xdr:row>
      <xdr:rowOff>69850</xdr:rowOff>
    </xdr:to>
    <xdr:sp macro="" textlink="">
      <xdr:nvSpPr>
        <xdr:cNvPr id="714" name="楕円 713">
          <a:extLst>
            <a:ext uri="{FF2B5EF4-FFF2-40B4-BE49-F238E27FC236}">
              <a16:creationId xmlns:a16="http://schemas.microsoft.com/office/drawing/2014/main" id="{D64BFE8D-F6A9-455E-BD24-B0FFF65EE49B}"/>
            </a:ext>
          </a:extLst>
        </xdr:cNvPr>
        <xdr:cNvSpPr/>
      </xdr:nvSpPr>
      <xdr:spPr>
        <a:xfrm>
          <a:off x="18345150" y="98583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114300</xdr:rowOff>
    </xdr:from>
    <xdr:to>
      <xdr:col>111</xdr:col>
      <xdr:colOff>177800</xdr:colOff>
      <xdr:row>61</xdr:row>
      <xdr:rowOff>19050</xdr:rowOff>
    </xdr:to>
    <xdr:cxnSp macro="">
      <xdr:nvCxnSpPr>
        <xdr:cNvPr id="715" name="直線コネクタ 714">
          <a:extLst>
            <a:ext uri="{FF2B5EF4-FFF2-40B4-BE49-F238E27FC236}">
              <a16:creationId xmlns:a16="http://schemas.microsoft.com/office/drawing/2014/main" id="{60667882-5981-4C9F-AE17-668E2D4E4A38}"/>
            </a:ext>
          </a:extLst>
        </xdr:cNvPr>
        <xdr:cNvCxnSpPr/>
      </xdr:nvCxnSpPr>
      <xdr:spPr>
        <a:xfrm flipV="1">
          <a:off x="18392775" y="9829800"/>
          <a:ext cx="80962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16" name="楕円 715">
          <a:extLst>
            <a:ext uri="{FF2B5EF4-FFF2-40B4-BE49-F238E27FC236}">
              <a16:creationId xmlns:a16="http://schemas.microsoft.com/office/drawing/2014/main" id="{6EEB45A9-5FFD-4361-81B0-FF507FA9DB67}"/>
            </a:ext>
          </a:extLst>
        </xdr:cNvPr>
        <xdr:cNvSpPr/>
      </xdr:nvSpPr>
      <xdr:spPr>
        <a:xfrm>
          <a:off x="17554575" y="98583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19050</xdr:rowOff>
    </xdr:from>
    <xdr:to>
      <xdr:col>107</xdr:col>
      <xdr:colOff>50800</xdr:colOff>
      <xdr:row>61</xdr:row>
      <xdr:rowOff>19050</xdr:rowOff>
    </xdr:to>
    <xdr:cxnSp macro="">
      <xdr:nvCxnSpPr>
        <xdr:cNvPr id="717" name="直線コネクタ 716">
          <a:extLst>
            <a:ext uri="{FF2B5EF4-FFF2-40B4-BE49-F238E27FC236}">
              <a16:creationId xmlns:a16="http://schemas.microsoft.com/office/drawing/2014/main" id="{7DDC1382-20DB-427F-9380-6F7EF4CA6FEC}"/>
            </a:ext>
          </a:extLst>
        </xdr:cNvPr>
        <xdr:cNvCxnSpPr/>
      </xdr:nvCxnSpPr>
      <xdr:spPr>
        <a:xfrm>
          <a:off x="17602200" y="98964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101600</xdr:rowOff>
    </xdr:from>
    <xdr:to>
      <xdr:col>98</xdr:col>
      <xdr:colOff>38100</xdr:colOff>
      <xdr:row>61</xdr:row>
      <xdr:rowOff>31750</xdr:rowOff>
    </xdr:to>
    <xdr:sp macro="" textlink="">
      <xdr:nvSpPr>
        <xdr:cNvPr id="718" name="楕円 717">
          <a:extLst>
            <a:ext uri="{FF2B5EF4-FFF2-40B4-BE49-F238E27FC236}">
              <a16:creationId xmlns:a16="http://schemas.microsoft.com/office/drawing/2014/main" id="{68E567C7-2CC5-4092-BED1-107B0841C0A1}"/>
            </a:ext>
          </a:extLst>
        </xdr:cNvPr>
        <xdr:cNvSpPr/>
      </xdr:nvSpPr>
      <xdr:spPr>
        <a:xfrm>
          <a:off x="16754475" y="98202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152400</xdr:rowOff>
    </xdr:from>
    <xdr:to>
      <xdr:col>102</xdr:col>
      <xdr:colOff>114300</xdr:colOff>
      <xdr:row>61</xdr:row>
      <xdr:rowOff>19050</xdr:rowOff>
    </xdr:to>
    <xdr:cxnSp macro="">
      <xdr:nvCxnSpPr>
        <xdr:cNvPr id="719" name="直線コネクタ 718">
          <a:extLst>
            <a:ext uri="{FF2B5EF4-FFF2-40B4-BE49-F238E27FC236}">
              <a16:creationId xmlns:a16="http://schemas.microsoft.com/office/drawing/2014/main" id="{D94EA2C2-F63D-4A42-9F12-A7699486AB93}"/>
            </a:ext>
          </a:extLst>
        </xdr:cNvPr>
        <xdr:cNvCxnSpPr/>
      </xdr:nvCxnSpPr>
      <xdr:spPr>
        <a:xfrm>
          <a:off x="16802100" y="9867900"/>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720" name="n_1aveValue【保健センター・保健所】&#10;一人当たり面積">
          <a:extLst>
            <a:ext uri="{FF2B5EF4-FFF2-40B4-BE49-F238E27FC236}">
              <a16:creationId xmlns:a16="http://schemas.microsoft.com/office/drawing/2014/main" id="{64165753-A361-4B2C-B093-664FD7F8EB4B}"/>
            </a:ext>
          </a:extLst>
        </xdr:cNvPr>
        <xdr:cNvSpPr txBox="1"/>
      </xdr:nvSpPr>
      <xdr:spPr>
        <a:xfrm>
          <a:off x="189834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60977</xdr:rowOff>
    </xdr:from>
    <xdr:ext cx="469744" cy="259045"/>
    <xdr:sp macro="" textlink="">
      <xdr:nvSpPr>
        <xdr:cNvPr id="721" name="n_2aveValue【保健センター・保健所】&#10;一人当たり面積">
          <a:extLst>
            <a:ext uri="{FF2B5EF4-FFF2-40B4-BE49-F238E27FC236}">
              <a16:creationId xmlns:a16="http://schemas.microsoft.com/office/drawing/2014/main" id="{9370E26C-0EEF-4E9E-A5C4-B357DD33B6A0}"/>
            </a:ext>
          </a:extLst>
        </xdr:cNvPr>
        <xdr:cNvSpPr txBox="1"/>
      </xdr:nvSpPr>
      <xdr:spPr>
        <a:xfrm>
          <a:off x="181833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60977</xdr:rowOff>
    </xdr:from>
    <xdr:ext cx="469744" cy="259045"/>
    <xdr:sp macro="" textlink="">
      <xdr:nvSpPr>
        <xdr:cNvPr id="722" name="n_3aveValue【保健センター・保健所】&#10;一人当たり面積">
          <a:extLst>
            <a:ext uri="{FF2B5EF4-FFF2-40B4-BE49-F238E27FC236}">
              <a16:creationId xmlns:a16="http://schemas.microsoft.com/office/drawing/2014/main" id="{CB4E3157-2C13-42A8-BC0A-6E130FBA05C8}"/>
            </a:ext>
          </a:extLst>
        </xdr:cNvPr>
        <xdr:cNvSpPr txBox="1"/>
      </xdr:nvSpPr>
      <xdr:spPr>
        <a:xfrm>
          <a:off x="173832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60977</xdr:rowOff>
    </xdr:from>
    <xdr:ext cx="469744" cy="259045"/>
    <xdr:sp macro="" textlink="">
      <xdr:nvSpPr>
        <xdr:cNvPr id="723" name="n_4aveValue【保健センター・保健所】&#10;一人当たり面積">
          <a:extLst>
            <a:ext uri="{FF2B5EF4-FFF2-40B4-BE49-F238E27FC236}">
              <a16:creationId xmlns:a16="http://schemas.microsoft.com/office/drawing/2014/main" id="{8BB6B45D-7860-4D07-BD08-4B086764F6F4}"/>
            </a:ext>
          </a:extLst>
        </xdr:cNvPr>
        <xdr:cNvSpPr txBox="1"/>
      </xdr:nvSpPr>
      <xdr:spPr>
        <a:xfrm>
          <a:off x="16592627"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10177</xdr:rowOff>
    </xdr:from>
    <xdr:ext cx="469744" cy="259045"/>
    <xdr:sp macro="" textlink="">
      <xdr:nvSpPr>
        <xdr:cNvPr id="724" name="n_1mainValue【保健センター・保健所】&#10;一人当たり面積">
          <a:extLst>
            <a:ext uri="{FF2B5EF4-FFF2-40B4-BE49-F238E27FC236}">
              <a16:creationId xmlns:a16="http://schemas.microsoft.com/office/drawing/2014/main" id="{E54C6AD1-181F-42DB-85A3-BF0D7465749E}"/>
            </a:ext>
          </a:extLst>
        </xdr:cNvPr>
        <xdr:cNvSpPr txBox="1"/>
      </xdr:nvSpPr>
      <xdr:spPr>
        <a:xfrm>
          <a:off x="18983402"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5" name="n_2mainValue【保健センター・保健所】&#10;一人当たり面積">
          <a:extLst>
            <a:ext uri="{FF2B5EF4-FFF2-40B4-BE49-F238E27FC236}">
              <a16:creationId xmlns:a16="http://schemas.microsoft.com/office/drawing/2014/main" id="{1FD63A3F-70DA-4441-9FC3-1E4050CF3B56}"/>
            </a:ext>
          </a:extLst>
        </xdr:cNvPr>
        <xdr:cNvSpPr txBox="1"/>
      </xdr:nvSpPr>
      <xdr:spPr>
        <a:xfrm>
          <a:off x="181833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26" name="n_3mainValue【保健センター・保健所】&#10;一人当たり面積">
          <a:extLst>
            <a:ext uri="{FF2B5EF4-FFF2-40B4-BE49-F238E27FC236}">
              <a16:creationId xmlns:a16="http://schemas.microsoft.com/office/drawing/2014/main" id="{191C5140-54E6-4237-B293-B9AE0F0A023D}"/>
            </a:ext>
          </a:extLst>
        </xdr:cNvPr>
        <xdr:cNvSpPr txBox="1"/>
      </xdr:nvSpPr>
      <xdr:spPr>
        <a:xfrm>
          <a:off x="173832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48277</xdr:rowOff>
    </xdr:from>
    <xdr:ext cx="469744" cy="259045"/>
    <xdr:sp macro="" textlink="">
      <xdr:nvSpPr>
        <xdr:cNvPr id="727" name="n_4mainValue【保健センター・保健所】&#10;一人当たり面積">
          <a:extLst>
            <a:ext uri="{FF2B5EF4-FFF2-40B4-BE49-F238E27FC236}">
              <a16:creationId xmlns:a16="http://schemas.microsoft.com/office/drawing/2014/main" id="{EEC1E49B-13EB-49BB-A3A4-9375A4ED0177}"/>
            </a:ext>
          </a:extLst>
        </xdr:cNvPr>
        <xdr:cNvSpPr txBox="1"/>
      </xdr:nvSpPr>
      <xdr:spPr>
        <a:xfrm>
          <a:off x="16592627"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E9A04D20-944C-4679-B563-9D54BFBD19DC}"/>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88CEF650-D22A-425B-88AE-5004F3D52107}"/>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FBC89660-D2A0-4808-8604-7EB9F08F5E96}"/>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59144308-0E0E-4ADF-9DFE-D809A2D0731F}"/>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D4FD4337-134F-4C65-AA2E-3EA26E013476}"/>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2B1C48DC-AE3A-43C1-9749-1F5632CA29DD}"/>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2E119375-EEB1-4A32-AA13-4B696D8B7081}"/>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7B1B3658-EFA6-4E53-AFAD-C8104D9C0ABD}"/>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35B10364-D263-4370-8456-848E81F73507}"/>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2305356F-F7B8-430F-BCE2-B0C0A9D2D79B}"/>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a:extLst>
            <a:ext uri="{FF2B5EF4-FFF2-40B4-BE49-F238E27FC236}">
              <a16:creationId xmlns:a16="http://schemas.microsoft.com/office/drawing/2014/main" id="{7FF12A37-5B42-44CA-811A-08E39AAF4E79}"/>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19F15350-57B5-4A29-B9AC-3E87483D39EE}"/>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40" name="テキスト ボックス 739">
          <a:extLst>
            <a:ext uri="{FF2B5EF4-FFF2-40B4-BE49-F238E27FC236}">
              <a16:creationId xmlns:a16="http://schemas.microsoft.com/office/drawing/2014/main" id="{9F067EF1-BED4-4131-BF14-7F87023F8567}"/>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A278CCB6-2B67-4543-AF77-471C66D1948B}"/>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8874B752-22F0-416D-ACF9-A9B0C1D93399}"/>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5CA7FA79-DA01-4571-AFA6-1E95C7594A11}"/>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DF149C5A-C698-4698-B002-BE26ED66DCCB}"/>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0DF49B29-1984-4B50-98A5-5B2D7008217E}"/>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4B41636F-E87D-47E6-9B68-4B21C1FE3561}"/>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934D1F37-0587-410F-834D-0B324048EA85}"/>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0B5939BC-CB11-470E-B6ED-B39B279845B9}"/>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56DA39B-0BF9-484C-8C91-33B55CD056D7}"/>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a:extLst>
            <a:ext uri="{FF2B5EF4-FFF2-40B4-BE49-F238E27FC236}">
              <a16:creationId xmlns:a16="http://schemas.microsoft.com/office/drawing/2014/main" id="{EDF67299-379D-424A-9FE4-E9C3B35388D7}"/>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665F981B-1648-4F77-802D-8A00CB9D6B18}"/>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7620</xdr:rowOff>
    </xdr:from>
    <xdr:to>
      <xdr:col>85</xdr:col>
      <xdr:colOff>126364</xdr:colOff>
      <xdr:row>87</xdr:row>
      <xdr:rowOff>34289</xdr:rowOff>
    </xdr:to>
    <xdr:cxnSp macro="">
      <xdr:nvCxnSpPr>
        <xdr:cNvPr id="752" name="直線コネクタ 751">
          <a:extLst>
            <a:ext uri="{FF2B5EF4-FFF2-40B4-BE49-F238E27FC236}">
              <a16:creationId xmlns:a16="http://schemas.microsoft.com/office/drawing/2014/main" id="{AC04BE89-A79D-44E8-8D57-3C8114FBD59E}"/>
            </a:ext>
          </a:extLst>
        </xdr:cNvPr>
        <xdr:cNvCxnSpPr/>
      </xdr:nvCxnSpPr>
      <xdr:spPr>
        <a:xfrm flipV="1">
          <a:off x="14696439" y="12802870"/>
          <a:ext cx="0" cy="1315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466ED158-5AE8-4C99-8C81-FC3A90CF0F88}"/>
            </a:ext>
          </a:extLst>
        </xdr:cNvPr>
        <xdr:cNvSpPr txBox="1"/>
      </xdr:nvSpPr>
      <xdr:spPr>
        <a:xfrm>
          <a:off x="14735175"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754" name="直線コネクタ 753">
          <a:extLst>
            <a:ext uri="{FF2B5EF4-FFF2-40B4-BE49-F238E27FC236}">
              <a16:creationId xmlns:a16="http://schemas.microsoft.com/office/drawing/2014/main" id="{4C7D6E08-CD7F-4ADB-82AA-2F14DF9B1945}"/>
            </a:ext>
          </a:extLst>
        </xdr:cNvPr>
        <xdr:cNvCxnSpPr/>
      </xdr:nvCxnSpPr>
      <xdr:spPr>
        <a:xfrm>
          <a:off x="14611350" y="141185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125747</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C0843270-76B9-4862-89A8-D5015D718511}"/>
            </a:ext>
          </a:extLst>
        </xdr:cNvPr>
        <xdr:cNvSpPr txBox="1"/>
      </xdr:nvSpPr>
      <xdr:spPr>
        <a:xfrm>
          <a:off x="14735175" y="1259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7620</xdr:rowOff>
    </xdr:from>
    <xdr:to>
      <xdr:col>86</xdr:col>
      <xdr:colOff>25400</xdr:colOff>
      <xdr:row>79</xdr:row>
      <xdr:rowOff>7620</xdr:rowOff>
    </xdr:to>
    <xdr:cxnSp macro="">
      <xdr:nvCxnSpPr>
        <xdr:cNvPr id="756" name="直線コネクタ 755">
          <a:extLst>
            <a:ext uri="{FF2B5EF4-FFF2-40B4-BE49-F238E27FC236}">
              <a16:creationId xmlns:a16="http://schemas.microsoft.com/office/drawing/2014/main" id="{003B577F-B04A-4488-9422-FA78E88AAC07}"/>
            </a:ext>
          </a:extLst>
        </xdr:cNvPr>
        <xdr:cNvCxnSpPr/>
      </xdr:nvCxnSpPr>
      <xdr:spPr>
        <a:xfrm>
          <a:off x="14611350" y="128028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71138</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6D837C55-6568-4EEB-806A-89B41D727F17}"/>
            </a:ext>
          </a:extLst>
        </xdr:cNvPr>
        <xdr:cNvSpPr txBox="1"/>
      </xdr:nvSpPr>
      <xdr:spPr>
        <a:xfrm>
          <a:off x="14735175" y="13345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48261</xdr:rowOff>
    </xdr:from>
    <xdr:to>
      <xdr:col>85</xdr:col>
      <xdr:colOff>177800</xdr:colOff>
      <xdr:row>83</xdr:row>
      <xdr:rowOff>149861</xdr:rowOff>
    </xdr:to>
    <xdr:sp macro="" textlink="">
      <xdr:nvSpPr>
        <xdr:cNvPr id="758" name="フローチャート: 判断 757">
          <a:extLst>
            <a:ext uri="{FF2B5EF4-FFF2-40B4-BE49-F238E27FC236}">
              <a16:creationId xmlns:a16="http://schemas.microsoft.com/office/drawing/2014/main" id="{845768E6-2C94-483C-8D13-E7B91A09F4A6}"/>
            </a:ext>
          </a:extLst>
        </xdr:cNvPr>
        <xdr:cNvSpPr/>
      </xdr:nvSpPr>
      <xdr:spPr>
        <a:xfrm>
          <a:off x="14649450" y="134848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74930</xdr:rowOff>
    </xdr:from>
    <xdr:to>
      <xdr:col>81</xdr:col>
      <xdr:colOff>101600</xdr:colOff>
      <xdr:row>84</xdr:row>
      <xdr:rowOff>5080</xdr:rowOff>
    </xdr:to>
    <xdr:sp macro="" textlink="">
      <xdr:nvSpPr>
        <xdr:cNvPr id="759" name="フローチャート: 判断 758">
          <a:extLst>
            <a:ext uri="{FF2B5EF4-FFF2-40B4-BE49-F238E27FC236}">
              <a16:creationId xmlns:a16="http://schemas.microsoft.com/office/drawing/2014/main" id="{0E2010CD-6911-463D-8B59-5404DC83F6BE}"/>
            </a:ext>
          </a:extLst>
        </xdr:cNvPr>
        <xdr:cNvSpPr/>
      </xdr:nvSpPr>
      <xdr:spPr>
        <a:xfrm>
          <a:off x="13887450" y="13514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21589</xdr:rowOff>
    </xdr:from>
    <xdr:to>
      <xdr:col>76</xdr:col>
      <xdr:colOff>165100</xdr:colOff>
      <xdr:row>83</xdr:row>
      <xdr:rowOff>123189</xdr:rowOff>
    </xdr:to>
    <xdr:sp macro="" textlink="">
      <xdr:nvSpPr>
        <xdr:cNvPr id="760" name="フローチャート: 判断 759">
          <a:extLst>
            <a:ext uri="{FF2B5EF4-FFF2-40B4-BE49-F238E27FC236}">
              <a16:creationId xmlns:a16="http://schemas.microsoft.com/office/drawing/2014/main" id="{883AADB9-AD26-448E-B9CB-70DE2E4E6C28}"/>
            </a:ext>
          </a:extLst>
        </xdr:cNvPr>
        <xdr:cNvSpPr/>
      </xdr:nvSpPr>
      <xdr:spPr>
        <a:xfrm>
          <a:off x="13096875" y="134613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166370</xdr:rowOff>
    </xdr:from>
    <xdr:to>
      <xdr:col>72</xdr:col>
      <xdr:colOff>38100</xdr:colOff>
      <xdr:row>83</xdr:row>
      <xdr:rowOff>96520</xdr:rowOff>
    </xdr:to>
    <xdr:sp macro="" textlink="">
      <xdr:nvSpPr>
        <xdr:cNvPr id="761" name="フローチャート: 判断 760">
          <a:extLst>
            <a:ext uri="{FF2B5EF4-FFF2-40B4-BE49-F238E27FC236}">
              <a16:creationId xmlns:a16="http://schemas.microsoft.com/office/drawing/2014/main" id="{E3D0D7AB-A675-4C02-8EF0-F7615543BBB5}"/>
            </a:ext>
          </a:extLst>
        </xdr:cNvPr>
        <xdr:cNvSpPr/>
      </xdr:nvSpPr>
      <xdr:spPr>
        <a:xfrm>
          <a:off x="12296775" y="13441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120650</xdr:rowOff>
    </xdr:from>
    <xdr:to>
      <xdr:col>67</xdr:col>
      <xdr:colOff>101600</xdr:colOff>
      <xdr:row>83</xdr:row>
      <xdr:rowOff>50800</xdr:rowOff>
    </xdr:to>
    <xdr:sp macro="" textlink="">
      <xdr:nvSpPr>
        <xdr:cNvPr id="762" name="フローチャート: 判断 761">
          <a:extLst>
            <a:ext uri="{FF2B5EF4-FFF2-40B4-BE49-F238E27FC236}">
              <a16:creationId xmlns:a16="http://schemas.microsoft.com/office/drawing/2014/main" id="{E07B071D-3DF4-4C4B-A989-D09F136CB3A3}"/>
            </a:ext>
          </a:extLst>
        </xdr:cNvPr>
        <xdr:cNvSpPr/>
      </xdr:nvSpPr>
      <xdr:spPr>
        <a:xfrm>
          <a:off x="11487150" y="134016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D4ABE8CA-0DBA-4824-87FD-CDFD022D64B8}"/>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9CD0E618-7471-4685-AE71-9F52CB91C330}"/>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7A9DFF7F-8C24-4F67-9FB4-ADFE0178BD8C}"/>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C5552C72-2F24-4BF9-A385-0951EE558331}"/>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4A471A37-12BF-41E1-9C7B-3FCC176CFDF9}"/>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74930</xdr:rowOff>
    </xdr:from>
    <xdr:to>
      <xdr:col>85</xdr:col>
      <xdr:colOff>177800</xdr:colOff>
      <xdr:row>85</xdr:row>
      <xdr:rowOff>5080</xdr:rowOff>
    </xdr:to>
    <xdr:sp macro="" textlink="">
      <xdr:nvSpPr>
        <xdr:cNvPr id="768" name="楕円 767">
          <a:extLst>
            <a:ext uri="{FF2B5EF4-FFF2-40B4-BE49-F238E27FC236}">
              <a16:creationId xmlns:a16="http://schemas.microsoft.com/office/drawing/2014/main" id="{DC01BB7E-DCAB-4032-8BCC-FA452755B454}"/>
            </a:ext>
          </a:extLst>
        </xdr:cNvPr>
        <xdr:cNvSpPr/>
      </xdr:nvSpPr>
      <xdr:spPr>
        <a:xfrm>
          <a:off x="14649450" y="136766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53357</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417A712B-514A-47BB-8F79-4BED9E9B8AF4}"/>
            </a:ext>
          </a:extLst>
        </xdr:cNvPr>
        <xdr:cNvSpPr txBox="1"/>
      </xdr:nvSpPr>
      <xdr:spPr>
        <a:xfrm>
          <a:off x="14735175"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10161</xdr:rowOff>
    </xdr:from>
    <xdr:to>
      <xdr:col>81</xdr:col>
      <xdr:colOff>101600</xdr:colOff>
      <xdr:row>84</xdr:row>
      <xdr:rowOff>111761</xdr:rowOff>
    </xdr:to>
    <xdr:sp macro="" textlink="">
      <xdr:nvSpPr>
        <xdr:cNvPr id="770" name="楕円 769">
          <a:extLst>
            <a:ext uri="{FF2B5EF4-FFF2-40B4-BE49-F238E27FC236}">
              <a16:creationId xmlns:a16="http://schemas.microsoft.com/office/drawing/2014/main" id="{81F55C64-E567-48FB-B70A-F6E7BCE3AD4D}"/>
            </a:ext>
          </a:extLst>
        </xdr:cNvPr>
        <xdr:cNvSpPr/>
      </xdr:nvSpPr>
      <xdr:spPr>
        <a:xfrm>
          <a:off x="13887450" y="136086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60961</xdr:rowOff>
    </xdr:from>
    <xdr:to>
      <xdr:col>85</xdr:col>
      <xdr:colOff>127000</xdr:colOff>
      <xdr:row>84</xdr:row>
      <xdr:rowOff>125730</xdr:rowOff>
    </xdr:to>
    <xdr:cxnSp macro="">
      <xdr:nvCxnSpPr>
        <xdr:cNvPr id="771" name="直線コネクタ 770">
          <a:extLst>
            <a:ext uri="{FF2B5EF4-FFF2-40B4-BE49-F238E27FC236}">
              <a16:creationId xmlns:a16="http://schemas.microsoft.com/office/drawing/2014/main" id="{D1B80983-999C-4693-8AB6-3AA8E52C0FFC}"/>
            </a:ext>
          </a:extLst>
        </xdr:cNvPr>
        <xdr:cNvCxnSpPr/>
      </xdr:nvCxnSpPr>
      <xdr:spPr>
        <a:xfrm>
          <a:off x="13935075" y="13665836"/>
          <a:ext cx="76200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59689</xdr:rowOff>
    </xdr:from>
    <xdr:to>
      <xdr:col>76</xdr:col>
      <xdr:colOff>165100</xdr:colOff>
      <xdr:row>83</xdr:row>
      <xdr:rowOff>161289</xdr:rowOff>
    </xdr:to>
    <xdr:sp macro="" textlink="">
      <xdr:nvSpPr>
        <xdr:cNvPr id="772" name="楕円 771">
          <a:extLst>
            <a:ext uri="{FF2B5EF4-FFF2-40B4-BE49-F238E27FC236}">
              <a16:creationId xmlns:a16="http://schemas.microsoft.com/office/drawing/2014/main" id="{AB3FF216-A092-486D-8E8F-56E327935171}"/>
            </a:ext>
          </a:extLst>
        </xdr:cNvPr>
        <xdr:cNvSpPr/>
      </xdr:nvSpPr>
      <xdr:spPr>
        <a:xfrm>
          <a:off x="13096875" y="1349946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110489</xdr:rowOff>
    </xdr:from>
    <xdr:to>
      <xdr:col>81</xdr:col>
      <xdr:colOff>50800</xdr:colOff>
      <xdr:row>84</xdr:row>
      <xdr:rowOff>60961</xdr:rowOff>
    </xdr:to>
    <xdr:cxnSp macro="">
      <xdr:nvCxnSpPr>
        <xdr:cNvPr id="773" name="直線コネクタ 772">
          <a:extLst>
            <a:ext uri="{FF2B5EF4-FFF2-40B4-BE49-F238E27FC236}">
              <a16:creationId xmlns:a16="http://schemas.microsoft.com/office/drawing/2014/main" id="{3BFF27C7-E9C2-4124-8AB6-96C57E571493}"/>
            </a:ext>
          </a:extLst>
        </xdr:cNvPr>
        <xdr:cNvCxnSpPr/>
      </xdr:nvCxnSpPr>
      <xdr:spPr>
        <a:xfrm>
          <a:off x="13144500" y="13547089"/>
          <a:ext cx="790575" cy="11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67311</xdr:rowOff>
    </xdr:from>
    <xdr:to>
      <xdr:col>72</xdr:col>
      <xdr:colOff>38100</xdr:colOff>
      <xdr:row>82</xdr:row>
      <xdr:rowOff>168911</xdr:rowOff>
    </xdr:to>
    <xdr:sp macro="" textlink="">
      <xdr:nvSpPr>
        <xdr:cNvPr id="774" name="楕円 773">
          <a:extLst>
            <a:ext uri="{FF2B5EF4-FFF2-40B4-BE49-F238E27FC236}">
              <a16:creationId xmlns:a16="http://schemas.microsoft.com/office/drawing/2014/main" id="{17CD18DD-CC18-4175-A982-C1BA20A45B3D}"/>
            </a:ext>
          </a:extLst>
        </xdr:cNvPr>
        <xdr:cNvSpPr/>
      </xdr:nvSpPr>
      <xdr:spPr>
        <a:xfrm>
          <a:off x="12296775" y="1334198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118111</xdr:rowOff>
    </xdr:from>
    <xdr:to>
      <xdr:col>76</xdr:col>
      <xdr:colOff>114300</xdr:colOff>
      <xdr:row>83</xdr:row>
      <xdr:rowOff>110489</xdr:rowOff>
    </xdr:to>
    <xdr:cxnSp macro="">
      <xdr:nvCxnSpPr>
        <xdr:cNvPr id="775" name="直線コネクタ 774">
          <a:extLst>
            <a:ext uri="{FF2B5EF4-FFF2-40B4-BE49-F238E27FC236}">
              <a16:creationId xmlns:a16="http://schemas.microsoft.com/office/drawing/2014/main" id="{112E859F-A154-4A28-9097-6AAAB6BC9F11}"/>
            </a:ext>
          </a:extLst>
        </xdr:cNvPr>
        <xdr:cNvCxnSpPr/>
      </xdr:nvCxnSpPr>
      <xdr:spPr>
        <a:xfrm>
          <a:off x="12344400" y="13399136"/>
          <a:ext cx="800100" cy="14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21589</xdr:rowOff>
    </xdr:from>
    <xdr:to>
      <xdr:col>67</xdr:col>
      <xdr:colOff>101600</xdr:colOff>
      <xdr:row>80</xdr:row>
      <xdr:rowOff>123189</xdr:rowOff>
    </xdr:to>
    <xdr:sp macro="" textlink="">
      <xdr:nvSpPr>
        <xdr:cNvPr id="776" name="楕円 775">
          <a:extLst>
            <a:ext uri="{FF2B5EF4-FFF2-40B4-BE49-F238E27FC236}">
              <a16:creationId xmlns:a16="http://schemas.microsoft.com/office/drawing/2014/main" id="{469AE005-7171-4601-89FD-2ABBFAC5954C}"/>
            </a:ext>
          </a:extLst>
        </xdr:cNvPr>
        <xdr:cNvSpPr/>
      </xdr:nvSpPr>
      <xdr:spPr>
        <a:xfrm>
          <a:off x="11487150" y="129755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72389</xdr:rowOff>
    </xdr:from>
    <xdr:to>
      <xdr:col>71</xdr:col>
      <xdr:colOff>177800</xdr:colOff>
      <xdr:row>82</xdr:row>
      <xdr:rowOff>118111</xdr:rowOff>
    </xdr:to>
    <xdr:cxnSp macro="">
      <xdr:nvCxnSpPr>
        <xdr:cNvPr id="777" name="直線コネクタ 776">
          <a:extLst>
            <a:ext uri="{FF2B5EF4-FFF2-40B4-BE49-F238E27FC236}">
              <a16:creationId xmlns:a16="http://schemas.microsoft.com/office/drawing/2014/main" id="{88ADD108-C7D7-42ED-9FE7-2FA1C56FDDA6}"/>
            </a:ext>
          </a:extLst>
        </xdr:cNvPr>
        <xdr:cNvCxnSpPr/>
      </xdr:nvCxnSpPr>
      <xdr:spPr>
        <a:xfrm>
          <a:off x="11534775" y="13023214"/>
          <a:ext cx="809625" cy="37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21607</xdr:rowOff>
    </xdr:from>
    <xdr:ext cx="405111" cy="259045"/>
    <xdr:sp macro="" textlink="">
      <xdr:nvSpPr>
        <xdr:cNvPr id="778" name="n_1aveValue【消防施設】&#10;有形固定資産減価償却率">
          <a:extLst>
            <a:ext uri="{FF2B5EF4-FFF2-40B4-BE49-F238E27FC236}">
              <a16:creationId xmlns:a16="http://schemas.microsoft.com/office/drawing/2014/main" id="{598BEA55-86DB-482A-A626-31CD44008422}"/>
            </a:ext>
          </a:extLst>
        </xdr:cNvPr>
        <xdr:cNvSpPr txBox="1"/>
      </xdr:nvSpPr>
      <xdr:spPr>
        <a:xfrm>
          <a:off x="13745219"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139716</xdr:rowOff>
    </xdr:from>
    <xdr:ext cx="405111" cy="259045"/>
    <xdr:sp macro="" textlink="">
      <xdr:nvSpPr>
        <xdr:cNvPr id="779" name="n_2aveValue【消防施設】&#10;有形固定資産減価償却率">
          <a:extLst>
            <a:ext uri="{FF2B5EF4-FFF2-40B4-BE49-F238E27FC236}">
              <a16:creationId xmlns:a16="http://schemas.microsoft.com/office/drawing/2014/main" id="{CCB02C9C-F7F0-48B7-B870-A9ED611E7C89}"/>
            </a:ext>
          </a:extLst>
        </xdr:cNvPr>
        <xdr:cNvSpPr txBox="1"/>
      </xdr:nvSpPr>
      <xdr:spPr>
        <a:xfrm>
          <a:off x="12964169"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87647</xdr:rowOff>
    </xdr:from>
    <xdr:ext cx="405111" cy="259045"/>
    <xdr:sp macro="" textlink="">
      <xdr:nvSpPr>
        <xdr:cNvPr id="780" name="n_3aveValue【消防施設】&#10;有形固定資産減価償却率">
          <a:extLst>
            <a:ext uri="{FF2B5EF4-FFF2-40B4-BE49-F238E27FC236}">
              <a16:creationId xmlns:a16="http://schemas.microsoft.com/office/drawing/2014/main" id="{3636F1A1-EE0F-4F68-934C-8012A084E4FA}"/>
            </a:ext>
          </a:extLst>
        </xdr:cNvPr>
        <xdr:cNvSpPr txBox="1"/>
      </xdr:nvSpPr>
      <xdr:spPr>
        <a:xfrm>
          <a:off x="12164069"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41927</xdr:rowOff>
    </xdr:from>
    <xdr:ext cx="405111" cy="259045"/>
    <xdr:sp macro="" textlink="">
      <xdr:nvSpPr>
        <xdr:cNvPr id="781" name="n_4aveValue【消防施設】&#10;有形固定資産減価償却率">
          <a:extLst>
            <a:ext uri="{FF2B5EF4-FFF2-40B4-BE49-F238E27FC236}">
              <a16:creationId xmlns:a16="http://schemas.microsoft.com/office/drawing/2014/main" id="{41584997-B45E-4434-A598-D4B7AF9A523A}"/>
            </a:ext>
          </a:extLst>
        </xdr:cNvPr>
        <xdr:cNvSpPr txBox="1"/>
      </xdr:nvSpPr>
      <xdr:spPr>
        <a:xfrm>
          <a:off x="11354444" y="1348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102888</xdr:rowOff>
    </xdr:from>
    <xdr:ext cx="405111" cy="259045"/>
    <xdr:sp macro="" textlink="">
      <xdr:nvSpPr>
        <xdr:cNvPr id="782" name="n_1mainValue【消防施設】&#10;有形固定資産減価償却率">
          <a:extLst>
            <a:ext uri="{FF2B5EF4-FFF2-40B4-BE49-F238E27FC236}">
              <a16:creationId xmlns:a16="http://schemas.microsoft.com/office/drawing/2014/main" id="{7F5FE4F1-063B-46BD-9CFE-52D40CD9E8A4}"/>
            </a:ext>
          </a:extLst>
        </xdr:cNvPr>
        <xdr:cNvSpPr txBox="1"/>
      </xdr:nvSpPr>
      <xdr:spPr>
        <a:xfrm>
          <a:off x="13745219" y="1370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152416</xdr:rowOff>
    </xdr:from>
    <xdr:ext cx="405111" cy="259045"/>
    <xdr:sp macro="" textlink="">
      <xdr:nvSpPr>
        <xdr:cNvPr id="783" name="n_2mainValue【消防施設】&#10;有形固定資産減価償却率">
          <a:extLst>
            <a:ext uri="{FF2B5EF4-FFF2-40B4-BE49-F238E27FC236}">
              <a16:creationId xmlns:a16="http://schemas.microsoft.com/office/drawing/2014/main" id="{24CFDEB9-3EA8-42A5-BF14-1B5C98F7BC6A}"/>
            </a:ext>
          </a:extLst>
        </xdr:cNvPr>
        <xdr:cNvSpPr txBox="1"/>
      </xdr:nvSpPr>
      <xdr:spPr>
        <a:xfrm>
          <a:off x="12964169" y="13592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784" name="n_3mainValue【消防施設】&#10;有形固定資産減価償却率">
          <a:extLst>
            <a:ext uri="{FF2B5EF4-FFF2-40B4-BE49-F238E27FC236}">
              <a16:creationId xmlns:a16="http://schemas.microsoft.com/office/drawing/2014/main" id="{6A6FBFF2-2387-4842-B6B6-F502058E3C21}"/>
            </a:ext>
          </a:extLst>
        </xdr:cNvPr>
        <xdr:cNvSpPr txBox="1"/>
      </xdr:nvSpPr>
      <xdr:spPr>
        <a:xfrm>
          <a:off x="12164069" y="13126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139716</xdr:rowOff>
    </xdr:from>
    <xdr:ext cx="405111" cy="259045"/>
    <xdr:sp macro="" textlink="">
      <xdr:nvSpPr>
        <xdr:cNvPr id="785" name="n_4mainValue【消防施設】&#10;有形固定資産減価償却率">
          <a:extLst>
            <a:ext uri="{FF2B5EF4-FFF2-40B4-BE49-F238E27FC236}">
              <a16:creationId xmlns:a16="http://schemas.microsoft.com/office/drawing/2014/main" id="{3E505373-5314-4790-816F-4B72EB5F6063}"/>
            </a:ext>
          </a:extLst>
        </xdr:cNvPr>
        <xdr:cNvSpPr txBox="1"/>
      </xdr:nvSpPr>
      <xdr:spPr>
        <a:xfrm>
          <a:off x="11354444" y="12773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E800C582-D452-420C-A644-4C677C9D38D6}"/>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400ABC0D-9B73-44AD-A430-DD42F4034C4A}"/>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D5B6BAF9-C59F-4F72-9E27-F10A4A3D1E8C}"/>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4BDA2418-4E87-4AB2-A386-F4D8B781DD88}"/>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7F294089-FB23-435D-969D-3A5FC2B2DC83}"/>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FCF74A2E-DC09-4698-B2E6-DDE4129A5B25}"/>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48D2A464-07C3-4790-BDBF-559A1A325957}"/>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492817C7-AEEE-40C4-AB6A-665645E64FAE}"/>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ADB0DAFC-4F69-451C-9B13-21E50CF6E235}"/>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FB9654A7-A710-4D3C-924A-3D65FB215355}"/>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6" name="テキスト ボックス 795">
          <a:extLst>
            <a:ext uri="{FF2B5EF4-FFF2-40B4-BE49-F238E27FC236}">
              <a16:creationId xmlns:a16="http://schemas.microsoft.com/office/drawing/2014/main" id="{33BCC432-DBD8-4257-9BBA-AB8C37136C25}"/>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97" name="直線コネクタ 796">
          <a:extLst>
            <a:ext uri="{FF2B5EF4-FFF2-40B4-BE49-F238E27FC236}">
              <a16:creationId xmlns:a16="http://schemas.microsoft.com/office/drawing/2014/main" id="{7C983065-E37C-4CB7-AC38-DAD157708819}"/>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8" name="テキスト ボックス 797">
          <a:extLst>
            <a:ext uri="{FF2B5EF4-FFF2-40B4-BE49-F238E27FC236}">
              <a16:creationId xmlns:a16="http://schemas.microsoft.com/office/drawing/2014/main" id="{E24C0A31-74A4-4DBA-8E03-CB8DDDE281C6}"/>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9" name="直線コネクタ 798">
          <a:extLst>
            <a:ext uri="{FF2B5EF4-FFF2-40B4-BE49-F238E27FC236}">
              <a16:creationId xmlns:a16="http://schemas.microsoft.com/office/drawing/2014/main" id="{12239EFB-BF62-4D51-9B4D-D5A90B9D2BD4}"/>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0" name="テキスト ボックス 799">
          <a:extLst>
            <a:ext uri="{FF2B5EF4-FFF2-40B4-BE49-F238E27FC236}">
              <a16:creationId xmlns:a16="http://schemas.microsoft.com/office/drawing/2014/main" id="{243B0DD7-D4A8-4BBB-B01C-7FBA5FF3D726}"/>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1" name="直線コネクタ 800">
          <a:extLst>
            <a:ext uri="{FF2B5EF4-FFF2-40B4-BE49-F238E27FC236}">
              <a16:creationId xmlns:a16="http://schemas.microsoft.com/office/drawing/2014/main" id="{622D288E-6384-43E7-8E99-15533835F1A6}"/>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2" name="テキスト ボックス 801">
          <a:extLst>
            <a:ext uri="{FF2B5EF4-FFF2-40B4-BE49-F238E27FC236}">
              <a16:creationId xmlns:a16="http://schemas.microsoft.com/office/drawing/2014/main" id="{4E3D559B-EF95-4125-AB2C-2FDFC2421D09}"/>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3" name="直線コネクタ 802">
          <a:extLst>
            <a:ext uri="{FF2B5EF4-FFF2-40B4-BE49-F238E27FC236}">
              <a16:creationId xmlns:a16="http://schemas.microsoft.com/office/drawing/2014/main" id="{895FB3C7-D660-477F-8919-CE320362FADD}"/>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4" name="テキスト ボックス 803">
          <a:extLst>
            <a:ext uri="{FF2B5EF4-FFF2-40B4-BE49-F238E27FC236}">
              <a16:creationId xmlns:a16="http://schemas.microsoft.com/office/drawing/2014/main" id="{0C8E121C-A475-4439-8006-8878CC5F454F}"/>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5" name="直線コネクタ 804">
          <a:extLst>
            <a:ext uri="{FF2B5EF4-FFF2-40B4-BE49-F238E27FC236}">
              <a16:creationId xmlns:a16="http://schemas.microsoft.com/office/drawing/2014/main" id="{9D31FCF7-B3BD-4569-84FB-7464ED53723F}"/>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6" name="テキスト ボックス 805">
          <a:extLst>
            <a:ext uri="{FF2B5EF4-FFF2-40B4-BE49-F238E27FC236}">
              <a16:creationId xmlns:a16="http://schemas.microsoft.com/office/drawing/2014/main" id="{427083E0-CE09-4078-8129-36BED21BB3A2}"/>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7" name="直線コネクタ 806">
          <a:extLst>
            <a:ext uri="{FF2B5EF4-FFF2-40B4-BE49-F238E27FC236}">
              <a16:creationId xmlns:a16="http://schemas.microsoft.com/office/drawing/2014/main" id="{4DFD0C93-A4E7-49C1-8FC5-4A7D2CAB73A3}"/>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8" name="テキスト ボックス 807">
          <a:extLst>
            <a:ext uri="{FF2B5EF4-FFF2-40B4-BE49-F238E27FC236}">
              <a16:creationId xmlns:a16="http://schemas.microsoft.com/office/drawing/2014/main" id="{BE5CD56A-5EDE-4602-987A-0CD610A1EC0D}"/>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9" name="直線コネクタ 808">
          <a:extLst>
            <a:ext uri="{FF2B5EF4-FFF2-40B4-BE49-F238E27FC236}">
              <a16:creationId xmlns:a16="http://schemas.microsoft.com/office/drawing/2014/main" id="{F396942D-CD44-4A09-A979-37350AD04A78}"/>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0" name="テキスト ボックス 809">
          <a:extLst>
            <a:ext uri="{FF2B5EF4-FFF2-40B4-BE49-F238E27FC236}">
              <a16:creationId xmlns:a16="http://schemas.microsoft.com/office/drawing/2014/main" id="{1F81B4A8-31D3-4CFB-862E-9CB6FCDBD121}"/>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1" name="【消防施設】&#10;一人当たり面積グラフ枠">
          <a:extLst>
            <a:ext uri="{FF2B5EF4-FFF2-40B4-BE49-F238E27FC236}">
              <a16:creationId xmlns:a16="http://schemas.microsoft.com/office/drawing/2014/main" id="{3658DDD6-A23F-4D9E-A25C-A60752BEAFD6}"/>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85</xdr:row>
      <xdr:rowOff>111579</xdr:rowOff>
    </xdr:to>
    <xdr:cxnSp macro="">
      <xdr:nvCxnSpPr>
        <xdr:cNvPr id="812" name="直線コネクタ 811">
          <a:extLst>
            <a:ext uri="{FF2B5EF4-FFF2-40B4-BE49-F238E27FC236}">
              <a16:creationId xmlns:a16="http://schemas.microsoft.com/office/drawing/2014/main" id="{A795C692-E9A8-4028-B5A2-057236A59CBD}"/>
            </a:ext>
          </a:extLst>
        </xdr:cNvPr>
        <xdr:cNvCxnSpPr/>
      </xdr:nvCxnSpPr>
      <xdr:spPr>
        <a:xfrm flipV="1">
          <a:off x="19954239" y="12736739"/>
          <a:ext cx="0" cy="1138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115406</xdr:rowOff>
    </xdr:from>
    <xdr:ext cx="469744" cy="259045"/>
    <xdr:sp macro="" textlink="">
      <xdr:nvSpPr>
        <xdr:cNvPr id="813" name="【消防施設】&#10;一人当たり面積最小値テキスト">
          <a:extLst>
            <a:ext uri="{FF2B5EF4-FFF2-40B4-BE49-F238E27FC236}">
              <a16:creationId xmlns:a16="http://schemas.microsoft.com/office/drawing/2014/main" id="{68820FD1-2897-41F0-9A38-2875C81B8D08}"/>
            </a:ext>
          </a:extLst>
        </xdr:cNvPr>
        <xdr:cNvSpPr txBox="1"/>
      </xdr:nvSpPr>
      <xdr:spPr>
        <a:xfrm>
          <a:off x="19992975" y="1387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111579</xdr:rowOff>
    </xdr:from>
    <xdr:to>
      <xdr:col>116</xdr:col>
      <xdr:colOff>152400</xdr:colOff>
      <xdr:row>85</xdr:row>
      <xdr:rowOff>111579</xdr:rowOff>
    </xdr:to>
    <xdr:cxnSp macro="">
      <xdr:nvCxnSpPr>
        <xdr:cNvPr id="814" name="直線コネクタ 813">
          <a:extLst>
            <a:ext uri="{FF2B5EF4-FFF2-40B4-BE49-F238E27FC236}">
              <a16:creationId xmlns:a16="http://schemas.microsoft.com/office/drawing/2014/main" id="{0808E41A-1383-4657-919F-9771CCEB2CC8}"/>
            </a:ext>
          </a:extLst>
        </xdr:cNvPr>
        <xdr:cNvCxnSpPr/>
      </xdr:nvCxnSpPr>
      <xdr:spPr>
        <a:xfrm>
          <a:off x="19878675" y="138752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15" name="【消防施設】&#10;一人当たり面積最大値テキスト">
          <a:extLst>
            <a:ext uri="{FF2B5EF4-FFF2-40B4-BE49-F238E27FC236}">
              <a16:creationId xmlns:a16="http://schemas.microsoft.com/office/drawing/2014/main" id="{882298E0-0D04-4207-9EFE-528EB572384A}"/>
            </a:ext>
          </a:extLst>
        </xdr:cNvPr>
        <xdr:cNvSpPr txBox="1"/>
      </xdr:nvSpPr>
      <xdr:spPr>
        <a:xfrm>
          <a:off x="19992975" y="1251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16" name="直線コネクタ 815">
          <a:extLst>
            <a:ext uri="{FF2B5EF4-FFF2-40B4-BE49-F238E27FC236}">
              <a16:creationId xmlns:a16="http://schemas.microsoft.com/office/drawing/2014/main" id="{B3C0C8FC-2CD1-4DB4-A73B-F7119ECB15D3}"/>
            </a:ext>
          </a:extLst>
        </xdr:cNvPr>
        <xdr:cNvCxnSpPr/>
      </xdr:nvCxnSpPr>
      <xdr:spPr>
        <a:xfrm>
          <a:off x="19878675" y="127367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63698</xdr:rowOff>
    </xdr:from>
    <xdr:ext cx="469744" cy="259045"/>
    <xdr:sp macro="" textlink="">
      <xdr:nvSpPr>
        <xdr:cNvPr id="817" name="【消防施設】&#10;一人当たり面積平均値テキスト">
          <a:extLst>
            <a:ext uri="{FF2B5EF4-FFF2-40B4-BE49-F238E27FC236}">
              <a16:creationId xmlns:a16="http://schemas.microsoft.com/office/drawing/2014/main" id="{7E22BE3E-4742-4BC2-9190-099C2BDEFDBE}"/>
            </a:ext>
          </a:extLst>
        </xdr:cNvPr>
        <xdr:cNvSpPr txBox="1"/>
      </xdr:nvSpPr>
      <xdr:spPr>
        <a:xfrm>
          <a:off x="19992975" y="1334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85271</xdr:rowOff>
    </xdr:from>
    <xdr:to>
      <xdr:col>116</xdr:col>
      <xdr:colOff>114300</xdr:colOff>
      <xdr:row>83</xdr:row>
      <xdr:rowOff>15421</xdr:rowOff>
    </xdr:to>
    <xdr:sp macro="" textlink="">
      <xdr:nvSpPr>
        <xdr:cNvPr id="818" name="フローチャート: 判断 817">
          <a:extLst>
            <a:ext uri="{FF2B5EF4-FFF2-40B4-BE49-F238E27FC236}">
              <a16:creationId xmlns:a16="http://schemas.microsoft.com/office/drawing/2014/main" id="{3E5723B2-10EA-45A2-A97F-565272B18222}"/>
            </a:ext>
          </a:extLst>
        </xdr:cNvPr>
        <xdr:cNvSpPr/>
      </xdr:nvSpPr>
      <xdr:spPr>
        <a:xfrm>
          <a:off x="19897725"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819" name="フローチャート: 判断 818">
          <a:extLst>
            <a:ext uri="{FF2B5EF4-FFF2-40B4-BE49-F238E27FC236}">
              <a16:creationId xmlns:a16="http://schemas.microsoft.com/office/drawing/2014/main" id="{76277A12-2DC2-4C50-B915-DF317C640DCC}"/>
            </a:ext>
          </a:extLst>
        </xdr:cNvPr>
        <xdr:cNvSpPr/>
      </xdr:nvSpPr>
      <xdr:spPr>
        <a:xfrm>
          <a:off x="19154775" y="1336629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20" name="フローチャート: 判断 819">
          <a:extLst>
            <a:ext uri="{FF2B5EF4-FFF2-40B4-BE49-F238E27FC236}">
              <a16:creationId xmlns:a16="http://schemas.microsoft.com/office/drawing/2014/main" id="{7DB1FAD4-E84E-4764-909F-BA748AC73EC1}"/>
            </a:ext>
          </a:extLst>
        </xdr:cNvPr>
        <xdr:cNvSpPr/>
      </xdr:nvSpPr>
      <xdr:spPr>
        <a:xfrm>
          <a:off x="183451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117929</xdr:rowOff>
    </xdr:from>
    <xdr:to>
      <xdr:col>102</xdr:col>
      <xdr:colOff>165100</xdr:colOff>
      <xdr:row>83</xdr:row>
      <xdr:rowOff>48079</xdr:rowOff>
    </xdr:to>
    <xdr:sp macro="" textlink="">
      <xdr:nvSpPr>
        <xdr:cNvPr id="821" name="フローチャート: 判断 820">
          <a:extLst>
            <a:ext uri="{FF2B5EF4-FFF2-40B4-BE49-F238E27FC236}">
              <a16:creationId xmlns:a16="http://schemas.microsoft.com/office/drawing/2014/main" id="{38C916B4-6909-45BC-B0FD-BC326A93A88E}"/>
            </a:ext>
          </a:extLst>
        </xdr:cNvPr>
        <xdr:cNvSpPr/>
      </xdr:nvSpPr>
      <xdr:spPr>
        <a:xfrm>
          <a:off x="175545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117929</xdr:rowOff>
    </xdr:from>
    <xdr:to>
      <xdr:col>98</xdr:col>
      <xdr:colOff>38100</xdr:colOff>
      <xdr:row>83</xdr:row>
      <xdr:rowOff>48079</xdr:rowOff>
    </xdr:to>
    <xdr:sp macro="" textlink="">
      <xdr:nvSpPr>
        <xdr:cNvPr id="822" name="フローチャート: 判断 821">
          <a:extLst>
            <a:ext uri="{FF2B5EF4-FFF2-40B4-BE49-F238E27FC236}">
              <a16:creationId xmlns:a16="http://schemas.microsoft.com/office/drawing/2014/main" id="{F5455BA7-B1C0-47FC-86F2-AB9D1F45A5FB}"/>
            </a:ext>
          </a:extLst>
        </xdr:cNvPr>
        <xdr:cNvSpPr/>
      </xdr:nvSpPr>
      <xdr:spPr>
        <a:xfrm>
          <a:off x="16754475" y="1339895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B602287-26BC-4B59-8857-75D789B56AF5}"/>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5A7063CB-C12B-4F59-91CC-61DA5E58C5F0}"/>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AB956DF1-B3AF-4820-8B25-704691671911}"/>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4B54C233-8FAC-46C4-B261-8FA56E9A8648}"/>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43855FD9-C039-4F15-9161-ACFB83866EFC}"/>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142421</xdr:rowOff>
    </xdr:from>
    <xdr:to>
      <xdr:col>116</xdr:col>
      <xdr:colOff>114300</xdr:colOff>
      <xdr:row>80</xdr:row>
      <xdr:rowOff>72571</xdr:rowOff>
    </xdr:to>
    <xdr:sp macro="" textlink="">
      <xdr:nvSpPr>
        <xdr:cNvPr id="828" name="楕円 827">
          <a:extLst>
            <a:ext uri="{FF2B5EF4-FFF2-40B4-BE49-F238E27FC236}">
              <a16:creationId xmlns:a16="http://schemas.microsoft.com/office/drawing/2014/main" id="{ABC80CB7-27AA-4F12-A751-7218ACBB186D}"/>
            </a:ext>
          </a:extLst>
        </xdr:cNvPr>
        <xdr:cNvSpPr/>
      </xdr:nvSpPr>
      <xdr:spPr>
        <a:xfrm>
          <a:off x="19897725" y="1293767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165298</xdr:rowOff>
    </xdr:from>
    <xdr:ext cx="469744" cy="259045"/>
    <xdr:sp macro="" textlink="">
      <xdr:nvSpPr>
        <xdr:cNvPr id="829" name="【消防施設】&#10;一人当たり面積該当値テキスト">
          <a:extLst>
            <a:ext uri="{FF2B5EF4-FFF2-40B4-BE49-F238E27FC236}">
              <a16:creationId xmlns:a16="http://schemas.microsoft.com/office/drawing/2014/main" id="{B642C049-8D66-44E9-B401-11F9929B9B21}"/>
            </a:ext>
          </a:extLst>
        </xdr:cNvPr>
        <xdr:cNvSpPr txBox="1"/>
      </xdr:nvSpPr>
      <xdr:spPr>
        <a:xfrm>
          <a:off x="19992975" y="1279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142421</xdr:rowOff>
    </xdr:from>
    <xdr:to>
      <xdr:col>112</xdr:col>
      <xdr:colOff>38100</xdr:colOff>
      <xdr:row>80</xdr:row>
      <xdr:rowOff>72571</xdr:rowOff>
    </xdr:to>
    <xdr:sp macro="" textlink="">
      <xdr:nvSpPr>
        <xdr:cNvPr id="830" name="楕円 829">
          <a:extLst>
            <a:ext uri="{FF2B5EF4-FFF2-40B4-BE49-F238E27FC236}">
              <a16:creationId xmlns:a16="http://schemas.microsoft.com/office/drawing/2014/main" id="{9261FAD2-DD8E-4431-A85A-B21E0A023859}"/>
            </a:ext>
          </a:extLst>
        </xdr:cNvPr>
        <xdr:cNvSpPr/>
      </xdr:nvSpPr>
      <xdr:spPr>
        <a:xfrm>
          <a:off x="19154775" y="1293767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21771</xdr:rowOff>
    </xdr:from>
    <xdr:to>
      <xdr:col>116</xdr:col>
      <xdr:colOff>63500</xdr:colOff>
      <xdr:row>80</xdr:row>
      <xdr:rowOff>21771</xdr:rowOff>
    </xdr:to>
    <xdr:cxnSp macro="">
      <xdr:nvCxnSpPr>
        <xdr:cNvPr id="831" name="直線コネクタ 830">
          <a:extLst>
            <a:ext uri="{FF2B5EF4-FFF2-40B4-BE49-F238E27FC236}">
              <a16:creationId xmlns:a16="http://schemas.microsoft.com/office/drawing/2014/main" id="{94396D23-ACE5-47BD-83E6-7F2D83C473B0}"/>
            </a:ext>
          </a:extLst>
        </xdr:cNvPr>
        <xdr:cNvCxnSpPr/>
      </xdr:nvCxnSpPr>
      <xdr:spPr>
        <a:xfrm>
          <a:off x="19202400" y="12975771"/>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3629</xdr:rowOff>
    </xdr:from>
    <xdr:to>
      <xdr:col>107</xdr:col>
      <xdr:colOff>101600</xdr:colOff>
      <xdr:row>80</xdr:row>
      <xdr:rowOff>105229</xdr:rowOff>
    </xdr:to>
    <xdr:sp macro="" textlink="">
      <xdr:nvSpPr>
        <xdr:cNvPr id="832" name="楕円 831">
          <a:extLst>
            <a:ext uri="{FF2B5EF4-FFF2-40B4-BE49-F238E27FC236}">
              <a16:creationId xmlns:a16="http://schemas.microsoft.com/office/drawing/2014/main" id="{D5E9BBE2-BE23-40CD-977C-E2CF5639C07E}"/>
            </a:ext>
          </a:extLst>
        </xdr:cNvPr>
        <xdr:cNvSpPr/>
      </xdr:nvSpPr>
      <xdr:spPr>
        <a:xfrm>
          <a:off x="18345150" y="1296080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21771</xdr:rowOff>
    </xdr:from>
    <xdr:to>
      <xdr:col>111</xdr:col>
      <xdr:colOff>177800</xdr:colOff>
      <xdr:row>80</xdr:row>
      <xdr:rowOff>54429</xdr:rowOff>
    </xdr:to>
    <xdr:cxnSp macro="">
      <xdr:nvCxnSpPr>
        <xdr:cNvPr id="833" name="直線コネクタ 832">
          <a:extLst>
            <a:ext uri="{FF2B5EF4-FFF2-40B4-BE49-F238E27FC236}">
              <a16:creationId xmlns:a16="http://schemas.microsoft.com/office/drawing/2014/main" id="{7410EB40-F310-4CE5-86AC-717E2618874F}"/>
            </a:ext>
          </a:extLst>
        </xdr:cNvPr>
        <xdr:cNvCxnSpPr/>
      </xdr:nvCxnSpPr>
      <xdr:spPr>
        <a:xfrm flipV="1">
          <a:off x="18392775" y="12975771"/>
          <a:ext cx="809625"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3629</xdr:rowOff>
    </xdr:from>
    <xdr:to>
      <xdr:col>102</xdr:col>
      <xdr:colOff>165100</xdr:colOff>
      <xdr:row>80</xdr:row>
      <xdr:rowOff>105229</xdr:rowOff>
    </xdr:to>
    <xdr:sp macro="" textlink="">
      <xdr:nvSpPr>
        <xdr:cNvPr id="834" name="楕円 833">
          <a:extLst>
            <a:ext uri="{FF2B5EF4-FFF2-40B4-BE49-F238E27FC236}">
              <a16:creationId xmlns:a16="http://schemas.microsoft.com/office/drawing/2014/main" id="{3BDE8412-C2D6-4685-8083-0617E9A71145}"/>
            </a:ext>
          </a:extLst>
        </xdr:cNvPr>
        <xdr:cNvSpPr/>
      </xdr:nvSpPr>
      <xdr:spPr>
        <a:xfrm>
          <a:off x="17554575" y="1296080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54429</xdr:rowOff>
    </xdr:from>
    <xdr:to>
      <xdr:col>107</xdr:col>
      <xdr:colOff>50800</xdr:colOff>
      <xdr:row>80</xdr:row>
      <xdr:rowOff>54429</xdr:rowOff>
    </xdr:to>
    <xdr:cxnSp macro="">
      <xdr:nvCxnSpPr>
        <xdr:cNvPr id="835" name="直線コネクタ 834">
          <a:extLst>
            <a:ext uri="{FF2B5EF4-FFF2-40B4-BE49-F238E27FC236}">
              <a16:creationId xmlns:a16="http://schemas.microsoft.com/office/drawing/2014/main" id="{B911A606-9501-4A36-A77E-59012E3D2398}"/>
            </a:ext>
          </a:extLst>
        </xdr:cNvPr>
        <xdr:cNvCxnSpPr/>
      </xdr:nvCxnSpPr>
      <xdr:spPr>
        <a:xfrm>
          <a:off x="17602200" y="13008429"/>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3629</xdr:rowOff>
    </xdr:from>
    <xdr:to>
      <xdr:col>98</xdr:col>
      <xdr:colOff>38100</xdr:colOff>
      <xdr:row>80</xdr:row>
      <xdr:rowOff>105229</xdr:rowOff>
    </xdr:to>
    <xdr:sp macro="" textlink="">
      <xdr:nvSpPr>
        <xdr:cNvPr id="836" name="楕円 835">
          <a:extLst>
            <a:ext uri="{FF2B5EF4-FFF2-40B4-BE49-F238E27FC236}">
              <a16:creationId xmlns:a16="http://schemas.microsoft.com/office/drawing/2014/main" id="{2229DD0B-CEB4-46C7-A092-A5FB7FCA3E37}"/>
            </a:ext>
          </a:extLst>
        </xdr:cNvPr>
        <xdr:cNvSpPr/>
      </xdr:nvSpPr>
      <xdr:spPr>
        <a:xfrm>
          <a:off x="16754475" y="1296080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54429</xdr:rowOff>
    </xdr:from>
    <xdr:to>
      <xdr:col>102</xdr:col>
      <xdr:colOff>114300</xdr:colOff>
      <xdr:row>80</xdr:row>
      <xdr:rowOff>54429</xdr:rowOff>
    </xdr:to>
    <xdr:cxnSp macro="">
      <xdr:nvCxnSpPr>
        <xdr:cNvPr id="837" name="直線コネクタ 836">
          <a:extLst>
            <a:ext uri="{FF2B5EF4-FFF2-40B4-BE49-F238E27FC236}">
              <a16:creationId xmlns:a16="http://schemas.microsoft.com/office/drawing/2014/main" id="{31CA4B38-1EE7-44FD-9558-C149192FFE97}"/>
            </a:ext>
          </a:extLst>
        </xdr:cNvPr>
        <xdr:cNvCxnSpPr/>
      </xdr:nvCxnSpPr>
      <xdr:spPr>
        <a:xfrm>
          <a:off x="16802100" y="1300842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6548</xdr:rowOff>
    </xdr:from>
    <xdr:ext cx="469744" cy="259045"/>
    <xdr:sp macro="" textlink="">
      <xdr:nvSpPr>
        <xdr:cNvPr id="838" name="n_1aveValue【消防施設】&#10;一人当たり面積">
          <a:extLst>
            <a:ext uri="{FF2B5EF4-FFF2-40B4-BE49-F238E27FC236}">
              <a16:creationId xmlns:a16="http://schemas.microsoft.com/office/drawing/2014/main" id="{B6184879-C003-4B5B-8527-B782364AE563}"/>
            </a:ext>
          </a:extLst>
        </xdr:cNvPr>
        <xdr:cNvSpPr txBox="1"/>
      </xdr:nvSpPr>
      <xdr:spPr>
        <a:xfrm>
          <a:off x="189834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6548</xdr:rowOff>
    </xdr:from>
    <xdr:ext cx="469744" cy="259045"/>
    <xdr:sp macro="" textlink="">
      <xdr:nvSpPr>
        <xdr:cNvPr id="839" name="n_2aveValue【消防施設】&#10;一人当たり面積">
          <a:extLst>
            <a:ext uri="{FF2B5EF4-FFF2-40B4-BE49-F238E27FC236}">
              <a16:creationId xmlns:a16="http://schemas.microsoft.com/office/drawing/2014/main" id="{800D19BC-5B7E-46C2-87D8-51EC0DF71F33}"/>
            </a:ext>
          </a:extLst>
        </xdr:cNvPr>
        <xdr:cNvSpPr txBox="1"/>
      </xdr:nvSpPr>
      <xdr:spPr>
        <a:xfrm>
          <a:off x="181833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39206</xdr:rowOff>
    </xdr:from>
    <xdr:ext cx="469744" cy="259045"/>
    <xdr:sp macro="" textlink="">
      <xdr:nvSpPr>
        <xdr:cNvPr id="840" name="n_3aveValue【消防施設】&#10;一人当たり面積">
          <a:extLst>
            <a:ext uri="{FF2B5EF4-FFF2-40B4-BE49-F238E27FC236}">
              <a16:creationId xmlns:a16="http://schemas.microsoft.com/office/drawing/2014/main" id="{A2011E9D-1E68-47CA-8AF7-1538A2EB5518}"/>
            </a:ext>
          </a:extLst>
        </xdr:cNvPr>
        <xdr:cNvSpPr txBox="1"/>
      </xdr:nvSpPr>
      <xdr:spPr>
        <a:xfrm>
          <a:off x="17383202"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39206</xdr:rowOff>
    </xdr:from>
    <xdr:ext cx="469744" cy="259045"/>
    <xdr:sp macro="" textlink="">
      <xdr:nvSpPr>
        <xdr:cNvPr id="841" name="n_4aveValue【消防施設】&#10;一人当たり面積">
          <a:extLst>
            <a:ext uri="{FF2B5EF4-FFF2-40B4-BE49-F238E27FC236}">
              <a16:creationId xmlns:a16="http://schemas.microsoft.com/office/drawing/2014/main" id="{96CBA2CD-7ACE-4BC7-B353-92ABE35FD818}"/>
            </a:ext>
          </a:extLst>
        </xdr:cNvPr>
        <xdr:cNvSpPr txBox="1"/>
      </xdr:nvSpPr>
      <xdr:spPr>
        <a:xfrm>
          <a:off x="16592627"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89098</xdr:rowOff>
    </xdr:from>
    <xdr:ext cx="469744" cy="259045"/>
    <xdr:sp macro="" textlink="">
      <xdr:nvSpPr>
        <xdr:cNvPr id="842" name="n_1mainValue【消防施設】&#10;一人当たり面積">
          <a:extLst>
            <a:ext uri="{FF2B5EF4-FFF2-40B4-BE49-F238E27FC236}">
              <a16:creationId xmlns:a16="http://schemas.microsoft.com/office/drawing/2014/main" id="{26947DE4-CBDA-4B3E-B677-C22B200FB3C4}"/>
            </a:ext>
          </a:extLst>
        </xdr:cNvPr>
        <xdr:cNvSpPr txBox="1"/>
      </xdr:nvSpPr>
      <xdr:spPr>
        <a:xfrm>
          <a:off x="18983402" y="1271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121756</xdr:rowOff>
    </xdr:from>
    <xdr:ext cx="469744" cy="259045"/>
    <xdr:sp macro="" textlink="">
      <xdr:nvSpPr>
        <xdr:cNvPr id="843" name="n_2mainValue【消防施設】&#10;一人当たり面積">
          <a:extLst>
            <a:ext uri="{FF2B5EF4-FFF2-40B4-BE49-F238E27FC236}">
              <a16:creationId xmlns:a16="http://schemas.microsoft.com/office/drawing/2014/main" id="{7B9EC814-B547-478B-AF8C-C655DFC7F716}"/>
            </a:ext>
          </a:extLst>
        </xdr:cNvPr>
        <xdr:cNvSpPr txBox="1"/>
      </xdr:nvSpPr>
      <xdr:spPr>
        <a:xfrm>
          <a:off x="18183302" y="1275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121756</xdr:rowOff>
    </xdr:from>
    <xdr:ext cx="469744" cy="259045"/>
    <xdr:sp macro="" textlink="">
      <xdr:nvSpPr>
        <xdr:cNvPr id="844" name="n_3mainValue【消防施設】&#10;一人当たり面積">
          <a:extLst>
            <a:ext uri="{FF2B5EF4-FFF2-40B4-BE49-F238E27FC236}">
              <a16:creationId xmlns:a16="http://schemas.microsoft.com/office/drawing/2014/main" id="{A12411CE-D67E-4125-B131-491445090215}"/>
            </a:ext>
          </a:extLst>
        </xdr:cNvPr>
        <xdr:cNvSpPr txBox="1"/>
      </xdr:nvSpPr>
      <xdr:spPr>
        <a:xfrm>
          <a:off x="17383202" y="1275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121756</xdr:rowOff>
    </xdr:from>
    <xdr:ext cx="469744" cy="259045"/>
    <xdr:sp macro="" textlink="">
      <xdr:nvSpPr>
        <xdr:cNvPr id="845" name="n_4mainValue【消防施設】&#10;一人当たり面積">
          <a:extLst>
            <a:ext uri="{FF2B5EF4-FFF2-40B4-BE49-F238E27FC236}">
              <a16:creationId xmlns:a16="http://schemas.microsoft.com/office/drawing/2014/main" id="{AF1C6ABC-4421-4C49-9A5D-0A3975501BC7}"/>
            </a:ext>
          </a:extLst>
        </xdr:cNvPr>
        <xdr:cNvSpPr txBox="1"/>
      </xdr:nvSpPr>
      <xdr:spPr>
        <a:xfrm>
          <a:off x="16592627" y="1275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6" name="正方形/長方形 845">
          <a:extLst>
            <a:ext uri="{FF2B5EF4-FFF2-40B4-BE49-F238E27FC236}">
              <a16:creationId xmlns:a16="http://schemas.microsoft.com/office/drawing/2014/main" id="{9857C77B-3632-4184-B806-CCF7C1C2B392}"/>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7" name="正方形/長方形 846">
          <a:extLst>
            <a:ext uri="{FF2B5EF4-FFF2-40B4-BE49-F238E27FC236}">
              <a16:creationId xmlns:a16="http://schemas.microsoft.com/office/drawing/2014/main" id="{56E9E6A9-2254-41A4-A57A-0AD9F47CF70E}"/>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8" name="正方形/長方形 847">
          <a:extLst>
            <a:ext uri="{FF2B5EF4-FFF2-40B4-BE49-F238E27FC236}">
              <a16:creationId xmlns:a16="http://schemas.microsoft.com/office/drawing/2014/main" id="{844C5253-9EA1-4C97-B4D0-C8E2732327D2}"/>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9" name="正方形/長方形 848">
          <a:extLst>
            <a:ext uri="{FF2B5EF4-FFF2-40B4-BE49-F238E27FC236}">
              <a16:creationId xmlns:a16="http://schemas.microsoft.com/office/drawing/2014/main" id="{D47BB4D7-E03D-439B-8B37-D6AF1617B6D4}"/>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0" name="正方形/長方形 849">
          <a:extLst>
            <a:ext uri="{FF2B5EF4-FFF2-40B4-BE49-F238E27FC236}">
              <a16:creationId xmlns:a16="http://schemas.microsoft.com/office/drawing/2014/main" id="{6F9D13AD-3C4B-4753-8164-A5498441AF08}"/>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1" name="正方形/長方形 850">
          <a:extLst>
            <a:ext uri="{FF2B5EF4-FFF2-40B4-BE49-F238E27FC236}">
              <a16:creationId xmlns:a16="http://schemas.microsoft.com/office/drawing/2014/main" id="{29BC9A70-0B72-4FDF-8F59-0BD888D02BCD}"/>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2" name="正方形/長方形 851">
          <a:extLst>
            <a:ext uri="{FF2B5EF4-FFF2-40B4-BE49-F238E27FC236}">
              <a16:creationId xmlns:a16="http://schemas.microsoft.com/office/drawing/2014/main" id="{A39E01B8-7763-41A4-A1CF-D23A149FEB92}"/>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正方形/長方形 852">
          <a:extLst>
            <a:ext uri="{FF2B5EF4-FFF2-40B4-BE49-F238E27FC236}">
              <a16:creationId xmlns:a16="http://schemas.microsoft.com/office/drawing/2014/main" id="{6986B641-719E-4902-A380-1A6EEBDEC5E3}"/>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4" name="テキスト ボックス 853">
          <a:extLst>
            <a:ext uri="{FF2B5EF4-FFF2-40B4-BE49-F238E27FC236}">
              <a16:creationId xmlns:a16="http://schemas.microsoft.com/office/drawing/2014/main" id="{CCFABC2B-3FAB-4780-8746-BC1530E535D9}"/>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5" name="直線コネクタ 854">
          <a:extLst>
            <a:ext uri="{FF2B5EF4-FFF2-40B4-BE49-F238E27FC236}">
              <a16:creationId xmlns:a16="http://schemas.microsoft.com/office/drawing/2014/main" id="{0D67D53A-E2C9-4A52-94A3-A0B051F69EC5}"/>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6" name="テキスト ボックス 855">
          <a:extLst>
            <a:ext uri="{FF2B5EF4-FFF2-40B4-BE49-F238E27FC236}">
              <a16:creationId xmlns:a16="http://schemas.microsoft.com/office/drawing/2014/main" id="{5FEDB927-F70B-4B64-84BB-E12E3490A22F}"/>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7" name="直線コネクタ 856">
          <a:extLst>
            <a:ext uri="{FF2B5EF4-FFF2-40B4-BE49-F238E27FC236}">
              <a16:creationId xmlns:a16="http://schemas.microsoft.com/office/drawing/2014/main" id="{586A36E9-84F7-416B-8394-99935F797E58}"/>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8" name="テキスト ボックス 857">
          <a:extLst>
            <a:ext uri="{FF2B5EF4-FFF2-40B4-BE49-F238E27FC236}">
              <a16:creationId xmlns:a16="http://schemas.microsoft.com/office/drawing/2014/main" id="{723B7D89-09EC-42E7-9E82-E3335165EF11}"/>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9" name="直線コネクタ 858">
          <a:extLst>
            <a:ext uri="{FF2B5EF4-FFF2-40B4-BE49-F238E27FC236}">
              <a16:creationId xmlns:a16="http://schemas.microsoft.com/office/drawing/2014/main" id="{F83D3E70-E26E-4481-A60A-CE1207689344}"/>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0" name="テキスト ボックス 859">
          <a:extLst>
            <a:ext uri="{FF2B5EF4-FFF2-40B4-BE49-F238E27FC236}">
              <a16:creationId xmlns:a16="http://schemas.microsoft.com/office/drawing/2014/main" id="{C7144199-4891-4527-8172-460C9D0503DB}"/>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1" name="直線コネクタ 860">
          <a:extLst>
            <a:ext uri="{FF2B5EF4-FFF2-40B4-BE49-F238E27FC236}">
              <a16:creationId xmlns:a16="http://schemas.microsoft.com/office/drawing/2014/main" id="{B76B1AF4-2B49-4C4A-8B3A-BDD20ED5F424}"/>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2" name="テキスト ボックス 861">
          <a:extLst>
            <a:ext uri="{FF2B5EF4-FFF2-40B4-BE49-F238E27FC236}">
              <a16:creationId xmlns:a16="http://schemas.microsoft.com/office/drawing/2014/main" id="{2EAB5315-C304-43C0-8EAC-076ADCEBDCEA}"/>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3" name="直線コネクタ 862">
          <a:extLst>
            <a:ext uri="{FF2B5EF4-FFF2-40B4-BE49-F238E27FC236}">
              <a16:creationId xmlns:a16="http://schemas.microsoft.com/office/drawing/2014/main" id="{6AAB4A28-A5C4-452C-8E01-993B3BA092B6}"/>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4" name="テキスト ボックス 863">
          <a:extLst>
            <a:ext uri="{FF2B5EF4-FFF2-40B4-BE49-F238E27FC236}">
              <a16:creationId xmlns:a16="http://schemas.microsoft.com/office/drawing/2014/main" id="{D32159C5-85F3-4C51-A803-B9F3D59667AA}"/>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5" name="直線コネクタ 864">
          <a:extLst>
            <a:ext uri="{FF2B5EF4-FFF2-40B4-BE49-F238E27FC236}">
              <a16:creationId xmlns:a16="http://schemas.microsoft.com/office/drawing/2014/main" id="{15141A65-BD28-43E6-A04F-EDC0C13C1E91}"/>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6" name="テキスト ボックス 865">
          <a:extLst>
            <a:ext uri="{FF2B5EF4-FFF2-40B4-BE49-F238E27FC236}">
              <a16:creationId xmlns:a16="http://schemas.microsoft.com/office/drawing/2014/main" id="{608D1799-022A-4A64-9DC8-FF6744677F23}"/>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a:extLst>
            <a:ext uri="{FF2B5EF4-FFF2-40B4-BE49-F238E27FC236}">
              <a16:creationId xmlns:a16="http://schemas.microsoft.com/office/drawing/2014/main" id="{E160BCE1-EB90-4EDD-935E-F905E5D2A095}"/>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8" name="テキスト ボックス 867">
          <a:extLst>
            <a:ext uri="{FF2B5EF4-FFF2-40B4-BE49-F238E27FC236}">
              <a16:creationId xmlns:a16="http://schemas.microsoft.com/office/drawing/2014/main" id="{D6665DC4-4803-426A-9508-A9E81A86C352}"/>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7C86DDCC-39FE-4C15-943C-6A2AF416C7EC}"/>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148589</xdr:rowOff>
    </xdr:from>
    <xdr:to>
      <xdr:col>85</xdr:col>
      <xdr:colOff>126364</xdr:colOff>
      <xdr:row>109</xdr:row>
      <xdr:rowOff>53339</xdr:rowOff>
    </xdr:to>
    <xdr:cxnSp macro="">
      <xdr:nvCxnSpPr>
        <xdr:cNvPr id="870" name="直線コネクタ 869">
          <a:extLst>
            <a:ext uri="{FF2B5EF4-FFF2-40B4-BE49-F238E27FC236}">
              <a16:creationId xmlns:a16="http://schemas.microsoft.com/office/drawing/2014/main" id="{DC432BD5-60A3-49A2-8E72-BD10E732BCB7}"/>
            </a:ext>
          </a:extLst>
        </xdr:cNvPr>
        <xdr:cNvCxnSpPr/>
      </xdr:nvCxnSpPr>
      <xdr:spPr>
        <a:xfrm flipV="1">
          <a:off x="14696439" y="16175989"/>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871" name="【庁舎】&#10;有形固定資産減価償却率最小値テキスト">
          <a:extLst>
            <a:ext uri="{FF2B5EF4-FFF2-40B4-BE49-F238E27FC236}">
              <a16:creationId xmlns:a16="http://schemas.microsoft.com/office/drawing/2014/main" id="{DB9D8684-4984-49EE-B094-D0302A20114C}"/>
            </a:ext>
          </a:extLst>
        </xdr:cNvPr>
        <xdr:cNvSpPr txBox="1"/>
      </xdr:nvSpPr>
      <xdr:spPr>
        <a:xfrm>
          <a:off x="14735175" y="177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872" name="直線コネクタ 871">
          <a:extLst>
            <a:ext uri="{FF2B5EF4-FFF2-40B4-BE49-F238E27FC236}">
              <a16:creationId xmlns:a16="http://schemas.microsoft.com/office/drawing/2014/main" id="{E9322FA5-9019-4AD5-AFAB-5FA102FB5EF8}"/>
            </a:ext>
          </a:extLst>
        </xdr:cNvPr>
        <xdr:cNvCxnSpPr/>
      </xdr:nvCxnSpPr>
      <xdr:spPr>
        <a:xfrm>
          <a:off x="14611350" y="176999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95266</xdr:rowOff>
    </xdr:from>
    <xdr:ext cx="405111" cy="259045"/>
    <xdr:sp macro="" textlink="">
      <xdr:nvSpPr>
        <xdr:cNvPr id="873" name="【庁舎】&#10;有形固定資産減価償却率最大値テキスト">
          <a:extLst>
            <a:ext uri="{FF2B5EF4-FFF2-40B4-BE49-F238E27FC236}">
              <a16:creationId xmlns:a16="http://schemas.microsoft.com/office/drawing/2014/main" id="{8ADD6131-2E43-4369-8E17-EFEE34B7E8B8}"/>
            </a:ext>
          </a:extLst>
        </xdr:cNvPr>
        <xdr:cNvSpPr txBox="1"/>
      </xdr:nvSpPr>
      <xdr:spPr>
        <a:xfrm>
          <a:off x="14735175" y="1596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148589</xdr:rowOff>
    </xdr:from>
    <xdr:to>
      <xdr:col>86</xdr:col>
      <xdr:colOff>25400</xdr:colOff>
      <xdr:row>99</xdr:row>
      <xdr:rowOff>148589</xdr:rowOff>
    </xdr:to>
    <xdr:cxnSp macro="">
      <xdr:nvCxnSpPr>
        <xdr:cNvPr id="874" name="直線コネクタ 873">
          <a:extLst>
            <a:ext uri="{FF2B5EF4-FFF2-40B4-BE49-F238E27FC236}">
              <a16:creationId xmlns:a16="http://schemas.microsoft.com/office/drawing/2014/main" id="{0CD606DF-7252-4F74-AA41-A5256032FFF3}"/>
            </a:ext>
          </a:extLst>
        </xdr:cNvPr>
        <xdr:cNvCxnSpPr/>
      </xdr:nvCxnSpPr>
      <xdr:spPr>
        <a:xfrm>
          <a:off x="14611350" y="161759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166388</xdr:rowOff>
    </xdr:from>
    <xdr:ext cx="405111" cy="259045"/>
    <xdr:sp macro="" textlink="">
      <xdr:nvSpPr>
        <xdr:cNvPr id="875" name="【庁舎】&#10;有形固定資産減価償却率平均値テキスト">
          <a:extLst>
            <a:ext uri="{FF2B5EF4-FFF2-40B4-BE49-F238E27FC236}">
              <a16:creationId xmlns:a16="http://schemas.microsoft.com/office/drawing/2014/main" id="{F16CBBC5-447F-4321-AA92-6B7C71BAE427}"/>
            </a:ext>
          </a:extLst>
        </xdr:cNvPr>
        <xdr:cNvSpPr txBox="1"/>
      </xdr:nvSpPr>
      <xdr:spPr>
        <a:xfrm>
          <a:off x="14735175" y="16841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143511</xdr:rowOff>
    </xdr:from>
    <xdr:to>
      <xdr:col>85</xdr:col>
      <xdr:colOff>177800</xdr:colOff>
      <xdr:row>105</xdr:row>
      <xdr:rowOff>73661</xdr:rowOff>
    </xdr:to>
    <xdr:sp macro="" textlink="">
      <xdr:nvSpPr>
        <xdr:cNvPr id="876" name="フローチャート: 判断 875">
          <a:extLst>
            <a:ext uri="{FF2B5EF4-FFF2-40B4-BE49-F238E27FC236}">
              <a16:creationId xmlns:a16="http://schemas.microsoft.com/office/drawing/2014/main" id="{1502F0D3-AA5C-4A43-9745-EBEAC07CF2C3}"/>
            </a:ext>
          </a:extLst>
        </xdr:cNvPr>
        <xdr:cNvSpPr/>
      </xdr:nvSpPr>
      <xdr:spPr>
        <a:xfrm>
          <a:off x="14649450" y="169805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877" name="フローチャート: 判断 876">
          <a:extLst>
            <a:ext uri="{FF2B5EF4-FFF2-40B4-BE49-F238E27FC236}">
              <a16:creationId xmlns:a16="http://schemas.microsoft.com/office/drawing/2014/main" id="{410894AC-AAB8-46D5-9575-9B7BF9C69178}"/>
            </a:ext>
          </a:extLst>
        </xdr:cNvPr>
        <xdr:cNvSpPr/>
      </xdr:nvSpPr>
      <xdr:spPr>
        <a:xfrm>
          <a:off x="13887450" y="169805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78" name="フローチャート: 判断 877">
          <a:extLst>
            <a:ext uri="{FF2B5EF4-FFF2-40B4-BE49-F238E27FC236}">
              <a16:creationId xmlns:a16="http://schemas.microsoft.com/office/drawing/2014/main" id="{89BB4CFE-D0F2-424A-87AD-A70A9A21C278}"/>
            </a:ext>
          </a:extLst>
        </xdr:cNvPr>
        <xdr:cNvSpPr/>
      </xdr:nvSpPr>
      <xdr:spPr>
        <a:xfrm>
          <a:off x="13096875" y="170389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879" name="フローチャート: 判断 878">
          <a:extLst>
            <a:ext uri="{FF2B5EF4-FFF2-40B4-BE49-F238E27FC236}">
              <a16:creationId xmlns:a16="http://schemas.microsoft.com/office/drawing/2014/main" id="{22BBDDA4-98E5-424F-96BF-09BF8BB0492E}"/>
            </a:ext>
          </a:extLst>
        </xdr:cNvPr>
        <xdr:cNvSpPr/>
      </xdr:nvSpPr>
      <xdr:spPr>
        <a:xfrm>
          <a:off x="12296775" y="170700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40639</xdr:rowOff>
    </xdr:from>
    <xdr:to>
      <xdr:col>67</xdr:col>
      <xdr:colOff>101600</xdr:colOff>
      <xdr:row>105</xdr:row>
      <xdr:rowOff>142239</xdr:rowOff>
    </xdr:to>
    <xdr:sp macro="" textlink="">
      <xdr:nvSpPr>
        <xdr:cNvPr id="880" name="フローチャート: 判断 879">
          <a:extLst>
            <a:ext uri="{FF2B5EF4-FFF2-40B4-BE49-F238E27FC236}">
              <a16:creationId xmlns:a16="http://schemas.microsoft.com/office/drawing/2014/main" id="{E44DA848-C03D-49AD-9011-014AC84AF605}"/>
            </a:ext>
          </a:extLst>
        </xdr:cNvPr>
        <xdr:cNvSpPr/>
      </xdr:nvSpPr>
      <xdr:spPr>
        <a:xfrm>
          <a:off x="11487150" y="170427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E7CE1EDF-3480-4BD4-B627-F7152FC0178B}"/>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5C4817BA-65DB-4343-A89D-239EC6E07A83}"/>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C09E74-1F98-4804-953B-7F8C6DD1F440}"/>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BF372E1F-F5E9-4525-A305-D02F1EF0B301}"/>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7079BBAB-127E-4B4E-9587-F54AC2EB0D6E}"/>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40639</xdr:rowOff>
    </xdr:from>
    <xdr:to>
      <xdr:col>85</xdr:col>
      <xdr:colOff>177800</xdr:colOff>
      <xdr:row>106</xdr:row>
      <xdr:rowOff>142239</xdr:rowOff>
    </xdr:to>
    <xdr:sp macro="" textlink="">
      <xdr:nvSpPr>
        <xdr:cNvPr id="886" name="楕円 885">
          <a:extLst>
            <a:ext uri="{FF2B5EF4-FFF2-40B4-BE49-F238E27FC236}">
              <a16:creationId xmlns:a16="http://schemas.microsoft.com/office/drawing/2014/main" id="{788A1726-D471-4AB1-8803-DB2D4DCA95C5}"/>
            </a:ext>
          </a:extLst>
        </xdr:cNvPr>
        <xdr:cNvSpPr/>
      </xdr:nvSpPr>
      <xdr:spPr>
        <a:xfrm>
          <a:off x="14649450" y="1720468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19066</xdr:rowOff>
    </xdr:from>
    <xdr:ext cx="405111" cy="259045"/>
    <xdr:sp macro="" textlink="">
      <xdr:nvSpPr>
        <xdr:cNvPr id="887" name="【庁舎】&#10;有形固定資産減価償却率該当値テキスト">
          <a:extLst>
            <a:ext uri="{FF2B5EF4-FFF2-40B4-BE49-F238E27FC236}">
              <a16:creationId xmlns:a16="http://schemas.microsoft.com/office/drawing/2014/main" id="{B8A38D01-2E30-4C01-9A49-D16411A3A1E5}"/>
            </a:ext>
          </a:extLst>
        </xdr:cNvPr>
        <xdr:cNvSpPr txBox="1"/>
      </xdr:nvSpPr>
      <xdr:spPr>
        <a:xfrm>
          <a:off x="14735175" y="1718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139700</xdr:rowOff>
    </xdr:from>
    <xdr:to>
      <xdr:col>81</xdr:col>
      <xdr:colOff>101600</xdr:colOff>
      <xdr:row>106</xdr:row>
      <xdr:rowOff>69850</xdr:rowOff>
    </xdr:to>
    <xdr:sp macro="" textlink="">
      <xdr:nvSpPr>
        <xdr:cNvPr id="888" name="楕円 887">
          <a:extLst>
            <a:ext uri="{FF2B5EF4-FFF2-40B4-BE49-F238E27FC236}">
              <a16:creationId xmlns:a16="http://schemas.microsoft.com/office/drawing/2014/main" id="{424BBA7A-E0E9-4DEE-92EA-82EF00CBF3FC}"/>
            </a:ext>
          </a:extLst>
        </xdr:cNvPr>
        <xdr:cNvSpPr/>
      </xdr:nvSpPr>
      <xdr:spPr>
        <a:xfrm>
          <a:off x="13887450" y="171450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19050</xdr:rowOff>
    </xdr:from>
    <xdr:to>
      <xdr:col>85</xdr:col>
      <xdr:colOff>127000</xdr:colOff>
      <xdr:row>106</xdr:row>
      <xdr:rowOff>91439</xdr:rowOff>
    </xdr:to>
    <xdr:cxnSp macro="">
      <xdr:nvCxnSpPr>
        <xdr:cNvPr id="889" name="直線コネクタ 888">
          <a:extLst>
            <a:ext uri="{FF2B5EF4-FFF2-40B4-BE49-F238E27FC236}">
              <a16:creationId xmlns:a16="http://schemas.microsoft.com/office/drawing/2014/main" id="{5B776489-B518-4F32-9626-087A7CE2C002}"/>
            </a:ext>
          </a:extLst>
        </xdr:cNvPr>
        <xdr:cNvCxnSpPr/>
      </xdr:nvCxnSpPr>
      <xdr:spPr>
        <a:xfrm>
          <a:off x="13935075" y="17183100"/>
          <a:ext cx="762000" cy="6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52070</xdr:rowOff>
    </xdr:from>
    <xdr:to>
      <xdr:col>76</xdr:col>
      <xdr:colOff>165100</xdr:colOff>
      <xdr:row>105</xdr:row>
      <xdr:rowOff>153670</xdr:rowOff>
    </xdr:to>
    <xdr:sp macro="" textlink="">
      <xdr:nvSpPr>
        <xdr:cNvPr id="890" name="楕円 889">
          <a:extLst>
            <a:ext uri="{FF2B5EF4-FFF2-40B4-BE49-F238E27FC236}">
              <a16:creationId xmlns:a16="http://schemas.microsoft.com/office/drawing/2014/main" id="{ABA309F6-9896-44F3-9232-80D853208A16}"/>
            </a:ext>
          </a:extLst>
        </xdr:cNvPr>
        <xdr:cNvSpPr/>
      </xdr:nvSpPr>
      <xdr:spPr>
        <a:xfrm>
          <a:off x="13096875" y="1705102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102870</xdr:rowOff>
    </xdr:from>
    <xdr:to>
      <xdr:col>81</xdr:col>
      <xdr:colOff>50800</xdr:colOff>
      <xdr:row>106</xdr:row>
      <xdr:rowOff>19050</xdr:rowOff>
    </xdr:to>
    <xdr:cxnSp macro="">
      <xdr:nvCxnSpPr>
        <xdr:cNvPr id="891" name="直線コネクタ 890">
          <a:extLst>
            <a:ext uri="{FF2B5EF4-FFF2-40B4-BE49-F238E27FC236}">
              <a16:creationId xmlns:a16="http://schemas.microsoft.com/office/drawing/2014/main" id="{8747F270-EA49-4CE7-9791-5ED013E5C292}"/>
            </a:ext>
          </a:extLst>
        </xdr:cNvPr>
        <xdr:cNvCxnSpPr/>
      </xdr:nvCxnSpPr>
      <xdr:spPr>
        <a:xfrm>
          <a:off x="13144500" y="17108170"/>
          <a:ext cx="790575"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143511</xdr:rowOff>
    </xdr:from>
    <xdr:to>
      <xdr:col>72</xdr:col>
      <xdr:colOff>38100</xdr:colOff>
      <xdr:row>105</xdr:row>
      <xdr:rowOff>73661</xdr:rowOff>
    </xdr:to>
    <xdr:sp macro="" textlink="">
      <xdr:nvSpPr>
        <xdr:cNvPr id="892" name="楕円 891">
          <a:extLst>
            <a:ext uri="{FF2B5EF4-FFF2-40B4-BE49-F238E27FC236}">
              <a16:creationId xmlns:a16="http://schemas.microsoft.com/office/drawing/2014/main" id="{4599BDE6-67E2-441F-B287-D8BE1432615E}"/>
            </a:ext>
          </a:extLst>
        </xdr:cNvPr>
        <xdr:cNvSpPr/>
      </xdr:nvSpPr>
      <xdr:spPr>
        <a:xfrm>
          <a:off x="12296775" y="169805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22861</xdr:rowOff>
    </xdr:from>
    <xdr:to>
      <xdr:col>76</xdr:col>
      <xdr:colOff>114300</xdr:colOff>
      <xdr:row>105</xdr:row>
      <xdr:rowOff>102870</xdr:rowOff>
    </xdr:to>
    <xdr:cxnSp macro="">
      <xdr:nvCxnSpPr>
        <xdr:cNvPr id="893" name="直線コネクタ 892">
          <a:extLst>
            <a:ext uri="{FF2B5EF4-FFF2-40B4-BE49-F238E27FC236}">
              <a16:creationId xmlns:a16="http://schemas.microsoft.com/office/drawing/2014/main" id="{865C2956-ABA0-4CA9-A824-82656317F544}"/>
            </a:ext>
          </a:extLst>
        </xdr:cNvPr>
        <xdr:cNvCxnSpPr/>
      </xdr:nvCxnSpPr>
      <xdr:spPr>
        <a:xfrm>
          <a:off x="12344400" y="17028161"/>
          <a:ext cx="8001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44450</xdr:rowOff>
    </xdr:from>
    <xdr:to>
      <xdr:col>67</xdr:col>
      <xdr:colOff>101600</xdr:colOff>
      <xdr:row>103</xdr:row>
      <xdr:rowOff>146050</xdr:rowOff>
    </xdr:to>
    <xdr:sp macro="" textlink="">
      <xdr:nvSpPr>
        <xdr:cNvPr id="894" name="楕円 893">
          <a:extLst>
            <a:ext uri="{FF2B5EF4-FFF2-40B4-BE49-F238E27FC236}">
              <a16:creationId xmlns:a16="http://schemas.microsoft.com/office/drawing/2014/main" id="{76E6B8E9-D614-4DBD-9831-60E036C2EBCE}"/>
            </a:ext>
          </a:extLst>
        </xdr:cNvPr>
        <xdr:cNvSpPr/>
      </xdr:nvSpPr>
      <xdr:spPr>
        <a:xfrm>
          <a:off x="11487150" y="16725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95250</xdr:rowOff>
    </xdr:from>
    <xdr:to>
      <xdr:col>71</xdr:col>
      <xdr:colOff>177800</xdr:colOff>
      <xdr:row>105</xdr:row>
      <xdr:rowOff>22861</xdr:rowOff>
    </xdr:to>
    <xdr:cxnSp macro="">
      <xdr:nvCxnSpPr>
        <xdr:cNvPr id="895" name="直線コネクタ 894">
          <a:extLst>
            <a:ext uri="{FF2B5EF4-FFF2-40B4-BE49-F238E27FC236}">
              <a16:creationId xmlns:a16="http://schemas.microsoft.com/office/drawing/2014/main" id="{C3D3CB46-751D-49C7-96E8-504A059F41F7}"/>
            </a:ext>
          </a:extLst>
        </xdr:cNvPr>
        <xdr:cNvCxnSpPr/>
      </xdr:nvCxnSpPr>
      <xdr:spPr>
        <a:xfrm>
          <a:off x="11534775" y="16773525"/>
          <a:ext cx="809625" cy="2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896" name="n_1aveValue【庁舎】&#10;有形固定資産減価償却率">
          <a:extLst>
            <a:ext uri="{FF2B5EF4-FFF2-40B4-BE49-F238E27FC236}">
              <a16:creationId xmlns:a16="http://schemas.microsoft.com/office/drawing/2014/main" id="{E9C6967B-D18D-4715-970E-E8917C4E998D}"/>
            </a:ext>
          </a:extLst>
        </xdr:cNvPr>
        <xdr:cNvSpPr txBox="1"/>
      </xdr:nvSpPr>
      <xdr:spPr>
        <a:xfrm>
          <a:off x="13745219" y="1676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154957</xdr:rowOff>
    </xdr:from>
    <xdr:ext cx="405111" cy="259045"/>
    <xdr:sp macro="" textlink="">
      <xdr:nvSpPr>
        <xdr:cNvPr id="897" name="n_2aveValue【庁舎】&#10;有形固定資産減価償却率">
          <a:extLst>
            <a:ext uri="{FF2B5EF4-FFF2-40B4-BE49-F238E27FC236}">
              <a16:creationId xmlns:a16="http://schemas.microsoft.com/office/drawing/2014/main" id="{64CCA1F7-F6E4-4472-96E9-D741F5B29D2C}"/>
            </a:ext>
          </a:extLst>
        </xdr:cNvPr>
        <xdr:cNvSpPr txBox="1"/>
      </xdr:nvSpPr>
      <xdr:spPr>
        <a:xfrm>
          <a:off x="12964169" y="1683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898" name="n_3aveValue【庁舎】&#10;有形固定資産減価償却率">
          <a:extLst>
            <a:ext uri="{FF2B5EF4-FFF2-40B4-BE49-F238E27FC236}">
              <a16:creationId xmlns:a16="http://schemas.microsoft.com/office/drawing/2014/main" id="{58186DA3-65D4-4C83-931F-E1493437FEEB}"/>
            </a:ext>
          </a:extLst>
        </xdr:cNvPr>
        <xdr:cNvSpPr txBox="1"/>
      </xdr:nvSpPr>
      <xdr:spPr>
        <a:xfrm>
          <a:off x="12164069"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133366</xdr:rowOff>
    </xdr:from>
    <xdr:ext cx="405111" cy="259045"/>
    <xdr:sp macro="" textlink="">
      <xdr:nvSpPr>
        <xdr:cNvPr id="899" name="n_4aveValue【庁舎】&#10;有形固定資産減価償却率">
          <a:extLst>
            <a:ext uri="{FF2B5EF4-FFF2-40B4-BE49-F238E27FC236}">
              <a16:creationId xmlns:a16="http://schemas.microsoft.com/office/drawing/2014/main" id="{ED20E783-55AE-4A11-945C-6CD65DADE457}"/>
            </a:ext>
          </a:extLst>
        </xdr:cNvPr>
        <xdr:cNvSpPr txBox="1"/>
      </xdr:nvSpPr>
      <xdr:spPr>
        <a:xfrm>
          <a:off x="11354444" y="1713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60977</xdr:rowOff>
    </xdr:from>
    <xdr:ext cx="405111" cy="259045"/>
    <xdr:sp macro="" textlink="">
      <xdr:nvSpPr>
        <xdr:cNvPr id="900" name="n_1mainValue【庁舎】&#10;有形固定資産減価償却率">
          <a:extLst>
            <a:ext uri="{FF2B5EF4-FFF2-40B4-BE49-F238E27FC236}">
              <a16:creationId xmlns:a16="http://schemas.microsoft.com/office/drawing/2014/main" id="{F0988940-DB31-42B1-811F-1AE9DAA55ACB}"/>
            </a:ext>
          </a:extLst>
        </xdr:cNvPr>
        <xdr:cNvSpPr txBox="1"/>
      </xdr:nvSpPr>
      <xdr:spPr>
        <a:xfrm>
          <a:off x="13745219" y="17228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144797</xdr:rowOff>
    </xdr:from>
    <xdr:ext cx="405111" cy="259045"/>
    <xdr:sp macro="" textlink="">
      <xdr:nvSpPr>
        <xdr:cNvPr id="901" name="n_2mainValue【庁舎】&#10;有形固定資産減価償却率">
          <a:extLst>
            <a:ext uri="{FF2B5EF4-FFF2-40B4-BE49-F238E27FC236}">
              <a16:creationId xmlns:a16="http://schemas.microsoft.com/office/drawing/2014/main" id="{3D44B4FB-59D1-4A7A-88D5-ED3E5D240645}"/>
            </a:ext>
          </a:extLst>
        </xdr:cNvPr>
        <xdr:cNvSpPr txBox="1"/>
      </xdr:nvSpPr>
      <xdr:spPr>
        <a:xfrm>
          <a:off x="12964169" y="1714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90188</xdr:rowOff>
    </xdr:from>
    <xdr:ext cx="405111" cy="259045"/>
    <xdr:sp macro="" textlink="">
      <xdr:nvSpPr>
        <xdr:cNvPr id="902" name="n_3mainValue【庁舎】&#10;有形固定資産減価償却率">
          <a:extLst>
            <a:ext uri="{FF2B5EF4-FFF2-40B4-BE49-F238E27FC236}">
              <a16:creationId xmlns:a16="http://schemas.microsoft.com/office/drawing/2014/main" id="{122A1C05-9497-4A6B-B821-177645E6F578}"/>
            </a:ext>
          </a:extLst>
        </xdr:cNvPr>
        <xdr:cNvSpPr txBox="1"/>
      </xdr:nvSpPr>
      <xdr:spPr>
        <a:xfrm>
          <a:off x="12164069" y="1676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162577</xdr:rowOff>
    </xdr:from>
    <xdr:ext cx="405111" cy="259045"/>
    <xdr:sp macro="" textlink="">
      <xdr:nvSpPr>
        <xdr:cNvPr id="903" name="n_4mainValue【庁舎】&#10;有形固定資産減価償却率">
          <a:extLst>
            <a:ext uri="{FF2B5EF4-FFF2-40B4-BE49-F238E27FC236}">
              <a16:creationId xmlns:a16="http://schemas.microsoft.com/office/drawing/2014/main" id="{2AAAEC9F-95A8-4133-8F42-AA8EAC1007BA}"/>
            </a:ext>
          </a:extLst>
        </xdr:cNvPr>
        <xdr:cNvSpPr txBox="1"/>
      </xdr:nvSpPr>
      <xdr:spPr>
        <a:xfrm>
          <a:off x="11354444" y="1651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2C1C0686-37FE-4ADF-B1D2-732DE3C2673C}"/>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C5B92803-DCA0-4FAF-A7E7-7EEAE23A759E}"/>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9517C028-0826-4A85-A575-9B579F13630C}"/>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9D968C0C-F179-4089-A765-9D4E328C3A7C}"/>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1E9D22C7-3A8A-4300-96F0-B7463BD412B9}"/>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596317E2-B7D9-4050-9614-7E4E7E38DD70}"/>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990A4FB6-C488-4D3D-A473-2944984DBF6B}"/>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81001B0A-8BEA-463A-B21A-CF42D6875BAE}"/>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FF8C03D0-447B-4DF4-99D6-87AF5CD8BEF4}"/>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0A89BBB3-4F9E-46E0-9ED7-A720FDC1DFF8}"/>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4" name="テキスト ボックス 913">
          <a:extLst>
            <a:ext uri="{FF2B5EF4-FFF2-40B4-BE49-F238E27FC236}">
              <a16:creationId xmlns:a16="http://schemas.microsoft.com/office/drawing/2014/main" id="{BF1AC2A2-FE6A-41D5-B05C-4C46A3189ADB}"/>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15" name="直線コネクタ 914">
          <a:extLst>
            <a:ext uri="{FF2B5EF4-FFF2-40B4-BE49-F238E27FC236}">
              <a16:creationId xmlns:a16="http://schemas.microsoft.com/office/drawing/2014/main" id="{D38AC633-EA76-4A6D-83AD-BDA8A8304D9C}"/>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6" name="テキスト ボックス 915">
          <a:extLst>
            <a:ext uri="{FF2B5EF4-FFF2-40B4-BE49-F238E27FC236}">
              <a16:creationId xmlns:a16="http://schemas.microsoft.com/office/drawing/2014/main" id="{81C5AAC4-4C7B-4B45-A069-114F1DCF814E}"/>
            </a:ext>
          </a:extLst>
        </xdr:cNvPr>
        <xdr:cNvSpPr txBox="1"/>
      </xdr:nvSpPr>
      <xdr:spPr>
        <a:xfrm>
          <a:off x="160523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7" name="直線コネクタ 916">
          <a:extLst>
            <a:ext uri="{FF2B5EF4-FFF2-40B4-BE49-F238E27FC236}">
              <a16:creationId xmlns:a16="http://schemas.microsoft.com/office/drawing/2014/main" id="{7DD4AEBC-01E6-4DA2-A52F-42C60375A4B9}"/>
            </a:ext>
          </a:extLst>
        </xdr:cNvPr>
        <xdr:cNvCxnSpPr/>
      </xdr:nvCxnSpPr>
      <xdr:spPr>
        <a:xfrm>
          <a:off x="164592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8" name="テキスト ボックス 917">
          <a:extLst>
            <a:ext uri="{FF2B5EF4-FFF2-40B4-BE49-F238E27FC236}">
              <a16:creationId xmlns:a16="http://schemas.microsoft.com/office/drawing/2014/main" id="{1FA0DDF5-B08F-441F-9D49-F67AB7BE3BFF}"/>
            </a:ext>
          </a:extLst>
        </xdr:cNvPr>
        <xdr:cNvSpPr txBox="1"/>
      </xdr:nvSpPr>
      <xdr:spPr>
        <a:xfrm>
          <a:off x="16052346"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9" name="直線コネクタ 918">
          <a:extLst>
            <a:ext uri="{FF2B5EF4-FFF2-40B4-BE49-F238E27FC236}">
              <a16:creationId xmlns:a16="http://schemas.microsoft.com/office/drawing/2014/main" id="{B596A086-F5FB-4670-8E61-8E3A49520428}"/>
            </a:ext>
          </a:extLst>
        </xdr:cNvPr>
        <xdr:cNvCxnSpPr/>
      </xdr:nvCxnSpPr>
      <xdr:spPr>
        <a:xfrm>
          <a:off x="164592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0" name="テキスト ボックス 919">
          <a:extLst>
            <a:ext uri="{FF2B5EF4-FFF2-40B4-BE49-F238E27FC236}">
              <a16:creationId xmlns:a16="http://schemas.microsoft.com/office/drawing/2014/main" id="{9963F456-F2C3-455C-9A2E-74117CEBDFCB}"/>
            </a:ext>
          </a:extLst>
        </xdr:cNvPr>
        <xdr:cNvSpPr txBox="1"/>
      </xdr:nvSpPr>
      <xdr:spPr>
        <a:xfrm>
          <a:off x="16052346"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1" name="直線コネクタ 920">
          <a:extLst>
            <a:ext uri="{FF2B5EF4-FFF2-40B4-BE49-F238E27FC236}">
              <a16:creationId xmlns:a16="http://schemas.microsoft.com/office/drawing/2014/main" id="{60D47EA5-8308-4245-B925-4C034C949234}"/>
            </a:ext>
          </a:extLst>
        </xdr:cNvPr>
        <xdr:cNvCxnSpPr/>
      </xdr:nvCxnSpPr>
      <xdr:spPr>
        <a:xfrm>
          <a:off x="164592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2" name="テキスト ボックス 921">
          <a:extLst>
            <a:ext uri="{FF2B5EF4-FFF2-40B4-BE49-F238E27FC236}">
              <a16:creationId xmlns:a16="http://schemas.microsoft.com/office/drawing/2014/main" id="{4026950D-04C8-45C7-AB94-D7789FF3C7BD}"/>
            </a:ext>
          </a:extLst>
        </xdr:cNvPr>
        <xdr:cNvSpPr txBox="1"/>
      </xdr:nvSpPr>
      <xdr:spPr>
        <a:xfrm>
          <a:off x="16052346"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5F4C8DEB-1F55-4415-B88A-2BC2EEC2DF1A}"/>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2066C86E-4EF3-4445-A209-A2A81895E704}"/>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a:extLst>
            <a:ext uri="{FF2B5EF4-FFF2-40B4-BE49-F238E27FC236}">
              <a16:creationId xmlns:a16="http://schemas.microsoft.com/office/drawing/2014/main" id="{3EB2B877-AED8-476B-B2C2-1CEC72092DD9}"/>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12192</xdr:rowOff>
    </xdr:from>
    <xdr:to>
      <xdr:col>116</xdr:col>
      <xdr:colOff>62864</xdr:colOff>
      <xdr:row>109</xdr:row>
      <xdr:rowOff>9906</xdr:rowOff>
    </xdr:to>
    <xdr:cxnSp macro="">
      <xdr:nvCxnSpPr>
        <xdr:cNvPr id="926" name="直線コネクタ 925">
          <a:extLst>
            <a:ext uri="{FF2B5EF4-FFF2-40B4-BE49-F238E27FC236}">
              <a16:creationId xmlns:a16="http://schemas.microsoft.com/office/drawing/2014/main" id="{859C7DAD-CF64-4B20-BB24-71DF9923C0D9}"/>
            </a:ext>
          </a:extLst>
        </xdr:cNvPr>
        <xdr:cNvCxnSpPr/>
      </xdr:nvCxnSpPr>
      <xdr:spPr>
        <a:xfrm flipV="1">
          <a:off x="19954239" y="16525367"/>
          <a:ext cx="0" cy="1131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13733</xdr:rowOff>
    </xdr:from>
    <xdr:ext cx="469744" cy="259045"/>
    <xdr:sp macro="" textlink="">
      <xdr:nvSpPr>
        <xdr:cNvPr id="927" name="【庁舎】&#10;一人当たり面積最小値テキスト">
          <a:extLst>
            <a:ext uri="{FF2B5EF4-FFF2-40B4-BE49-F238E27FC236}">
              <a16:creationId xmlns:a16="http://schemas.microsoft.com/office/drawing/2014/main" id="{4D2ED2CB-F915-40F7-BF66-BCED855B57AF}"/>
            </a:ext>
          </a:extLst>
        </xdr:cNvPr>
        <xdr:cNvSpPr txBox="1"/>
      </xdr:nvSpPr>
      <xdr:spPr>
        <a:xfrm>
          <a:off x="19992975" y="1766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9906</xdr:rowOff>
    </xdr:from>
    <xdr:to>
      <xdr:col>116</xdr:col>
      <xdr:colOff>152400</xdr:colOff>
      <xdr:row>109</xdr:row>
      <xdr:rowOff>9906</xdr:rowOff>
    </xdr:to>
    <xdr:cxnSp macro="">
      <xdr:nvCxnSpPr>
        <xdr:cNvPr id="928" name="直線コネクタ 927">
          <a:extLst>
            <a:ext uri="{FF2B5EF4-FFF2-40B4-BE49-F238E27FC236}">
              <a16:creationId xmlns:a16="http://schemas.microsoft.com/office/drawing/2014/main" id="{AE417CEA-FAF9-4449-B950-CB16A9BBC78B}"/>
            </a:ext>
          </a:extLst>
        </xdr:cNvPr>
        <xdr:cNvCxnSpPr/>
      </xdr:nvCxnSpPr>
      <xdr:spPr>
        <a:xfrm>
          <a:off x="19878675" y="176565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130319</xdr:rowOff>
    </xdr:from>
    <xdr:ext cx="469744" cy="259045"/>
    <xdr:sp macro="" textlink="">
      <xdr:nvSpPr>
        <xdr:cNvPr id="929" name="【庁舎】&#10;一人当たり面積最大値テキスト">
          <a:extLst>
            <a:ext uri="{FF2B5EF4-FFF2-40B4-BE49-F238E27FC236}">
              <a16:creationId xmlns:a16="http://schemas.microsoft.com/office/drawing/2014/main" id="{E833E345-FF21-4517-ACE6-42EF0795A4BC}"/>
            </a:ext>
          </a:extLst>
        </xdr:cNvPr>
        <xdr:cNvSpPr txBox="1"/>
      </xdr:nvSpPr>
      <xdr:spPr>
        <a:xfrm>
          <a:off x="19992975" y="163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12192</xdr:rowOff>
    </xdr:from>
    <xdr:to>
      <xdr:col>116</xdr:col>
      <xdr:colOff>152400</xdr:colOff>
      <xdr:row>102</xdr:row>
      <xdr:rowOff>12192</xdr:rowOff>
    </xdr:to>
    <xdr:cxnSp macro="">
      <xdr:nvCxnSpPr>
        <xdr:cNvPr id="930" name="直線コネクタ 929">
          <a:extLst>
            <a:ext uri="{FF2B5EF4-FFF2-40B4-BE49-F238E27FC236}">
              <a16:creationId xmlns:a16="http://schemas.microsoft.com/office/drawing/2014/main" id="{C90C88C5-BDC5-4484-B824-37D21D82E6E3}"/>
            </a:ext>
          </a:extLst>
        </xdr:cNvPr>
        <xdr:cNvCxnSpPr/>
      </xdr:nvCxnSpPr>
      <xdr:spPr>
        <a:xfrm>
          <a:off x="19878675" y="165253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45990</xdr:rowOff>
    </xdr:from>
    <xdr:ext cx="469744" cy="259045"/>
    <xdr:sp macro="" textlink="">
      <xdr:nvSpPr>
        <xdr:cNvPr id="931" name="【庁舎】&#10;一人当たり面積平均値テキスト">
          <a:extLst>
            <a:ext uri="{FF2B5EF4-FFF2-40B4-BE49-F238E27FC236}">
              <a16:creationId xmlns:a16="http://schemas.microsoft.com/office/drawing/2014/main" id="{AF5CF560-98B5-4FF4-A101-AA6E5C38029F}"/>
            </a:ext>
          </a:extLst>
        </xdr:cNvPr>
        <xdr:cNvSpPr txBox="1"/>
      </xdr:nvSpPr>
      <xdr:spPr>
        <a:xfrm>
          <a:off x="19992975" y="17213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932" name="フローチャート: 判断 931">
          <a:extLst>
            <a:ext uri="{FF2B5EF4-FFF2-40B4-BE49-F238E27FC236}">
              <a16:creationId xmlns:a16="http://schemas.microsoft.com/office/drawing/2014/main" id="{A31FF321-5E2C-495B-ADCD-E76C4E02A838}"/>
            </a:ext>
          </a:extLst>
        </xdr:cNvPr>
        <xdr:cNvSpPr/>
      </xdr:nvSpPr>
      <xdr:spPr>
        <a:xfrm>
          <a:off x="19897725" y="1735226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36830</xdr:rowOff>
    </xdr:from>
    <xdr:to>
      <xdr:col>112</xdr:col>
      <xdr:colOff>38100</xdr:colOff>
      <xdr:row>107</xdr:row>
      <xdr:rowOff>138430</xdr:rowOff>
    </xdr:to>
    <xdr:sp macro="" textlink="">
      <xdr:nvSpPr>
        <xdr:cNvPr id="933" name="フローチャート: 判断 932">
          <a:extLst>
            <a:ext uri="{FF2B5EF4-FFF2-40B4-BE49-F238E27FC236}">
              <a16:creationId xmlns:a16="http://schemas.microsoft.com/office/drawing/2014/main" id="{FD62AAF1-1A9F-44B1-B8C7-A262A111987C}"/>
            </a:ext>
          </a:extLst>
        </xdr:cNvPr>
        <xdr:cNvSpPr/>
      </xdr:nvSpPr>
      <xdr:spPr>
        <a:xfrm>
          <a:off x="19154775" y="1736280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68835</xdr:rowOff>
    </xdr:from>
    <xdr:to>
      <xdr:col>107</xdr:col>
      <xdr:colOff>101600</xdr:colOff>
      <xdr:row>107</xdr:row>
      <xdr:rowOff>170435</xdr:rowOff>
    </xdr:to>
    <xdr:sp macro="" textlink="">
      <xdr:nvSpPr>
        <xdr:cNvPr id="934" name="フローチャート: 判断 933">
          <a:extLst>
            <a:ext uri="{FF2B5EF4-FFF2-40B4-BE49-F238E27FC236}">
              <a16:creationId xmlns:a16="http://schemas.microsoft.com/office/drawing/2014/main" id="{C4028DED-B60D-4906-9995-EA00AA4B4594}"/>
            </a:ext>
          </a:extLst>
        </xdr:cNvPr>
        <xdr:cNvSpPr/>
      </xdr:nvSpPr>
      <xdr:spPr>
        <a:xfrm>
          <a:off x="18345150" y="173916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68835</xdr:rowOff>
    </xdr:from>
    <xdr:to>
      <xdr:col>102</xdr:col>
      <xdr:colOff>165100</xdr:colOff>
      <xdr:row>107</xdr:row>
      <xdr:rowOff>170435</xdr:rowOff>
    </xdr:to>
    <xdr:sp macro="" textlink="">
      <xdr:nvSpPr>
        <xdr:cNvPr id="935" name="フローチャート: 判断 934">
          <a:extLst>
            <a:ext uri="{FF2B5EF4-FFF2-40B4-BE49-F238E27FC236}">
              <a16:creationId xmlns:a16="http://schemas.microsoft.com/office/drawing/2014/main" id="{2E80EEED-20E2-4FE6-90D0-792A2516C0CC}"/>
            </a:ext>
          </a:extLst>
        </xdr:cNvPr>
        <xdr:cNvSpPr/>
      </xdr:nvSpPr>
      <xdr:spPr>
        <a:xfrm>
          <a:off x="17554575" y="173916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73406</xdr:rowOff>
    </xdr:from>
    <xdr:to>
      <xdr:col>98</xdr:col>
      <xdr:colOff>38100</xdr:colOff>
      <xdr:row>108</xdr:row>
      <xdr:rowOff>3556</xdr:rowOff>
    </xdr:to>
    <xdr:sp macro="" textlink="">
      <xdr:nvSpPr>
        <xdr:cNvPr id="936" name="フローチャート: 判断 935">
          <a:extLst>
            <a:ext uri="{FF2B5EF4-FFF2-40B4-BE49-F238E27FC236}">
              <a16:creationId xmlns:a16="http://schemas.microsoft.com/office/drawing/2014/main" id="{99E66E36-9381-49F4-945E-1884E02290E8}"/>
            </a:ext>
          </a:extLst>
        </xdr:cNvPr>
        <xdr:cNvSpPr/>
      </xdr:nvSpPr>
      <xdr:spPr>
        <a:xfrm>
          <a:off x="16754475" y="173993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DD9AC4A0-72AE-4887-A9BB-6F4A0EFE72D9}"/>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8FB53EFB-50B8-432F-96E1-594F234C8ED6}"/>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EF9B637A-D95F-4777-8E2E-75C4D53EC737}"/>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FAB83EA2-5C75-4CAE-91F0-884BBEB07923}"/>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8BF9D784-C25D-4728-8365-177CEA5255B8}"/>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77978</xdr:rowOff>
    </xdr:from>
    <xdr:to>
      <xdr:col>116</xdr:col>
      <xdr:colOff>114300</xdr:colOff>
      <xdr:row>108</xdr:row>
      <xdr:rowOff>8128</xdr:rowOff>
    </xdr:to>
    <xdr:sp macro="" textlink="">
      <xdr:nvSpPr>
        <xdr:cNvPr id="942" name="楕円 941">
          <a:extLst>
            <a:ext uri="{FF2B5EF4-FFF2-40B4-BE49-F238E27FC236}">
              <a16:creationId xmlns:a16="http://schemas.microsoft.com/office/drawing/2014/main" id="{8CBBA488-B3B4-4898-AA90-001CD600962B}"/>
            </a:ext>
          </a:extLst>
        </xdr:cNvPr>
        <xdr:cNvSpPr/>
      </xdr:nvSpPr>
      <xdr:spPr>
        <a:xfrm>
          <a:off x="19897725" y="1740395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56405</xdr:rowOff>
    </xdr:from>
    <xdr:ext cx="469744" cy="259045"/>
    <xdr:sp macro="" textlink="">
      <xdr:nvSpPr>
        <xdr:cNvPr id="943" name="【庁舎】&#10;一人当たり面積該当値テキスト">
          <a:extLst>
            <a:ext uri="{FF2B5EF4-FFF2-40B4-BE49-F238E27FC236}">
              <a16:creationId xmlns:a16="http://schemas.microsoft.com/office/drawing/2014/main" id="{1EB003DB-030C-490B-8C39-2D15F823CAD2}"/>
            </a:ext>
          </a:extLst>
        </xdr:cNvPr>
        <xdr:cNvSpPr txBox="1"/>
      </xdr:nvSpPr>
      <xdr:spPr>
        <a:xfrm>
          <a:off x="19992975" y="173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77978</xdr:rowOff>
    </xdr:from>
    <xdr:to>
      <xdr:col>112</xdr:col>
      <xdr:colOff>38100</xdr:colOff>
      <xdr:row>108</xdr:row>
      <xdr:rowOff>8128</xdr:rowOff>
    </xdr:to>
    <xdr:sp macro="" textlink="">
      <xdr:nvSpPr>
        <xdr:cNvPr id="944" name="楕円 943">
          <a:extLst>
            <a:ext uri="{FF2B5EF4-FFF2-40B4-BE49-F238E27FC236}">
              <a16:creationId xmlns:a16="http://schemas.microsoft.com/office/drawing/2014/main" id="{B15E1F22-6E3B-430B-86EB-B3003EBDFE29}"/>
            </a:ext>
          </a:extLst>
        </xdr:cNvPr>
        <xdr:cNvSpPr/>
      </xdr:nvSpPr>
      <xdr:spPr>
        <a:xfrm>
          <a:off x="19154775" y="1740395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128778</xdr:rowOff>
    </xdr:from>
    <xdr:to>
      <xdr:col>116</xdr:col>
      <xdr:colOff>63500</xdr:colOff>
      <xdr:row>107</xdr:row>
      <xdr:rowOff>128778</xdr:rowOff>
    </xdr:to>
    <xdr:cxnSp macro="">
      <xdr:nvCxnSpPr>
        <xdr:cNvPr id="945" name="直線コネクタ 944">
          <a:extLst>
            <a:ext uri="{FF2B5EF4-FFF2-40B4-BE49-F238E27FC236}">
              <a16:creationId xmlns:a16="http://schemas.microsoft.com/office/drawing/2014/main" id="{D9B1CE78-4933-4559-957C-D8D06D595A91}"/>
            </a:ext>
          </a:extLst>
        </xdr:cNvPr>
        <xdr:cNvCxnSpPr/>
      </xdr:nvCxnSpPr>
      <xdr:spPr>
        <a:xfrm>
          <a:off x="19202400" y="17451578"/>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946" name="楕円 945">
          <a:extLst>
            <a:ext uri="{FF2B5EF4-FFF2-40B4-BE49-F238E27FC236}">
              <a16:creationId xmlns:a16="http://schemas.microsoft.com/office/drawing/2014/main" id="{8C7A8E01-7A44-4200-99E0-7079234901C1}"/>
            </a:ext>
          </a:extLst>
        </xdr:cNvPr>
        <xdr:cNvSpPr/>
      </xdr:nvSpPr>
      <xdr:spPr>
        <a:xfrm>
          <a:off x="18345150" y="174117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128778</xdr:rowOff>
    </xdr:from>
    <xdr:to>
      <xdr:col>111</xdr:col>
      <xdr:colOff>177800</xdr:colOff>
      <xdr:row>107</xdr:row>
      <xdr:rowOff>133350</xdr:rowOff>
    </xdr:to>
    <xdr:cxnSp macro="">
      <xdr:nvCxnSpPr>
        <xdr:cNvPr id="947" name="直線コネクタ 946">
          <a:extLst>
            <a:ext uri="{FF2B5EF4-FFF2-40B4-BE49-F238E27FC236}">
              <a16:creationId xmlns:a16="http://schemas.microsoft.com/office/drawing/2014/main" id="{ED315A5C-129C-41AE-8A42-A029CA739D8C}"/>
            </a:ext>
          </a:extLst>
        </xdr:cNvPr>
        <xdr:cNvCxnSpPr/>
      </xdr:nvCxnSpPr>
      <xdr:spPr>
        <a:xfrm flipV="1">
          <a:off x="18392775" y="17451578"/>
          <a:ext cx="809625"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948" name="楕円 947">
          <a:extLst>
            <a:ext uri="{FF2B5EF4-FFF2-40B4-BE49-F238E27FC236}">
              <a16:creationId xmlns:a16="http://schemas.microsoft.com/office/drawing/2014/main" id="{854D20F5-E4BB-4D23-862D-9DE863D9CEA4}"/>
            </a:ext>
          </a:extLst>
        </xdr:cNvPr>
        <xdr:cNvSpPr/>
      </xdr:nvSpPr>
      <xdr:spPr>
        <a:xfrm>
          <a:off x="17554575" y="174117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133350</xdr:rowOff>
    </xdr:from>
    <xdr:to>
      <xdr:col>107</xdr:col>
      <xdr:colOff>50800</xdr:colOff>
      <xdr:row>107</xdr:row>
      <xdr:rowOff>133350</xdr:rowOff>
    </xdr:to>
    <xdr:cxnSp macro="">
      <xdr:nvCxnSpPr>
        <xdr:cNvPr id="949" name="直線コネクタ 948">
          <a:extLst>
            <a:ext uri="{FF2B5EF4-FFF2-40B4-BE49-F238E27FC236}">
              <a16:creationId xmlns:a16="http://schemas.microsoft.com/office/drawing/2014/main" id="{9544BBEC-B328-4FC1-8A97-94A4457D174C}"/>
            </a:ext>
          </a:extLst>
        </xdr:cNvPr>
        <xdr:cNvCxnSpPr/>
      </xdr:nvCxnSpPr>
      <xdr:spPr>
        <a:xfrm>
          <a:off x="17602200" y="174593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73406</xdr:rowOff>
    </xdr:from>
    <xdr:to>
      <xdr:col>98</xdr:col>
      <xdr:colOff>38100</xdr:colOff>
      <xdr:row>108</xdr:row>
      <xdr:rowOff>3556</xdr:rowOff>
    </xdr:to>
    <xdr:sp macro="" textlink="">
      <xdr:nvSpPr>
        <xdr:cNvPr id="950" name="楕円 949">
          <a:extLst>
            <a:ext uri="{FF2B5EF4-FFF2-40B4-BE49-F238E27FC236}">
              <a16:creationId xmlns:a16="http://schemas.microsoft.com/office/drawing/2014/main" id="{9C9E712D-247F-424F-A260-BBBEA1406E03}"/>
            </a:ext>
          </a:extLst>
        </xdr:cNvPr>
        <xdr:cNvSpPr/>
      </xdr:nvSpPr>
      <xdr:spPr>
        <a:xfrm>
          <a:off x="16754475" y="1739938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124206</xdr:rowOff>
    </xdr:from>
    <xdr:to>
      <xdr:col>102</xdr:col>
      <xdr:colOff>114300</xdr:colOff>
      <xdr:row>107</xdr:row>
      <xdr:rowOff>133350</xdr:rowOff>
    </xdr:to>
    <xdr:cxnSp macro="">
      <xdr:nvCxnSpPr>
        <xdr:cNvPr id="951" name="直線コネクタ 950">
          <a:extLst>
            <a:ext uri="{FF2B5EF4-FFF2-40B4-BE49-F238E27FC236}">
              <a16:creationId xmlns:a16="http://schemas.microsoft.com/office/drawing/2014/main" id="{B769C673-6943-4E16-BAD8-AD7F8271A1C1}"/>
            </a:ext>
          </a:extLst>
        </xdr:cNvPr>
        <xdr:cNvCxnSpPr/>
      </xdr:nvCxnSpPr>
      <xdr:spPr>
        <a:xfrm>
          <a:off x="16802100" y="17447006"/>
          <a:ext cx="8001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154957</xdr:rowOff>
    </xdr:from>
    <xdr:ext cx="469744" cy="259045"/>
    <xdr:sp macro="" textlink="">
      <xdr:nvSpPr>
        <xdr:cNvPr id="952" name="n_1aveValue【庁舎】&#10;一人当たり面積">
          <a:extLst>
            <a:ext uri="{FF2B5EF4-FFF2-40B4-BE49-F238E27FC236}">
              <a16:creationId xmlns:a16="http://schemas.microsoft.com/office/drawing/2014/main" id="{7BBB2F9E-C535-4D6E-8C14-62604D4574B5}"/>
            </a:ext>
          </a:extLst>
        </xdr:cNvPr>
        <xdr:cNvSpPr txBox="1"/>
      </xdr:nvSpPr>
      <xdr:spPr>
        <a:xfrm>
          <a:off x="18983402" y="1715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15512</xdr:rowOff>
    </xdr:from>
    <xdr:ext cx="469744" cy="259045"/>
    <xdr:sp macro="" textlink="">
      <xdr:nvSpPr>
        <xdr:cNvPr id="953" name="n_2aveValue【庁舎】&#10;一人当たり面積">
          <a:extLst>
            <a:ext uri="{FF2B5EF4-FFF2-40B4-BE49-F238E27FC236}">
              <a16:creationId xmlns:a16="http://schemas.microsoft.com/office/drawing/2014/main" id="{1ED74AED-485A-4361-B718-FC4C71E1FC7F}"/>
            </a:ext>
          </a:extLst>
        </xdr:cNvPr>
        <xdr:cNvSpPr txBox="1"/>
      </xdr:nvSpPr>
      <xdr:spPr>
        <a:xfrm>
          <a:off x="18183302" y="1717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15512</xdr:rowOff>
    </xdr:from>
    <xdr:ext cx="469744" cy="259045"/>
    <xdr:sp macro="" textlink="">
      <xdr:nvSpPr>
        <xdr:cNvPr id="954" name="n_3aveValue【庁舎】&#10;一人当たり面積">
          <a:extLst>
            <a:ext uri="{FF2B5EF4-FFF2-40B4-BE49-F238E27FC236}">
              <a16:creationId xmlns:a16="http://schemas.microsoft.com/office/drawing/2014/main" id="{01DF2799-A7F2-42A4-8EA5-ACB632A50058}"/>
            </a:ext>
          </a:extLst>
        </xdr:cNvPr>
        <xdr:cNvSpPr txBox="1"/>
      </xdr:nvSpPr>
      <xdr:spPr>
        <a:xfrm>
          <a:off x="17383202" y="1717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166133</xdr:rowOff>
    </xdr:from>
    <xdr:ext cx="469744" cy="259045"/>
    <xdr:sp macro="" textlink="">
      <xdr:nvSpPr>
        <xdr:cNvPr id="955" name="n_4aveValue【庁舎】&#10;一人当たり面積">
          <a:extLst>
            <a:ext uri="{FF2B5EF4-FFF2-40B4-BE49-F238E27FC236}">
              <a16:creationId xmlns:a16="http://schemas.microsoft.com/office/drawing/2014/main" id="{65FACBDF-C97D-4433-9EE5-AC3DFB997BBA}"/>
            </a:ext>
          </a:extLst>
        </xdr:cNvPr>
        <xdr:cNvSpPr txBox="1"/>
      </xdr:nvSpPr>
      <xdr:spPr>
        <a:xfrm>
          <a:off x="16592627" y="1748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170705</xdr:rowOff>
    </xdr:from>
    <xdr:ext cx="469744" cy="259045"/>
    <xdr:sp macro="" textlink="">
      <xdr:nvSpPr>
        <xdr:cNvPr id="956" name="n_1mainValue【庁舎】&#10;一人当たり面積">
          <a:extLst>
            <a:ext uri="{FF2B5EF4-FFF2-40B4-BE49-F238E27FC236}">
              <a16:creationId xmlns:a16="http://schemas.microsoft.com/office/drawing/2014/main" id="{35F6233C-EA37-4D40-B3A2-91F77E946AEA}"/>
            </a:ext>
          </a:extLst>
        </xdr:cNvPr>
        <xdr:cNvSpPr txBox="1"/>
      </xdr:nvSpPr>
      <xdr:spPr>
        <a:xfrm>
          <a:off x="18983402" y="1748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957" name="n_2mainValue【庁舎】&#10;一人当たり面積">
          <a:extLst>
            <a:ext uri="{FF2B5EF4-FFF2-40B4-BE49-F238E27FC236}">
              <a16:creationId xmlns:a16="http://schemas.microsoft.com/office/drawing/2014/main" id="{DDD431F0-7E1A-48EE-89C3-EE7C74B53674}"/>
            </a:ext>
          </a:extLst>
        </xdr:cNvPr>
        <xdr:cNvSpPr txBox="1"/>
      </xdr:nvSpPr>
      <xdr:spPr>
        <a:xfrm>
          <a:off x="18183302" y="1749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3827</xdr:rowOff>
    </xdr:from>
    <xdr:ext cx="469744" cy="259045"/>
    <xdr:sp macro="" textlink="">
      <xdr:nvSpPr>
        <xdr:cNvPr id="958" name="n_3mainValue【庁舎】&#10;一人当たり面積">
          <a:extLst>
            <a:ext uri="{FF2B5EF4-FFF2-40B4-BE49-F238E27FC236}">
              <a16:creationId xmlns:a16="http://schemas.microsoft.com/office/drawing/2014/main" id="{16B87364-2A8B-4DDB-9E20-59C4E1B95348}"/>
            </a:ext>
          </a:extLst>
        </xdr:cNvPr>
        <xdr:cNvSpPr txBox="1"/>
      </xdr:nvSpPr>
      <xdr:spPr>
        <a:xfrm>
          <a:off x="17383202" y="1749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20083</xdr:rowOff>
    </xdr:from>
    <xdr:ext cx="469744" cy="259045"/>
    <xdr:sp macro="" textlink="">
      <xdr:nvSpPr>
        <xdr:cNvPr id="959" name="n_4mainValue【庁舎】&#10;一人当たり面積">
          <a:extLst>
            <a:ext uri="{FF2B5EF4-FFF2-40B4-BE49-F238E27FC236}">
              <a16:creationId xmlns:a16="http://schemas.microsoft.com/office/drawing/2014/main" id="{5C37EBA8-01FE-4D0D-8243-F3F12B18F857}"/>
            </a:ext>
          </a:extLst>
        </xdr:cNvPr>
        <xdr:cNvSpPr txBox="1"/>
      </xdr:nvSpPr>
      <xdr:spPr>
        <a:xfrm>
          <a:off x="16592627" y="1718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2A468EBE-86A7-431D-AE85-F3604AFB1F5C}"/>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29C6C01B-42DD-41AB-9AF9-24E652F0175F}"/>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3B1A6B22-8CAB-44C2-84D4-246CEE3E13C9}"/>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保健センター・保健所、福祉施設及び市民会館であり、特に低くなっている施設は体育館・プールである。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浜松市公共建築物長寿命化指針に基づく建築物の長寿命化の取り組みを行っているものの、市民会館の有形固定資産減価償却率は</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63.6</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％と、類似団体平均</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51.7</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％、全国平均</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52.8</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％及び静岡県平均</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61.7</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％のいずれも上回っている。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同様に、保健センター・保健所の有形固定資産減価償却率は</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58.3</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％と、類似団体平均</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49.9</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％、全国平均</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50.8</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％及び静岡県平均</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54.5</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％をいずれも上回っている。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795,771
770,775
1,558.06
394,601,514
383,252,465
7,233,367
227,707,392
249,445,630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類似団体内では中位に位置。景気低迷に伴う市税の減等により平成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年度をピークに悪化していたが、平成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年度にかけて法人市民税の税収の増などにより基準財政収入額が増加し、改善傾向となる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市税等基準財政収入額の減及び臨時財政対策債償還基金費等の皆増、社会福祉費や高齢者福祉費の増による基準財政需要額の増に伴い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今後も行財政改革により歳出の削減に努めるとともに歳入の確保に努め、財政基盤を強化していく。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43</xdr:row>
      <xdr:rowOff>135467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107544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135467</xdr:rowOff>
    </xdr:from>
    <xdr:to>
      <xdr:col>24</xdr:col>
      <xdr:colOff>12700</xdr:colOff>
      <xdr:row>43</xdr:row>
      <xdr:rowOff>135467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16933</xdr:rowOff>
    </xdr:from>
    <xdr:to>
      <xdr:col>23</xdr:col>
      <xdr:colOff>133350</xdr:colOff>
      <xdr:row>39</xdr:row>
      <xdr:rowOff>97367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0348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58860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16933</xdr:rowOff>
    </xdr:from>
    <xdr:to>
      <xdr:col>19</xdr:col>
      <xdr:colOff>133350</xdr:colOff>
      <xdr:row>39</xdr:row>
      <xdr:rowOff>16933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6350</xdr:rowOff>
    </xdr:from>
    <xdr:to>
      <xdr:col>19</xdr:col>
      <xdr:colOff>184150</xdr:colOff>
      <xdr:row>39</xdr:row>
      <xdr:rowOff>107950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92727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39</xdr:row>
      <xdr:rowOff>16933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107950</xdr:rowOff>
    </xdr:from>
    <xdr:to>
      <xdr:col>11</xdr:col>
      <xdr:colOff>31750</xdr:colOff>
      <xdr:row>38</xdr:row>
      <xdr:rowOff>148167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6230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52510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137583</xdr:rowOff>
    </xdr:from>
    <xdr:to>
      <xdr:col>19</xdr:col>
      <xdr:colOff>184150</xdr:colOff>
      <xdr:row>39</xdr:row>
      <xdr:rowOff>67733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77910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137583</xdr:rowOff>
    </xdr:from>
    <xdr:to>
      <xdr:col>15</xdr:col>
      <xdr:colOff>133350</xdr:colOff>
      <xdr:row>39</xdr:row>
      <xdr:rowOff>67733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年度以降、市税などの増に伴う経常一般財源の増加により、改善傾向となっ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物件費などの経常的な歳出の増があったものの、地方交付税や地方消費税交付金などの経常経費充当一般財源の増が大きく上回り、経常収支比率は前年度より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115509</xdr:rowOff>
    </xdr:from>
    <xdr:to>
      <xdr:col>23</xdr:col>
      <xdr:colOff>133350</xdr:colOff>
      <xdr:row>66</xdr:row>
      <xdr:rowOff>157238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9609"/>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129315</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4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157238</xdr:rowOff>
    </xdr:from>
    <xdr:to>
      <xdr:col>24</xdr:col>
      <xdr:colOff>12700</xdr:colOff>
      <xdr:row>66</xdr:row>
      <xdr:rowOff>157238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7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30436</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115509</xdr:rowOff>
    </xdr:from>
    <xdr:to>
      <xdr:col>24</xdr:col>
      <xdr:colOff>12700</xdr:colOff>
      <xdr:row>58</xdr:row>
      <xdr:rowOff>115509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117324</xdr:rowOff>
    </xdr:from>
    <xdr:to>
      <xdr:col>23</xdr:col>
      <xdr:colOff>133350</xdr:colOff>
      <xdr:row>63</xdr:row>
      <xdr:rowOff>108555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404324"/>
          <a:ext cx="838200" cy="50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52812</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5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108555</xdr:rowOff>
    </xdr:from>
    <xdr:to>
      <xdr:col>19</xdr:col>
      <xdr:colOff>133350</xdr:colOff>
      <xdr:row>63</xdr:row>
      <xdr:rowOff>131535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9099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94948</xdr:rowOff>
    </xdr:from>
    <xdr:to>
      <xdr:col>19</xdr:col>
      <xdr:colOff>184150</xdr:colOff>
      <xdr:row>67</xdr:row>
      <xdr:rowOff>25098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9875</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49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141212</xdr:rowOff>
    </xdr:from>
    <xdr:to>
      <xdr:col>15</xdr:col>
      <xdr:colOff>82550</xdr:colOff>
      <xdr:row>63</xdr:row>
      <xdr:rowOff>131535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599662"/>
          <a:ext cx="889000" cy="3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94948</xdr:rowOff>
    </xdr:from>
    <xdr:to>
      <xdr:col>15</xdr:col>
      <xdr:colOff>133350</xdr:colOff>
      <xdr:row>67</xdr:row>
      <xdr:rowOff>25098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9875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4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141212</xdr:rowOff>
    </xdr:from>
    <xdr:to>
      <xdr:col>11</xdr:col>
      <xdr:colOff>31750</xdr:colOff>
      <xdr:row>63</xdr:row>
      <xdr:rowOff>5141</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599662"/>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26005</xdr:rowOff>
    </xdr:from>
    <xdr:to>
      <xdr:col>11</xdr:col>
      <xdr:colOff>82550</xdr:colOff>
      <xdr:row>66</xdr:row>
      <xdr:rowOff>127605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34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112382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42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48985</xdr:rowOff>
    </xdr:from>
    <xdr:to>
      <xdr:col>7</xdr:col>
      <xdr:colOff>31750</xdr:colOff>
      <xdr:row>66</xdr:row>
      <xdr:rowOff>150585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36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135362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45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66524</xdr:rowOff>
    </xdr:from>
    <xdr:to>
      <xdr:col>23</xdr:col>
      <xdr:colOff>184150</xdr:colOff>
      <xdr:row>60</xdr:row>
      <xdr:rowOff>168124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83051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9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57755</xdr:rowOff>
    </xdr:from>
    <xdr:to>
      <xdr:col>19</xdr:col>
      <xdr:colOff>184150</xdr:colOff>
      <xdr:row>63</xdr:row>
      <xdr:rowOff>159355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169532</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62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80735</xdr:rowOff>
    </xdr:from>
    <xdr:to>
      <xdr:col>15</xdr:col>
      <xdr:colOff>133350</xdr:colOff>
      <xdr:row>64</xdr:row>
      <xdr:rowOff>10885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21062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90412</xdr:rowOff>
    </xdr:from>
    <xdr:to>
      <xdr:col>11</xdr:col>
      <xdr:colOff>82550</xdr:colOff>
      <xdr:row>62</xdr:row>
      <xdr:rowOff>20562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30739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125791</xdr:rowOff>
    </xdr:from>
    <xdr:to>
      <xdr:col>7</xdr:col>
      <xdr:colOff>31750</xdr:colOff>
      <xdr:row>63</xdr:row>
      <xdr:rowOff>55941</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66118</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2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月に策定した定員適正化計画に基づき、令和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年間で職員定数</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人の削減を進めることとし、引き続き人件費及び物件費の削減に努める。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定員適正化計画の前期からの着実な実施及び行政の効率化の推進により、継続して類似団体平均を下回っている。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年度は、教職員の退職金が前年度比</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億円の減となったことにより、人件費は前年度比</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億円の減となっている。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6198</xdr:rowOff>
    </xdr:from>
    <xdr:to>
      <xdr:col>23</xdr:col>
      <xdr:colOff>133350</xdr:colOff>
      <xdr:row>89</xdr:row>
      <xdr:rowOff>149789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93648"/>
          <a:ext cx="0" cy="1515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121866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8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149789</xdr:rowOff>
    </xdr:from>
    <xdr:to>
      <xdr:col>24</xdr:col>
      <xdr:colOff>12700</xdr:colOff>
      <xdr:row>89</xdr:row>
      <xdr:rowOff>149789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92575</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3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6198</xdr:rowOff>
    </xdr:from>
    <xdr:to>
      <xdr:col>24</xdr:col>
      <xdr:colOff>12700</xdr:colOff>
      <xdr:row>81</xdr:row>
      <xdr:rowOff>6198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9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79587</xdr:rowOff>
    </xdr:from>
    <xdr:to>
      <xdr:col>23</xdr:col>
      <xdr:colOff>133350</xdr:colOff>
      <xdr:row>83</xdr:row>
      <xdr:rowOff>129524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3967037"/>
          <a:ext cx="838200" cy="39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60912</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62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88835</xdr:rowOff>
    </xdr:from>
    <xdr:to>
      <xdr:col>23</xdr:col>
      <xdr:colOff>184150</xdr:colOff>
      <xdr:row>85</xdr:row>
      <xdr:rowOff>18985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37142</xdr:rowOff>
    </xdr:from>
    <xdr:to>
      <xdr:col>19</xdr:col>
      <xdr:colOff>133350</xdr:colOff>
      <xdr:row>81</xdr:row>
      <xdr:rowOff>79587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753142"/>
          <a:ext cx="889000" cy="21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160813</xdr:rowOff>
    </xdr:from>
    <xdr:to>
      <xdr:col>19</xdr:col>
      <xdr:colOff>184150</xdr:colOff>
      <xdr:row>82</xdr:row>
      <xdr:rowOff>90963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04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75740</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13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141441</xdr:rowOff>
    </xdr:from>
    <xdr:to>
      <xdr:col>15</xdr:col>
      <xdr:colOff>82550</xdr:colOff>
      <xdr:row>80</xdr:row>
      <xdr:rowOff>37142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685991"/>
          <a:ext cx="889000" cy="6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79035</xdr:rowOff>
    </xdr:from>
    <xdr:to>
      <xdr:col>15</xdr:col>
      <xdr:colOff>133350</xdr:colOff>
      <xdr:row>81</xdr:row>
      <xdr:rowOff>9185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7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165412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88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141441</xdr:rowOff>
    </xdr:from>
    <xdr:to>
      <xdr:col>11</xdr:col>
      <xdr:colOff>31750</xdr:colOff>
      <xdr:row>79</xdr:row>
      <xdr:rowOff>161883</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3685991"/>
          <a:ext cx="889000" cy="2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648</xdr:rowOff>
    </xdr:from>
    <xdr:to>
      <xdr:col>11</xdr:col>
      <xdr:colOff>82550</xdr:colOff>
      <xdr:row>80</xdr:row>
      <xdr:rowOff>102248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71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87025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80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170718</xdr:rowOff>
    </xdr:from>
    <xdr:to>
      <xdr:col>7</xdr:col>
      <xdr:colOff>31750</xdr:colOff>
      <xdr:row>80</xdr:row>
      <xdr:rowOff>100868</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71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85645</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80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78724</xdr:rowOff>
    </xdr:from>
    <xdr:to>
      <xdr:col>23</xdr:col>
      <xdr:colOff>184150</xdr:colOff>
      <xdr:row>84</xdr:row>
      <xdr:rowOff>8874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3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95251</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15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28787</xdr:rowOff>
    </xdr:from>
    <xdr:to>
      <xdr:col>19</xdr:col>
      <xdr:colOff>184150</xdr:colOff>
      <xdr:row>81</xdr:row>
      <xdr:rowOff>130387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91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140564</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68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157792</xdr:rowOff>
    </xdr:from>
    <xdr:to>
      <xdr:col>15</xdr:col>
      <xdr:colOff>133350</xdr:colOff>
      <xdr:row>80</xdr:row>
      <xdr:rowOff>87942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7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98119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47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90641</xdr:rowOff>
    </xdr:from>
    <xdr:to>
      <xdr:col>11</xdr:col>
      <xdr:colOff>82550</xdr:colOff>
      <xdr:row>80</xdr:row>
      <xdr:rowOff>20791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63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30968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40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111083</xdr:rowOff>
    </xdr:from>
    <xdr:to>
      <xdr:col>7</xdr:col>
      <xdr:colOff>31750</xdr:colOff>
      <xdr:row>80</xdr:row>
      <xdr:rowOff>41233</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65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51410</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42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類似団体の中では低水準である。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職員給与については、人事委員会勧告に基づき給与改定を行うことで、地域民間給与との均衡を図り、常に適正化に努めている。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86</xdr:row>
      <xdr:rowOff>149861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894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149861</xdr:rowOff>
    </xdr:from>
    <xdr:to>
      <xdr:col>77</xdr:col>
      <xdr:colOff>44450</xdr:colOff>
      <xdr:row>86</xdr:row>
      <xdr:rowOff>149861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894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149861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8463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101600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71138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13988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99061</xdr:rowOff>
    </xdr:from>
    <xdr:to>
      <xdr:col>73</xdr:col>
      <xdr:colOff>44450</xdr:colOff>
      <xdr:row>87</xdr:row>
      <xdr:rowOff>29211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月より県費負担教職員の給与等の負担、定数の決定等に係る事務・権限が政令指定都市へ移譲されたことに伴い、平成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年度は教育公務員数が前年度比</a:t>
          </a:r>
          <a:r>
            <a:rPr kumimoji="1" lang="en-US" altLang="ja-JP" sz="1300">
              <a:latin typeface="ＭＳ Ｐゴシック" panose="020B0600070205080204" pitchFamily="50" charset="-128"/>
              <a:ea typeface="ＭＳ Ｐゴシック" panose="020B0600070205080204" pitchFamily="50" charset="-128"/>
            </a:rPr>
            <a:t>3,426</a:t>
          </a:r>
          <a:r>
            <a:rPr kumimoji="1" lang="ja-JP" altLang="en-US" sz="1300">
              <a:latin typeface="ＭＳ Ｐゴシック" panose="020B0600070205080204" pitchFamily="50" charset="-128"/>
              <a:ea typeface="ＭＳ Ｐゴシック" panose="020B0600070205080204" pitchFamily="50" charset="-128"/>
            </a:rPr>
            <a:t>人の増となった。令和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人当たり職員数は前年度比</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人増の</a:t>
          </a:r>
          <a:r>
            <a:rPr kumimoji="1" lang="en-US" altLang="ja-JP" sz="1300">
              <a:latin typeface="ＭＳ Ｐゴシック" panose="020B0600070205080204" pitchFamily="50" charset="-128"/>
              <a:ea typeface="ＭＳ Ｐゴシック" panose="020B0600070205080204" pitchFamily="50" charset="-128"/>
            </a:rPr>
            <a:t>10.89</a:t>
          </a:r>
          <a:r>
            <a:rPr kumimoji="1" lang="ja-JP" altLang="en-US" sz="1300">
              <a:latin typeface="ＭＳ Ｐゴシック" panose="020B0600070205080204" pitchFamily="50" charset="-128"/>
              <a:ea typeface="ＭＳ Ｐゴシック" panose="020B0600070205080204" pitchFamily="50" charset="-128"/>
            </a:rPr>
            <a:t>人となった。</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月の合併以降、定員適正化計画に基づき、事務の簡素化、集約化やアウトソーソングの活用などに積極的に取り組んでいる。今後も人口減少や超高齢化といった厳しい社会情勢に対応するため、令和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月に策定した定員適正化計画に基づき、適切な人員管理に努める。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66</xdr:row>
      <xdr:rowOff>10160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18014"/>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153687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10160</xdr:rowOff>
    </xdr:from>
    <xdr:to>
      <xdr:col>81</xdr:col>
      <xdr:colOff>133350</xdr:colOff>
      <xdr:row>66</xdr:row>
      <xdr:rowOff>10160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13208</xdr:rowOff>
    </xdr:from>
    <xdr:to>
      <xdr:col>81</xdr:col>
      <xdr:colOff>44450</xdr:colOff>
      <xdr:row>61</xdr:row>
      <xdr:rowOff>42164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7165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166133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2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22606</xdr:rowOff>
    </xdr:from>
    <xdr:to>
      <xdr:col>81</xdr:col>
      <xdr:colOff>95250</xdr:colOff>
      <xdr:row>62</xdr:row>
      <xdr:rowOff>124206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138938</xdr:rowOff>
    </xdr:from>
    <xdr:to>
      <xdr:col>77</xdr:col>
      <xdr:colOff>44450</xdr:colOff>
      <xdr:row>61</xdr:row>
      <xdr:rowOff>13208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5448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8128</xdr:rowOff>
    </xdr:from>
    <xdr:to>
      <xdr:col>77</xdr:col>
      <xdr:colOff>95250</xdr:colOff>
      <xdr:row>62</xdr:row>
      <xdr:rowOff>109728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94505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2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134112</xdr:rowOff>
    </xdr:from>
    <xdr:to>
      <xdr:col>72</xdr:col>
      <xdr:colOff>203200</xdr:colOff>
      <xdr:row>59</xdr:row>
      <xdr:rowOff>138938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496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162814</xdr:rowOff>
    </xdr:from>
    <xdr:to>
      <xdr:col>73</xdr:col>
      <xdr:colOff>44450</xdr:colOff>
      <xdr:row>61</xdr:row>
      <xdr:rowOff>92964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77741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134112</xdr:rowOff>
    </xdr:from>
    <xdr:to>
      <xdr:col>68</xdr:col>
      <xdr:colOff>152400</xdr:colOff>
      <xdr:row>59</xdr:row>
      <xdr:rowOff>148590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4966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90424</xdr:rowOff>
    </xdr:from>
    <xdr:to>
      <xdr:col>68</xdr:col>
      <xdr:colOff>203200</xdr:colOff>
      <xdr:row>61</xdr:row>
      <xdr:rowOff>20574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5351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80772</xdr:rowOff>
    </xdr:from>
    <xdr:to>
      <xdr:col>64</xdr:col>
      <xdr:colOff>152400</xdr:colOff>
      <xdr:row>61</xdr:row>
      <xdr:rowOff>10922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167149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162814</xdr:rowOff>
    </xdr:from>
    <xdr:to>
      <xdr:col>81</xdr:col>
      <xdr:colOff>95250</xdr:colOff>
      <xdr:row>61</xdr:row>
      <xdr:rowOff>92964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7891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133858</xdr:rowOff>
    </xdr:from>
    <xdr:to>
      <xdr:col>77</xdr:col>
      <xdr:colOff>95250</xdr:colOff>
      <xdr:row>61</xdr:row>
      <xdr:rowOff>64008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74185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88138</xdr:rowOff>
    </xdr:from>
    <xdr:to>
      <xdr:col>73</xdr:col>
      <xdr:colOff>44450</xdr:colOff>
      <xdr:row>60</xdr:row>
      <xdr:rowOff>18288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28465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83312</xdr:rowOff>
    </xdr:from>
    <xdr:to>
      <xdr:col>68</xdr:col>
      <xdr:colOff>203200</xdr:colOff>
      <xdr:row>60</xdr:row>
      <xdr:rowOff>13462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23639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97790</xdr:rowOff>
    </xdr:from>
    <xdr:to>
      <xdr:col>64</xdr:col>
      <xdr:colOff>152400</xdr:colOff>
      <xdr:row>60</xdr:row>
      <xdr:rowOff>27940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38117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類似団体内では上位に位置する。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実質公債費比率は、社会福祉費の増及び臨時財政対策債償還基金費の増による標準財政規模の増により、前年度比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単年度数値（</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％）では、令和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％）に対し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47272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42196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19349</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47272</xdr:rowOff>
    </xdr:from>
    <xdr:to>
      <xdr:col>81</xdr:col>
      <xdr:colOff>133350</xdr:colOff>
      <xdr:row>45</xdr:row>
      <xdr:rowOff>47272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6350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8241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24288</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59972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8643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79022</xdr:rowOff>
    </xdr:from>
    <xdr:to>
      <xdr:col>77</xdr:col>
      <xdr:colOff>95250</xdr:colOff>
      <xdr:row>42</xdr:row>
      <xdr:rowOff>9172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165399</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59972</xdr:rowOff>
    </xdr:from>
    <xdr:to>
      <xdr:col>72</xdr:col>
      <xdr:colOff>203200</xdr:colOff>
      <xdr:row>41</xdr:row>
      <xdr:rowOff>22578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91797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22578</xdr:rowOff>
    </xdr:from>
    <xdr:to>
      <xdr:col>68</xdr:col>
      <xdr:colOff>152400</xdr:colOff>
      <xdr:row>41</xdr:row>
      <xdr:rowOff>143228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0520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1411</xdr:rowOff>
    </xdr:from>
    <xdr:to>
      <xdr:col>68</xdr:col>
      <xdr:colOff>203200</xdr:colOff>
      <xdr:row>42</xdr:row>
      <xdr:rowOff>103011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87788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9172</xdr:rowOff>
    </xdr:from>
    <xdr:to>
      <xdr:col>73</xdr:col>
      <xdr:colOff>44450</xdr:colOff>
      <xdr:row>40</xdr:row>
      <xdr:rowOff>110772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120949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143228</xdr:rowOff>
    </xdr:from>
    <xdr:to>
      <xdr:col>68</xdr:col>
      <xdr:colOff>203200</xdr:colOff>
      <xdr:row>41</xdr:row>
      <xdr:rowOff>73378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83555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92428</xdr:rowOff>
    </xdr:from>
    <xdr:to>
      <xdr:col>64</xdr:col>
      <xdr:colOff>152400</xdr:colOff>
      <xdr:row>42</xdr:row>
      <xdr:rowOff>22578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32755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年度以降、着実に将来負担比率が改善し、平成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年度から充当可能財源等が将来負担額を上回るため「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年度の将来負担額は、市債残高の減などにより前年度比</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億円減。</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充当可能財源等は、充当可能基金における財政調整基金や減債基金の積立による前年度比</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億円の増などにより、前年度比</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億円増となった。</a:t>
          </a:r>
        </a:p>
        <a:p>
          <a:r>
            <a:rPr kumimoji="1" lang="ja-JP" altLang="en-US" sz="1300">
              <a:latin typeface="ＭＳ Ｐゴシック" panose="020B0600070205080204" pitchFamily="50" charset="-128"/>
              <a:ea typeface="ＭＳ Ｐゴシック" panose="020B0600070205080204" pitchFamily="50" charset="-128"/>
            </a:rPr>
            <a:t>中期財政計画（平成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年度まで）にて、将来負担比率の目標を「実質</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近傍を維持」としており、市債に頼らない規律ある財政運営や外郭団体改革などの行財政改革の成果と考えている。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140801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370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112878</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140801</xdr:rowOff>
    </xdr:from>
    <xdr:to>
      <xdr:col>81</xdr:col>
      <xdr:colOff>133350</xdr:colOff>
      <xdr:row>21</xdr:row>
      <xdr:rowOff>140801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134298</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877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162221</xdr:rowOff>
    </xdr:from>
    <xdr:to>
      <xdr:col>81</xdr:col>
      <xdr:colOff>95250</xdr:colOff>
      <xdr:row>17</xdr:row>
      <xdr:rowOff>92371</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17</xdr:row>
      <xdr:rowOff>96943</xdr:rowOff>
    </xdr:from>
    <xdr:to>
      <xdr:col>77</xdr:col>
      <xdr:colOff>95250</xdr:colOff>
      <xdr:row>18</xdr:row>
      <xdr:rowOff>27093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37270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7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144399</xdr:rowOff>
    </xdr:from>
    <xdr:to>
      <xdr:col>73</xdr:col>
      <xdr:colOff>44450</xdr:colOff>
      <xdr:row>18</xdr:row>
      <xdr:rowOff>74549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84726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8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18796</xdr:rowOff>
    </xdr:from>
    <xdr:to>
      <xdr:col>68</xdr:col>
      <xdr:colOff>203200</xdr:colOff>
      <xdr:row>18</xdr:row>
      <xdr:rowOff>120396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130573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26687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26</xdr:row>
      <xdr:rowOff>57150</xdr:rowOff>
    </xdr:from>
    <xdr:ext cx="9099176" cy="425758"/>
    <xdr:sp macro="" textlink="">
      <xdr:nvSpPr>
        <xdr:cNvPr id="459" name="テキスト ボックス 458">
          <a:extLst>
            <a:ext uri="{FF2B5EF4-FFF2-40B4-BE49-F238E27FC236}">
              <a16:creationId xmlns:a16="http://schemas.microsoft.com/office/drawing/2014/main" id="{E6E019E8-2651-4A3F-BB8A-2A459CB39CE7}"/>
            </a:ext>
          </a:extLst>
        </xdr:cNvPr>
        <xdr:cNvSpPr txBox="1"/>
      </xdr:nvSpPr>
      <xdr:spPr>
        <a:xfrm>
          <a:off x="698500" y="43497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795,771
770,775
1,558.06
394,601,514
383,252,465
7,233,367
227,707,392
249,445,630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経常経費充当一般財源（分子）は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億円）となるとともに、経常一般財源（分母）が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新型コロナウイルス感染拡大に伴う特例措置などの影響により固定資産税が減少した一方、地方交付税や地方消費税交付金、地方特例交付金等の増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億円）となった。これにより、人件費の経常収支比率は前年度比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月に策定した定員適正化計画に基づき、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年間で職員定数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人の削減を目指す。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40</xdr:row>
      <xdr:rowOff>12700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5278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121755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151493</xdr:rowOff>
    </xdr:from>
    <xdr:to>
      <xdr:col>19</xdr:col>
      <xdr:colOff>187325</xdr:colOff>
      <xdr:row>40</xdr:row>
      <xdr:rowOff>12700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838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133350</xdr:rowOff>
    </xdr:from>
    <xdr:to>
      <xdr:col>20</xdr:col>
      <xdr:colOff>38100</xdr:colOff>
      <xdr:row>40</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73677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143328</xdr:rowOff>
    </xdr:from>
    <xdr:to>
      <xdr:col>15</xdr:col>
      <xdr:colOff>98425</xdr:colOff>
      <xdr:row>39</xdr:row>
      <xdr:rowOff>151493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6584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68035</xdr:rowOff>
    </xdr:from>
    <xdr:to>
      <xdr:col>15</xdr:col>
      <xdr:colOff>149225</xdr:colOff>
      <xdr:row>39</xdr:row>
      <xdr:rowOff>169635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8362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143328</xdr:rowOff>
    </xdr:from>
    <xdr:to>
      <xdr:col>11</xdr:col>
      <xdr:colOff>9525</xdr:colOff>
      <xdr:row>39</xdr:row>
      <xdr:rowOff>118835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6584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68035</xdr:rowOff>
    </xdr:from>
    <xdr:to>
      <xdr:col>11</xdr:col>
      <xdr:colOff>60325</xdr:colOff>
      <xdr:row>39</xdr:row>
      <xdr:rowOff>169635</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154412</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15620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149877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100693</xdr:rowOff>
    </xdr:from>
    <xdr:to>
      <xdr:col>15</xdr:col>
      <xdr:colOff>149225</xdr:colOff>
      <xdr:row>40</xdr:row>
      <xdr:rowOff>30843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15620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92528</xdr:rowOff>
    </xdr:from>
    <xdr:to>
      <xdr:col>11</xdr:col>
      <xdr:colOff>60325</xdr:colOff>
      <xdr:row>39</xdr:row>
      <xdr:rowOff>22678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32855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8362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市町村の合併を行い類似団体で最も広い市域を有する。そのため管理する施設も多く、物件費に係る経常収支比率は類似団体の平均を例年上回っている。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年度の経常経費充当一般財源（分子）は</a:t>
          </a:r>
          <a:r>
            <a:rPr kumimoji="1" lang="ja-JP" altLang="en-US" sz="1300">
              <a:solidFill>
                <a:schemeClr val="tx1"/>
              </a:solidFill>
              <a:latin typeface="ＭＳ Ｐゴシック" panose="020B0600070205080204" pitchFamily="50" charset="-128"/>
              <a:ea typeface="ＭＳ Ｐゴシック" panose="020B0600070205080204" pitchFamily="50" charset="-128"/>
            </a:rPr>
            <a:t>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14</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億円増の</a:t>
          </a:r>
          <a:r>
            <a:rPr kumimoji="1" lang="en-US" altLang="ja-JP" sz="1300">
              <a:solidFill>
                <a:schemeClr val="tx1"/>
              </a:solidFill>
              <a:latin typeface="ＭＳ Ｐゴシック" panose="020B0600070205080204" pitchFamily="50" charset="-128"/>
              <a:ea typeface="ＭＳ Ｐゴシック" panose="020B0600070205080204" pitchFamily="50" charset="-128"/>
            </a:rPr>
            <a:t>321</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億円となったが、経常一般財源（分母）が</a:t>
          </a:r>
          <a:r>
            <a:rPr kumimoji="1" lang="en-US" altLang="ja-JP" sz="1300">
              <a:solidFill>
                <a:schemeClr val="tx1"/>
              </a:solidFill>
              <a:latin typeface="ＭＳ Ｐゴシック" panose="020B0600070205080204" pitchFamily="50" charset="-128"/>
              <a:ea typeface="ＭＳ Ｐゴシック" panose="020B0600070205080204" pitchFamily="50" charset="-128"/>
            </a:rPr>
            <a:t>133</a:t>
          </a:r>
          <a:r>
            <a:rPr kumimoji="1" lang="ja-JP" altLang="en-US" sz="1300">
              <a:solidFill>
                <a:schemeClr val="tx1"/>
              </a:solidFill>
              <a:latin typeface="ＭＳ Ｐゴシック" panose="020B0600070205080204" pitchFamily="50" charset="-128"/>
              <a:ea typeface="ＭＳ Ｐゴシック" panose="020B0600070205080204" pitchFamily="50" charset="-128"/>
            </a:rPr>
            <a:t>億</a:t>
          </a:r>
          <a:r>
            <a:rPr kumimoji="1" lang="ja-JP" altLang="en-US" sz="1300">
              <a:latin typeface="ＭＳ Ｐゴシック" panose="020B0600070205080204" pitchFamily="50" charset="-128"/>
              <a:ea typeface="ＭＳ Ｐゴシック" panose="020B0600070205080204" pitchFamily="50" charset="-128"/>
            </a:rPr>
            <a:t>円の増となったことにより、前年度比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ポイント改善した。今後も施設の統合廃止等の資産経営の合理化を推進し圧縮に努める。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33386"/>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61686</xdr:rowOff>
    </xdr:from>
    <xdr:to>
      <xdr:col>82</xdr:col>
      <xdr:colOff>107950</xdr:colOff>
      <xdr:row>18</xdr:row>
      <xdr:rowOff>94343</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1477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18</xdr:row>
      <xdr:rowOff>143329</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1804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43543</xdr:rowOff>
    </xdr:from>
    <xdr:to>
      <xdr:col>78</xdr:col>
      <xdr:colOff>120650</xdr:colOff>
      <xdr:row>16</xdr:row>
      <xdr:rowOff>145143</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155320</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29029</xdr:rowOff>
    </xdr:from>
    <xdr:to>
      <xdr:col>73</xdr:col>
      <xdr:colOff>180975</xdr:colOff>
      <xdr:row>18</xdr:row>
      <xdr:rowOff>143329</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11512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29029</xdr:rowOff>
    </xdr:from>
    <xdr:to>
      <xdr:col>69</xdr:col>
      <xdr:colOff>92075</xdr:colOff>
      <xdr:row>18</xdr:row>
      <xdr:rowOff>78014</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1151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149679</xdr:rowOff>
    </xdr:from>
    <xdr:to>
      <xdr:col>65</xdr:col>
      <xdr:colOff>53975</xdr:colOff>
      <xdr:row>16</xdr:row>
      <xdr:rowOff>79829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90006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10886</xdr:rowOff>
    </xdr:from>
    <xdr:to>
      <xdr:col>82</xdr:col>
      <xdr:colOff>158750</xdr:colOff>
      <xdr:row>18</xdr:row>
      <xdr:rowOff>112486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154413</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43543</xdr:rowOff>
    </xdr:from>
    <xdr:to>
      <xdr:col>78</xdr:col>
      <xdr:colOff>120650</xdr:colOff>
      <xdr:row>18</xdr:row>
      <xdr:rowOff>145143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129920</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92529</xdr:rowOff>
    </xdr:from>
    <xdr:to>
      <xdr:col>74</xdr:col>
      <xdr:colOff>31750</xdr:colOff>
      <xdr:row>19</xdr:row>
      <xdr:rowOff>22678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178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7455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2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149679</xdr:rowOff>
    </xdr:from>
    <xdr:to>
      <xdr:col>69</xdr:col>
      <xdr:colOff>142875</xdr:colOff>
      <xdr:row>18</xdr:row>
      <xdr:rowOff>79829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27214</xdr:rowOff>
    </xdr:from>
    <xdr:to>
      <xdr:col>65</xdr:col>
      <xdr:colOff>53975</xdr:colOff>
      <xdr:row>18</xdr:row>
      <xdr:rowOff>128814</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113591</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幼児教育・保育の対象施設及び児童数の増などにより、経常経費充当一般財源（分子）は前年度比</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億円増の</a:t>
          </a:r>
          <a:r>
            <a:rPr kumimoji="1" lang="en-US" altLang="ja-JP" sz="1300">
              <a:latin typeface="ＭＳ Ｐゴシック" panose="020B0600070205080204" pitchFamily="50" charset="-128"/>
              <a:ea typeface="ＭＳ Ｐゴシック" panose="020B0600070205080204" pitchFamily="50" charset="-128"/>
            </a:rPr>
            <a:t>248</a:t>
          </a:r>
          <a:r>
            <a:rPr kumimoji="1" lang="ja-JP" altLang="en-US" sz="1300">
              <a:latin typeface="ＭＳ Ｐゴシック" panose="020B0600070205080204" pitchFamily="50" charset="-128"/>
              <a:ea typeface="ＭＳ Ｐゴシック" panose="020B0600070205080204" pitchFamily="50" charset="-128"/>
            </a:rPr>
            <a:t>億円となったものの、経常一般財源（分母）が</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億円の増となったため、経常収支比率は前年度比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567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135165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1567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89099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86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53</xdr:row>
      <xdr:rowOff>151493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53522</xdr:rowOff>
    </xdr:from>
    <xdr:to>
      <xdr:col>15</xdr:col>
      <xdr:colOff>98425</xdr:colOff>
      <xdr:row>53</xdr:row>
      <xdr:rowOff>151493</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1403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53</xdr:row>
      <xdr:rowOff>53522</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1240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2722</xdr:rowOff>
    </xdr:from>
    <xdr:to>
      <xdr:col>11</xdr:col>
      <xdr:colOff>60325</xdr:colOff>
      <xdr:row>53</xdr:row>
      <xdr:rowOff>104322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114499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157843</xdr:rowOff>
    </xdr:from>
    <xdr:to>
      <xdr:col>6</xdr:col>
      <xdr:colOff>171450</xdr:colOff>
      <xdr:row>53</xdr:row>
      <xdr:rowOff>87993</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98170</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年度は、その他の経常収支比率は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今後、保有資産の老朽化に伴う維持管理経費が大きな財政負担となることが見込まれており、資産の見直しや活用、運営管理等に関し長期的かつ着実に推進するため、平成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月改訂）の公共施設等総合管理計画により、維持管理コストの適正化を図る。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50800</xdr:rowOff>
    </xdr:from>
    <xdr:to>
      <xdr:col>82</xdr:col>
      <xdr:colOff>107950</xdr:colOff>
      <xdr:row>57</xdr:row>
      <xdr:rowOff>146050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8234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130827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127000</xdr:rowOff>
    </xdr:from>
    <xdr:to>
      <xdr:col>78</xdr:col>
      <xdr:colOff>69850</xdr:colOff>
      <xdr:row>57</xdr:row>
      <xdr:rowOff>146050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168927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127000</xdr:rowOff>
    </xdr:from>
    <xdr:to>
      <xdr:col>73</xdr:col>
      <xdr:colOff>180975</xdr:colOff>
      <xdr:row>57</xdr:row>
      <xdr:rowOff>127000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89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152400</xdr:rowOff>
    </xdr:from>
    <xdr:to>
      <xdr:col>74</xdr:col>
      <xdr:colOff>31750</xdr:colOff>
      <xdr:row>56</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92727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127000</xdr:rowOff>
    </xdr:from>
    <xdr:to>
      <xdr:col>69</xdr:col>
      <xdr:colOff>92075</xdr:colOff>
      <xdr:row>57</xdr:row>
      <xdr:rowOff>165100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89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0</xdr:rowOff>
    </xdr:from>
    <xdr:to>
      <xdr:col>82</xdr:col>
      <xdr:colOff>158750</xdr:colOff>
      <xdr:row>57</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143527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76200</xdr:rowOff>
    </xdr:from>
    <xdr:to>
      <xdr:col>74</xdr:col>
      <xdr:colOff>31750</xdr:colOff>
      <xdr:row>58</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76200</xdr:rowOff>
    </xdr:from>
    <xdr:to>
      <xdr:col>69</xdr:col>
      <xdr:colOff>142875</xdr:colOff>
      <xdr:row>58</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162577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114300</xdr:rowOff>
    </xdr:from>
    <xdr:to>
      <xdr:col>65</xdr:col>
      <xdr:colOff>53975</xdr:colOff>
      <xdr:row>58</xdr:row>
      <xdr:rowOff>44450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29227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年度は、経常経費充当一般財源（分子）は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億円、経常一般財源（分母）が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、補助費等の経常収支比率は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補助金及び負担金については、ガイドラインに基づく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PDCA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サイクルにより継続して見直しを進めており、その成果により補助費等に係る経常収支比率が類似団体平均を大きく下回っている。引き続き見直しを進める。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734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138430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0020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82567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138430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30480</xdr:rowOff>
    </xdr:from>
    <xdr:to>
      <xdr:col>78</xdr:col>
      <xdr:colOff>120650</xdr:colOff>
      <xdr:row>38</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138430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115570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116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144780</xdr:rowOff>
    </xdr:from>
    <xdr:to>
      <xdr:col>69</xdr:col>
      <xdr:colOff>142875</xdr:colOff>
      <xdr:row>39</xdr:row>
      <xdr:rowOff>74930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138447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類似団体では中位に位置する。経常経費充当一般財源（分子）は、前年度比</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億円増の</a:t>
          </a:r>
          <a:r>
            <a:rPr kumimoji="1" lang="en-US" altLang="ja-JP" sz="1200">
              <a:latin typeface="ＭＳ Ｐゴシック" panose="020B0600070205080204" pitchFamily="50" charset="-128"/>
              <a:ea typeface="ＭＳ Ｐゴシック" panose="020B0600070205080204" pitchFamily="50" charset="-128"/>
            </a:rPr>
            <a:t>378</a:t>
          </a:r>
          <a:r>
            <a:rPr kumimoji="1" lang="ja-JP" altLang="en-US" sz="1200">
              <a:latin typeface="ＭＳ Ｐゴシック" panose="020B0600070205080204" pitchFamily="50" charset="-128"/>
              <a:ea typeface="ＭＳ Ｐゴシック" panose="020B0600070205080204" pitchFamily="50" charset="-128"/>
            </a:rPr>
            <a:t>億円となったものの、経常一般財源（分母）が新型コロナウイルス感染拡大に伴う特例措置などの影響により固定資産税が減少した一方、地方交付税や地方消費税交付金、地方特例交付金等の増などにより</a:t>
          </a:r>
          <a:r>
            <a:rPr kumimoji="1" lang="en-US" altLang="ja-JP" sz="1200">
              <a:latin typeface="ＭＳ Ｐゴシック" panose="020B0600070205080204" pitchFamily="50" charset="-128"/>
              <a:ea typeface="ＭＳ Ｐゴシック" panose="020B0600070205080204" pitchFamily="50" charset="-128"/>
            </a:rPr>
            <a:t>133</a:t>
          </a:r>
          <a:r>
            <a:rPr kumimoji="1" lang="ja-JP" altLang="en-US" sz="1200">
              <a:latin typeface="ＭＳ Ｐゴシック" panose="020B0600070205080204" pitchFamily="50" charset="-128"/>
              <a:ea typeface="ＭＳ Ｐゴシック" panose="020B0600070205080204" pitchFamily="50" charset="-128"/>
            </a:rPr>
            <a:t>億円の増となったことから</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ポイント改善。一人あたり市債残高は、令和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年度末は</a:t>
          </a:r>
          <a:r>
            <a:rPr kumimoji="1" lang="en-US" altLang="ja-JP" sz="1200">
              <a:latin typeface="ＭＳ Ｐゴシック" panose="020B0600070205080204" pitchFamily="50" charset="-128"/>
              <a:ea typeface="ＭＳ Ｐゴシック" panose="020B0600070205080204" pitchFamily="50" charset="-128"/>
            </a:rPr>
            <a:t>544</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人で、中期財政計画（平成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年度から令和</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年度まで）における計画値</a:t>
          </a:r>
          <a:r>
            <a:rPr kumimoji="1" lang="en-US" altLang="ja-JP" sz="1200">
              <a:latin typeface="ＭＳ Ｐゴシック" panose="020B0600070205080204" pitchFamily="50" charset="-128"/>
              <a:ea typeface="ＭＳ Ｐゴシック" panose="020B0600070205080204" pitchFamily="50" charset="-128"/>
            </a:rPr>
            <a:t>577</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人以下を達成している。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81</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47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22877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50800</xdr:rowOff>
    </xdr:from>
    <xdr:to>
      <xdr:col>24</xdr:col>
      <xdr:colOff>114300</xdr:colOff>
      <xdr:row>81</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127000</xdr:rowOff>
    </xdr:from>
    <xdr:to>
      <xdr:col>24</xdr:col>
      <xdr:colOff>25400</xdr:colOff>
      <xdr:row>76</xdr:row>
      <xdr:rowOff>69850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29857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69850</xdr:rowOff>
    </xdr:from>
    <xdr:to>
      <xdr:col>19</xdr:col>
      <xdr:colOff>187325</xdr:colOff>
      <xdr:row>76</xdr:row>
      <xdr:rowOff>88900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10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76200</xdr:rowOff>
    </xdr:from>
    <xdr:to>
      <xdr:col>20</xdr:col>
      <xdr:colOff>38100</xdr:colOff>
      <xdr:row>78</xdr:row>
      <xdr:rowOff>6350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162577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88900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04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114300</xdr:rowOff>
    </xdr:from>
    <xdr:to>
      <xdr:col>15</xdr:col>
      <xdr:colOff>149225</xdr:colOff>
      <xdr:row>78</xdr:row>
      <xdr:rowOff>44450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29227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107950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042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143527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76200</xdr:rowOff>
    </xdr:from>
    <xdr:to>
      <xdr:col>24</xdr:col>
      <xdr:colOff>76200</xdr:colOff>
      <xdr:row>76</xdr:row>
      <xdr:rowOff>6350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92727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19050</xdr:rowOff>
    </xdr:from>
    <xdr:to>
      <xdr:col>20</xdr:col>
      <xdr:colOff>38100</xdr:colOff>
      <xdr:row>76</xdr:row>
      <xdr:rowOff>120650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130827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類似団体の中では上位に位置する。令和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年度の公債費以外の経常収支比率は、</a:t>
          </a:r>
          <a:r>
            <a:rPr kumimoji="1" lang="en-US" altLang="ja-JP" sz="1200">
              <a:latin typeface="ＭＳ Ｐゴシック" panose="020B0600070205080204" pitchFamily="50" charset="-128"/>
              <a:ea typeface="ＭＳ Ｐゴシック" panose="020B0600070205080204" pitchFamily="50" charset="-128"/>
            </a:rPr>
            <a:t>71.6</a:t>
          </a:r>
          <a:r>
            <a:rPr kumimoji="1" lang="ja-JP" altLang="en-US" sz="1200">
              <a:latin typeface="ＭＳ Ｐゴシック" panose="020B0600070205080204" pitchFamily="50" charset="-128"/>
              <a:ea typeface="ＭＳ Ｐゴシック" panose="020B0600070205080204" pitchFamily="50" charset="-128"/>
            </a:rPr>
            <a:t>％と、前年度から</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ポイント改善している。</a:t>
          </a:r>
        </a:p>
        <a:p>
          <a:r>
            <a:rPr kumimoji="1" lang="ja-JP" altLang="en-US" sz="1200">
              <a:latin typeface="ＭＳ Ｐゴシック" panose="020B0600070205080204" pitchFamily="50" charset="-128"/>
              <a:ea typeface="ＭＳ Ｐゴシック" panose="020B0600070205080204" pitchFamily="50" charset="-128"/>
            </a:rPr>
            <a:t>主な要因は、新型コロナウイルス感染拡大に伴う特例措置などの影響により固定資産税が減少した一方、地方交付税や地方消費税交付金、地方特例交付金等の増などにより、経常一般財源（分母）の増が経常経費充当一般財源（分子）の増を上回ったことによるもの。</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107950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547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152400</xdr:rowOff>
    </xdr:from>
    <xdr:to>
      <xdr:col>82</xdr:col>
      <xdr:colOff>107950</xdr:colOff>
      <xdr:row>77</xdr:row>
      <xdr:rowOff>120650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2839700"/>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3827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20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31750</xdr:rowOff>
    </xdr:from>
    <xdr:to>
      <xdr:col>82</xdr:col>
      <xdr:colOff>158750</xdr:colOff>
      <xdr:row>77</xdr:row>
      <xdr:rowOff>133350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120650</xdr:rowOff>
    </xdr:from>
    <xdr:to>
      <xdr:col>78</xdr:col>
      <xdr:colOff>69850</xdr:colOff>
      <xdr:row>77</xdr:row>
      <xdr:rowOff>133350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332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12700</xdr:rowOff>
    </xdr:from>
    <xdr:to>
      <xdr:col>78</xdr:col>
      <xdr:colOff>120650</xdr:colOff>
      <xdr:row>80</xdr:row>
      <xdr:rowOff>114300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99077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81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158750</xdr:rowOff>
    </xdr:from>
    <xdr:to>
      <xdr:col>73</xdr:col>
      <xdr:colOff>180975</xdr:colOff>
      <xdr:row>77</xdr:row>
      <xdr:rowOff>133350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0175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158750</xdr:rowOff>
    </xdr:from>
    <xdr:to>
      <xdr:col>74</xdr:col>
      <xdr:colOff>31750</xdr:colOff>
      <xdr:row>80</xdr:row>
      <xdr:rowOff>88900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73677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7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158750</xdr:rowOff>
    </xdr:from>
    <xdr:to>
      <xdr:col>69</xdr:col>
      <xdr:colOff>92075</xdr:colOff>
      <xdr:row>76</xdr:row>
      <xdr:rowOff>152400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004800" y="13017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69850</xdr:rowOff>
    </xdr:from>
    <xdr:to>
      <xdr:col>69</xdr:col>
      <xdr:colOff>142875</xdr:colOff>
      <xdr:row>80</xdr:row>
      <xdr:rowOff>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6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156227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31750</xdr:rowOff>
    </xdr:from>
    <xdr:to>
      <xdr:col>65</xdr:col>
      <xdr:colOff>53975</xdr:colOff>
      <xdr:row>79</xdr:row>
      <xdr:rowOff>133350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5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118127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101600</xdr:rowOff>
    </xdr:from>
    <xdr:to>
      <xdr:col>82</xdr:col>
      <xdr:colOff>158750</xdr:colOff>
      <xdr:row>75</xdr:row>
      <xdr:rowOff>31750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27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118127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63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69850</xdr:rowOff>
    </xdr:from>
    <xdr:to>
      <xdr:col>78</xdr:col>
      <xdr:colOff>120650</xdr:colOff>
      <xdr:row>78</xdr:row>
      <xdr:rowOff>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10177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04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82550</xdr:rowOff>
    </xdr:from>
    <xdr:to>
      <xdr:col>74</xdr:col>
      <xdr:colOff>31750</xdr:colOff>
      <xdr:row>78</xdr:row>
      <xdr:rowOff>12700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22877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107950</xdr:rowOff>
    </xdr:from>
    <xdr:to>
      <xdr:col>69</xdr:col>
      <xdr:colOff>142875</xdr:colOff>
      <xdr:row>76</xdr:row>
      <xdr:rowOff>38100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48277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101600</xdr:rowOff>
    </xdr:from>
    <xdr:to>
      <xdr:col>65</xdr:col>
      <xdr:colOff>53975</xdr:colOff>
      <xdr:row>77</xdr:row>
      <xdr:rowOff>31750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41927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54648</xdr:rowOff>
    </xdr:from>
    <xdr:to>
      <xdr:col>29</xdr:col>
      <xdr:colOff>127000</xdr:colOff>
      <xdr:row>20</xdr:row>
      <xdr:rowOff>11824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59673"/>
          <a:ext cx="0" cy="1328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11824</xdr:rowOff>
    </xdr:from>
    <xdr:to>
      <xdr:col>30</xdr:col>
      <xdr:colOff>25400</xdr:colOff>
      <xdr:row>20</xdr:row>
      <xdr:rowOff>11824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84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141025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54648</xdr:rowOff>
    </xdr:from>
    <xdr:to>
      <xdr:col>30</xdr:col>
      <xdr:colOff>25400</xdr:colOff>
      <xdr:row>12</xdr:row>
      <xdr:rowOff>54648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59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159042</xdr:rowOff>
    </xdr:from>
    <xdr:to>
      <xdr:col>29</xdr:col>
      <xdr:colOff>127000</xdr:colOff>
      <xdr:row>17</xdr:row>
      <xdr:rowOff>5766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49867"/>
          <a:ext cx="647700" cy="18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47464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95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30937</xdr:rowOff>
    </xdr:from>
    <xdr:to>
      <xdr:col>29</xdr:col>
      <xdr:colOff>177800</xdr:colOff>
      <xdr:row>15</xdr:row>
      <xdr:rowOff>132537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5766</xdr:rowOff>
    </xdr:from>
    <xdr:to>
      <xdr:col>26</xdr:col>
      <xdr:colOff>50800</xdr:colOff>
      <xdr:row>17</xdr:row>
      <xdr:rowOff>37198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68041"/>
          <a:ext cx="698500" cy="31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38138</xdr:rowOff>
    </xdr:from>
    <xdr:to>
      <xdr:col>26</xdr:col>
      <xdr:colOff>101600</xdr:colOff>
      <xdr:row>15</xdr:row>
      <xdr:rowOff>139738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149915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26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37198</xdr:rowOff>
    </xdr:from>
    <xdr:to>
      <xdr:col>22</xdr:col>
      <xdr:colOff>114300</xdr:colOff>
      <xdr:row>17</xdr:row>
      <xdr:rowOff>53734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99473"/>
          <a:ext cx="698500" cy="16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71285</xdr:rowOff>
    </xdr:from>
    <xdr:to>
      <xdr:col>22</xdr:col>
      <xdr:colOff>165100</xdr:colOff>
      <xdr:row>16</xdr:row>
      <xdr:rowOff>1435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11612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51714</xdr:rowOff>
    </xdr:from>
    <xdr:to>
      <xdr:col>18</xdr:col>
      <xdr:colOff>177800</xdr:colOff>
      <xdr:row>17</xdr:row>
      <xdr:rowOff>53734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13989"/>
          <a:ext cx="698500" cy="2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77686</xdr:rowOff>
    </xdr:from>
    <xdr:to>
      <xdr:col>19</xdr:col>
      <xdr:colOff>38100</xdr:colOff>
      <xdr:row>16</xdr:row>
      <xdr:rowOff>7836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18013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6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85649</xdr:rowOff>
    </xdr:from>
    <xdr:to>
      <xdr:col>15</xdr:col>
      <xdr:colOff>101600</xdr:colOff>
      <xdr:row>16</xdr:row>
      <xdr:rowOff>15799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05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25976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7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108242</xdr:rowOff>
    </xdr:from>
    <xdr:to>
      <xdr:col>29</xdr:col>
      <xdr:colOff>177800</xdr:colOff>
      <xdr:row>17</xdr:row>
      <xdr:rowOff>38392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99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80319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7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126416</xdr:rowOff>
    </xdr:from>
    <xdr:to>
      <xdr:col>26</xdr:col>
      <xdr:colOff>101600</xdr:colOff>
      <xdr:row>17</xdr:row>
      <xdr:rowOff>56566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17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41343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0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157848</xdr:rowOff>
    </xdr:from>
    <xdr:to>
      <xdr:col>22</xdr:col>
      <xdr:colOff>165100</xdr:colOff>
      <xdr:row>17</xdr:row>
      <xdr:rowOff>87998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48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72775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3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2934</xdr:rowOff>
    </xdr:from>
    <xdr:to>
      <xdr:col>19</xdr:col>
      <xdr:colOff>38100</xdr:colOff>
      <xdr:row>17</xdr:row>
      <xdr:rowOff>104534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65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89311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5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914</xdr:rowOff>
    </xdr:from>
    <xdr:to>
      <xdr:col>15</xdr:col>
      <xdr:colOff>101600</xdr:colOff>
      <xdr:row>17</xdr:row>
      <xdr:rowOff>102514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63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87291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67975</xdr:rowOff>
    </xdr:from>
    <xdr:to>
      <xdr:col>29</xdr:col>
      <xdr:colOff>127000</xdr:colOff>
      <xdr:row>37</xdr:row>
      <xdr:rowOff>173909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2525"/>
          <a:ext cx="0" cy="1306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145986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173909</xdr:rowOff>
    </xdr:from>
    <xdr:to>
      <xdr:col>30</xdr:col>
      <xdr:colOff>25400</xdr:colOff>
      <xdr:row>37</xdr:row>
      <xdr:rowOff>173909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325802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67975</xdr:rowOff>
    </xdr:from>
    <xdr:to>
      <xdr:col>30</xdr:col>
      <xdr:colOff>25400</xdr:colOff>
      <xdr:row>33</xdr:row>
      <xdr:rowOff>67975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25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327208</xdr:rowOff>
    </xdr:from>
    <xdr:to>
      <xdr:col>29</xdr:col>
      <xdr:colOff>127000</xdr:colOff>
      <xdr:row>36</xdr:row>
      <xdr:rowOff>16312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37558"/>
          <a:ext cx="647700" cy="32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209130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476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21153</xdr:rowOff>
    </xdr:from>
    <xdr:to>
      <xdr:col>29</xdr:col>
      <xdr:colOff>177800</xdr:colOff>
      <xdr:row>35</xdr:row>
      <xdr:rowOff>122753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31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320761</xdr:rowOff>
    </xdr:from>
    <xdr:to>
      <xdr:col>26</xdr:col>
      <xdr:colOff>50800</xdr:colOff>
      <xdr:row>35</xdr:row>
      <xdr:rowOff>327208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31111"/>
          <a:ext cx="698500" cy="6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11735</xdr:rowOff>
    </xdr:from>
    <xdr:to>
      <xdr:col>26</xdr:col>
      <xdr:colOff>101600</xdr:colOff>
      <xdr:row>35</xdr:row>
      <xdr:rowOff>113335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123512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39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300690</xdr:rowOff>
    </xdr:from>
    <xdr:to>
      <xdr:col>22</xdr:col>
      <xdr:colOff>114300</xdr:colOff>
      <xdr:row>35</xdr:row>
      <xdr:rowOff>320761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11040"/>
          <a:ext cx="698500" cy="20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30114</xdr:rowOff>
    </xdr:from>
    <xdr:to>
      <xdr:col>22</xdr:col>
      <xdr:colOff>165100</xdr:colOff>
      <xdr:row>35</xdr:row>
      <xdr:rowOff>131714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4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141891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40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231333</xdr:rowOff>
    </xdr:from>
    <xdr:to>
      <xdr:col>18</xdr:col>
      <xdr:colOff>177800</xdr:colOff>
      <xdr:row>35</xdr:row>
      <xdr:rowOff>300690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41683"/>
          <a:ext cx="698500" cy="69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16718</xdr:rowOff>
    </xdr:from>
    <xdr:to>
      <xdr:col>19</xdr:col>
      <xdr:colOff>38100</xdr:colOff>
      <xdr:row>35</xdr:row>
      <xdr:rowOff>118318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128495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48082</xdr:rowOff>
    </xdr:from>
    <xdr:to>
      <xdr:col>15</xdr:col>
      <xdr:colOff>101600</xdr:colOff>
      <xdr:row>35</xdr:row>
      <xdr:rowOff>149682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159859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308412</xdr:rowOff>
    </xdr:from>
    <xdr:to>
      <xdr:col>29</xdr:col>
      <xdr:colOff>177800</xdr:colOff>
      <xdr:row>36</xdr:row>
      <xdr:rowOff>67112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18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280489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9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276408</xdr:rowOff>
    </xdr:from>
    <xdr:to>
      <xdr:col>26</xdr:col>
      <xdr:colOff>101600</xdr:colOff>
      <xdr:row>36</xdr:row>
      <xdr:rowOff>35108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86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19885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73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269961</xdr:rowOff>
    </xdr:from>
    <xdr:to>
      <xdr:col>22</xdr:col>
      <xdr:colOff>165100</xdr:colOff>
      <xdr:row>36</xdr:row>
      <xdr:rowOff>28661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80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13438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249890</xdr:rowOff>
    </xdr:from>
    <xdr:to>
      <xdr:col>19</xdr:col>
      <xdr:colOff>38100</xdr:colOff>
      <xdr:row>36</xdr:row>
      <xdr:rowOff>8590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60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336267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4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180533</xdr:rowOff>
    </xdr:from>
    <xdr:to>
      <xdr:col>15</xdr:col>
      <xdr:colOff>101600</xdr:colOff>
      <xdr:row>35</xdr:row>
      <xdr:rowOff>282133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9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266910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87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795,771
770,775
1,558.06
394,601,514
383,252,465
7,233,367
227,707,392
249,445,630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4788</xdr:rowOff>
    </xdr:from>
    <xdr:to>
      <xdr:col>24</xdr:col>
      <xdr:colOff>62865</xdr:colOff>
      <xdr:row>38</xdr:row>
      <xdr:rowOff>56756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288"/>
          <a:ext cx="1270" cy="1423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60583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56756</xdr:rowOff>
    </xdr:from>
    <xdr:to>
      <xdr:col>24</xdr:col>
      <xdr:colOff>152400</xdr:colOff>
      <xdr:row>38</xdr:row>
      <xdr:rowOff>56756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122915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4788</xdr:rowOff>
    </xdr:from>
    <xdr:to>
      <xdr:col>24</xdr:col>
      <xdr:colOff>152400</xdr:colOff>
      <xdr:row>30</xdr:row>
      <xdr:rowOff>4788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134519</xdr:rowOff>
    </xdr:from>
    <xdr:to>
      <xdr:col>24</xdr:col>
      <xdr:colOff>63500</xdr:colOff>
      <xdr:row>34</xdr:row>
      <xdr:rowOff>156578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63819"/>
          <a:ext cx="8382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76420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62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53543</xdr:rowOff>
    </xdr:from>
    <xdr:to>
      <xdr:col>24</xdr:col>
      <xdr:colOff>114300</xdr:colOff>
      <xdr:row>33</xdr:row>
      <xdr:rowOff>155143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134519</xdr:rowOff>
    </xdr:from>
    <xdr:to>
      <xdr:col>19</xdr:col>
      <xdr:colOff>177800</xdr:colOff>
      <xdr:row>35</xdr:row>
      <xdr:rowOff>54280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63819"/>
          <a:ext cx="8890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64592</xdr:rowOff>
    </xdr:from>
    <xdr:to>
      <xdr:col>20</xdr:col>
      <xdr:colOff>38100</xdr:colOff>
      <xdr:row>33</xdr:row>
      <xdr:rowOff>166192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11269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4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54280</xdr:rowOff>
    </xdr:from>
    <xdr:to>
      <xdr:col>15</xdr:col>
      <xdr:colOff>50800</xdr:colOff>
      <xdr:row>35</xdr:row>
      <xdr:rowOff>87998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55030"/>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136030</xdr:rowOff>
    </xdr:from>
    <xdr:to>
      <xdr:col>15</xdr:col>
      <xdr:colOff>101600</xdr:colOff>
      <xdr:row>34</xdr:row>
      <xdr:rowOff>66180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82707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5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87998</xdr:rowOff>
    </xdr:from>
    <xdr:to>
      <xdr:col>10</xdr:col>
      <xdr:colOff>114300</xdr:colOff>
      <xdr:row>35</xdr:row>
      <xdr:rowOff>94056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88748"/>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141364</xdr:rowOff>
    </xdr:from>
    <xdr:to>
      <xdr:col>10</xdr:col>
      <xdr:colOff>165100</xdr:colOff>
      <xdr:row>34</xdr:row>
      <xdr:rowOff>71514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88041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57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136944</xdr:rowOff>
    </xdr:from>
    <xdr:to>
      <xdr:col>6</xdr:col>
      <xdr:colOff>38100</xdr:colOff>
      <xdr:row>34</xdr:row>
      <xdr:rowOff>67094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83621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57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105778</xdr:rowOff>
    </xdr:from>
    <xdr:to>
      <xdr:col>24</xdr:col>
      <xdr:colOff>114300</xdr:colOff>
      <xdr:row>35</xdr:row>
      <xdr:rowOff>35928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3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84205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1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83719</xdr:rowOff>
    </xdr:from>
    <xdr:to>
      <xdr:col>20</xdr:col>
      <xdr:colOff>38100</xdr:colOff>
      <xdr:row>35</xdr:row>
      <xdr:rowOff>13869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1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4996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00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3480</xdr:rowOff>
    </xdr:from>
    <xdr:to>
      <xdr:col>15</xdr:col>
      <xdr:colOff>101600</xdr:colOff>
      <xdr:row>35</xdr:row>
      <xdr:rowOff>105080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96207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9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37198</xdr:rowOff>
    </xdr:from>
    <xdr:to>
      <xdr:col>10</xdr:col>
      <xdr:colOff>165100</xdr:colOff>
      <xdr:row>35</xdr:row>
      <xdr:rowOff>138798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3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129925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43256</xdr:rowOff>
    </xdr:from>
    <xdr:to>
      <xdr:col>6</xdr:col>
      <xdr:colOff>38100</xdr:colOff>
      <xdr:row>35</xdr:row>
      <xdr:rowOff>144856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135983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3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2736</xdr:rowOff>
    </xdr:from>
    <xdr:to>
      <xdr:col>24</xdr:col>
      <xdr:colOff>62865</xdr:colOff>
      <xdr:row>56</xdr:row>
      <xdr:rowOff>160209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46686"/>
          <a:ext cx="1270" cy="1014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164036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160209</xdr:rowOff>
    </xdr:from>
    <xdr:to>
      <xdr:col>24</xdr:col>
      <xdr:colOff>152400</xdr:colOff>
      <xdr:row>56</xdr:row>
      <xdr:rowOff>160209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6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120863</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2736</xdr:rowOff>
    </xdr:from>
    <xdr:to>
      <xdr:col>24</xdr:col>
      <xdr:colOff>152400</xdr:colOff>
      <xdr:row>51</xdr:row>
      <xdr:rowOff>2736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4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127715</xdr:rowOff>
    </xdr:from>
    <xdr:to>
      <xdr:col>24</xdr:col>
      <xdr:colOff>63500</xdr:colOff>
      <xdr:row>56</xdr:row>
      <xdr:rowOff>137643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86015"/>
          <a:ext cx="838200" cy="35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66220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53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43343</xdr:rowOff>
    </xdr:from>
    <xdr:to>
      <xdr:col>24</xdr:col>
      <xdr:colOff>114300</xdr:colOff>
      <xdr:row>54</xdr:row>
      <xdr:rowOff>144943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137643</xdr:rowOff>
    </xdr:from>
    <xdr:to>
      <xdr:col>19</xdr:col>
      <xdr:colOff>177800</xdr:colOff>
      <xdr:row>57</xdr:row>
      <xdr:rowOff>93556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3884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108429</xdr:rowOff>
    </xdr:from>
    <xdr:to>
      <xdr:col>20</xdr:col>
      <xdr:colOff>38100</xdr:colOff>
      <xdr:row>57</xdr:row>
      <xdr:rowOff>38579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29706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93556</xdr:rowOff>
    </xdr:from>
    <xdr:to>
      <xdr:col>15</xdr:col>
      <xdr:colOff>50800</xdr:colOff>
      <xdr:row>57</xdr:row>
      <xdr:rowOff>155277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66206"/>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86353</xdr:rowOff>
    </xdr:from>
    <xdr:to>
      <xdr:col>15</xdr:col>
      <xdr:colOff>101600</xdr:colOff>
      <xdr:row>58</xdr:row>
      <xdr:rowOff>16503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7630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155277</xdr:rowOff>
    </xdr:from>
    <xdr:to>
      <xdr:col>10</xdr:col>
      <xdr:colOff>114300</xdr:colOff>
      <xdr:row>58</xdr:row>
      <xdr:rowOff>10933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27927"/>
          <a:ext cx="8890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158068</xdr:rowOff>
    </xdr:from>
    <xdr:to>
      <xdr:col>10</xdr:col>
      <xdr:colOff>165100</xdr:colOff>
      <xdr:row>58</xdr:row>
      <xdr:rowOff>88218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79345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138343</xdr:rowOff>
    </xdr:from>
    <xdr:to>
      <xdr:col>6</xdr:col>
      <xdr:colOff>38100</xdr:colOff>
      <xdr:row>58</xdr:row>
      <xdr:rowOff>68493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59620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76915</xdr:rowOff>
    </xdr:from>
    <xdr:to>
      <xdr:col>24</xdr:col>
      <xdr:colOff>114300</xdr:colOff>
      <xdr:row>55</xdr:row>
      <xdr:rowOff>7065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3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55342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1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86843</xdr:rowOff>
    </xdr:from>
    <xdr:to>
      <xdr:col>20</xdr:col>
      <xdr:colOff>38100</xdr:colOff>
      <xdr:row>57</xdr:row>
      <xdr:rowOff>16993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33520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6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42756</xdr:rowOff>
    </xdr:from>
    <xdr:to>
      <xdr:col>15</xdr:col>
      <xdr:colOff>101600</xdr:colOff>
      <xdr:row>57</xdr:row>
      <xdr:rowOff>144356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160883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104477</xdr:rowOff>
    </xdr:from>
    <xdr:to>
      <xdr:col>10</xdr:col>
      <xdr:colOff>165100</xdr:colOff>
      <xdr:row>58</xdr:row>
      <xdr:rowOff>34627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51154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131583</xdr:rowOff>
    </xdr:from>
    <xdr:to>
      <xdr:col>6</xdr:col>
      <xdr:colOff>38100</xdr:colOff>
      <xdr:row>58</xdr:row>
      <xdr:rowOff>61733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0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78260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7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131166</xdr:rowOff>
    </xdr:from>
    <xdr:to>
      <xdr:col>24</xdr:col>
      <xdr:colOff>62865</xdr:colOff>
      <xdr:row>77</xdr:row>
      <xdr:rowOff>126061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2666"/>
          <a:ext cx="1270" cy="119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129888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126061</xdr:rowOff>
    </xdr:from>
    <xdr:to>
      <xdr:col>24</xdr:col>
      <xdr:colOff>152400</xdr:colOff>
      <xdr:row>77</xdr:row>
      <xdr:rowOff>126061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2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77843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131166</xdr:rowOff>
    </xdr:from>
    <xdr:to>
      <xdr:col>24</xdr:col>
      <xdr:colOff>152400</xdr:colOff>
      <xdr:row>70</xdr:row>
      <xdr:rowOff>131166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68758</xdr:rowOff>
    </xdr:from>
    <xdr:to>
      <xdr:col>24</xdr:col>
      <xdr:colOff>63500</xdr:colOff>
      <xdr:row>75</xdr:row>
      <xdr:rowOff>72644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927508"/>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87368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46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108941</xdr:rowOff>
    </xdr:from>
    <xdr:to>
      <xdr:col>24</xdr:col>
      <xdr:colOff>114300</xdr:colOff>
      <xdr:row>76</xdr:row>
      <xdr:rowOff>39091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63881</xdr:rowOff>
    </xdr:from>
    <xdr:to>
      <xdr:col>19</xdr:col>
      <xdr:colOff>177800</xdr:colOff>
      <xdr:row>75</xdr:row>
      <xdr:rowOff>72644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922631"/>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116027</xdr:rowOff>
    </xdr:from>
    <xdr:to>
      <xdr:col>20</xdr:col>
      <xdr:colOff>38100</xdr:colOff>
      <xdr:row>76</xdr:row>
      <xdr:rowOff>46177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37304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26771</xdr:rowOff>
    </xdr:from>
    <xdr:to>
      <xdr:col>15</xdr:col>
      <xdr:colOff>50800</xdr:colOff>
      <xdr:row>75</xdr:row>
      <xdr:rowOff>63881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885521"/>
          <a:ext cx="889000" cy="3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148183</xdr:rowOff>
    </xdr:from>
    <xdr:to>
      <xdr:col>15</xdr:col>
      <xdr:colOff>101600</xdr:colOff>
      <xdr:row>76</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69460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90246</xdr:rowOff>
    </xdr:from>
    <xdr:to>
      <xdr:col>10</xdr:col>
      <xdr:colOff>114300</xdr:colOff>
      <xdr:row>75</xdr:row>
      <xdr:rowOff>26771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777546"/>
          <a:ext cx="889000" cy="10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139649</xdr:rowOff>
    </xdr:from>
    <xdr:to>
      <xdr:col>10</xdr:col>
      <xdr:colOff>165100</xdr:colOff>
      <xdr:row>76</xdr:row>
      <xdr:rowOff>69799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60926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167920</xdr:rowOff>
    </xdr:from>
    <xdr:to>
      <xdr:col>6</xdr:col>
      <xdr:colOff>38100</xdr:colOff>
      <xdr:row>76</xdr:row>
      <xdr:rowOff>98070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89197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1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17958</xdr:rowOff>
    </xdr:from>
    <xdr:to>
      <xdr:col>24</xdr:col>
      <xdr:colOff>114300</xdr:colOff>
      <xdr:row>75</xdr:row>
      <xdr:rowOff>119558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87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40835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72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21844</xdr:rowOff>
    </xdr:from>
    <xdr:to>
      <xdr:col>20</xdr:col>
      <xdr:colOff>38100</xdr:colOff>
      <xdr:row>75</xdr:row>
      <xdr:rowOff>123444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8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139971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6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13081</xdr:rowOff>
    </xdr:from>
    <xdr:to>
      <xdr:col>15</xdr:col>
      <xdr:colOff>101600</xdr:colOff>
      <xdr:row>75</xdr:row>
      <xdr:rowOff>114681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8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131208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64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147421</xdr:rowOff>
    </xdr:from>
    <xdr:to>
      <xdr:col>10</xdr:col>
      <xdr:colOff>165100</xdr:colOff>
      <xdr:row>75</xdr:row>
      <xdr:rowOff>77571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8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94098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60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39446</xdr:rowOff>
    </xdr:from>
    <xdr:to>
      <xdr:col>6</xdr:col>
      <xdr:colOff>38100</xdr:colOff>
      <xdr:row>74</xdr:row>
      <xdr:rowOff>141046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7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157573</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50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85164</xdr:rowOff>
    </xdr:from>
    <xdr:to>
      <xdr:col>24</xdr:col>
      <xdr:colOff>62865</xdr:colOff>
      <xdr:row>96</xdr:row>
      <xdr:rowOff>16118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15664"/>
          <a:ext cx="1270" cy="959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19945</xdr:rowOff>
    </xdr:from>
    <xdr:ext cx="599010"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47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16118</xdr:rowOff>
    </xdr:from>
    <xdr:to>
      <xdr:col>24</xdr:col>
      <xdr:colOff>152400</xdr:colOff>
      <xdr:row>96</xdr:row>
      <xdr:rowOff>16118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47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31841</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9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85164</xdr:rowOff>
    </xdr:from>
    <xdr:to>
      <xdr:col>24</xdr:col>
      <xdr:colOff>152400</xdr:colOff>
      <xdr:row>90</xdr:row>
      <xdr:rowOff>85164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1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16118</xdr:rowOff>
    </xdr:from>
    <xdr:to>
      <xdr:col>24</xdr:col>
      <xdr:colOff>63500</xdr:colOff>
      <xdr:row>97</xdr:row>
      <xdr:rowOff>37821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75318"/>
          <a:ext cx="838200" cy="19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124982</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8983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102105</xdr:rowOff>
    </xdr:from>
    <xdr:to>
      <xdr:col>24</xdr:col>
      <xdr:colOff>114300</xdr:colOff>
      <xdr:row>94</xdr:row>
      <xdr:rowOff>32255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0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37821</xdr:rowOff>
    </xdr:from>
    <xdr:to>
      <xdr:col>19</xdr:col>
      <xdr:colOff>177800</xdr:colOff>
      <xdr:row>97</xdr:row>
      <xdr:rowOff>90681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68471"/>
          <a:ext cx="889000" cy="5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135093</xdr:rowOff>
    </xdr:from>
    <xdr:to>
      <xdr:col>20</xdr:col>
      <xdr:colOff>38100</xdr:colOff>
      <xdr:row>95</xdr:row>
      <xdr:rowOff>65243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5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81770</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02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90681</xdr:rowOff>
    </xdr:from>
    <xdr:to>
      <xdr:col>15</xdr:col>
      <xdr:colOff>50800</xdr:colOff>
      <xdr:row>97</xdr:row>
      <xdr:rowOff>127783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21331"/>
          <a:ext cx="889000" cy="3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3403</xdr:rowOff>
    </xdr:from>
    <xdr:to>
      <xdr:col>15</xdr:col>
      <xdr:colOff>101600</xdr:colOff>
      <xdr:row>95</xdr:row>
      <xdr:rowOff>105003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121530</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06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127783</xdr:rowOff>
    </xdr:from>
    <xdr:to>
      <xdr:col>10</xdr:col>
      <xdr:colOff>114300</xdr:colOff>
      <xdr:row>97</xdr:row>
      <xdr:rowOff>132049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58433"/>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47783</xdr:rowOff>
    </xdr:from>
    <xdr:to>
      <xdr:col>10</xdr:col>
      <xdr:colOff>165100</xdr:colOff>
      <xdr:row>95</xdr:row>
      <xdr:rowOff>149383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33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165910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11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59967</xdr:rowOff>
    </xdr:from>
    <xdr:to>
      <xdr:col>6</xdr:col>
      <xdr:colOff>38100</xdr:colOff>
      <xdr:row>95</xdr:row>
      <xdr:rowOff>161567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34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6644</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12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136768</xdr:rowOff>
    </xdr:from>
    <xdr:to>
      <xdr:col>24</xdr:col>
      <xdr:colOff>114300</xdr:colOff>
      <xdr:row>96</xdr:row>
      <xdr:rowOff>66918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2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51695</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3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158471</xdr:rowOff>
    </xdr:from>
    <xdr:to>
      <xdr:col>20</xdr:col>
      <xdr:colOff>38100</xdr:colOff>
      <xdr:row>97</xdr:row>
      <xdr:rowOff>88621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1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79748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39881</xdr:rowOff>
    </xdr:from>
    <xdr:to>
      <xdr:col>15</xdr:col>
      <xdr:colOff>101600</xdr:colOff>
      <xdr:row>97</xdr:row>
      <xdr:rowOff>141481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7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132608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6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76983</xdr:rowOff>
    </xdr:from>
    <xdr:to>
      <xdr:col>10</xdr:col>
      <xdr:colOff>165100</xdr:colOff>
      <xdr:row>98</xdr:row>
      <xdr:rowOff>7133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0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169710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81249</xdr:rowOff>
    </xdr:from>
    <xdr:to>
      <xdr:col>6</xdr:col>
      <xdr:colOff>38100</xdr:colOff>
      <xdr:row>98</xdr:row>
      <xdr:rowOff>11399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2526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167983</xdr:rowOff>
    </xdr:from>
    <xdr:to>
      <xdr:col>54</xdr:col>
      <xdr:colOff>189865</xdr:colOff>
      <xdr:row>39</xdr:row>
      <xdr:rowOff>135051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168733"/>
          <a:ext cx="1270" cy="65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138878</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135051</xdr:rowOff>
    </xdr:from>
    <xdr:to>
      <xdr:col>55</xdr:col>
      <xdr:colOff>88900</xdr:colOff>
      <xdr:row>39</xdr:row>
      <xdr:rowOff>135051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2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114660</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94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167983</xdr:rowOff>
    </xdr:from>
    <xdr:to>
      <xdr:col>55</xdr:col>
      <xdr:colOff>88900</xdr:colOff>
      <xdr:row>35</xdr:row>
      <xdr:rowOff>167983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16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158902</xdr:rowOff>
    </xdr:from>
    <xdr:to>
      <xdr:col>55</xdr:col>
      <xdr:colOff>0</xdr:colOff>
      <xdr:row>39</xdr:row>
      <xdr:rowOff>76353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473852"/>
          <a:ext cx="838200" cy="128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158030</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3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135153</xdr:rowOff>
    </xdr:from>
    <xdr:to>
      <xdr:col>55</xdr:col>
      <xdr:colOff>50800</xdr:colOff>
      <xdr:row>38</xdr:row>
      <xdr:rowOff>65303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158902</xdr:rowOff>
    </xdr:from>
    <xdr:to>
      <xdr:col>50</xdr:col>
      <xdr:colOff>114300</xdr:colOff>
      <xdr:row>39</xdr:row>
      <xdr:rowOff>111023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473852"/>
          <a:ext cx="889000" cy="132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113246</xdr:rowOff>
    </xdr:from>
    <xdr:to>
      <xdr:col>50</xdr:col>
      <xdr:colOff>165100</xdr:colOff>
      <xdr:row>31</xdr:row>
      <xdr:rowOff>43396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59923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03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111023</xdr:rowOff>
    </xdr:from>
    <xdr:to>
      <xdr:col>45</xdr:col>
      <xdr:colOff>177800</xdr:colOff>
      <xdr:row>39</xdr:row>
      <xdr:rowOff>125590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797573"/>
          <a:ext cx="889000" cy="1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91072</xdr:rowOff>
    </xdr:from>
    <xdr:to>
      <xdr:col>46</xdr:col>
      <xdr:colOff>38100</xdr:colOff>
      <xdr:row>39</xdr:row>
      <xdr:rowOff>21222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3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125590</xdr:rowOff>
    </xdr:from>
    <xdr:to>
      <xdr:col>41</xdr:col>
      <xdr:colOff>50800</xdr:colOff>
      <xdr:row>39</xdr:row>
      <xdr:rowOff>135992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812140"/>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97015</xdr:rowOff>
    </xdr:from>
    <xdr:to>
      <xdr:col>41</xdr:col>
      <xdr:colOff>101600</xdr:colOff>
      <xdr:row>39</xdr:row>
      <xdr:rowOff>27165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43692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3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101968</xdr:rowOff>
    </xdr:from>
    <xdr:to>
      <xdr:col>36</xdr:col>
      <xdr:colOff>165100</xdr:colOff>
      <xdr:row>39</xdr:row>
      <xdr:rowOff>32118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48645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39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25553</xdr:rowOff>
    </xdr:from>
    <xdr:to>
      <xdr:col>55</xdr:col>
      <xdr:colOff>50800</xdr:colOff>
      <xdr:row>39</xdr:row>
      <xdr:rowOff>127153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7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111930</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6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108102</xdr:rowOff>
    </xdr:from>
    <xdr:to>
      <xdr:col>50</xdr:col>
      <xdr:colOff>165100</xdr:colOff>
      <xdr:row>32</xdr:row>
      <xdr:rowOff>38252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42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29379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51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60223</xdr:rowOff>
    </xdr:from>
    <xdr:to>
      <xdr:col>46</xdr:col>
      <xdr:colOff>38100</xdr:colOff>
      <xdr:row>39</xdr:row>
      <xdr:rowOff>161823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7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152950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83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74790</xdr:rowOff>
    </xdr:from>
    <xdr:to>
      <xdr:col>41</xdr:col>
      <xdr:colOff>101600</xdr:colOff>
      <xdr:row>40</xdr:row>
      <xdr:rowOff>4940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7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167517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85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85192</xdr:rowOff>
    </xdr:from>
    <xdr:to>
      <xdr:col>36</xdr:col>
      <xdr:colOff>165100</xdr:colOff>
      <xdr:row>40</xdr:row>
      <xdr:rowOff>15342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7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6469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8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45745</xdr:rowOff>
    </xdr:from>
    <xdr:to>
      <xdr:col>54</xdr:col>
      <xdr:colOff>189865</xdr:colOff>
      <xdr:row>58</xdr:row>
      <xdr:rowOff>40670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18245"/>
          <a:ext cx="1270" cy="136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44497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40670</xdr:rowOff>
    </xdr:from>
    <xdr:to>
      <xdr:col>55</xdr:col>
      <xdr:colOff>88900</xdr:colOff>
      <xdr:row>58</xdr:row>
      <xdr:rowOff>40670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163872</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45745</xdr:rowOff>
    </xdr:from>
    <xdr:to>
      <xdr:col>55</xdr:col>
      <xdr:colOff>88900</xdr:colOff>
      <xdr:row>50</xdr:row>
      <xdr:rowOff>45745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1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12278</xdr:rowOff>
    </xdr:from>
    <xdr:to>
      <xdr:col>55</xdr:col>
      <xdr:colOff>0</xdr:colOff>
      <xdr:row>53</xdr:row>
      <xdr:rowOff>137254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8927678"/>
          <a:ext cx="838200" cy="29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169339</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891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146462</xdr:rowOff>
    </xdr:from>
    <xdr:to>
      <xdr:col>55</xdr:col>
      <xdr:colOff>50800</xdr:colOff>
      <xdr:row>53</xdr:row>
      <xdr:rowOff>76612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10518</xdr:rowOff>
    </xdr:from>
    <xdr:to>
      <xdr:col>50</xdr:col>
      <xdr:colOff>114300</xdr:colOff>
      <xdr:row>52</xdr:row>
      <xdr:rowOff>12278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8925918"/>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59959</xdr:rowOff>
    </xdr:from>
    <xdr:to>
      <xdr:col>50</xdr:col>
      <xdr:colOff>165100</xdr:colOff>
      <xdr:row>53</xdr:row>
      <xdr:rowOff>161559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152686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10518</xdr:rowOff>
    </xdr:from>
    <xdr:to>
      <xdr:col>45</xdr:col>
      <xdr:colOff>177800</xdr:colOff>
      <xdr:row>54</xdr:row>
      <xdr:rowOff>82733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8925918"/>
          <a:ext cx="889000" cy="41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97313</xdr:rowOff>
    </xdr:from>
    <xdr:to>
      <xdr:col>46</xdr:col>
      <xdr:colOff>38100</xdr:colOff>
      <xdr:row>54</xdr:row>
      <xdr:rowOff>27463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18590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2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33950</xdr:rowOff>
    </xdr:from>
    <xdr:to>
      <xdr:col>41</xdr:col>
      <xdr:colOff>50800</xdr:colOff>
      <xdr:row>54</xdr:row>
      <xdr:rowOff>82733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292250"/>
          <a:ext cx="889000" cy="4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147307</xdr:rowOff>
    </xdr:from>
    <xdr:to>
      <xdr:col>41</xdr:col>
      <xdr:colOff>101600</xdr:colOff>
      <xdr:row>54</xdr:row>
      <xdr:rowOff>77457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93984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22675</xdr:rowOff>
    </xdr:from>
    <xdr:to>
      <xdr:col>36</xdr:col>
      <xdr:colOff>165100</xdr:colOff>
      <xdr:row>54</xdr:row>
      <xdr:rowOff>124275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115402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3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86454</xdr:rowOff>
    </xdr:from>
    <xdr:to>
      <xdr:col>55</xdr:col>
      <xdr:colOff>50800</xdr:colOff>
      <xdr:row>54</xdr:row>
      <xdr:rowOff>16604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1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64881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15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132928</xdr:rowOff>
    </xdr:from>
    <xdr:to>
      <xdr:col>50</xdr:col>
      <xdr:colOff>165100</xdr:colOff>
      <xdr:row>52</xdr:row>
      <xdr:rowOff>63078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887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79605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86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131168</xdr:rowOff>
    </xdr:from>
    <xdr:to>
      <xdr:col>46</xdr:col>
      <xdr:colOff>38100</xdr:colOff>
      <xdr:row>52</xdr:row>
      <xdr:rowOff>61318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887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77845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865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31933</xdr:rowOff>
    </xdr:from>
    <xdr:to>
      <xdr:col>41</xdr:col>
      <xdr:colOff>101600</xdr:colOff>
      <xdr:row>54</xdr:row>
      <xdr:rowOff>133533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29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124660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3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154600</xdr:rowOff>
    </xdr:from>
    <xdr:to>
      <xdr:col>36</xdr:col>
      <xdr:colOff>165100</xdr:colOff>
      <xdr:row>54</xdr:row>
      <xdr:rowOff>84750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2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101277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01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125207</xdr:rowOff>
    </xdr:from>
    <xdr:to>
      <xdr:col>54</xdr:col>
      <xdr:colOff>189865</xdr:colOff>
      <xdr:row>77</xdr:row>
      <xdr:rowOff>105821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26707"/>
          <a:ext cx="1270" cy="118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109648</xdr:rowOff>
    </xdr:from>
    <xdr:ext cx="469744"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31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105821</xdr:rowOff>
    </xdr:from>
    <xdr:to>
      <xdr:col>55</xdr:col>
      <xdr:colOff>88900</xdr:colOff>
      <xdr:row>77</xdr:row>
      <xdr:rowOff>105821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30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71884</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125207</xdr:rowOff>
    </xdr:from>
    <xdr:to>
      <xdr:col>55</xdr:col>
      <xdr:colOff>88900</xdr:colOff>
      <xdr:row>70</xdr:row>
      <xdr:rowOff>125207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2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109844</xdr:rowOff>
    </xdr:from>
    <xdr:to>
      <xdr:col>55</xdr:col>
      <xdr:colOff>0</xdr:colOff>
      <xdr:row>76</xdr:row>
      <xdr:rowOff>129642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2797144"/>
          <a:ext cx="838200" cy="36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76390</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592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53513</xdr:rowOff>
    </xdr:from>
    <xdr:to>
      <xdr:col>55</xdr:col>
      <xdr:colOff>50800</xdr:colOff>
      <xdr:row>74</xdr:row>
      <xdr:rowOff>155113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109844</xdr:rowOff>
    </xdr:from>
    <xdr:to>
      <xdr:col>50</xdr:col>
      <xdr:colOff>114300</xdr:colOff>
      <xdr:row>75</xdr:row>
      <xdr:rowOff>129687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2797144"/>
          <a:ext cx="889000" cy="19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42037</xdr:rowOff>
    </xdr:from>
    <xdr:to>
      <xdr:col>50</xdr:col>
      <xdr:colOff>165100</xdr:colOff>
      <xdr:row>74</xdr:row>
      <xdr:rowOff>143637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160164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5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129687</xdr:rowOff>
    </xdr:from>
    <xdr:to>
      <xdr:col>45</xdr:col>
      <xdr:colOff>177800</xdr:colOff>
      <xdr:row>76</xdr:row>
      <xdr:rowOff>39345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2988437"/>
          <a:ext cx="889000" cy="8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156017</xdr:rowOff>
    </xdr:from>
    <xdr:to>
      <xdr:col>46</xdr:col>
      <xdr:colOff>38100</xdr:colOff>
      <xdr:row>74</xdr:row>
      <xdr:rowOff>86167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102694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68376</xdr:rowOff>
    </xdr:from>
    <xdr:to>
      <xdr:col>41</xdr:col>
      <xdr:colOff>50800</xdr:colOff>
      <xdr:row>76</xdr:row>
      <xdr:rowOff>39345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927126"/>
          <a:ext cx="889000" cy="14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109748</xdr:rowOff>
    </xdr:from>
    <xdr:to>
      <xdr:col>41</xdr:col>
      <xdr:colOff>101600</xdr:colOff>
      <xdr:row>74</xdr:row>
      <xdr:rowOff>39898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56425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166395</xdr:rowOff>
    </xdr:from>
    <xdr:to>
      <xdr:col>36</xdr:col>
      <xdr:colOff>165100</xdr:colOff>
      <xdr:row>74</xdr:row>
      <xdr:rowOff>96545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113072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78842</xdr:rowOff>
    </xdr:from>
    <xdr:to>
      <xdr:col>55</xdr:col>
      <xdr:colOff>50800</xdr:colOff>
      <xdr:row>77</xdr:row>
      <xdr:rowOff>8992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1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57269</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0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59044</xdr:rowOff>
    </xdr:from>
    <xdr:to>
      <xdr:col>50</xdr:col>
      <xdr:colOff>165100</xdr:colOff>
      <xdr:row>74</xdr:row>
      <xdr:rowOff>160644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74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151771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83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78887</xdr:rowOff>
    </xdr:from>
    <xdr:to>
      <xdr:col>46</xdr:col>
      <xdr:colOff>38100</xdr:colOff>
      <xdr:row>76</xdr:row>
      <xdr:rowOff>9038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9376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03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159995</xdr:rowOff>
    </xdr:from>
    <xdr:to>
      <xdr:col>41</xdr:col>
      <xdr:colOff>101600</xdr:colOff>
      <xdr:row>76</xdr:row>
      <xdr:rowOff>90145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0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81272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11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17576</xdr:rowOff>
    </xdr:from>
    <xdr:to>
      <xdr:col>36</xdr:col>
      <xdr:colOff>165100</xdr:colOff>
      <xdr:row>75</xdr:row>
      <xdr:rowOff>119176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8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110303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9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47299</xdr:rowOff>
    </xdr:from>
    <xdr:to>
      <xdr:col>54</xdr:col>
      <xdr:colOff>189865</xdr:colOff>
      <xdr:row>98</xdr:row>
      <xdr:rowOff>4528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49249"/>
          <a:ext cx="1270" cy="115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8355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4528</xdr:rowOff>
    </xdr:from>
    <xdr:to>
      <xdr:col>55</xdr:col>
      <xdr:colOff>88900</xdr:colOff>
      <xdr:row>98</xdr:row>
      <xdr:rowOff>4528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165426</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47299</xdr:rowOff>
    </xdr:from>
    <xdr:to>
      <xdr:col>55</xdr:col>
      <xdr:colOff>88900</xdr:colOff>
      <xdr:row>91</xdr:row>
      <xdr:rowOff>47299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58776</xdr:rowOff>
    </xdr:from>
    <xdr:to>
      <xdr:col>55</xdr:col>
      <xdr:colOff>0</xdr:colOff>
      <xdr:row>93</xdr:row>
      <xdr:rowOff>153690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003626"/>
          <a:ext cx="838200" cy="9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39141</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15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60714</xdr:rowOff>
    </xdr:from>
    <xdr:to>
      <xdr:col>55</xdr:col>
      <xdr:colOff>50800</xdr:colOff>
      <xdr:row>94</xdr:row>
      <xdr:rowOff>162314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17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58776</xdr:rowOff>
    </xdr:from>
    <xdr:to>
      <xdr:col>50</xdr:col>
      <xdr:colOff>114300</xdr:colOff>
      <xdr:row>93</xdr:row>
      <xdr:rowOff>153713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003626"/>
          <a:ext cx="889000" cy="9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77082</xdr:rowOff>
    </xdr:from>
    <xdr:to>
      <xdr:col>50</xdr:col>
      <xdr:colOff>165100</xdr:colOff>
      <xdr:row>95</xdr:row>
      <xdr:rowOff>7232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1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169809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8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153713</xdr:rowOff>
    </xdr:from>
    <xdr:to>
      <xdr:col>45</xdr:col>
      <xdr:colOff>177800</xdr:colOff>
      <xdr:row>95</xdr:row>
      <xdr:rowOff>76972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098563"/>
          <a:ext cx="889000" cy="26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129408</xdr:rowOff>
    </xdr:from>
    <xdr:to>
      <xdr:col>46</xdr:col>
      <xdr:colOff>38100</xdr:colOff>
      <xdr:row>95</xdr:row>
      <xdr:rowOff>59558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24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50685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3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46065</xdr:rowOff>
    </xdr:from>
    <xdr:to>
      <xdr:col>41</xdr:col>
      <xdr:colOff>50800</xdr:colOff>
      <xdr:row>95</xdr:row>
      <xdr:rowOff>76972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333815"/>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26446</xdr:rowOff>
    </xdr:from>
    <xdr:to>
      <xdr:col>41</xdr:col>
      <xdr:colOff>101600</xdr:colOff>
      <xdr:row>95</xdr:row>
      <xdr:rowOff>128046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3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119173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0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66680</xdr:rowOff>
    </xdr:from>
    <xdr:to>
      <xdr:col>36</xdr:col>
      <xdr:colOff>165100</xdr:colOff>
      <xdr:row>95</xdr:row>
      <xdr:rowOff>168280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3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159407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4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102890</xdr:rowOff>
    </xdr:from>
    <xdr:to>
      <xdr:col>55</xdr:col>
      <xdr:colOff>50800</xdr:colOff>
      <xdr:row>94</xdr:row>
      <xdr:rowOff>33040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0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125767</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89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7976</xdr:rowOff>
    </xdr:from>
    <xdr:to>
      <xdr:col>50</xdr:col>
      <xdr:colOff>165100</xdr:colOff>
      <xdr:row>93</xdr:row>
      <xdr:rowOff>109576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595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126103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72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102913</xdr:rowOff>
    </xdr:from>
    <xdr:to>
      <xdr:col>46</xdr:col>
      <xdr:colOff>38100</xdr:colOff>
      <xdr:row>94</xdr:row>
      <xdr:rowOff>33063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04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49590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582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26172</xdr:rowOff>
    </xdr:from>
    <xdr:to>
      <xdr:col>41</xdr:col>
      <xdr:colOff>101600</xdr:colOff>
      <xdr:row>95</xdr:row>
      <xdr:rowOff>127772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31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144299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08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166715</xdr:rowOff>
    </xdr:from>
    <xdr:to>
      <xdr:col>36</xdr:col>
      <xdr:colOff>165100</xdr:colOff>
      <xdr:row>95</xdr:row>
      <xdr:rowOff>96865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28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113392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05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136499</xdr:rowOff>
    </xdr:from>
    <xdr:to>
      <xdr:col>85</xdr:col>
      <xdr:colOff>126364</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79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83176</xdr:rowOff>
    </xdr:from>
    <xdr:ext cx="469744"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136499</xdr:rowOff>
    </xdr:from>
    <xdr:to>
      <xdr:col>86</xdr:col>
      <xdr:colOff>25400</xdr:colOff>
      <xdr:row>30</xdr:row>
      <xdr:rowOff>136499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79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116154</xdr:rowOff>
    </xdr:from>
    <xdr:to>
      <xdr:col>85</xdr:col>
      <xdr:colOff>127000</xdr:colOff>
      <xdr:row>35</xdr:row>
      <xdr:rowOff>47117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5945454"/>
          <a:ext cx="83820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30522</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3741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52095</xdr:rowOff>
    </xdr:from>
    <xdr:to>
      <xdr:col>85</xdr:col>
      <xdr:colOff>177800</xdr:colOff>
      <xdr:row>37</xdr:row>
      <xdr:rowOff>153695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3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47117</xdr:rowOff>
    </xdr:from>
    <xdr:to>
      <xdr:col>81</xdr:col>
      <xdr:colOff>50800</xdr:colOff>
      <xdr:row>35</xdr:row>
      <xdr:rowOff>161874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047867"/>
          <a:ext cx="8890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125247</xdr:rowOff>
    </xdr:from>
    <xdr:to>
      <xdr:col>81</xdr:col>
      <xdr:colOff>101600</xdr:colOff>
      <xdr:row>37</xdr:row>
      <xdr:rowOff>55397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2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46524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3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150901</xdr:rowOff>
    </xdr:from>
    <xdr:to>
      <xdr:col>76</xdr:col>
      <xdr:colOff>114300</xdr:colOff>
      <xdr:row>35</xdr:row>
      <xdr:rowOff>161874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5808751"/>
          <a:ext cx="889000" cy="3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50267</xdr:rowOff>
    </xdr:from>
    <xdr:to>
      <xdr:col>76</xdr:col>
      <xdr:colOff>165100</xdr:colOff>
      <xdr:row>36</xdr:row>
      <xdr:rowOff>151867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142994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1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150901</xdr:rowOff>
    </xdr:from>
    <xdr:to>
      <xdr:col>71</xdr:col>
      <xdr:colOff>177800</xdr:colOff>
      <xdr:row>37</xdr:row>
      <xdr:rowOff>14427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5808751"/>
          <a:ext cx="889000" cy="54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100787</xdr:rowOff>
    </xdr:from>
    <xdr:to>
      <xdr:col>72</xdr:col>
      <xdr:colOff>38100</xdr:colOff>
      <xdr:row>37</xdr:row>
      <xdr:rowOff>30937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22064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36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74498</xdr:rowOff>
    </xdr:from>
    <xdr:to>
      <xdr:col>67</xdr:col>
      <xdr:colOff>101600</xdr:colOff>
      <xdr:row>38</xdr:row>
      <xdr:rowOff>4648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4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167226</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510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65354</xdr:rowOff>
    </xdr:from>
    <xdr:to>
      <xdr:col>85</xdr:col>
      <xdr:colOff>177800</xdr:colOff>
      <xdr:row>34</xdr:row>
      <xdr:rowOff>166954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58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88231</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574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167767</xdr:rowOff>
    </xdr:from>
    <xdr:to>
      <xdr:col>81</xdr:col>
      <xdr:colOff>101600</xdr:colOff>
      <xdr:row>35</xdr:row>
      <xdr:rowOff>97917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599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114444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577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111074</xdr:rowOff>
    </xdr:from>
    <xdr:to>
      <xdr:col>76</xdr:col>
      <xdr:colOff>165100</xdr:colOff>
      <xdr:row>36</xdr:row>
      <xdr:rowOff>41224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1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57751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588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100101</xdr:rowOff>
    </xdr:from>
    <xdr:to>
      <xdr:col>72</xdr:col>
      <xdr:colOff>38100</xdr:colOff>
      <xdr:row>34</xdr:row>
      <xdr:rowOff>30251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57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46778</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553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135077</xdr:rowOff>
    </xdr:from>
    <xdr:to>
      <xdr:col>67</xdr:col>
      <xdr:colOff>101600</xdr:colOff>
      <xdr:row>37</xdr:row>
      <xdr:rowOff>65227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3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81754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08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86589</xdr:rowOff>
    </xdr:from>
    <xdr:to>
      <xdr:col>85</xdr:col>
      <xdr:colOff>126364</xdr:colOff>
      <xdr:row>79</xdr:row>
      <xdr:rowOff>123470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59539"/>
          <a:ext cx="1269" cy="1408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127297</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123470</xdr:rowOff>
    </xdr:from>
    <xdr:to>
      <xdr:col>86</xdr:col>
      <xdr:colOff>25400</xdr:colOff>
      <xdr:row>79</xdr:row>
      <xdr:rowOff>123470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6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33266</xdr:rowOff>
    </xdr:from>
    <xdr:ext cx="534377"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0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86589</xdr:rowOff>
    </xdr:from>
    <xdr:to>
      <xdr:col>86</xdr:col>
      <xdr:colOff>25400</xdr:colOff>
      <xdr:row>71</xdr:row>
      <xdr:rowOff>86589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59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69748</xdr:rowOff>
    </xdr:from>
    <xdr:to>
      <xdr:col>85</xdr:col>
      <xdr:colOff>127000</xdr:colOff>
      <xdr:row>77</xdr:row>
      <xdr:rowOff>120765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71398"/>
          <a:ext cx="838200" cy="5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19880</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707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168453</xdr:rowOff>
    </xdr:from>
    <xdr:to>
      <xdr:col>85</xdr:col>
      <xdr:colOff>177800</xdr:colOff>
      <xdr:row>75</xdr:row>
      <xdr:rowOff>98603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120765</xdr:rowOff>
    </xdr:from>
    <xdr:to>
      <xdr:col>81</xdr:col>
      <xdr:colOff>50800</xdr:colOff>
      <xdr:row>77</xdr:row>
      <xdr:rowOff>127318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22415"/>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88595</xdr:rowOff>
    </xdr:from>
    <xdr:to>
      <xdr:col>81</xdr:col>
      <xdr:colOff>101600</xdr:colOff>
      <xdr:row>76</xdr:row>
      <xdr:rowOff>18746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35272</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127318</xdr:rowOff>
    </xdr:from>
    <xdr:to>
      <xdr:col>76</xdr:col>
      <xdr:colOff>114300</xdr:colOff>
      <xdr:row>77</xdr:row>
      <xdr:rowOff>131547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28968"/>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28131</xdr:rowOff>
    </xdr:from>
    <xdr:to>
      <xdr:col>76</xdr:col>
      <xdr:colOff>165100</xdr:colOff>
      <xdr:row>75</xdr:row>
      <xdr:rowOff>129731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146258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124803</xdr:rowOff>
    </xdr:from>
    <xdr:to>
      <xdr:col>71</xdr:col>
      <xdr:colOff>177800</xdr:colOff>
      <xdr:row>77</xdr:row>
      <xdr:rowOff>131547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26453"/>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143611</xdr:rowOff>
    </xdr:from>
    <xdr:to>
      <xdr:col>72</xdr:col>
      <xdr:colOff>38100</xdr:colOff>
      <xdr:row>75</xdr:row>
      <xdr:rowOff>73761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90288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165557</xdr:rowOff>
    </xdr:from>
    <xdr:to>
      <xdr:col>67</xdr:col>
      <xdr:colOff>101600</xdr:colOff>
      <xdr:row>75</xdr:row>
      <xdr:rowOff>95707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112234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18948</xdr:rowOff>
    </xdr:from>
    <xdr:to>
      <xdr:col>85</xdr:col>
      <xdr:colOff>177800</xdr:colOff>
      <xdr:row>77</xdr:row>
      <xdr:rowOff>120548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168825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69965</xdr:rowOff>
    </xdr:from>
    <xdr:to>
      <xdr:col>81</xdr:col>
      <xdr:colOff>101600</xdr:colOff>
      <xdr:row>78</xdr:row>
      <xdr:rowOff>115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162692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6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76518</xdr:rowOff>
    </xdr:from>
    <xdr:to>
      <xdr:col>76</xdr:col>
      <xdr:colOff>165100</xdr:colOff>
      <xdr:row>78</xdr:row>
      <xdr:rowOff>6668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169245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80747</xdr:rowOff>
    </xdr:from>
    <xdr:to>
      <xdr:col>72</xdr:col>
      <xdr:colOff>38100</xdr:colOff>
      <xdr:row>78</xdr:row>
      <xdr:rowOff>10897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2024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74003</xdr:rowOff>
    </xdr:from>
    <xdr:to>
      <xdr:col>67</xdr:col>
      <xdr:colOff>101600</xdr:colOff>
      <xdr:row>78</xdr:row>
      <xdr:rowOff>4153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7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166730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96769</xdr:rowOff>
    </xdr:from>
    <xdr:to>
      <xdr:col>85</xdr:col>
      <xdr:colOff>126364</xdr:colOff>
      <xdr:row>98</xdr:row>
      <xdr:rowOff>45608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27269"/>
          <a:ext cx="1269" cy="1320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49435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85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45608</xdr:rowOff>
    </xdr:from>
    <xdr:to>
      <xdr:col>86</xdr:col>
      <xdr:colOff>25400</xdr:colOff>
      <xdr:row>98</xdr:row>
      <xdr:rowOff>45608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43446</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96769</xdr:rowOff>
    </xdr:from>
    <xdr:to>
      <xdr:col>86</xdr:col>
      <xdr:colOff>25400</xdr:colOff>
      <xdr:row>90</xdr:row>
      <xdr:rowOff>96769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38202</xdr:rowOff>
    </xdr:from>
    <xdr:to>
      <xdr:col>85</xdr:col>
      <xdr:colOff>127000</xdr:colOff>
      <xdr:row>96</xdr:row>
      <xdr:rowOff>45242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154502"/>
          <a:ext cx="838200" cy="34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46342</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33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67915</xdr:rowOff>
    </xdr:from>
    <xdr:to>
      <xdr:col>85</xdr:col>
      <xdr:colOff>177800</xdr:colOff>
      <xdr:row>95</xdr:row>
      <xdr:rowOff>169515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3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51233</xdr:rowOff>
    </xdr:from>
    <xdr:to>
      <xdr:col>81</xdr:col>
      <xdr:colOff>50800</xdr:colOff>
      <xdr:row>96</xdr:row>
      <xdr:rowOff>45242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338983"/>
          <a:ext cx="889000" cy="16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79344</xdr:rowOff>
    </xdr:from>
    <xdr:to>
      <xdr:col>81</xdr:col>
      <xdr:colOff>101600</xdr:colOff>
      <xdr:row>98</xdr:row>
      <xdr:rowOff>9494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621</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80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51233</xdr:rowOff>
    </xdr:from>
    <xdr:to>
      <xdr:col>76</xdr:col>
      <xdr:colOff>114300</xdr:colOff>
      <xdr:row>95</xdr:row>
      <xdr:rowOff>132933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338983"/>
          <a:ext cx="889000" cy="8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25440</xdr:rowOff>
    </xdr:from>
    <xdr:to>
      <xdr:col>76</xdr:col>
      <xdr:colOff>165100</xdr:colOff>
      <xdr:row>97</xdr:row>
      <xdr:rowOff>127040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118167</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7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103262</xdr:rowOff>
    </xdr:from>
    <xdr:to>
      <xdr:col>71</xdr:col>
      <xdr:colOff>177800</xdr:colOff>
      <xdr:row>95</xdr:row>
      <xdr:rowOff>132933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391012"/>
          <a:ext cx="889000" cy="2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60691</xdr:rowOff>
    </xdr:from>
    <xdr:to>
      <xdr:col>72</xdr:col>
      <xdr:colOff>38100</xdr:colOff>
      <xdr:row>97</xdr:row>
      <xdr:rowOff>162291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153418</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78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168590</xdr:rowOff>
    </xdr:from>
    <xdr:to>
      <xdr:col>67</xdr:col>
      <xdr:colOff>101600</xdr:colOff>
      <xdr:row>97</xdr:row>
      <xdr:rowOff>98740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2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89867</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72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158852</xdr:rowOff>
    </xdr:from>
    <xdr:to>
      <xdr:col>85</xdr:col>
      <xdr:colOff>177800</xdr:colOff>
      <xdr:row>94</xdr:row>
      <xdr:rowOff>89002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10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10279</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595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165892</xdr:rowOff>
    </xdr:from>
    <xdr:to>
      <xdr:col>81</xdr:col>
      <xdr:colOff>101600</xdr:colOff>
      <xdr:row>96</xdr:row>
      <xdr:rowOff>96042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4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112569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22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433</xdr:rowOff>
    </xdr:from>
    <xdr:to>
      <xdr:col>76</xdr:col>
      <xdr:colOff>165100</xdr:colOff>
      <xdr:row>95</xdr:row>
      <xdr:rowOff>102033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2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118560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06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82133</xdr:rowOff>
    </xdr:from>
    <xdr:to>
      <xdr:col>72</xdr:col>
      <xdr:colOff>38100</xdr:colOff>
      <xdr:row>96</xdr:row>
      <xdr:rowOff>12283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36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28810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14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52462</xdr:rowOff>
    </xdr:from>
    <xdr:to>
      <xdr:col>67</xdr:col>
      <xdr:colOff>101600</xdr:colOff>
      <xdr:row>95</xdr:row>
      <xdr:rowOff>154062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34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170589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11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90932</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34432"/>
          <a:ext cx="1269"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37609</xdr:rowOff>
    </xdr:from>
    <xdr:ext cx="469744"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0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90932</xdr:rowOff>
    </xdr:from>
    <xdr:to>
      <xdr:col>116</xdr:col>
      <xdr:colOff>152400</xdr:colOff>
      <xdr:row>30</xdr:row>
      <xdr:rowOff>90932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3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93599</xdr:rowOff>
    </xdr:from>
    <xdr:to>
      <xdr:col>116</xdr:col>
      <xdr:colOff>63500</xdr:colOff>
      <xdr:row>36</xdr:row>
      <xdr:rowOff>105791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265799"/>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104157</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81280</xdr:rowOff>
    </xdr:from>
    <xdr:to>
      <xdr:col>116</xdr:col>
      <xdr:colOff>114300</xdr:colOff>
      <xdr:row>36</xdr:row>
      <xdr:rowOff>11430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88646</xdr:rowOff>
    </xdr:from>
    <xdr:to>
      <xdr:col>111</xdr:col>
      <xdr:colOff>177800</xdr:colOff>
      <xdr:row>36</xdr:row>
      <xdr:rowOff>93599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26084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147574</xdr:rowOff>
    </xdr:from>
    <xdr:to>
      <xdr:col>112</xdr:col>
      <xdr:colOff>38100</xdr:colOff>
      <xdr:row>35</xdr:row>
      <xdr:rowOff>77724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94251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575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76835</xdr:rowOff>
    </xdr:from>
    <xdr:to>
      <xdr:col>107</xdr:col>
      <xdr:colOff>50800</xdr:colOff>
      <xdr:row>36</xdr:row>
      <xdr:rowOff>88646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24903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80899</xdr:rowOff>
    </xdr:from>
    <xdr:to>
      <xdr:col>107</xdr:col>
      <xdr:colOff>101600</xdr:colOff>
      <xdr:row>35</xdr:row>
      <xdr:rowOff>11049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27576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69596</xdr:rowOff>
    </xdr:from>
    <xdr:to>
      <xdr:col>102</xdr:col>
      <xdr:colOff>114300</xdr:colOff>
      <xdr:row>36</xdr:row>
      <xdr:rowOff>76835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24179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80518</xdr:rowOff>
    </xdr:from>
    <xdr:to>
      <xdr:col>102</xdr:col>
      <xdr:colOff>165100</xdr:colOff>
      <xdr:row>35</xdr:row>
      <xdr:rowOff>10668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27195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1651</xdr:rowOff>
    </xdr:from>
    <xdr:to>
      <xdr:col>98</xdr:col>
      <xdr:colOff>38100</xdr:colOff>
      <xdr:row>34</xdr:row>
      <xdr:rowOff>103251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119778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54991</xdr:rowOff>
    </xdr:from>
    <xdr:to>
      <xdr:col>116</xdr:col>
      <xdr:colOff>114300</xdr:colOff>
      <xdr:row>36</xdr:row>
      <xdr:rowOff>156591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2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33418</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20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42799</xdr:rowOff>
    </xdr:from>
    <xdr:to>
      <xdr:col>112</xdr:col>
      <xdr:colOff>38100</xdr:colOff>
      <xdr:row>36</xdr:row>
      <xdr:rowOff>144399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21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135526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30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37846</xdr:rowOff>
    </xdr:from>
    <xdr:to>
      <xdr:col>107</xdr:col>
      <xdr:colOff>101600</xdr:colOff>
      <xdr:row>36</xdr:row>
      <xdr:rowOff>139446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2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130573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30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26035</xdr:rowOff>
    </xdr:from>
    <xdr:to>
      <xdr:col>102</xdr:col>
      <xdr:colOff>165100</xdr:colOff>
      <xdr:row>36</xdr:row>
      <xdr:rowOff>127635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118762</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29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18796</xdr:rowOff>
    </xdr:from>
    <xdr:to>
      <xdr:col>98</xdr:col>
      <xdr:colOff>38100</xdr:colOff>
      <xdr:row>36</xdr:row>
      <xdr:rowOff>120396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111523</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28564</xdr:rowOff>
    </xdr:from>
    <xdr:to>
      <xdr:col>116</xdr:col>
      <xdr:colOff>62864</xdr:colOff>
      <xdr:row>58</xdr:row>
      <xdr:rowOff>136947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01064"/>
          <a:ext cx="1269" cy="147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140774</xdr:rowOff>
    </xdr:from>
    <xdr:ext cx="378565"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136947</xdr:rowOff>
    </xdr:from>
    <xdr:to>
      <xdr:col>116</xdr:col>
      <xdr:colOff>152400</xdr:colOff>
      <xdr:row>58</xdr:row>
      <xdr:rowOff>136947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1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146691</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7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28564</xdr:rowOff>
    </xdr:from>
    <xdr:to>
      <xdr:col>116</xdr:col>
      <xdr:colOff>152400</xdr:colOff>
      <xdr:row>50</xdr:row>
      <xdr:rowOff>28564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0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136665</xdr:rowOff>
    </xdr:from>
    <xdr:to>
      <xdr:col>116</xdr:col>
      <xdr:colOff>63500</xdr:colOff>
      <xdr:row>58</xdr:row>
      <xdr:rowOff>136947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80765"/>
          <a:ext cx="8382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95592</xdr:rowOff>
    </xdr:from>
    <xdr:ext cx="534377"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52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72715</xdr:rowOff>
    </xdr:from>
    <xdr:to>
      <xdr:col>116</xdr:col>
      <xdr:colOff>114300</xdr:colOff>
      <xdr:row>57</xdr:row>
      <xdr:rowOff>2865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67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136372</xdr:rowOff>
    </xdr:from>
    <xdr:to>
      <xdr:col>111</xdr:col>
      <xdr:colOff>177800</xdr:colOff>
      <xdr:row>58</xdr:row>
      <xdr:rowOff>136665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80472"/>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75897</xdr:rowOff>
    </xdr:from>
    <xdr:to>
      <xdr:col>112</xdr:col>
      <xdr:colOff>38100</xdr:colOff>
      <xdr:row>57</xdr:row>
      <xdr:rowOff>6047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6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22574</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56111" y="945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136225</xdr:rowOff>
    </xdr:from>
    <xdr:to>
      <xdr:col>107</xdr:col>
      <xdr:colOff>50800</xdr:colOff>
      <xdr:row>58</xdr:row>
      <xdr:rowOff>136372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80325"/>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74078</xdr:rowOff>
    </xdr:from>
    <xdr:to>
      <xdr:col>107</xdr:col>
      <xdr:colOff>101600</xdr:colOff>
      <xdr:row>58</xdr:row>
      <xdr:rowOff>4228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8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20755</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62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136143</xdr:rowOff>
    </xdr:from>
    <xdr:to>
      <xdr:col>102</xdr:col>
      <xdr:colOff>114300</xdr:colOff>
      <xdr:row>58</xdr:row>
      <xdr:rowOff>136225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80243"/>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69295</xdr:rowOff>
    </xdr:from>
    <xdr:to>
      <xdr:col>102</xdr:col>
      <xdr:colOff>165100</xdr:colOff>
      <xdr:row>57</xdr:row>
      <xdr:rowOff>170895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4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15972</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61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48995</xdr:rowOff>
    </xdr:from>
    <xdr:to>
      <xdr:col>98</xdr:col>
      <xdr:colOff>38100</xdr:colOff>
      <xdr:row>57</xdr:row>
      <xdr:rowOff>150595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8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167122</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5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86147</xdr:rowOff>
    </xdr:from>
    <xdr:to>
      <xdr:col>116</xdr:col>
      <xdr:colOff>114300</xdr:colOff>
      <xdr:row>59</xdr:row>
      <xdr:rowOff>16297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1074</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45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85865</xdr:rowOff>
    </xdr:from>
    <xdr:to>
      <xdr:col>112</xdr:col>
      <xdr:colOff>38100</xdr:colOff>
      <xdr:row>59</xdr:row>
      <xdr:rowOff>16015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2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7142</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122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85572</xdr:rowOff>
    </xdr:from>
    <xdr:to>
      <xdr:col>107</xdr:col>
      <xdr:colOff>101600</xdr:colOff>
      <xdr:row>59</xdr:row>
      <xdr:rowOff>15722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2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6849</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22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85425</xdr:rowOff>
    </xdr:from>
    <xdr:to>
      <xdr:col>102</xdr:col>
      <xdr:colOff>165100</xdr:colOff>
      <xdr:row>59</xdr:row>
      <xdr:rowOff>15575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2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6702</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22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85343</xdr:rowOff>
    </xdr:from>
    <xdr:to>
      <xdr:col>98</xdr:col>
      <xdr:colOff>38100</xdr:colOff>
      <xdr:row>59</xdr:row>
      <xdr:rowOff>15493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6620</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2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114783</xdr:rowOff>
    </xdr:from>
    <xdr:to>
      <xdr:col>116</xdr:col>
      <xdr:colOff>62864</xdr:colOff>
      <xdr:row>78</xdr:row>
      <xdr:rowOff>330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16283"/>
          <a:ext cx="1269" cy="1257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4157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3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330</xdr:rowOff>
    </xdr:from>
    <xdr:to>
      <xdr:col>116</xdr:col>
      <xdr:colOff>152400</xdr:colOff>
      <xdr:row>78</xdr:row>
      <xdr:rowOff>330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37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61460</xdr:rowOff>
    </xdr:from>
    <xdr:ext cx="534377"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114783</xdr:rowOff>
    </xdr:from>
    <xdr:to>
      <xdr:col>116</xdr:col>
      <xdr:colOff>152400</xdr:colOff>
      <xdr:row>70</xdr:row>
      <xdr:rowOff>114783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1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118974</xdr:rowOff>
    </xdr:from>
    <xdr:to>
      <xdr:col>116</xdr:col>
      <xdr:colOff>63500</xdr:colOff>
      <xdr:row>76</xdr:row>
      <xdr:rowOff>138785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149174"/>
          <a:ext cx="8382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50702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73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27825</xdr:rowOff>
    </xdr:from>
    <xdr:to>
      <xdr:col>116</xdr:col>
      <xdr:colOff>114300</xdr:colOff>
      <xdr:row>75</xdr:row>
      <xdr:rowOff>129425</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138785</xdr:rowOff>
    </xdr:from>
    <xdr:to>
      <xdr:col>111</xdr:col>
      <xdr:colOff>177800</xdr:colOff>
      <xdr:row>76</xdr:row>
      <xdr:rowOff>164922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168985"/>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68935</xdr:rowOff>
    </xdr:from>
    <xdr:to>
      <xdr:col>112</xdr:col>
      <xdr:colOff>38100</xdr:colOff>
      <xdr:row>75</xdr:row>
      <xdr:rowOff>170535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15612</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164922</xdr:rowOff>
    </xdr:from>
    <xdr:to>
      <xdr:col>107</xdr:col>
      <xdr:colOff>50800</xdr:colOff>
      <xdr:row>77</xdr:row>
      <xdr:rowOff>10885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195122"/>
          <a:ext cx="889000" cy="1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61735</xdr:rowOff>
    </xdr:from>
    <xdr:to>
      <xdr:col>107</xdr:col>
      <xdr:colOff>101600</xdr:colOff>
      <xdr:row>75</xdr:row>
      <xdr:rowOff>163336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8412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10885</xdr:rowOff>
    </xdr:from>
    <xdr:to>
      <xdr:col>102</xdr:col>
      <xdr:colOff>114300</xdr:colOff>
      <xdr:row>77</xdr:row>
      <xdr:rowOff>36792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212535"/>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104940</xdr:rowOff>
    </xdr:from>
    <xdr:to>
      <xdr:col>102</xdr:col>
      <xdr:colOff>165100</xdr:colOff>
      <xdr:row>76</xdr:row>
      <xdr:rowOff>35089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51617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117246</xdr:rowOff>
    </xdr:from>
    <xdr:to>
      <xdr:col>98</xdr:col>
      <xdr:colOff>38100</xdr:colOff>
      <xdr:row>76</xdr:row>
      <xdr:rowOff>47396</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63923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68174</xdr:rowOff>
    </xdr:from>
    <xdr:to>
      <xdr:col>116</xdr:col>
      <xdr:colOff>114300</xdr:colOff>
      <xdr:row>76</xdr:row>
      <xdr:rowOff>169774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0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46601</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0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87985</xdr:rowOff>
    </xdr:from>
    <xdr:to>
      <xdr:col>112</xdr:col>
      <xdr:colOff>38100</xdr:colOff>
      <xdr:row>77</xdr:row>
      <xdr:rowOff>18135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1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9262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21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114122</xdr:rowOff>
    </xdr:from>
    <xdr:to>
      <xdr:col>107</xdr:col>
      <xdr:colOff>101600</xdr:colOff>
      <xdr:row>77</xdr:row>
      <xdr:rowOff>44272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1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35399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131535</xdr:rowOff>
    </xdr:from>
    <xdr:to>
      <xdr:col>102</xdr:col>
      <xdr:colOff>165100</xdr:colOff>
      <xdr:row>77</xdr:row>
      <xdr:rowOff>61685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1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52812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25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157442</xdr:rowOff>
    </xdr:from>
    <xdr:to>
      <xdr:col>98</xdr:col>
      <xdr:colOff>38100</xdr:colOff>
      <xdr:row>77</xdr:row>
      <xdr:rowOff>87592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1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78719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2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市町村の合併を行い類似団体で最も広い市域を有するため、普通建設事業費（うち更新整備）、維持補修費及び災害復旧事業費は類似団体と比較して一人当たりコストが高い状況となっている。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57,607</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12,967</a:t>
          </a:r>
          <a:r>
            <a:rPr kumimoji="1" lang="ja-JP" altLang="en-US" sz="1300">
              <a:latin typeface="ＭＳ Ｐゴシック" panose="020B0600070205080204" pitchFamily="50" charset="-128"/>
              <a:ea typeface="ＭＳ Ｐゴシック" panose="020B0600070205080204" pitchFamily="50" charset="-128"/>
            </a:rPr>
            <a:t>円の減）となった。これは、小中学校普通教室への空調整備、市民音楽ホール整備の終了などにより前年度比</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億円の減となったことなどによるものである。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121,218</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25,348</a:t>
          </a:r>
          <a:r>
            <a:rPr kumimoji="1" lang="ja-JP" altLang="en-US" sz="1300">
              <a:latin typeface="ＭＳ Ｐゴシック" panose="020B0600070205080204" pitchFamily="50" charset="-128"/>
              <a:ea typeface="ＭＳ Ｐゴシック" panose="020B0600070205080204" pitchFamily="50" charset="-128"/>
            </a:rPr>
            <a:t>円の増）となっており、類似団体内では最もコストが低い。前年度比コスト増の要因として、新型コロナウイルス感染症の影響による子育て世帯への特別給付金支給事業</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億円の皆増などにより、前年度比</a:t>
          </a:r>
          <a:r>
            <a:rPr kumimoji="1" lang="en-US" altLang="ja-JP" sz="1300">
              <a:latin typeface="ＭＳ Ｐゴシック" panose="020B0600070205080204" pitchFamily="50" charset="-128"/>
              <a:ea typeface="ＭＳ Ｐゴシック" panose="020B0600070205080204" pitchFamily="50" charset="-128"/>
            </a:rPr>
            <a:t>198</a:t>
          </a:r>
          <a:r>
            <a:rPr kumimoji="1" lang="ja-JP" altLang="en-US" sz="1300">
              <a:latin typeface="ＭＳ Ｐゴシック" panose="020B0600070205080204" pitchFamily="50" charset="-128"/>
              <a:ea typeface="ＭＳ Ｐゴシック" panose="020B0600070205080204" pitchFamily="50" charset="-128"/>
            </a:rPr>
            <a:t>億円の増となったことが挙げられる。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27,488</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101,500</a:t>
          </a:r>
          <a:r>
            <a:rPr kumimoji="1" lang="ja-JP" altLang="en-US" sz="1300">
              <a:latin typeface="ＭＳ Ｐゴシック" panose="020B0600070205080204" pitchFamily="50" charset="-128"/>
              <a:ea typeface="ＭＳ Ｐゴシック" panose="020B0600070205080204" pitchFamily="50" charset="-128"/>
            </a:rPr>
            <a:t>円の減）となっており、類似団体内では低コストである。前年度比コスト増の要因として、特別定額給付金支給事業の皆減などにより、</a:t>
          </a:r>
          <a:r>
            <a:rPr kumimoji="1" lang="en-US" altLang="ja-JP" sz="1300">
              <a:latin typeface="ＭＳ Ｐゴシック" panose="020B0600070205080204" pitchFamily="50" charset="-128"/>
              <a:ea typeface="ＭＳ Ｐゴシック" panose="020B0600070205080204" pitchFamily="50" charset="-128"/>
            </a:rPr>
            <a:t>813</a:t>
          </a:r>
          <a:r>
            <a:rPr kumimoji="1" lang="ja-JP" altLang="en-US" sz="1300">
              <a:latin typeface="ＭＳ Ｐゴシック" panose="020B0600070205080204" pitchFamily="50" charset="-128"/>
              <a:ea typeface="ＭＳ Ｐゴシック" panose="020B0600070205080204" pitchFamily="50" charset="-128"/>
            </a:rPr>
            <a:t>億円の減となったことが挙げられる。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静岡県浜松市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795,771
770,775
1,558.06
394,601,514
383,252,465
7,233,367
227,707,392
249,445,630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53158</xdr:rowOff>
    </xdr:from>
    <xdr:to>
      <xdr:col>24</xdr:col>
      <xdr:colOff>62865</xdr:colOff>
      <xdr:row>39</xdr:row>
      <xdr:rowOff>123372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8108"/>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127199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123372</xdr:rowOff>
    </xdr:from>
    <xdr:to>
      <xdr:col>24</xdr:col>
      <xdr:colOff>152400</xdr:colOff>
      <xdr:row>39</xdr:row>
      <xdr:rowOff>123372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171285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53158</xdr:rowOff>
    </xdr:from>
    <xdr:to>
      <xdr:col>24</xdr:col>
      <xdr:colOff>152400</xdr:colOff>
      <xdr:row>31</xdr:row>
      <xdr:rowOff>53158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89081</xdr:rowOff>
    </xdr:from>
    <xdr:to>
      <xdr:col>24</xdr:col>
      <xdr:colOff>63500</xdr:colOff>
      <xdr:row>36</xdr:row>
      <xdr:rowOff>92347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6128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46463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7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23586</xdr:rowOff>
    </xdr:from>
    <xdr:to>
      <xdr:col>24</xdr:col>
      <xdr:colOff>114300</xdr:colOff>
      <xdr:row>36</xdr:row>
      <xdr:rowOff>125186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87449</xdr:rowOff>
    </xdr:from>
    <xdr:to>
      <xdr:col>19</xdr:col>
      <xdr:colOff>177800</xdr:colOff>
      <xdr:row>36</xdr:row>
      <xdr:rowOff>89081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5964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87449</xdr:rowOff>
    </xdr:from>
    <xdr:to>
      <xdr:col>15</xdr:col>
      <xdr:colOff>50800</xdr:colOff>
      <xdr:row>36</xdr:row>
      <xdr:rowOff>92347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5964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162378</xdr:rowOff>
    </xdr:from>
    <xdr:to>
      <xdr:col>15</xdr:col>
      <xdr:colOff>101600</xdr:colOff>
      <xdr:row>36</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109055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3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33564</xdr:rowOff>
    </xdr:from>
    <xdr:to>
      <xdr:col>10</xdr:col>
      <xdr:colOff>114300</xdr:colOff>
      <xdr:row>36</xdr:row>
      <xdr:rowOff>92347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0576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141151</xdr:rowOff>
    </xdr:from>
    <xdr:to>
      <xdr:col>10</xdr:col>
      <xdr:colOff>165100</xdr:colOff>
      <xdr:row>36</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87828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128089</xdr:rowOff>
    </xdr:from>
    <xdr:to>
      <xdr:col>6</xdr:col>
      <xdr:colOff>38100</xdr:colOff>
      <xdr:row>36</xdr:row>
      <xdr:rowOff>58239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74766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41547</xdr:rowOff>
    </xdr:from>
    <xdr:to>
      <xdr:col>24</xdr:col>
      <xdr:colOff>114300</xdr:colOff>
      <xdr:row>36</xdr:row>
      <xdr:rowOff>143147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19974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9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38281</xdr:rowOff>
    </xdr:from>
    <xdr:to>
      <xdr:col>20</xdr:col>
      <xdr:colOff>38100</xdr:colOff>
      <xdr:row>36</xdr:row>
      <xdr:rowOff>139881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1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131008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0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36649</xdr:rowOff>
    </xdr:from>
    <xdr:to>
      <xdr:col>15</xdr:col>
      <xdr:colOff>101600</xdr:colOff>
      <xdr:row>36</xdr:row>
      <xdr:rowOff>138249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129376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0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41547</xdr:rowOff>
    </xdr:from>
    <xdr:to>
      <xdr:col>10</xdr:col>
      <xdr:colOff>165100</xdr:colOff>
      <xdr:row>36</xdr:row>
      <xdr:rowOff>143147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1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134274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0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154214</xdr:rowOff>
    </xdr:from>
    <xdr:to>
      <xdr:col>6</xdr:col>
      <xdr:colOff>38100</xdr:colOff>
      <xdr:row>36</xdr:row>
      <xdr:rowOff>84364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75491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4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2184</xdr:rowOff>
    </xdr:from>
    <xdr:to>
      <xdr:col>24</xdr:col>
      <xdr:colOff>62865</xdr:colOff>
      <xdr:row>59</xdr:row>
      <xdr:rowOff>33604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74834"/>
          <a:ext cx="1270" cy="3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37431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33604</xdr:rowOff>
    </xdr:from>
    <xdr:to>
      <xdr:col>24</xdr:col>
      <xdr:colOff>152400</xdr:colOff>
      <xdr:row>59</xdr:row>
      <xdr:rowOff>33604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49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120311</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2184</xdr:rowOff>
    </xdr:from>
    <xdr:to>
      <xdr:col>24</xdr:col>
      <xdr:colOff>152400</xdr:colOff>
      <xdr:row>57</xdr:row>
      <xdr:rowOff>2184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7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90640</xdr:rowOff>
    </xdr:from>
    <xdr:to>
      <xdr:col>24</xdr:col>
      <xdr:colOff>63500</xdr:colOff>
      <xdr:row>58</xdr:row>
      <xdr:rowOff>120942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34590"/>
          <a:ext cx="838200" cy="123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50131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2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90640</xdr:rowOff>
    </xdr:from>
    <xdr:to>
      <xdr:col>19</xdr:col>
      <xdr:colOff>177800</xdr:colOff>
      <xdr:row>59</xdr:row>
      <xdr:rowOff>59982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34590"/>
          <a:ext cx="889000" cy="134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63462</xdr:rowOff>
    </xdr:from>
    <xdr:to>
      <xdr:col>20</xdr:col>
      <xdr:colOff>38100</xdr:colOff>
      <xdr:row>51</xdr:row>
      <xdr:rowOff>165062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156189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9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59982</xdr:rowOff>
    </xdr:from>
    <xdr:to>
      <xdr:col>15</xdr:col>
      <xdr:colOff>50800</xdr:colOff>
      <xdr:row>59</xdr:row>
      <xdr:rowOff>71895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75532"/>
          <a:ext cx="889000" cy="1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109639</xdr:rowOff>
    </xdr:from>
    <xdr:to>
      <xdr:col>15</xdr:col>
      <xdr:colOff>101600</xdr:colOff>
      <xdr:row>59</xdr:row>
      <xdr:rowOff>39789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56316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53569</xdr:rowOff>
    </xdr:from>
    <xdr:to>
      <xdr:col>10</xdr:col>
      <xdr:colOff>114300</xdr:colOff>
      <xdr:row>59</xdr:row>
      <xdr:rowOff>71895</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69119"/>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124841</xdr:rowOff>
    </xdr:from>
    <xdr:to>
      <xdr:col>10</xdr:col>
      <xdr:colOff>165100</xdr:colOff>
      <xdr:row>59</xdr:row>
      <xdr:rowOff>54991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71518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149555</xdr:rowOff>
    </xdr:from>
    <xdr:to>
      <xdr:col>6</xdr:col>
      <xdr:colOff>38100</xdr:colOff>
      <xdr:row>59</xdr:row>
      <xdr:rowOff>79705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96232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70142</xdr:rowOff>
    </xdr:from>
    <xdr:to>
      <xdr:col>24</xdr:col>
      <xdr:colOff>114300</xdr:colOff>
      <xdr:row>59</xdr:row>
      <xdr:rowOff>292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5681</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4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39840</xdr:rowOff>
    </xdr:from>
    <xdr:to>
      <xdr:col>20</xdr:col>
      <xdr:colOff>38100</xdr:colOff>
      <xdr:row>51</xdr:row>
      <xdr:rowOff>141440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7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157967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55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9182</xdr:rowOff>
    </xdr:from>
    <xdr:to>
      <xdr:col>15</xdr:col>
      <xdr:colOff>101600</xdr:colOff>
      <xdr:row>59</xdr:row>
      <xdr:rowOff>110782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101909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21095</xdr:rowOff>
    </xdr:from>
    <xdr:to>
      <xdr:col>10</xdr:col>
      <xdr:colOff>165100</xdr:colOff>
      <xdr:row>59</xdr:row>
      <xdr:rowOff>122695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113822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2769</xdr:rowOff>
    </xdr:from>
    <xdr:to>
      <xdr:col>6</xdr:col>
      <xdr:colOff>38100</xdr:colOff>
      <xdr:row>59</xdr:row>
      <xdr:rowOff>104369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95496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1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136149</xdr:rowOff>
    </xdr:from>
    <xdr:to>
      <xdr:col>24</xdr:col>
      <xdr:colOff>62865</xdr:colOff>
      <xdr:row>76</xdr:row>
      <xdr:rowOff>63477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1966199"/>
          <a:ext cx="1270" cy="1127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67304</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09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63477</xdr:rowOff>
    </xdr:from>
    <xdr:to>
      <xdr:col>24</xdr:col>
      <xdr:colOff>152400</xdr:colOff>
      <xdr:row>76</xdr:row>
      <xdr:rowOff>63477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09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82826</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74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136149</xdr:rowOff>
    </xdr:from>
    <xdr:to>
      <xdr:col>24</xdr:col>
      <xdr:colOff>152400</xdr:colOff>
      <xdr:row>69</xdr:row>
      <xdr:rowOff>136149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196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63477</xdr:rowOff>
    </xdr:from>
    <xdr:to>
      <xdr:col>24</xdr:col>
      <xdr:colOff>63500</xdr:colOff>
      <xdr:row>77</xdr:row>
      <xdr:rowOff>92929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093677"/>
          <a:ext cx="838200" cy="20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86067</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4304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63190</xdr:rowOff>
    </xdr:from>
    <xdr:to>
      <xdr:col>24</xdr:col>
      <xdr:colOff>114300</xdr:colOff>
      <xdr:row>73</xdr:row>
      <xdr:rowOff>164790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57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92929</xdr:rowOff>
    </xdr:from>
    <xdr:to>
      <xdr:col>19</xdr:col>
      <xdr:colOff>177800</xdr:colOff>
      <xdr:row>77</xdr:row>
      <xdr:rowOff>153614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294579"/>
          <a:ext cx="889000" cy="6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92626</xdr:rowOff>
    </xdr:from>
    <xdr:to>
      <xdr:col>20</xdr:col>
      <xdr:colOff>38100</xdr:colOff>
      <xdr:row>75</xdr:row>
      <xdr:rowOff>22776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7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39303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55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153614</xdr:rowOff>
    </xdr:from>
    <xdr:to>
      <xdr:col>15</xdr:col>
      <xdr:colOff>50800</xdr:colOff>
      <xdr:row>78</xdr:row>
      <xdr:rowOff>25057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55264"/>
          <a:ext cx="889000" cy="4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143924</xdr:rowOff>
    </xdr:from>
    <xdr:to>
      <xdr:col>15</xdr:col>
      <xdr:colOff>101600</xdr:colOff>
      <xdr:row>75</xdr:row>
      <xdr:rowOff>74074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3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90601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60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15318</xdr:rowOff>
    </xdr:from>
    <xdr:to>
      <xdr:col>10</xdr:col>
      <xdr:colOff>114300</xdr:colOff>
      <xdr:row>78</xdr:row>
      <xdr:rowOff>25057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388418"/>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17928</xdr:rowOff>
    </xdr:from>
    <xdr:to>
      <xdr:col>10</xdr:col>
      <xdr:colOff>165100</xdr:colOff>
      <xdr:row>75</xdr:row>
      <xdr:rowOff>119528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87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136055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65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11069</xdr:rowOff>
    </xdr:from>
    <xdr:to>
      <xdr:col>6</xdr:col>
      <xdr:colOff>38100</xdr:colOff>
      <xdr:row>75</xdr:row>
      <xdr:rowOff>112669</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86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129196</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64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12677</xdr:rowOff>
    </xdr:from>
    <xdr:to>
      <xdr:col>24</xdr:col>
      <xdr:colOff>114300</xdr:colOff>
      <xdr:row>76</xdr:row>
      <xdr:rowOff>114277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4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99055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5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42129</xdr:rowOff>
    </xdr:from>
    <xdr:to>
      <xdr:col>20</xdr:col>
      <xdr:colOff>38100</xdr:colOff>
      <xdr:row>77</xdr:row>
      <xdr:rowOff>143729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24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134856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33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102814</xdr:rowOff>
    </xdr:from>
    <xdr:to>
      <xdr:col>15</xdr:col>
      <xdr:colOff>101600</xdr:colOff>
      <xdr:row>78</xdr:row>
      <xdr:rowOff>32964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0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24091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9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145707</xdr:rowOff>
    </xdr:from>
    <xdr:to>
      <xdr:col>10</xdr:col>
      <xdr:colOff>165100</xdr:colOff>
      <xdr:row>78</xdr:row>
      <xdr:rowOff>75857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66984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4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135968</xdr:rowOff>
    </xdr:from>
    <xdr:to>
      <xdr:col>6</xdr:col>
      <xdr:colOff>38100</xdr:colOff>
      <xdr:row>78</xdr:row>
      <xdr:rowOff>66118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3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57245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3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29939</xdr:rowOff>
    </xdr:from>
    <xdr:to>
      <xdr:col>24</xdr:col>
      <xdr:colOff>62865</xdr:colOff>
      <xdr:row>97</xdr:row>
      <xdr:rowOff>25825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460439"/>
          <a:ext cx="1270" cy="119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29652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66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25825</xdr:rowOff>
    </xdr:from>
    <xdr:to>
      <xdr:col>24</xdr:col>
      <xdr:colOff>152400</xdr:colOff>
      <xdr:row>97</xdr:row>
      <xdr:rowOff>25825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65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148066</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2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29939</xdr:rowOff>
    </xdr:from>
    <xdr:to>
      <xdr:col>24</xdr:col>
      <xdr:colOff>152400</xdr:colOff>
      <xdr:row>90</xdr:row>
      <xdr:rowOff>29939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4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124972</xdr:rowOff>
    </xdr:from>
    <xdr:to>
      <xdr:col>24</xdr:col>
      <xdr:colOff>63500</xdr:colOff>
      <xdr:row>98</xdr:row>
      <xdr:rowOff>31996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584172"/>
          <a:ext cx="838200" cy="24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158966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10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136089</xdr:rowOff>
    </xdr:from>
    <xdr:to>
      <xdr:col>24</xdr:col>
      <xdr:colOff>114300</xdr:colOff>
      <xdr:row>95</xdr:row>
      <xdr:rowOff>66239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2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145741</xdr:rowOff>
    </xdr:from>
    <xdr:to>
      <xdr:col>19</xdr:col>
      <xdr:colOff>177800</xdr:colOff>
      <xdr:row>98</xdr:row>
      <xdr:rowOff>31996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776391"/>
          <a:ext cx="889000" cy="5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133640</xdr:rowOff>
    </xdr:from>
    <xdr:to>
      <xdr:col>20</xdr:col>
      <xdr:colOff>38100</xdr:colOff>
      <xdr:row>98</xdr:row>
      <xdr:rowOff>63790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76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80317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3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145741</xdr:rowOff>
    </xdr:from>
    <xdr:to>
      <xdr:col>15</xdr:col>
      <xdr:colOff>50800</xdr:colOff>
      <xdr:row>98</xdr:row>
      <xdr:rowOff>119486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776391"/>
          <a:ext cx="889000" cy="14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38119</xdr:rowOff>
    </xdr:from>
    <xdr:to>
      <xdr:col>15</xdr:col>
      <xdr:colOff>101600</xdr:colOff>
      <xdr:row>98</xdr:row>
      <xdr:rowOff>139719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4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130846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93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119486</xdr:rowOff>
    </xdr:from>
    <xdr:to>
      <xdr:col>10</xdr:col>
      <xdr:colOff>114300</xdr:colOff>
      <xdr:row>99</xdr:row>
      <xdr:rowOff>10508</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921586"/>
          <a:ext cx="889000" cy="6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68751</xdr:rowOff>
    </xdr:from>
    <xdr:to>
      <xdr:col>10</xdr:col>
      <xdr:colOff>165100</xdr:colOff>
      <xdr:row>98</xdr:row>
      <xdr:rowOff>170351</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87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161478</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96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101343</xdr:rowOff>
    </xdr:from>
    <xdr:to>
      <xdr:col>6</xdr:col>
      <xdr:colOff>38100</xdr:colOff>
      <xdr:row>99</xdr:row>
      <xdr:rowOff>31493</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90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48020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7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74172</xdr:rowOff>
    </xdr:from>
    <xdr:to>
      <xdr:col>24</xdr:col>
      <xdr:colOff>114300</xdr:colOff>
      <xdr:row>97</xdr:row>
      <xdr:rowOff>4322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53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160549</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44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152646</xdr:rowOff>
    </xdr:from>
    <xdr:to>
      <xdr:col>20</xdr:col>
      <xdr:colOff>38100</xdr:colOff>
      <xdr:row>98</xdr:row>
      <xdr:rowOff>82796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8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73923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7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94941</xdr:rowOff>
    </xdr:from>
    <xdr:to>
      <xdr:col>15</xdr:col>
      <xdr:colOff>101600</xdr:colOff>
      <xdr:row>98</xdr:row>
      <xdr:rowOff>25091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2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41618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50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68686</xdr:rowOff>
    </xdr:from>
    <xdr:to>
      <xdr:col>10</xdr:col>
      <xdr:colOff>165100</xdr:colOff>
      <xdr:row>98</xdr:row>
      <xdr:rowOff>170286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7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15363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64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131158</xdr:rowOff>
    </xdr:from>
    <xdr:to>
      <xdr:col>6</xdr:col>
      <xdr:colOff>38100</xdr:colOff>
      <xdr:row>99</xdr:row>
      <xdr:rowOff>61308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93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52435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702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149606</xdr:rowOff>
    </xdr:from>
    <xdr:to>
      <xdr:col>54</xdr:col>
      <xdr:colOff>189865</xdr:colOff>
      <xdr:row>39</xdr:row>
      <xdr:rowOff>27686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293106"/>
          <a:ext cx="127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31513</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27686</xdr:rowOff>
    </xdr:from>
    <xdr:to>
      <xdr:col>55</xdr:col>
      <xdr:colOff>88900</xdr:colOff>
      <xdr:row>39</xdr:row>
      <xdr:rowOff>27686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96283</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06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149606</xdr:rowOff>
    </xdr:from>
    <xdr:to>
      <xdr:col>55</xdr:col>
      <xdr:colOff>88900</xdr:colOff>
      <xdr:row>30</xdr:row>
      <xdr:rowOff>149606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29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125984</xdr:rowOff>
    </xdr:from>
    <xdr:to>
      <xdr:col>55</xdr:col>
      <xdr:colOff>0</xdr:colOff>
      <xdr:row>37</xdr:row>
      <xdr:rowOff>15494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298184"/>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11701</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55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33274</xdr:rowOff>
    </xdr:from>
    <xdr:to>
      <xdr:col>55</xdr:col>
      <xdr:colOff>50800</xdr:colOff>
      <xdr:row>37</xdr:row>
      <xdr:rowOff>134874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7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125984</xdr:rowOff>
    </xdr:from>
    <xdr:to>
      <xdr:col>50</xdr:col>
      <xdr:colOff>114300</xdr:colOff>
      <xdr:row>37</xdr:row>
      <xdr:rowOff>38354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298184"/>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14732</xdr:rowOff>
    </xdr:from>
    <xdr:to>
      <xdr:col>45</xdr:col>
      <xdr:colOff>177800</xdr:colOff>
      <xdr:row>37</xdr:row>
      <xdr:rowOff>38354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358382"/>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10160</xdr:rowOff>
    </xdr:from>
    <xdr:to>
      <xdr:col>41</xdr:col>
      <xdr:colOff>50800</xdr:colOff>
      <xdr:row>37</xdr:row>
      <xdr:rowOff>14732</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35381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155719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32512</xdr:rowOff>
    </xdr:from>
    <xdr:to>
      <xdr:col>36</xdr:col>
      <xdr:colOff>165100</xdr:colOff>
      <xdr:row>37</xdr:row>
      <xdr:rowOff>134112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125239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136144</xdr:rowOff>
    </xdr:from>
    <xdr:to>
      <xdr:col>55</xdr:col>
      <xdr:colOff>50800</xdr:colOff>
      <xdr:row>37</xdr:row>
      <xdr:rowOff>66294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3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159021</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159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75184</xdr:rowOff>
    </xdr:from>
    <xdr:to>
      <xdr:col>50</xdr:col>
      <xdr:colOff>165100</xdr:colOff>
      <xdr:row>37</xdr:row>
      <xdr:rowOff>5334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21861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022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159004</xdr:rowOff>
    </xdr:from>
    <xdr:to>
      <xdr:col>46</xdr:col>
      <xdr:colOff>38100</xdr:colOff>
      <xdr:row>37</xdr:row>
      <xdr:rowOff>89154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3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135382</xdr:rowOff>
    </xdr:from>
    <xdr:to>
      <xdr:col>41</xdr:col>
      <xdr:colOff>101600</xdr:colOff>
      <xdr:row>37</xdr:row>
      <xdr:rowOff>65532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3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82059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082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130810</xdr:rowOff>
    </xdr:from>
    <xdr:to>
      <xdr:col>36</xdr:col>
      <xdr:colOff>165100</xdr:colOff>
      <xdr:row>37</xdr:row>
      <xdr:rowOff>60960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77487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078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147955</xdr:rowOff>
    </xdr:from>
    <xdr:to>
      <xdr:col>54</xdr:col>
      <xdr:colOff>189865</xdr:colOff>
      <xdr:row>59</xdr:row>
      <xdr:rowOff>39878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20455"/>
          <a:ext cx="1270" cy="143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94632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147955</xdr:rowOff>
    </xdr:from>
    <xdr:to>
      <xdr:col>55</xdr:col>
      <xdr:colOff>88900</xdr:colOff>
      <xdr:row>50</xdr:row>
      <xdr:rowOff>147955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2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62103</xdr:rowOff>
    </xdr:from>
    <xdr:to>
      <xdr:col>55</xdr:col>
      <xdr:colOff>0</xdr:colOff>
      <xdr:row>52</xdr:row>
      <xdr:rowOff>95250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8977503"/>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30878</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52451</xdr:rowOff>
    </xdr:from>
    <xdr:to>
      <xdr:col>55</xdr:col>
      <xdr:colOff>50800</xdr:colOff>
      <xdr:row>57</xdr:row>
      <xdr:rowOff>154051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62103</xdr:rowOff>
    </xdr:from>
    <xdr:to>
      <xdr:col>50</xdr:col>
      <xdr:colOff>114300</xdr:colOff>
      <xdr:row>53</xdr:row>
      <xdr:rowOff>50038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8977503"/>
          <a:ext cx="889000" cy="15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151274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50038</xdr:rowOff>
    </xdr:from>
    <xdr:to>
      <xdr:col>45</xdr:col>
      <xdr:colOff>177800</xdr:colOff>
      <xdr:row>54</xdr:row>
      <xdr:rowOff>88138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136888"/>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151274</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88138</xdr:rowOff>
    </xdr:from>
    <xdr:to>
      <xdr:col>41</xdr:col>
      <xdr:colOff>50800</xdr:colOff>
      <xdr:row>54</xdr:row>
      <xdr:rowOff>113030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346438"/>
          <a:ext cx="8890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71628</xdr:rowOff>
    </xdr:from>
    <xdr:to>
      <xdr:col>41</xdr:col>
      <xdr:colOff>101600</xdr:colOff>
      <xdr:row>58</xdr:row>
      <xdr:rowOff>1778</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164355</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49657</xdr:rowOff>
    </xdr:from>
    <xdr:to>
      <xdr:col>36</xdr:col>
      <xdr:colOff>165100</xdr:colOff>
      <xdr:row>57</xdr:row>
      <xdr:rowOff>151257</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142384</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44450</xdr:rowOff>
    </xdr:from>
    <xdr:to>
      <xdr:col>55</xdr:col>
      <xdr:colOff>50800</xdr:colOff>
      <xdr:row>52</xdr:row>
      <xdr:rowOff>146050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895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67327</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881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11303</xdr:rowOff>
    </xdr:from>
    <xdr:to>
      <xdr:col>50</xdr:col>
      <xdr:colOff>165100</xdr:colOff>
      <xdr:row>52</xdr:row>
      <xdr:rowOff>112903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892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50</xdr:row>
      <xdr:rowOff>129430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870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170688</xdr:rowOff>
    </xdr:from>
    <xdr:to>
      <xdr:col>46</xdr:col>
      <xdr:colOff>38100</xdr:colOff>
      <xdr:row>53</xdr:row>
      <xdr:rowOff>100838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08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51</xdr:row>
      <xdr:rowOff>117365</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88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37338</xdr:rowOff>
    </xdr:from>
    <xdr:to>
      <xdr:col>41</xdr:col>
      <xdr:colOff>101600</xdr:colOff>
      <xdr:row>54</xdr:row>
      <xdr:rowOff>138938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29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52</xdr:row>
      <xdr:rowOff>155465</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907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62230</xdr:rowOff>
    </xdr:from>
    <xdr:to>
      <xdr:col>36</xdr:col>
      <xdr:colOff>165100</xdr:colOff>
      <xdr:row>54</xdr:row>
      <xdr:rowOff>163830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32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8907</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909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90315</xdr:rowOff>
    </xdr:from>
    <xdr:to>
      <xdr:col>54</xdr:col>
      <xdr:colOff>189865</xdr:colOff>
      <xdr:row>79</xdr:row>
      <xdr:rowOff>15891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263265"/>
          <a:ext cx="1270" cy="129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19718</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15891</xdr:rowOff>
    </xdr:from>
    <xdr:to>
      <xdr:col>55</xdr:col>
      <xdr:colOff>88900</xdr:colOff>
      <xdr:row>79</xdr:row>
      <xdr:rowOff>15891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6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36992</xdr:rowOff>
    </xdr:from>
    <xdr:ext cx="599010"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20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90315</xdr:rowOff>
    </xdr:from>
    <xdr:to>
      <xdr:col>55</xdr:col>
      <xdr:colOff>88900</xdr:colOff>
      <xdr:row>71</xdr:row>
      <xdr:rowOff>90315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2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106728</xdr:rowOff>
    </xdr:from>
    <xdr:to>
      <xdr:col>55</xdr:col>
      <xdr:colOff>0</xdr:colOff>
      <xdr:row>78</xdr:row>
      <xdr:rowOff>109784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479828"/>
          <a:ext cx="838200" cy="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149023</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00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126146</xdr:rowOff>
    </xdr:from>
    <xdr:to>
      <xdr:col>55</xdr:col>
      <xdr:colOff>50800</xdr:colOff>
      <xdr:row>77</xdr:row>
      <xdr:rowOff>56296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80973</xdr:rowOff>
    </xdr:from>
    <xdr:to>
      <xdr:col>50</xdr:col>
      <xdr:colOff>114300</xdr:colOff>
      <xdr:row>78</xdr:row>
      <xdr:rowOff>106728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8750300" y="13454073"/>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146340</xdr:rowOff>
    </xdr:from>
    <xdr:to>
      <xdr:col>50</xdr:col>
      <xdr:colOff>165100</xdr:colOff>
      <xdr:row>77</xdr:row>
      <xdr:rowOff>76490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93017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29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80973</xdr:rowOff>
    </xdr:from>
    <xdr:to>
      <xdr:col>45</xdr:col>
      <xdr:colOff>177800</xdr:colOff>
      <xdr:row>78</xdr:row>
      <xdr:rowOff>128873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454073"/>
          <a:ext cx="889000" cy="4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155910</xdr:rowOff>
    </xdr:from>
    <xdr:to>
      <xdr:col>46</xdr:col>
      <xdr:colOff>38100</xdr:colOff>
      <xdr:row>78</xdr:row>
      <xdr:rowOff>86060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102587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128873</xdr:rowOff>
    </xdr:from>
    <xdr:to>
      <xdr:col>41</xdr:col>
      <xdr:colOff>50800</xdr:colOff>
      <xdr:row>78</xdr:row>
      <xdr:rowOff>148882</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501973"/>
          <a:ext cx="889000" cy="2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163362</xdr:rowOff>
    </xdr:from>
    <xdr:to>
      <xdr:col>41</xdr:col>
      <xdr:colOff>101600</xdr:colOff>
      <xdr:row>78</xdr:row>
      <xdr:rowOff>93512</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110039</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156451</xdr:rowOff>
    </xdr:from>
    <xdr:to>
      <xdr:col>36</xdr:col>
      <xdr:colOff>165100</xdr:colOff>
      <xdr:row>78</xdr:row>
      <xdr:rowOff>86601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103128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58984</xdr:rowOff>
    </xdr:from>
    <xdr:to>
      <xdr:col>55</xdr:col>
      <xdr:colOff>50800</xdr:colOff>
      <xdr:row>78</xdr:row>
      <xdr:rowOff>160584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4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145361</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34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55928</xdr:rowOff>
    </xdr:from>
    <xdr:to>
      <xdr:col>50</xdr:col>
      <xdr:colOff>165100</xdr:colOff>
      <xdr:row>78</xdr:row>
      <xdr:rowOff>157528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4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148655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352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30173</xdr:rowOff>
    </xdr:from>
    <xdr:to>
      <xdr:col>46</xdr:col>
      <xdr:colOff>38100</xdr:colOff>
      <xdr:row>78</xdr:row>
      <xdr:rowOff>131773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40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122900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349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78073</xdr:rowOff>
    </xdr:from>
    <xdr:to>
      <xdr:col>41</xdr:col>
      <xdr:colOff>101600</xdr:colOff>
      <xdr:row>79</xdr:row>
      <xdr:rowOff>8223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45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170800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354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98082</xdr:rowOff>
    </xdr:from>
    <xdr:to>
      <xdr:col>36</xdr:col>
      <xdr:colOff>165100</xdr:colOff>
      <xdr:row>79</xdr:row>
      <xdr:rowOff>28232</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4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19359</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37428" y="1356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162331</xdr:rowOff>
    </xdr:from>
    <xdr:to>
      <xdr:col>54</xdr:col>
      <xdr:colOff>189865</xdr:colOff>
      <xdr:row>97</xdr:row>
      <xdr:rowOff>138976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592831"/>
          <a:ext cx="1270" cy="11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142803</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138976</xdr:rowOff>
    </xdr:from>
    <xdr:to>
      <xdr:col>55</xdr:col>
      <xdr:colOff>88900</xdr:colOff>
      <xdr:row>97</xdr:row>
      <xdr:rowOff>138976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109008</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162331</xdr:rowOff>
    </xdr:from>
    <xdr:to>
      <xdr:col>55</xdr:col>
      <xdr:colOff>88900</xdr:colOff>
      <xdr:row>90</xdr:row>
      <xdr:rowOff>162331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592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74892</xdr:rowOff>
    </xdr:from>
    <xdr:to>
      <xdr:col>55</xdr:col>
      <xdr:colOff>0</xdr:colOff>
      <xdr:row>95</xdr:row>
      <xdr:rowOff>99885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362642"/>
          <a:ext cx="838200" cy="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118502</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5891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95625</xdr:rowOff>
    </xdr:from>
    <xdr:to>
      <xdr:col>55</xdr:col>
      <xdr:colOff>50800</xdr:colOff>
      <xdr:row>94</xdr:row>
      <xdr:rowOff>25775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0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36144</xdr:rowOff>
    </xdr:from>
    <xdr:to>
      <xdr:col>50</xdr:col>
      <xdr:colOff>114300</xdr:colOff>
      <xdr:row>95</xdr:row>
      <xdr:rowOff>74892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323894"/>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19483</xdr:rowOff>
    </xdr:from>
    <xdr:to>
      <xdr:col>50</xdr:col>
      <xdr:colOff>165100</xdr:colOff>
      <xdr:row>94</xdr:row>
      <xdr:rowOff>121083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137610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591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36144</xdr:rowOff>
    </xdr:from>
    <xdr:to>
      <xdr:col>45</xdr:col>
      <xdr:colOff>177800</xdr:colOff>
      <xdr:row>95</xdr:row>
      <xdr:rowOff>82778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323894"/>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38608</xdr:rowOff>
    </xdr:from>
    <xdr:to>
      <xdr:col>46</xdr:col>
      <xdr:colOff>38100</xdr:colOff>
      <xdr:row>94</xdr:row>
      <xdr:rowOff>140208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156735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82778</xdr:rowOff>
    </xdr:from>
    <xdr:to>
      <xdr:col>41</xdr:col>
      <xdr:colOff>50800</xdr:colOff>
      <xdr:row>95</xdr:row>
      <xdr:rowOff>98210</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370528"/>
          <a:ext cx="889000" cy="1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31235</xdr:rowOff>
    </xdr:from>
    <xdr:to>
      <xdr:col>41</xdr:col>
      <xdr:colOff>101600</xdr:colOff>
      <xdr:row>94</xdr:row>
      <xdr:rowOff>132835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149362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28397</xdr:rowOff>
    </xdr:from>
    <xdr:to>
      <xdr:col>36</xdr:col>
      <xdr:colOff>165100</xdr:colOff>
      <xdr:row>94</xdr:row>
      <xdr:rowOff>129997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146524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49085</xdr:rowOff>
    </xdr:from>
    <xdr:to>
      <xdr:col>55</xdr:col>
      <xdr:colOff>50800</xdr:colOff>
      <xdr:row>95</xdr:row>
      <xdr:rowOff>150685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33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27512</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24092</xdr:rowOff>
    </xdr:from>
    <xdr:to>
      <xdr:col>50</xdr:col>
      <xdr:colOff>165100</xdr:colOff>
      <xdr:row>95</xdr:row>
      <xdr:rowOff>125692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3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116819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40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156794</xdr:rowOff>
    </xdr:from>
    <xdr:to>
      <xdr:col>46</xdr:col>
      <xdr:colOff>38100</xdr:colOff>
      <xdr:row>95</xdr:row>
      <xdr:rowOff>86944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2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78071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36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31978</xdr:rowOff>
    </xdr:from>
    <xdr:to>
      <xdr:col>41</xdr:col>
      <xdr:colOff>101600</xdr:colOff>
      <xdr:row>95</xdr:row>
      <xdr:rowOff>133578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31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124705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41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47410</xdr:rowOff>
    </xdr:from>
    <xdr:to>
      <xdr:col>36</xdr:col>
      <xdr:colOff>165100</xdr:colOff>
      <xdr:row>95</xdr:row>
      <xdr:rowOff>149010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3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140137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42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58710</xdr:rowOff>
    </xdr:from>
    <xdr:to>
      <xdr:col>85</xdr:col>
      <xdr:colOff>126364</xdr:colOff>
      <xdr:row>38</xdr:row>
      <xdr:rowOff>169091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202210"/>
          <a:ext cx="1269" cy="148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1468</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169091</xdr:rowOff>
    </xdr:from>
    <xdr:to>
      <xdr:col>86</xdr:col>
      <xdr:colOff>25400</xdr:colOff>
      <xdr:row>38</xdr:row>
      <xdr:rowOff>169091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5387</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49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58710</xdr:rowOff>
    </xdr:from>
    <xdr:to>
      <xdr:col>86</xdr:col>
      <xdr:colOff>25400</xdr:colOff>
      <xdr:row>30</xdr:row>
      <xdr:rowOff>58710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20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91041</xdr:rowOff>
    </xdr:from>
    <xdr:to>
      <xdr:col>85</xdr:col>
      <xdr:colOff>127000</xdr:colOff>
      <xdr:row>33</xdr:row>
      <xdr:rowOff>144925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5748891"/>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149296</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5978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170869</xdr:rowOff>
    </xdr:from>
    <xdr:to>
      <xdr:col>85</xdr:col>
      <xdr:colOff>177800</xdr:colOff>
      <xdr:row>35</xdr:row>
      <xdr:rowOff>101019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14623</xdr:rowOff>
    </xdr:from>
    <xdr:to>
      <xdr:col>81</xdr:col>
      <xdr:colOff>50800</xdr:colOff>
      <xdr:row>33</xdr:row>
      <xdr:rowOff>144925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5501023"/>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29137</xdr:rowOff>
    </xdr:from>
    <xdr:to>
      <xdr:col>81</xdr:col>
      <xdr:colOff>101600</xdr:colOff>
      <xdr:row>35</xdr:row>
      <xdr:rowOff>130737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121864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14623</xdr:rowOff>
    </xdr:from>
    <xdr:to>
      <xdr:col>76</xdr:col>
      <xdr:colOff>114300</xdr:colOff>
      <xdr:row>32</xdr:row>
      <xdr:rowOff>68834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5501023"/>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105555</xdr:rowOff>
    </xdr:from>
    <xdr:to>
      <xdr:col>76</xdr:col>
      <xdr:colOff>165100</xdr:colOff>
      <xdr:row>35</xdr:row>
      <xdr:rowOff>35705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26832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0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145905</xdr:rowOff>
    </xdr:from>
    <xdr:to>
      <xdr:col>71</xdr:col>
      <xdr:colOff>177800</xdr:colOff>
      <xdr:row>32</xdr:row>
      <xdr:rowOff>68834</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5460855"/>
          <a:ext cx="8890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48895</xdr:rowOff>
    </xdr:from>
    <xdr:to>
      <xdr:col>72</xdr:col>
      <xdr:colOff>38100</xdr:colOff>
      <xdr:row>35</xdr:row>
      <xdr:rowOff>150495</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141622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33710</xdr:rowOff>
    </xdr:from>
    <xdr:to>
      <xdr:col>67</xdr:col>
      <xdr:colOff>101600</xdr:colOff>
      <xdr:row>35</xdr:row>
      <xdr:rowOff>135310</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126437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40241</xdr:rowOff>
    </xdr:from>
    <xdr:to>
      <xdr:col>85</xdr:col>
      <xdr:colOff>177800</xdr:colOff>
      <xdr:row>33</xdr:row>
      <xdr:rowOff>141841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569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63118</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554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94125</xdr:rowOff>
    </xdr:from>
    <xdr:to>
      <xdr:col>81</xdr:col>
      <xdr:colOff>101600</xdr:colOff>
      <xdr:row>34</xdr:row>
      <xdr:rowOff>24275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575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40802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52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135273</xdr:rowOff>
    </xdr:from>
    <xdr:to>
      <xdr:col>76</xdr:col>
      <xdr:colOff>165100</xdr:colOff>
      <xdr:row>32</xdr:row>
      <xdr:rowOff>65423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545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81950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2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18034</xdr:rowOff>
    </xdr:from>
    <xdr:to>
      <xdr:col>72</xdr:col>
      <xdr:colOff>38100</xdr:colOff>
      <xdr:row>32</xdr:row>
      <xdr:rowOff>119634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55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136161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52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95105</xdr:rowOff>
    </xdr:from>
    <xdr:to>
      <xdr:col>67</xdr:col>
      <xdr:colOff>101600</xdr:colOff>
      <xdr:row>32</xdr:row>
      <xdr:rowOff>25255</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5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41782</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51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114783</xdr:rowOff>
    </xdr:from>
    <xdr:to>
      <xdr:col>85</xdr:col>
      <xdr:colOff>126364</xdr:colOff>
      <xdr:row>59</xdr:row>
      <xdr:rowOff>115963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687283"/>
          <a:ext cx="1269" cy="1544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119790</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115963</xdr:rowOff>
    </xdr:from>
    <xdr:to>
      <xdr:col>86</xdr:col>
      <xdr:colOff>25400</xdr:colOff>
      <xdr:row>59</xdr:row>
      <xdr:rowOff>115963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2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61460</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46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114783</xdr:rowOff>
    </xdr:from>
    <xdr:to>
      <xdr:col>86</xdr:col>
      <xdr:colOff>25400</xdr:colOff>
      <xdr:row>50</xdr:row>
      <xdr:rowOff>114783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68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53594</xdr:rowOff>
    </xdr:from>
    <xdr:to>
      <xdr:col>85</xdr:col>
      <xdr:colOff>127000</xdr:colOff>
      <xdr:row>54</xdr:row>
      <xdr:rowOff>115963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5481300" y="9140444"/>
          <a:ext cx="838200" cy="23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88358</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346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109931</xdr:rowOff>
    </xdr:from>
    <xdr:to>
      <xdr:col>85</xdr:col>
      <xdr:colOff>177800</xdr:colOff>
      <xdr:row>55</xdr:row>
      <xdr:rowOff>40081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53594</xdr:rowOff>
    </xdr:from>
    <xdr:to>
      <xdr:col>81</xdr:col>
      <xdr:colOff>50800</xdr:colOff>
      <xdr:row>55</xdr:row>
      <xdr:rowOff>29896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140444"/>
          <a:ext cx="889000" cy="3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30835</xdr:rowOff>
    </xdr:from>
    <xdr:to>
      <xdr:col>81</xdr:col>
      <xdr:colOff>101600</xdr:colOff>
      <xdr:row>54</xdr:row>
      <xdr:rowOff>132435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123562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3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29896</xdr:rowOff>
    </xdr:from>
    <xdr:to>
      <xdr:col>76</xdr:col>
      <xdr:colOff>114300</xdr:colOff>
      <xdr:row>56</xdr:row>
      <xdr:rowOff>124498</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459646"/>
          <a:ext cx="889000" cy="26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73889</xdr:rowOff>
    </xdr:from>
    <xdr:to>
      <xdr:col>76</xdr:col>
      <xdr:colOff>165100</xdr:colOff>
      <xdr:row>56</xdr:row>
      <xdr:rowOff>4039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166616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5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166942</xdr:rowOff>
    </xdr:from>
    <xdr:to>
      <xdr:col>71</xdr:col>
      <xdr:colOff>177800</xdr:colOff>
      <xdr:row>56</xdr:row>
      <xdr:rowOff>124498</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814300" y="9596692"/>
          <a:ext cx="889000" cy="12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13157</xdr:rowOff>
    </xdr:from>
    <xdr:to>
      <xdr:col>72</xdr:col>
      <xdr:colOff>38100</xdr:colOff>
      <xdr:row>56</xdr:row>
      <xdr:rowOff>114757</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131284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3175</xdr:rowOff>
    </xdr:from>
    <xdr:to>
      <xdr:col>67</xdr:col>
      <xdr:colOff>101600</xdr:colOff>
      <xdr:row>56</xdr:row>
      <xdr:rowOff>104775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95902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69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65163</xdr:rowOff>
    </xdr:from>
    <xdr:to>
      <xdr:col>85</xdr:col>
      <xdr:colOff>177800</xdr:colOff>
      <xdr:row>54</xdr:row>
      <xdr:rowOff>166763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32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88040</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17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2794</xdr:rowOff>
    </xdr:from>
    <xdr:to>
      <xdr:col>81</xdr:col>
      <xdr:colOff>101600</xdr:colOff>
      <xdr:row>53</xdr:row>
      <xdr:rowOff>104394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08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120921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886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150546</xdr:rowOff>
    </xdr:from>
    <xdr:to>
      <xdr:col>76</xdr:col>
      <xdr:colOff>165100</xdr:colOff>
      <xdr:row>55</xdr:row>
      <xdr:rowOff>80696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40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97223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18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73698</xdr:rowOff>
    </xdr:from>
    <xdr:to>
      <xdr:col>72</xdr:col>
      <xdr:colOff>38100</xdr:colOff>
      <xdr:row>57</xdr:row>
      <xdr:rowOff>3848</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6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166425</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76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116142</xdr:rowOff>
    </xdr:from>
    <xdr:to>
      <xdr:col>67</xdr:col>
      <xdr:colOff>101600</xdr:colOff>
      <xdr:row>56</xdr:row>
      <xdr:rowOff>46292</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54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62819</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32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136499</xdr:rowOff>
    </xdr:from>
    <xdr:to>
      <xdr:col>85</xdr:col>
      <xdr:colOff>126364</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137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83176</xdr:rowOff>
    </xdr:from>
    <xdr:ext cx="469744"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91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136499</xdr:rowOff>
    </xdr:from>
    <xdr:to>
      <xdr:col>86</xdr:col>
      <xdr:colOff>25400</xdr:colOff>
      <xdr:row>70</xdr:row>
      <xdr:rowOff>136499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13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116154</xdr:rowOff>
    </xdr:from>
    <xdr:to>
      <xdr:col>85</xdr:col>
      <xdr:colOff>127000</xdr:colOff>
      <xdr:row>75</xdr:row>
      <xdr:rowOff>47117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5481300" y="12803454"/>
          <a:ext cx="83820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24807</xdr:rowOff>
    </xdr:from>
    <xdr:ext cx="378565"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226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46380</xdr:rowOff>
    </xdr:from>
    <xdr:to>
      <xdr:col>85</xdr:col>
      <xdr:colOff>177800</xdr:colOff>
      <xdr:row>77</xdr:row>
      <xdr:rowOff>147980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2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47117</xdr:rowOff>
    </xdr:from>
    <xdr:to>
      <xdr:col>81</xdr:col>
      <xdr:colOff>50800</xdr:colOff>
      <xdr:row>75</xdr:row>
      <xdr:rowOff>161874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2905867"/>
          <a:ext cx="8890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125248</xdr:rowOff>
    </xdr:from>
    <xdr:to>
      <xdr:col>81</xdr:col>
      <xdr:colOff>101600</xdr:colOff>
      <xdr:row>77</xdr:row>
      <xdr:rowOff>55398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1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46525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24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150902</xdr:rowOff>
    </xdr:from>
    <xdr:to>
      <xdr:col>76</xdr:col>
      <xdr:colOff>114300</xdr:colOff>
      <xdr:row>75</xdr:row>
      <xdr:rowOff>161874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2666752"/>
          <a:ext cx="889000" cy="35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50267</xdr:rowOff>
    </xdr:from>
    <xdr:to>
      <xdr:col>76</xdr:col>
      <xdr:colOff>165100</xdr:colOff>
      <xdr:row>76</xdr:row>
      <xdr:rowOff>151867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0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142994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17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150902</xdr:rowOff>
    </xdr:from>
    <xdr:to>
      <xdr:col>71</xdr:col>
      <xdr:colOff>177800</xdr:colOff>
      <xdr:row>77</xdr:row>
      <xdr:rowOff>14427</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2666752"/>
          <a:ext cx="889000" cy="54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100788</xdr:rowOff>
    </xdr:from>
    <xdr:to>
      <xdr:col>72</xdr:col>
      <xdr:colOff>38100</xdr:colOff>
      <xdr:row>77</xdr:row>
      <xdr:rowOff>30938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13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22065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22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74498</xdr:rowOff>
    </xdr:from>
    <xdr:to>
      <xdr:col>67</xdr:col>
      <xdr:colOff>101600</xdr:colOff>
      <xdr:row>78</xdr:row>
      <xdr:rowOff>4648</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167225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368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65354</xdr:rowOff>
    </xdr:from>
    <xdr:to>
      <xdr:col>85</xdr:col>
      <xdr:colOff>177800</xdr:colOff>
      <xdr:row>74</xdr:row>
      <xdr:rowOff>166954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27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88231</xdr:rowOff>
    </xdr:from>
    <xdr:ext cx="469744"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260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167767</xdr:rowOff>
    </xdr:from>
    <xdr:to>
      <xdr:col>81</xdr:col>
      <xdr:colOff>101600</xdr:colOff>
      <xdr:row>75</xdr:row>
      <xdr:rowOff>97917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28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114444</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263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111074</xdr:rowOff>
    </xdr:from>
    <xdr:to>
      <xdr:col>76</xdr:col>
      <xdr:colOff>165100</xdr:colOff>
      <xdr:row>76</xdr:row>
      <xdr:rowOff>41224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29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57751</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8" y="1274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100102</xdr:rowOff>
    </xdr:from>
    <xdr:to>
      <xdr:col>72</xdr:col>
      <xdr:colOff>38100</xdr:colOff>
      <xdr:row>74</xdr:row>
      <xdr:rowOff>30252</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261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46779</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68428" y="1239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135077</xdr:rowOff>
    </xdr:from>
    <xdr:to>
      <xdr:col>67</xdr:col>
      <xdr:colOff>101600</xdr:colOff>
      <xdr:row>77</xdr:row>
      <xdr:rowOff>65227</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1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81754</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579428" y="1294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78702</xdr:rowOff>
    </xdr:from>
    <xdr:to>
      <xdr:col>85</xdr:col>
      <xdr:colOff>126364</xdr:colOff>
      <xdr:row>99</xdr:row>
      <xdr:rowOff>119050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680652"/>
          <a:ext cx="1269" cy="141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122877</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70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119050</xdr:rowOff>
    </xdr:from>
    <xdr:to>
      <xdr:col>86</xdr:col>
      <xdr:colOff>25400</xdr:colOff>
      <xdr:row>99</xdr:row>
      <xdr:rowOff>119050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70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25379</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4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78702</xdr:rowOff>
    </xdr:from>
    <xdr:to>
      <xdr:col>86</xdr:col>
      <xdr:colOff>25400</xdr:colOff>
      <xdr:row>91</xdr:row>
      <xdr:rowOff>78702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68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66015</xdr:rowOff>
    </xdr:from>
    <xdr:to>
      <xdr:col>85</xdr:col>
      <xdr:colOff>127000</xdr:colOff>
      <xdr:row>97</xdr:row>
      <xdr:rowOff>116993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696665"/>
          <a:ext cx="8382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11383</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127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159956</xdr:rowOff>
    </xdr:from>
    <xdr:to>
      <xdr:col>85</xdr:col>
      <xdr:colOff>177800</xdr:colOff>
      <xdr:row>95</xdr:row>
      <xdr:rowOff>90106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116993</xdr:rowOff>
    </xdr:from>
    <xdr:to>
      <xdr:col>81</xdr:col>
      <xdr:colOff>50800</xdr:colOff>
      <xdr:row>97</xdr:row>
      <xdr:rowOff>124537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747643"/>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80556</xdr:rowOff>
    </xdr:from>
    <xdr:to>
      <xdr:col>81</xdr:col>
      <xdr:colOff>101600</xdr:colOff>
      <xdr:row>96</xdr:row>
      <xdr:rowOff>10706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27233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124537</xdr:rowOff>
    </xdr:from>
    <xdr:to>
      <xdr:col>76</xdr:col>
      <xdr:colOff>114300</xdr:colOff>
      <xdr:row>97</xdr:row>
      <xdr:rowOff>127966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75518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19862</xdr:rowOff>
    </xdr:from>
    <xdr:to>
      <xdr:col>76</xdr:col>
      <xdr:colOff>165100</xdr:colOff>
      <xdr:row>95</xdr:row>
      <xdr:rowOff>121462</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137989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121259</xdr:rowOff>
    </xdr:from>
    <xdr:to>
      <xdr:col>71</xdr:col>
      <xdr:colOff>177800</xdr:colOff>
      <xdr:row>97</xdr:row>
      <xdr:rowOff>127966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751909"/>
          <a:ext cx="8890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135382</xdr:rowOff>
    </xdr:from>
    <xdr:to>
      <xdr:col>72</xdr:col>
      <xdr:colOff>38100</xdr:colOff>
      <xdr:row>95</xdr:row>
      <xdr:rowOff>65532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82059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157518</xdr:rowOff>
    </xdr:from>
    <xdr:to>
      <xdr:col>67</xdr:col>
      <xdr:colOff>101600</xdr:colOff>
      <xdr:row>95</xdr:row>
      <xdr:rowOff>87668</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104195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xdr:rowOff>
    </xdr:from>
    <xdr:to>
      <xdr:col>85</xdr:col>
      <xdr:colOff>177800</xdr:colOff>
      <xdr:row>97</xdr:row>
      <xdr:rowOff>116815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64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165092</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62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66193</xdr:rowOff>
    </xdr:from>
    <xdr:to>
      <xdr:col>81</xdr:col>
      <xdr:colOff>101600</xdr:colOff>
      <xdr:row>97</xdr:row>
      <xdr:rowOff>167793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69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158920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78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73737</xdr:rowOff>
    </xdr:from>
    <xdr:to>
      <xdr:col>76</xdr:col>
      <xdr:colOff>165100</xdr:colOff>
      <xdr:row>98</xdr:row>
      <xdr:rowOff>3887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7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166464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79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77166</xdr:rowOff>
    </xdr:from>
    <xdr:to>
      <xdr:col>72</xdr:col>
      <xdr:colOff>38100</xdr:colOff>
      <xdr:row>98</xdr:row>
      <xdr:rowOff>7316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7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169893</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8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70459</xdr:rowOff>
    </xdr:from>
    <xdr:to>
      <xdr:col>67</xdr:col>
      <xdr:colOff>101600</xdr:colOff>
      <xdr:row>98</xdr:row>
      <xdr:rowOff>609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70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163186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79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110617</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425567"/>
          <a:ext cx="1269" cy="130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57294</xdr:rowOff>
    </xdr:from>
    <xdr:ext cx="534377"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2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110617</xdr:rowOff>
    </xdr:from>
    <xdr:to>
      <xdr:col>116</xdr:col>
      <xdr:colOff>152400</xdr:colOff>
      <xdr:row>31</xdr:row>
      <xdr:rowOff>110617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425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141241</xdr:rowOff>
    </xdr:from>
    <xdr:ext cx="469744"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118364</xdr:rowOff>
    </xdr:from>
    <xdr:to>
      <xdr:col>116</xdr:col>
      <xdr:colOff>114300</xdr:colOff>
      <xdr:row>37</xdr:row>
      <xdr:rowOff>48514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102616</xdr:rowOff>
    </xdr:from>
    <xdr:to>
      <xdr:col>112</xdr:col>
      <xdr:colOff>38100</xdr:colOff>
      <xdr:row>37</xdr:row>
      <xdr:rowOff>32766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49293</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088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96774</xdr:rowOff>
    </xdr:from>
    <xdr:to>
      <xdr:col>107</xdr:col>
      <xdr:colOff>101600</xdr:colOff>
      <xdr:row>37</xdr:row>
      <xdr:rowOff>26924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43451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199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58674</xdr:rowOff>
    </xdr:from>
    <xdr:to>
      <xdr:col>102</xdr:col>
      <xdr:colOff>165100</xdr:colOff>
      <xdr:row>36</xdr:row>
      <xdr:rowOff>160274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5351</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10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29972</xdr:rowOff>
    </xdr:from>
    <xdr:to>
      <xdr:col>98</xdr:col>
      <xdr:colOff>38100</xdr:colOff>
      <xdr:row>36</xdr:row>
      <xdr:rowOff>131572</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148099</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21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総務費は、住民一人あたり</a:t>
          </a:r>
          <a:r>
            <a:rPr kumimoji="1" lang="en-US" altLang="ja-JP" sz="1300">
              <a:latin typeface="ＭＳ Ｐゴシック" panose="020B0600070205080204" pitchFamily="50" charset="-128"/>
              <a:ea typeface="ＭＳ Ｐゴシック" panose="020B0600070205080204" pitchFamily="50" charset="-128"/>
            </a:rPr>
            <a:t>37,477</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96,886</a:t>
          </a:r>
          <a:r>
            <a:rPr kumimoji="1" lang="ja-JP" altLang="en-US" sz="1300">
              <a:latin typeface="ＭＳ Ｐゴシック" panose="020B0600070205080204" pitchFamily="50" charset="-128"/>
              <a:ea typeface="ＭＳ Ｐゴシック" panose="020B0600070205080204" pitchFamily="50" charset="-128"/>
            </a:rPr>
            <a:t>円の減）となっており、類似団体内では中位である。前年度比コスト減の要因としては、特別定額給付金支給事業の前年度比</a:t>
          </a:r>
          <a:r>
            <a:rPr kumimoji="1" lang="en-US" altLang="ja-JP" sz="1300">
              <a:latin typeface="ＭＳ Ｐゴシック" panose="020B0600070205080204" pitchFamily="50" charset="-128"/>
              <a:ea typeface="ＭＳ Ｐゴシック" panose="020B0600070205080204" pitchFamily="50" charset="-128"/>
            </a:rPr>
            <a:t>808</a:t>
          </a:r>
          <a:r>
            <a:rPr kumimoji="1" lang="ja-JP" altLang="en-US" sz="1300">
              <a:latin typeface="ＭＳ Ｐゴシック" panose="020B0600070205080204" pitchFamily="50" charset="-128"/>
              <a:ea typeface="ＭＳ Ｐゴシック" panose="020B0600070205080204" pitchFamily="50" charset="-128"/>
            </a:rPr>
            <a:t>億円の皆減などが挙げられる。</a:t>
          </a:r>
        </a:p>
        <a:p>
          <a:r>
            <a:rPr kumimoji="1" lang="ja-JP" altLang="en-US" sz="1300">
              <a:latin typeface="ＭＳ Ｐゴシック" panose="020B0600070205080204" pitchFamily="50" charset="-128"/>
              <a:ea typeface="ＭＳ Ｐゴシック" panose="020B0600070205080204" pitchFamily="50" charset="-128"/>
            </a:rPr>
            <a:t>民生費は、住民一人あたり</a:t>
          </a:r>
          <a:r>
            <a:rPr kumimoji="1" lang="en-US" altLang="ja-JP" sz="1300">
              <a:latin typeface="ＭＳ Ｐゴシック" panose="020B0600070205080204" pitchFamily="50" charset="-128"/>
              <a:ea typeface="ＭＳ Ｐゴシック" panose="020B0600070205080204" pitchFamily="50" charset="-128"/>
            </a:rPr>
            <a:t>165,003</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26,365</a:t>
          </a:r>
          <a:r>
            <a:rPr kumimoji="1" lang="ja-JP" altLang="en-US" sz="1300">
              <a:latin typeface="ＭＳ Ｐゴシック" panose="020B0600070205080204" pitchFamily="50" charset="-128"/>
              <a:ea typeface="ＭＳ Ｐゴシック" panose="020B0600070205080204" pitchFamily="50" charset="-128"/>
            </a:rPr>
            <a:t>円の増）となっており、類似団体内では最もコストが低い。前年度比コスト増の要因としては、新型コロナウイルス感染症の影響に伴う子育て特別給付金支給事業の前年度比</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億円の皆増などが挙げられる。</a:t>
          </a:r>
        </a:p>
        <a:p>
          <a:r>
            <a:rPr kumimoji="1" lang="ja-JP" altLang="en-US" sz="1300">
              <a:latin typeface="ＭＳ Ｐゴシック" panose="020B0600070205080204" pitchFamily="50" charset="-128"/>
              <a:ea typeface="ＭＳ Ｐゴシック" panose="020B0600070205080204" pitchFamily="50" charset="-128"/>
            </a:rPr>
            <a:t>農林水産業費は、住民一人あたり</a:t>
          </a:r>
          <a:r>
            <a:rPr kumimoji="1" lang="en-US" altLang="ja-JP" sz="1300">
              <a:latin typeface="ＭＳ Ｐゴシック" panose="020B0600070205080204" pitchFamily="50" charset="-128"/>
              <a:ea typeface="ＭＳ Ｐゴシック" panose="020B0600070205080204" pitchFamily="50" charset="-128"/>
            </a:rPr>
            <a:t>9,050</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261</a:t>
          </a:r>
          <a:r>
            <a:rPr kumimoji="1" lang="ja-JP" altLang="en-US" sz="1300">
              <a:latin typeface="ＭＳ Ｐゴシック" panose="020B0600070205080204" pitchFamily="50" charset="-128"/>
              <a:ea typeface="ＭＳ Ｐゴシック" panose="020B0600070205080204" pitchFamily="50" charset="-128"/>
            </a:rPr>
            <a:t>円の減）となっており、類似団体内では高コストである。前年度比コスト減の要因としては、事業進捗に伴う施設整備等支援事業の前年度比</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億円減などが挙げられる。</a:t>
          </a:r>
        </a:p>
        <a:p>
          <a:r>
            <a:rPr kumimoji="1" lang="ja-JP" altLang="en-US" sz="1300">
              <a:latin typeface="ＭＳ Ｐゴシック" panose="020B0600070205080204" pitchFamily="50" charset="-128"/>
              <a:ea typeface="ＭＳ Ｐゴシック" panose="020B0600070205080204" pitchFamily="50" charset="-128"/>
            </a:rPr>
            <a:t>消防費は、住民一人あたり</a:t>
          </a:r>
          <a:r>
            <a:rPr kumimoji="1" lang="en-US" altLang="ja-JP" sz="1300">
              <a:latin typeface="ＭＳ Ｐゴシック" panose="020B0600070205080204" pitchFamily="50" charset="-128"/>
              <a:ea typeface="ＭＳ Ｐゴシック" panose="020B0600070205080204" pitchFamily="50" charset="-128"/>
            </a:rPr>
            <a:t>14,348</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330</a:t>
          </a:r>
          <a:r>
            <a:rPr kumimoji="1" lang="ja-JP" altLang="en-US" sz="1300">
              <a:latin typeface="ＭＳ Ｐゴシック" panose="020B0600070205080204" pitchFamily="50" charset="-128"/>
              <a:ea typeface="ＭＳ Ｐゴシック" panose="020B0600070205080204" pitchFamily="50" charset="-128"/>
            </a:rPr>
            <a:t>円の増）となっており、類似団体内では高コストである。前年度比コスト増の要因としては、消防ヘリコプターの</a:t>
          </a:r>
          <a:r>
            <a:rPr kumimoji="1" lang="en-US" altLang="ja-JP" sz="1300">
              <a:latin typeface="ＭＳ Ｐゴシック" panose="020B0600070205080204" pitchFamily="50" charset="-128"/>
              <a:ea typeface="ＭＳ Ｐゴシック" panose="020B0600070205080204" pitchFamily="50" charset="-128"/>
            </a:rPr>
            <a:t>3,000</a:t>
          </a:r>
          <a:r>
            <a:rPr kumimoji="1" lang="ja-JP" altLang="en-US" sz="1300">
              <a:latin typeface="ＭＳ Ｐゴシック" panose="020B0600070205080204" pitchFamily="50" charset="-128"/>
              <a:ea typeface="ＭＳ Ｐゴシック" panose="020B0600070205080204" pitchFamily="50" charset="-128"/>
            </a:rPr>
            <a:t>時間点検実施に伴う消防航空隊運営維持管理事業の前年度比</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億円増などが挙げられる。</a:t>
          </a:r>
        </a:p>
        <a:p>
          <a:r>
            <a:rPr kumimoji="1" lang="ja-JP" altLang="en-US" sz="1300">
              <a:latin typeface="ＭＳ Ｐゴシック" panose="020B0600070205080204" pitchFamily="50" charset="-128"/>
              <a:ea typeface="ＭＳ Ｐゴシック" panose="020B0600070205080204" pitchFamily="50" charset="-128"/>
            </a:rPr>
            <a:t>教育費は、住民一人あたり</a:t>
          </a:r>
          <a:r>
            <a:rPr kumimoji="1" lang="en-US" altLang="ja-JP" sz="1300">
              <a:latin typeface="ＭＳ Ｐゴシック" panose="020B0600070205080204" pitchFamily="50" charset="-128"/>
              <a:ea typeface="ＭＳ Ｐゴシック" panose="020B0600070205080204" pitchFamily="50" charset="-128"/>
            </a:rPr>
            <a:t>90,623</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6,137</a:t>
          </a:r>
          <a:r>
            <a:rPr kumimoji="1" lang="ja-JP" altLang="en-US" sz="1300">
              <a:latin typeface="ＭＳ Ｐゴシック" panose="020B0600070205080204" pitchFamily="50" charset="-128"/>
              <a:ea typeface="ＭＳ Ｐゴシック" panose="020B0600070205080204" pitchFamily="50" charset="-128"/>
            </a:rPr>
            <a:t>円の減）となっており、類似団体内では高コストである。前年度比コスト減の要因としては、小中学校普通教室への空調整備の完了に伴う小中学校施設整備事業の前年度比</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億円減などが挙げられる。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財政調整基金残高は、前年度決算剰余金の積立などにより、前年比</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億円増の</a:t>
          </a:r>
          <a:r>
            <a:rPr kumimoji="1" lang="en-US" altLang="ja-JP" sz="1400">
              <a:latin typeface="ＭＳ ゴシック" pitchFamily="49" charset="-128"/>
              <a:ea typeface="ＭＳ ゴシック" pitchFamily="49" charset="-128"/>
            </a:rPr>
            <a:t>145</a:t>
          </a:r>
          <a:r>
            <a:rPr kumimoji="1" lang="ja-JP" altLang="en-US" sz="1400">
              <a:latin typeface="ＭＳ ゴシック" pitchFamily="49" charset="-128"/>
              <a:ea typeface="ＭＳ ゴシック" pitchFamily="49" charset="-128"/>
            </a:rPr>
            <a:t>億円であり、標準財政規模比においては</a:t>
          </a:r>
          <a:r>
            <a:rPr kumimoji="1" lang="en-US" altLang="ja-JP" sz="1400">
              <a:latin typeface="ＭＳ ゴシック" pitchFamily="49" charset="-128"/>
              <a:ea typeface="ＭＳ ゴシック" pitchFamily="49" charset="-128"/>
            </a:rPr>
            <a:t>1.38</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年ぶりの黒字で、比率は</a:t>
          </a:r>
          <a:r>
            <a:rPr kumimoji="1" lang="en-US" altLang="ja-JP" sz="1400">
              <a:latin typeface="ＭＳ ゴシック" pitchFamily="49" charset="-128"/>
              <a:ea typeface="ＭＳ ゴシック" pitchFamily="49" charset="-128"/>
            </a:rPr>
            <a:t>2.07</a:t>
          </a:r>
          <a:r>
            <a:rPr kumimoji="1" lang="ja-JP" altLang="en-US" sz="1400">
              <a:latin typeface="ＭＳ ゴシック" pitchFamily="49" charset="-128"/>
              <a:ea typeface="ＭＳ ゴシック" pitchFamily="49" charset="-128"/>
            </a:rPr>
            <a:t>ポイント上昇した。年度により増減はあるが、実質収支は概ね同水準で推移している。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全ての会計において実質赤字額又は資金不足額がないため黒字である。標準財政規模に対する黒字の割合は</a:t>
          </a:r>
          <a:r>
            <a:rPr kumimoji="1" lang="en-US" altLang="ja-JP" sz="1400">
              <a:latin typeface="ＭＳ ゴシック" pitchFamily="49" charset="-128"/>
              <a:ea typeface="ＭＳ ゴシック" pitchFamily="49" charset="-128"/>
            </a:rPr>
            <a:t>14.25%</a:t>
          </a:r>
          <a:r>
            <a:rPr kumimoji="1" lang="ja-JP" altLang="en-US" sz="1400">
              <a:latin typeface="ＭＳ ゴシック" pitchFamily="49" charset="-128"/>
              <a:ea typeface="ＭＳ ゴシック" pitchFamily="49" charset="-128"/>
            </a:rPr>
            <a:t>と概ね良好な状態である。今後も、一般会計からの繰入金及び受益者負担の適正化を図るなかで事業ごとに健全な財政運営を行っていく。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x14ac:dyDescent="0.25">
      <c r="B2" s="179" t="s">
        <v>81</v>
      </c>
      <c r="C2" s="179"/>
      <c r="D2" s="180"/>
    </row>
    <row r="3" spans="1:119" ht="18.75" customHeight="1" thickBot="1" x14ac:dyDescent="0.25">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2">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394601514</v>
      </c>
      <c r="BO4" s="452"/>
      <c r="BP4" s="452"/>
      <c r="BQ4" s="452"/>
      <c r="BR4" s="452"/>
      <c r="BS4" s="452"/>
      <c r="BT4" s="452"/>
      <c r="BU4" s="453"/>
      <c r="BV4" s="451">
        <v>451429045</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3.2</v>
      </c>
      <c r="CU4" s="592"/>
      <c r="CV4" s="592"/>
      <c r="CW4" s="592"/>
      <c r="CX4" s="592"/>
      <c r="CY4" s="592"/>
      <c r="CZ4" s="592"/>
      <c r="DA4" s="593"/>
      <c r="DB4" s="591">
        <v>3</v>
      </c>
      <c r="DC4" s="592"/>
      <c r="DD4" s="592"/>
      <c r="DE4" s="592"/>
      <c r="DF4" s="592"/>
      <c r="DG4" s="592"/>
      <c r="DH4" s="592"/>
      <c r="DI4" s="593"/>
    </row>
    <row r="5" spans="1:119" ht="18.75" customHeight="1" x14ac:dyDescent="0.2">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383252465</v>
      </c>
      <c r="BO5" s="423"/>
      <c r="BP5" s="423"/>
      <c r="BQ5" s="423"/>
      <c r="BR5" s="423"/>
      <c r="BS5" s="423"/>
      <c r="BT5" s="423"/>
      <c r="BU5" s="424"/>
      <c r="BV5" s="422">
        <v>440426166</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88.1</v>
      </c>
      <c r="CU5" s="420"/>
      <c r="CV5" s="420"/>
      <c r="CW5" s="420"/>
      <c r="CX5" s="420"/>
      <c r="CY5" s="420"/>
      <c r="CZ5" s="420"/>
      <c r="DA5" s="421"/>
      <c r="DB5" s="419">
        <v>92.5</v>
      </c>
      <c r="DC5" s="420"/>
      <c r="DD5" s="420"/>
      <c r="DE5" s="420"/>
      <c r="DF5" s="420"/>
      <c r="DG5" s="420"/>
      <c r="DH5" s="420"/>
      <c r="DI5" s="421"/>
    </row>
    <row r="6" spans="1:119" ht="18.75" customHeight="1" x14ac:dyDescent="0.2">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11349049</v>
      </c>
      <c r="BO6" s="423"/>
      <c r="BP6" s="423"/>
      <c r="BQ6" s="423"/>
      <c r="BR6" s="423"/>
      <c r="BS6" s="423"/>
      <c r="BT6" s="423"/>
      <c r="BU6" s="424"/>
      <c r="BV6" s="422">
        <v>11002879</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96.5</v>
      </c>
      <c r="CU6" s="566"/>
      <c r="CV6" s="566"/>
      <c r="CW6" s="566"/>
      <c r="CX6" s="566"/>
      <c r="CY6" s="566"/>
      <c r="CZ6" s="566"/>
      <c r="DA6" s="567"/>
      <c r="DB6" s="565">
        <v>101.6</v>
      </c>
      <c r="DC6" s="566"/>
      <c r="DD6" s="566"/>
      <c r="DE6" s="566"/>
      <c r="DF6" s="566"/>
      <c r="DG6" s="566"/>
      <c r="DH6" s="566"/>
      <c r="DI6" s="567"/>
    </row>
    <row r="7" spans="1:119" ht="18.75" customHeight="1" x14ac:dyDescent="0.2">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105</v>
      </c>
      <c r="AV7" s="481"/>
      <c r="AW7" s="481"/>
      <c r="AX7" s="481"/>
      <c r="AY7" s="436" t="s">
        <v>106</v>
      </c>
      <c r="AZ7" s="437"/>
      <c r="BA7" s="437"/>
      <c r="BB7" s="437"/>
      <c r="BC7" s="437"/>
      <c r="BD7" s="437"/>
      <c r="BE7" s="437"/>
      <c r="BF7" s="437"/>
      <c r="BG7" s="437"/>
      <c r="BH7" s="437"/>
      <c r="BI7" s="437"/>
      <c r="BJ7" s="437"/>
      <c r="BK7" s="437"/>
      <c r="BL7" s="437"/>
      <c r="BM7" s="438"/>
      <c r="BN7" s="422">
        <v>4115682</v>
      </c>
      <c r="BO7" s="423"/>
      <c r="BP7" s="423"/>
      <c r="BQ7" s="423"/>
      <c r="BR7" s="423"/>
      <c r="BS7" s="423"/>
      <c r="BT7" s="423"/>
      <c r="BU7" s="424"/>
      <c r="BV7" s="422">
        <v>4522624</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227707392</v>
      </c>
      <c r="CU7" s="423"/>
      <c r="CV7" s="423"/>
      <c r="CW7" s="423"/>
      <c r="CX7" s="423"/>
      <c r="CY7" s="423"/>
      <c r="CZ7" s="423"/>
      <c r="DA7" s="424"/>
      <c r="DB7" s="422">
        <v>216033868</v>
      </c>
      <c r="DC7" s="423"/>
      <c r="DD7" s="423"/>
      <c r="DE7" s="423"/>
      <c r="DF7" s="423"/>
      <c r="DG7" s="423"/>
      <c r="DH7" s="423"/>
      <c r="DI7" s="424"/>
    </row>
    <row r="8" spans="1:119" ht="18.75" customHeight="1" thickBot="1" x14ac:dyDescent="0.25">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109</v>
      </c>
      <c r="AV8" s="481"/>
      <c r="AW8" s="481"/>
      <c r="AX8" s="481"/>
      <c r="AY8" s="436" t="s">
        <v>110</v>
      </c>
      <c r="AZ8" s="437"/>
      <c r="BA8" s="437"/>
      <c r="BB8" s="437"/>
      <c r="BC8" s="437"/>
      <c r="BD8" s="437"/>
      <c r="BE8" s="437"/>
      <c r="BF8" s="437"/>
      <c r="BG8" s="437"/>
      <c r="BH8" s="437"/>
      <c r="BI8" s="437"/>
      <c r="BJ8" s="437"/>
      <c r="BK8" s="437"/>
      <c r="BL8" s="437"/>
      <c r="BM8" s="438"/>
      <c r="BN8" s="422">
        <v>7233367</v>
      </c>
      <c r="BO8" s="423"/>
      <c r="BP8" s="423"/>
      <c r="BQ8" s="423"/>
      <c r="BR8" s="423"/>
      <c r="BS8" s="423"/>
      <c r="BT8" s="423"/>
      <c r="BU8" s="424"/>
      <c r="BV8" s="422">
        <v>6480255</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0.85</v>
      </c>
      <c r="CU8" s="526"/>
      <c r="CV8" s="526"/>
      <c r="CW8" s="526"/>
      <c r="CX8" s="526"/>
      <c r="CY8" s="526"/>
      <c r="CZ8" s="526"/>
      <c r="DA8" s="527"/>
      <c r="DB8" s="525">
        <v>0.87</v>
      </c>
      <c r="DC8" s="526"/>
      <c r="DD8" s="526"/>
      <c r="DE8" s="526"/>
      <c r="DF8" s="526"/>
      <c r="DG8" s="526"/>
      <c r="DH8" s="526"/>
      <c r="DI8" s="527"/>
    </row>
    <row r="9" spans="1:119" ht="18.75" customHeight="1" thickBot="1" x14ac:dyDescent="0.25">
      <c r="A9" s="178"/>
      <c r="B9" s="554" t="s">
        <v>112</v>
      </c>
      <c r="C9" s="555"/>
      <c r="D9" s="555"/>
      <c r="E9" s="555"/>
      <c r="F9" s="555"/>
      <c r="G9" s="555"/>
      <c r="H9" s="555"/>
      <c r="I9" s="555"/>
      <c r="J9" s="555"/>
      <c r="K9" s="473"/>
      <c r="L9" s="556" t="s">
        <v>113</v>
      </c>
      <c r="M9" s="557"/>
      <c r="N9" s="557"/>
      <c r="O9" s="557"/>
      <c r="P9" s="557"/>
      <c r="Q9" s="558"/>
      <c r="R9" s="559">
        <v>790718</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116</v>
      </c>
      <c r="AV9" s="481"/>
      <c r="AW9" s="481"/>
      <c r="AX9" s="481"/>
      <c r="AY9" s="436" t="s">
        <v>117</v>
      </c>
      <c r="AZ9" s="437"/>
      <c r="BA9" s="437"/>
      <c r="BB9" s="437"/>
      <c r="BC9" s="437"/>
      <c r="BD9" s="437"/>
      <c r="BE9" s="437"/>
      <c r="BF9" s="437"/>
      <c r="BG9" s="437"/>
      <c r="BH9" s="437"/>
      <c r="BI9" s="437"/>
      <c r="BJ9" s="437"/>
      <c r="BK9" s="437"/>
      <c r="BL9" s="437"/>
      <c r="BM9" s="438"/>
      <c r="BN9" s="422">
        <v>753112</v>
      </c>
      <c r="BO9" s="423"/>
      <c r="BP9" s="423"/>
      <c r="BQ9" s="423"/>
      <c r="BR9" s="423"/>
      <c r="BS9" s="423"/>
      <c r="BT9" s="423"/>
      <c r="BU9" s="424"/>
      <c r="BV9" s="422">
        <v>540996</v>
      </c>
      <c r="BW9" s="423"/>
      <c r="BX9" s="423"/>
      <c r="BY9" s="423"/>
      <c r="BZ9" s="423"/>
      <c r="CA9" s="423"/>
      <c r="CB9" s="423"/>
      <c r="CC9" s="424"/>
      <c r="CD9" s="462" t="s">
        <v>118</v>
      </c>
      <c r="CE9" s="382"/>
      <c r="CF9" s="382"/>
      <c r="CG9" s="382"/>
      <c r="CH9" s="382"/>
      <c r="CI9" s="382"/>
      <c r="CJ9" s="382"/>
      <c r="CK9" s="382"/>
      <c r="CL9" s="382"/>
      <c r="CM9" s="382"/>
      <c r="CN9" s="382"/>
      <c r="CO9" s="382"/>
      <c r="CP9" s="382"/>
      <c r="CQ9" s="382"/>
      <c r="CR9" s="382"/>
      <c r="CS9" s="463"/>
      <c r="CT9" s="419">
        <v>14.4</v>
      </c>
      <c r="CU9" s="420"/>
      <c r="CV9" s="420"/>
      <c r="CW9" s="420"/>
      <c r="CX9" s="420"/>
      <c r="CY9" s="420"/>
      <c r="CZ9" s="420"/>
      <c r="DA9" s="421"/>
      <c r="DB9" s="419">
        <v>14.8</v>
      </c>
      <c r="DC9" s="420"/>
      <c r="DD9" s="420"/>
      <c r="DE9" s="420"/>
      <c r="DF9" s="420"/>
      <c r="DG9" s="420"/>
      <c r="DH9" s="420"/>
      <c r="DI9" s="421"/>
    </row>
    <row r="10" spans="1:119" ht="18.75" customHeight="1" thickBot="1" x14ac:dyDescent="0.25">
      <c r="A10" s="178"/>
      <c r="B10" s="554"/>
      <c r="C10" s="555"/>
      <c r="D10" s="555"/>
      <c r="E10" s="555"/>
      <c r="F10" s="555"/>
      <c r="G10" s="555"/>
      <c r="H10" s="555"/>
      <c r="I10" s="555"/>
      <c r="J10" s="555"/>
      <c r="K10" s="473"/>
      <c r="L10" s="378" t="s">
        <v>119</v>
      </c>
      <c r="M10" s="379"/>
      <c r="N10" s="379"/>
      <c r="O10" s="379"/>
      <c r="P10" s="379"/>
      <c r="Q10" s="380"/>
      <c r="R10" s="375">
        <v>797980</v>
      </c>
      <c r="S10" s="376"/>
      <c r="T10" s="376"/>
      <c r="U10" s="376"/>
      <c r="V10" s="435"/>
      <c r="W10" s="563"/>
      <c r="X10" s="373"/>
      <c r="Y10" s="373"/>
      <c r="Z10" s="373"/>
      <c r="AA10" s="373"/>
      <c r="AB10" s="373"/>
      <c r="AC10" s="373"/>
      <c r="AD10" s="373"/>
      <c r="AE10" s="373"/>
      <c r="AF10" s="373"/>
      <c r="AG10" s="373"/>
      <c r="AH10" s="373"/>
      <c r="AI10" s="373"/>
      <c r="AJ10" s="373"/>
      <c r="AK10" s="373"/>
      <c r="AL10" s="564"/>
      <c r="AM10" s="479" t="s">
        <v>120</v>
      </c>
      <c r="AN10" s="379"/>
      <c r="AO10" s="379"/>
      <c r="AP10" s="379"/>
      <c r="AQ10" s="379"/>
      <c r="AR10" s="379"/>
      <c r="AS10" s="379"/>
      <c r="AT10" s="380"/>
      <c r="AU10" s="480" t="s">
        <v>121</v>
      </c>
      <c r="AV10" s="481"/>
      <c r="AW10" s="481"/>
      <c r="AX10" s="481"/>
      <c r="AY10" s="436" t="s">
        <v>122</v>
      </c>
      <c r="AZ10" s="437"/>
      <c r="BA10" s="437"/>
      <c r="BB10" s="437"/>
      <c r="BC10" s="437"/>
      <c r="BD10" s="437"/>
      <c r="BE10" s="437"/>
      <c r="BF10" s="437"/>
      <c r="BG10" s="437"/>
      <c r="BH10" s="437"/>
      <c r="BI10" s="437"/>
      <c r="BJ10" s="437"/>
      <c r="BK10" s="437"/>
      <c r="BL10" s="437"/>
      <c r="BM10" s="438"/>
      <c r="BN10" s="422">
        <v>3715067</v>
      </c>
      <c r="BO10" s="423"/>
      <c r="BP10" s="423"/>
      <c r="BQ10" s="423"/>
      <c r="BR10" s="423"/>
      <c r="BS10" s="423"/>
      <c r="BT10" s="423"/>
      <c r="BU10" s="424"/>
      <c r="BV10" s="422">
        <v>3020716</v>
      </c>
      <c r="BW10" s="423"/>
      <c r="BX10" s="423"/>
      <c r="BY10" s="423"/>
      <c r="BZ10" s="423"/>
      <c r="CA10" s="423"/>
      <c r="CB10" s="423"/>
      <c r="CC10" s="42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4"/>
      <c r="C11" s="555"/>
      <c r="D11" s="555"/>
      <c r="E11" s="555"/>
      <c r="F11" s="555"/>
      <c r="G11" s="555"/>
      <c r="H11" s="555"/>
      <c r="I11" s="555"/>
      <c r="J11" s="555"/>
      <c r="K11" s="473"/>
      <c r="L11" s="383" t="s">
        <v>124</v>
      </c>
      <c r="M11" s="384"/>
      <c r="N11" s="384"/>
      <c r="O11" s="384"/>
      <c r="P11" s="384"/>
      <c r="Q11" s="385"/>
      <c r="R11" s="551" t="s">
        <v>125</v>
      </c>
      <c r="S11" s="552"/>
      <c r="T11" s="552"/>
      <c r="U11" s="552"/>
      <c r="V11" s="553"/>
      <c r="W11" s="563"/>
      <c r="X11" s="373"/>
      <c r="Y11" s="373"/>
      <c r="Z11" s="373"/>
      <c r="AA11" s="373"/>
      <c r="AB11" s="373"/>
      <c r="AC11" s="373"/>
      <c r="AD11" s="373"/>
      <c r="AE11" s="373"/>
      <c r="AF11" s="373"/>
      <c r="AG11" s="373"/>
      <c r="AH11" s="373"/>
      <c r="AI11" s="373"/>
      <c r="AJ11" s="373"/>
      <c r="AK11" s="373"/>
      <c r="AL11" s="564"/>
      <c r="AM11" s="479" t="s">
        <v>126</v>
      </c>
      <c r="AN11" s="379"/>
      <c r="AO11" s="379"/>
      <c r="AP11" s="379"/>
      <c r="AQ11" s="379"/>
      <c r="AR11" s="379"/>
      <c r="AS11" s="379"/>
      <c r="AT11" s="380"/>
      <c r="AU11" s="480" t="s">
        <v>116</v>
      </c>
      <c r="AV11" s="481"/>
      <c r="AW11" s="481"/>
      <c r="AX11" s="481"/>
      <c r="AY11" s="436" t="s">
        <v>127</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128</v>
      </c>
      <c r="CE11" s="382"/>
      <c r="CF11" s="382"/>
      <c r="CG11" s="382"/>
      <c r="CH11" s="382"/>
      <c r="CI11" s="382"/>
      <c r="CJ11" s="382"/>
      <c r="CK11" s="382"/>
      <c r="CL11" s="382"/>
      <c r="CM11" s="382"/>
      <c r="CN11" s="382"/>
      <c r="CO11" s="382"/>
      <c r="CP11" s="382"/>
      <c r="CQ11" s="382"/>
      <c r="CR11" s="382"/>
      <c r="CS11" s="463"/>
      <c r="CT11" s="525" t="s">
        <v>129</v>
      </c>
      <c r="CU11" s="526"/>
      <c r="CV11" s="526"/>
      <c r="CW11" s="526"/>
      <c r="CX11" s="526"/>
      <c r="CY11" s="526"/>
      <c r="CZ11" s="526"/>
      <c r="DA11" s="527"/>
      <c r="DB11" s="525" t="s">
        <v>129</v>
      </c>
      <c r="DC11" s="526"/>
      <c r="DD11" s="526"/>
      <c r="DE11" s="526"/>
      <c r="DF11" s="526"/>
      <c r="DG11" s="526"/>
      <c r="DH11" s="526"/>
      <c r="DI11" s="527"/>
    </row>
    <row r="12" spans="1:119" ht="18.75" customHeight="1" x14ac:dyDescent="0.2">
      <c r="A12" s="178"/>
      <c r="B12" s="528" t="s">
        <v>130</v>
      </c>
      <c r="C12" s="529"/>
      <c r="D12" s="529"/>
      <c r="E12" s="529"/>
      <c r="F12" s="529"/>
      <c r="G12" s="529"/>
      <c r="H12" s="529"/>
      <c r="I12" s="529"/>
      <c r="J12" s="529"/>
      <c r="K12" s="530"/>
      <c r="L12" s="537" t="s">
        <v>131</v>
      </c>
      <c r="M12" s="538"/>
      <c r="N12" s="538"/>
      <c r="O12" s="538"/>
      <c r="P12" s="538"/>
      <c r="Q12" s="539"/>
      <c r="R12" s="540">
        <v>795771</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94</v>
      </c>
      <c r="AV12" s="481"/>
      <c r="AW12" s="481"/>
      <c r="AX12" s="481"/>
      <c r="AY12" s="436" t="s">
        <v>135</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3800000</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137</v>
      </c>
      <c r="CU12" s="526"/>
      <c r="CV12" s="526"/>
      <c r="CW12" s="526"/>
      <c r="CX12" s="526"/>
      <c r="CY12" s="526"/>
      <c r="CZ12" s="526"/>
      <c r="DA12" s="527"/>
      <c r="DB12" s="525" t="s">
        <v>129</v>
      </c>
      <c r="DC12" s="526"/>
      <c r="DD12" s="526"/>
      <c r="DE12" s="526"/>
      <c r="DF12" s="526"/>
      <c r="DG12" s="526"/>
      <c r="DH12" s="526"/>
      <c r="DI12" s="527"/>
    </row>
    <row r="13" spans="1:119" ht="18.75" customHeight="1" x14ac:dyDescent="0.2">
      <c r="A13" s="178"/>
      <c r="B13" s="531"/>
      <c r="C13" s="532"/>
      <c r="D13" s="532"/>
      <c r="E13" s="532"/>
      <c r="F13" s="532"/>
      <c r="G13" s="532"/>
      <c r="H13" s="532"/>
      <c r="I13" s="532"/>
      <c r="J13" s="532"/>
      <c r="K13" s="533"/>
      <c r="L13" s="187"/>
      <c r="M13" s="506" t="s">
        <v>138</v>
      </c>
      <c r="N13" s="507"/>
      <c r="O13" s="507"/>
      <c r="P13" s="507"/>
      <c r="Q13" s="508"/>
      <c r="R13" s="509">
        <v>770775</v>
      </c>
      <c r="S13" s="510"/>
      <c r="T13" s="510"/>
      <c r="U13" s="510"/>
      <c r="V13" s="511"/>
      <c r="W13" s="512" t="s">
        <v>139</v>
      </c>
      <c r="X13" s="408"/>
      <c r="Y13" s="408"/>
      <c r="Z13" s="408"/>
      <c r="AA13" s="408"/>
      <c r="AB13" s="409"/>
      <c r="AC13" s="375">
        <v>14216</v>
      </c>
      <c r="AD13" s="376"/>
      <c r="AE13" s="376"/>
      <c r="AF13" s="376"/>
      <c r="AG13" s="377"/>
      <c r="AH13" s="375">
        <v>15563</v>
      </c>
      <c r="AI13" s="376"/>
      <c r="AJ13" s="376"/>
      <c r="AK13" s="376"/>
      <c r="AL13" s="435"/>
      <c r="AM13" s="479" t="s">
        <v>140</v>
      </c>
      <c r="AN13" s="379"/>
      <c r="AO13" s="379"/>
      <c r="AP13" s="379"/>
      <c r="AQ13" s="379"/>
      <c r="AR13" s="379"/>
      <c r="AS13" s="379"/>
      <c r="AT13" s="380"/>
      <c r="AU13" s="480" t="s">
        <v>141</v>
      </c>
      <c r="AV13" s="481"/>
      <c r="AW13" s="481"/>
      <c r="AX13" s="481"/>
      <c r="AY13" s="436" t="s">
        <v>142</v>
      </c>
      <c r="AZ13" s="437"/>
      <c r="BA13" s="437"/>
      <c r="BB13" s="437"/>
      <c r="BC13" s="437"/>
      <c r="BD13" s="437"/>
      <c r="BE13" s="437"/>
      <c r="BF13" s="437"/>
      <c r="BG13" s="437"/>
      <c r="BH13" s="437"/>
      <c r="BI13" s="437"/>
      <c r="BJ13" s="437"/>
      <c r="BK13" s="437"/>
      <c r="BL13" s="437"/>
      <c r="BM13" s="438"/>
      <c r="BN13" s="422">
        <v>4468179</v>
      </c>
      <c r="BO13" s="423"/>
      <c r="BP13" s="423"/>
      <c r="BQ13" s="423"/>
      <c r="BR13" s="423"/>
      <c r="BS13" s="423"/>
      <c r="BT13" s="423"/>
      <c r="BU13" s="424"/>
      <c r="BV13" s="422">
        <v>-238288</v>
      </c>
      <c r="BW13" s="423"/>
      <c r="BX13" s="423"/>
      <c r="BY13" s="423"/>
      <c r="BZ13" s="423"/>
      <c r="CA13" s="423"/>
      <c r="CB13" s="423"/>
      <c r="CC13" s="424"/>
      <c r="CD13" s="462" t="s">
        <v>143</v>
      </c>
      <c r="CE13" s="382"/>
      <c r="CF13" s="382"/>
      <c r="CG13" s="382"/>
      <c r="CH13" s="382"/>
      <c r="CI13" s="382"/>
      <c r="CJ13" s="382"/>
      <c r="CK13" s="382"/>
      <c r="CL13" s="382"/>
      <c r="CM13" s="382"/>
      <c r="CN13" s="382"/>
      <c r="CO13" s="382"/>
      <c r="CP13" s="382"/>
      <c r="CQ13" s="382"/>
      <c r="CR13" s="382"/>
      <c r="CS13" s="463"/>
      <c r="CT13" s="419">
        <v>4.8</v>
      </c>
      <c r="CU13" s="420"/>
      <c r="CV13" s="420"/>
      <c r="CW13" s="420"/>
      <c r="CX13" s="420"/>
      <c r="CY13" s="420"/>
      <c r="CZ13" s="420"/>
      <c r="DA13" s="421"/>
      <c r="DB13" s="419">
        <v>5.0999999999999996</v>
      </c>
      <c r="DC13" s="420"/>
      <c r="DD13" s="420"/>
      <c r="DE13" s="420"/>
      <c r="DF13" s="420"/>
      <c r="DG13" s="420"/>
      <c r="DH13" s="420"/>
      <c r="DI13" s="421"/>
    </row>
    <row r="14" spans="1:119" ht="18.75" customHeight="1" thickBot="1" x14ac:dyDescent="0.25">
      <c r="A14" s="178"/>
      <c r="B14" s="531"/>
      <c r="C14" s="532"/>
      <c r="D14" s="532"/>
      <c r="E14" s="532"/>
      <c r="F14" s="532"/>
      <c r="G14" s="532"/>
      <c r="H14" s="532"/>
      <c r="I14" s="532"/>
      <c r="J14" s="532"/>
      <c r="K14" s="533"/>
      <c r="L14" s="496" t="s">
        <v>144</v>
      </c>
      <c r="M14" s="549"/>
      <c r="N14" s="549"/>
      <c r="O14" s="549"/>
      <c r="P14" s="549"/>
      <c r="Q14" s="550"/>
      <c r="R14" s="509">
        <v>799966</v>
      </c>
      <c r="S14" s="510"/>
      <c r="T14" s="510"/>
      <c r="U14" s="510"/>
      <c r="V14" s="511"/>
      <c r="W14" s="513"/>
      <c r="X14" s="411"/>
      <c r="Y14" s="411"/>
      <c r="Z14" s="411"/>
      <c r="AA14" s="411"/>
      <c r="AB14" s="412"/>
      <c r="AC14" s="502">
        <v>3.6</v>
      </c>
      <c r="AD14" s="503"/>
      <c r="AE14" s="503"/>
      <c r="AF14" s="503"/>
      <c r="AG14" s="504"/>
      <c r="AH14" s="502">
        <v>4</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145</v>
      </c>
      <c r="CE14" s="460"/>
      <c r="CF14" s="460"/>
      <c r="CG14" s="460"/>
      <c r="CH14" s="460"/>
      <c r="CI14" s="460"/>
      <c r="CJ14" s="460"/>
      <c r="CK14" s="460"/>
      <c r="CL14" s="460"/>
      <c r="CM14" s="460"/>
      <c r="CN14" s="460"/>
      <c r="CO14" s="460"/>
      <c r="CP14" s="460"/>
      <c r="CQ14" s="460"/>
      <c r="CR14" s="460"/>
      <c r="CS14" s="461"/>
      <c r="CT14" s="519" t="s">
        <v>146</v>
      </c>
      <c r="CU14" s="520"/>
      <c r="CV14" s="520"/>
      <c r="CW14" s="520"/>
      <c r="CX14" s="520"/>
      <c r="CY14" s="520"/>
      <c r="CZ14" s="520"/>
      <c r="DA14" s="521"/>
      <c r="DB14" s="519" t="s">
        <v>129</v>
      </c>
      <c r="DC14" s="520"/>
      <c r="DD14" s="520"/>
      <c r="DE14" s="520"/>
      <c r="DF14" s="520"/>
      <c r="DG14" s="520"/>
      <c r="DH14" s="520"/>
      <c r="DI14" s="521"/>
    </row>
    <row r="15" spans="1:119" ht="18.75" customHeight="1" x14ac:dyDescent="0.2">
      <c r="A15" s="178"/>
      <c r="B15" s="531"/>
      <c r="C15" s="532"/>
      <c r="D15" s="532"/>
      <c r="E15" s="532"/>
      <c r="F15" s="532"/>
      <c r="G15" s="532"/>
      <c r="H15" s="532"/>
      <c r="I15" s="532"/>
      <c r="J15" s="532"/>
      <c r="K15" s="533"/>
      <c r="L15" s="187"/>
      <c r="M15" s="506" t="s">
        <v>147</v>
      </c>
      <c r="N15" s="507"/>
      <c r="O15" s="507"/>
      <c r="P15" s="507"/>
      <c r="Q15" s="508"/>
      <c r="R15" s="509">
        <v>774416</v>
      </c>
      <c r="S15" s="510"/>
      <c r="T15" s="510"/>
      <c r="U15" s="510"/>
      <c r="V15" s="511"/>
      <c r="W15" s="512" t="s">
        <v>148</v>
      </c>
      <c r="X15" s="408"/>
      <c r="Y15" s="408"/>
      <c r="Z15" s="408"/>
      <c r="AA15" s="408"/>
      <c r="AB15" s="409"/>
      <c r="AC15" s="375">
        <v>134995</v>
      </c>
      <c r="AD15" s="376"/>
      <c r="AE15" s="376"/>
      <c r="AF15" s="376"/>
      <c r="AG15" s="377"/>
      <c r="AH15" s="375">
        <v>134582</v>
      </c>
      <c r="AI15" s="376"/>
      <c r="AJ15" s="376"/>
      <c r="AK15" s="376"/>
      <c r="AL15" s="435"/>
      <c r="AM15" s="479"/>
      <c r="AN15" s="379"/>
      <c r="AO15" s="379"/>
      <c r="AP15" s="379"/>
      <c r="AQ15" s="379"/>
      <c r="AR15" s="379"/>
      <c r="AS15" s="379"/>
      <c r="AT15" s="380"/>
      <c r="AU15" s="480"/>
      <c r="AV15" s="481"/>
      <c r="AW15" s="481"/>
      <c r="AX15" s="481"/>
      <c r="AY15" s="448" t="s">
        <v>149</v>
      </c>
      <c r="AZ15" s="449"/>
      <c r="BA15" s="449"/>
      <c r="BB15" s="449"/>
      <c r="BC15" s="449"/>
      <c r="BD15" s="449"/>
      <c r="BE15" s="449"/>
      <c r="BF15" s="449"/>
      <c r="BG15" s="449"/>
      <c r="BH15" s="449"/>
      <c r="BI15" s="449"/>
      <c r="BJ15" s="449"/>
      <c r="BK15" s="449"/>
      <c r="BL15" s="449"/>
      <c r="BM15" s="450"/>
      <c r="BN15" s="451">
        <v>134664083</v>
      </c>
      <c r="BO15" s="452"/>
      <c r="BP15" s="452"/>
      <c r="BQ15" s="452"/>
      <c r="BR15" s="452"/>
      <c r="BS15" s="452"/>
      <c r="BT15" s="452"/>
      <c r="BU15" s="453"/>
      <c r="BV15" s="451">
        <v>140594355</v>
      </c>
      <c r="BW15" s="452"/>
      <c r="BX15" s="452"/>
      <c r="BY15" s="452"/>
      <c r="BZ15" s="452"/>
      <c r="CA15" s="452"/>
      <c r="CB15" s="452"/>
      <c r="CC15" s="453"/>
      <c r="CD15" s="522" t="s">
        <v>150</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1"/>
      <c r="C16" s="532"/>
      <c r="D16" s="532"/>
      <c r="E16" s="532"/>
      <c r="F16" s="532"/>
      <c r="G16" s="532"/>
      <c r="H16" s="532"/>
      <c r="I16" s="532"/>
      <c r="J16" s="532"/>
      <c r="K16" s="533"/>
      <c r="L16" s="496" t="s">
        <v>151</v>
      </c>
      <c r="M16" s="497"/>
      <c r="N16" s="497"/>
      <c r="O16" s="497"/>
      <c r="P16" s="497"/>
      <c r="Q16" s="498"/>
      <c r="R16" s="499" t="s">
        <v>152</v>
      </c>
      <c r="S16" s="500"/>
      <c r="T16" s="500"/>
      <c r="U16" s="500"/>
      <c r="V16" s="501"/>
      <c r="W16" s="513"/>
      <c r="X16" s="411"/>
      <c r="Y16" s="411"/>
      <c r="Z16" s="411"/>
      <c r="AA16" s="411"/>
      <c r="AB16" s="412"/>
      <c r="AC16" s="502">
        <v>33.9</v>
      </c>
      <c r="AD16" s="503"/>
      <c r="AE16" s="503"/>
      <c r="AF16" s="503"/>
      <c r="AG16" s="504"/>
      <c r="AH16" s="502">
        <v>34.4</v>
      </c>
      <c r="AI16" s="503"/>
      <c r="AJ16" s="503"/>
      <c r="AK16" s="503"/>
      <c r="AL16" s="505"/>
      <c r="AM16" s="479"/>
      <c r="AN16" s="379"/>
      <c r="AO16" s="379"/>
      <c r="AP16" s="379"/>
      <c r="AQ16" s="379"/>
      <c r="AR16" s="379"/>
      <c r="AS16" s="379"/>
      <c r="AT16" s="380"/>
      <c r="AU16" s="480"/>
      <c r="AV16" s="481"/>
      <c r="AW16" s="481"/>
      <c r="AX16" s="481"/>
      <c r="AY16" s="436" t="s">
        <v>153</v>
      </c>
      <c r="AZ16" s="437"/>
      <c r="BA16" s="437"/>
      <c r="BB16" s="437"/>
      <c r="BC16" s="437"/>
      <c r="BD16" s="437"/>
      <c r="BE16" s="437"/>
      <c r="BF16" s="437"/>
      <c r="BG16" s="437"/>
      <c r="BH16" s="437"/>
      <c r="BI16" s="437"/>
      <c r="BJ16" s="437"/>
      <c r="BK16" s="437"/>
      <c r="BL16" s="437"/>
      <c r="BM16" s="438"/>
      <c r="BN16" s="422">
        <v>167258155</v>
      </c>
      <c r="BO16" s="423"/>
      <c r="BP16" s="423"/>
      <c r="BQ16" s="423"/>
      <c r="BR16" s="423"/>
      <c r="BS16" s="423"/>
      <c r="BT16" s="423"/>
      <c r="BU16" s="424"/>
      <c r="BV16" s="422">
        <v>163058161</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5">
      <c r="A17" s="178"/>
      <c r="B17" s="534"/>
      <c r="C17" s="535"/>
      <c r="D17" s="535"/>
      <c r="E17" s="535"/>
      <c r="F17" s="535"/>
      <c r="G17" s="535"/>
      <c r="H17" s="535"/>
      <c r="I17" s="535"/>
      <c r="J17" s="535"/>
      <c r="K17" s="536"/>
      <c r="L17" s="192"/>
      <c r="M17" s="515" t="s">
        <v>154</v>
      </c>
      <c r="N17" s="516"/>
      <c r="O17" s="516"/>
      <c r="P17" s="516"/>
      <c r="Q17" s="517"/>
      <c r="R17" s="499" t="s">
        <v>155</v>
      </c>
      <c r="S17" s="500"/>
      <c r="T17" s="500"/>
      <c r="U17" s="500"/>
      <c r="V17" s="501"/>
      <c r="W17" s="512" t="s">
        <v>156</v>
      </c>
      <c r="X17" s="408"/>
      <c r="Y17" s="408"/>
      <c r="Z17" s="408"/>
      <c r="AA17" s="408"/>
      <c r="AB17" s="409"/>
      <c r="AC17" s="375">
        <v>249229</v>
      </c>
      <c r="AD17" s="376"/>
      <c r="AE17" s="376"/>
      <c r="AF17" s="376"/>
      <c r="AG17" s="377"/>
      <c r="AH17" s="375">
        <v>240799</v>
      </c>
      <c r="AI17" s="376"/>
      <c r="AJ17" s="376"/>
      <c r="AK17" s="376"/>
      <c r="AL17" s="435"/>
      <c r="AM17" s="479"/>
      <c r="AN17" s="379"/>
      <c r="AO17" s="379"/>
      <c r="AP17" s="379"/>
      <c r="AQ17" s="379"/>
      <c r="AR17" s="379"/>
      <c r="AS17" s="379"/>
      <c r="AT17" s="380"/>
      <c r="AU17" s="480"/>
      <c r="AV17" s="481"/>
      <c r="AW17" s="481"/>
      <c r="AX17" s="481"/>
      <c r="AY17" s="436" t="s">
        <v>157</v>
      </c>
      <c r="AZ17" s="437"/>
      <c r="BA17" s="437"/>
      <c r="BB17" s="437"/>
      <c r="BC17" s="437"/>
      <c r="BD17" s="437"/>
      <c r="BE17" s="437"/>
      <c r="BF17" s="437"/>
      <c r="BG17" s="437"/>
      <c r="BH17" s="437"/>
      <c r="BI17" s="437"/>
      <c r="BJ17" s="437"/>
      <c r="BK17" s="437"/>
      <c r="BL17" s="437"/>
      <c r="BM17" s="438"/>
      <c r="BN17" s="422">
        <v>167390917</v>
      </c>
      <c r="BO17" s="423"/>
      <c r="BP17" s="423"/>
      <c r="BQ17" s="423"/>
      <c r="BR17" s="423"/>
      <c r="BS17" s="423"/>
      <c r="BT17" s="423"/>
      <c r="BU17" s="424"/>
      <c r="BV17" s="422">
        <v>175316506</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5">
      <c r="A18" s="178"/>
      <c r="B18" s="472" t="s">
        <v>158</v>
      </c>
      <c r="C18" s="473"/>
      <c r="D18" s="473"/>
      <c r="E18" s="474"/>
      <c r="F18" s="474"/>
      <c r="G18" s="474"/>
      <c r="H18" s="474"/>
      <c r="I18" s="474"/>
      <c r="J18" s="474"/>
      <c r="K18" s="474"/>
      <c r="L18" s="475">
        <v>1558.06</v>
      </c>
      <c r="M18" s="475"/>
      <c r="N18" s="475"/>
      <c r="O18" s="475"/>
      <c r="P18" s="475"/>
      <c r="Q18" s="475"/>
      <c r="R18" s="476"/>
      <c r="S18" s="476"/>
      <c r="T18" s="476"/>
      <c r="U18" s="476"/>
      <c r="V18" s="477"/>
      <c r="W18" s="493"/>
      <c r="X18" s="494"/>
      <c r="Y18" s="494"/>
      <c r="Z18" s="494"/>
      <c r="AA18" s="494"/>
      <c r="AB18" s="518"/>
      <c r="AC18" s="392">
        <v>62.6</v>
      </c>
      <c r="AD18" s="393"/>
      <c r="AE18" s="393"/>
      <c r="AF18" s="393"/>
      <c r="AG18" s="478"/>
      <c r="AH18" s="392">
        <v>61.6</v>
      </c>
      <c r="AI18" s="393"/>
      <c r="AJ18" s="393"/>
      <c r="AK18" s="393"/>
      <c r="AL18" s="394"/>
      <c r="AM18" s="479"/>
      <c r="AN18" s="379"/>
      <c r="AO18" s="379"/>
      <c r="AP18" s="379"/>
      <c r="AQ18" s="379"/>
      <c r="AR18" s="379"/>
      <c r="AS18" s="379"/>
      <c r="AT18" s="380"/>
      <c r="AU18" s="480"/>
      <c r="AV18" s="481"/>
      <c r="AW18" s="481"/>
      <c r="AX18" s="481"/>
      <c r="AY18" s="436" t="s">
        <v>159</v>
      </c>
      <c r="AZ18" s="437"/>
      <c r="BA18" s="437"/>
      <c r="BB18" s="437"/>
      <c r="BC18" s="437"/>
      <c r="BD18" s="437"/>
      <c r="BE18" s="437"/>
      <c r="BF18" s="437"/>
      <c r="BG18" s="437"/>
      <c r="BH18" s="437"/>
      <c r="BI18" s="437"/>
      <c r="BJ18" s="437"/>
      <c r="BK18" s="437"/>
      <c r="BL18" s="437"/>
      <c r="BM18" s="438"/>
      <c r="BN18" s="422">
        <v>201877224</v>
      </c>
      <c r="BO18" s="423"/>
      <c r="BP18" s="423"/>
      <c r="BQ18" s="423"/>
      <c r="BR18" s="423"/>
      <c r="BS18" s="423"/>
      <c r="BT18" s="423"/>
      <c r="BU18" s="424"/>
      <c r="BV18" s="422">
        <v>199806867</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5">
      <c r="A19" s="178"/>
      <c r="B19" s="472" t="s">
        <v>160</v>
      </c>
      <c r="C19" s="473"/>
      <c r="D19" s="473"/>
      <c r="E19" s="474"/>
      <c r="F19" s="474"/>
      <c r="G19" s="474"/>
      <c r="H19" s="474"/>
      <c r="I19" s="474"/>
      <c r="J19" s="474"/>
      <c r="K19" s="474"/>
      <c r="L19" s="482">
        <v>508</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161</v>
      </c>
      <c r="AZ19" s="437"/>
      <c r="BA19" s="437"/>
      <c r="BB19" s="437"/>
      <c r="BC19" s="437"/>
      <c r="BD19" s="437"/>
      <c r="BE19" s="437"/>
      <c r="BF19" s="437"/>
      <c r="BG19" s="437"/>
      <c r="BH19" s="437"/>
      <c r="BI19" s="437"/>
      <c r="BJ19" s="437"/>
      <c r="BK19" s="437"/>
      <c r="BL19" s="437"/>
      <c r="BM19" s="438"/>
      <c r="BN19" s="422">
        <v>262468552</v>
      </c>
      <c r="BO19" s="423"/>
      <c r="BP19" s="423"/>
      <c r="BQ19" s="423"/>
      <c r="BR19" s="423"/>
      <c r="BS19" s="423"/>
      <c r="BT19" s="423"/>
      <c r="BU19" s="424"/>
      <c r="BV19" s="422">
        <v>250448038</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5">
      <c r="A20" s="178"/>
      <c r="B20" s="472" t="s">
        <v>162</v>
      </c>
      <c r="C20" s="473"/>
      <c r="D20" s="473"/>
      <c r="E20" s="474"/>
      <c r="F20" s="474"/>
      <c r="G20" s="474"/>
      <c r="H20" s="474"/>
      <c r="I20" s="474"/>
      <c r="J20" s="474"/>
      <c r="K20" s="474"/>
      <c r="L20" s="482">
        <v>320749</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5">
      <c r="A21" s="178"/>
      <c r="B21" s="469" t="s">
        <v>163</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2">
      <c r="A22" s="178"/>
      <c r="B22" s="398" t="s">
        <v>164</v>
      </c>
      <c r="C22" s="399"/>
      <c r="D22" s="400"/>
      <c r="E22" s="407" t="s">
        <v>1</v>
      </c>
      <c r="F22" s="408"/>
      <c r="G22" s="408"/>
      <c r="H22" s="408"/>
      <c r="I22" s="408"/>
      <c r="J22" s="408"/>
      <c r="K22" s="409"/>
      <c r="L22" s="407" t="s">
        <v>165</v>
      </c>
      <c r="M22" s="408"/>
      <c r="N22" s="408"/>
      <c r="O22" s="408"/>
      <c r="P22" s="409"/>
      <c r="Q22" s="413" t="s">
        <v>166</v>
      </c>
      <c r="R22" s="414"/>
      <c r="S22" s="414"/>
      <c r="T22" s="414"/>
      <c r="U22" s="414"/>
      <c r="V22" s="415"/>
      <c r="W22" s="464" t="s">
        <v>167</v>
      </c>
      <c r="X22" s="399"/>
      <c r="Y22" s="400"/>
      <c r="Z22" s="407" t="s">
        <v>1</v>
      </c>
      <c r="AA22" s="408"/>
      <c r="AB22" s="408"/>
      <c r="AC22" s="408"/>
      <c r="AD22" s="408"/>
      <c r="AE22" s="408"/>
      <c r="AF22" s="408"/>
      <c r="AG22" s="409"/>
      <c r="AH22" s="425" t="s">
        <v>168</v>
      </c>
      <c r="AI22" s="408"/>
      <c r="AJ22" s="408"/>
      <c r="AK22" s="408"/>
      <c r="AL22" s="409"/>
      <c r="AM22" s="425" t="s">
        <v>169</v>
      </c>
      <c r="AN22" s="426"/>
      <c r="AO22" s="426"/>
      <c r="AP22" s="426"/>
      <c r="AQ22" s="426"/>
      <c r="AR22" s="427"/>
      <c r="AS22" s="413" t="s">
        <v>166</v>
      </c>
      <c r="AT22" s="414"/>
      <c r="AU22" s="414"/>
      <c r="AV22" s="414"/>
      <c r="AW22" s="414"/>
      <c r="AX22" s="431"/>
      <c r="AY22" s="448" t="s">
        <v>170</v>
      </c>
      <c r="AZ22" s="449"/>
      <c r="BA22" s="449"/>
      <c r="BB22" s="449"/>
      <c r="BC22" s="449"/>
      <c r="BD22" s="449"/>
      <c r="BE22" s="449"/>
      <c r="BF22" s="449"/>
      <c r="BG22" s="449"/>
      <c r="BH22" s="449"/>
      <c r="BI22" s="449"/>
      <c r="BJ22" s="449"/>
      <c r="BK22" s="449"/>
      <c r="BL22" s="449"/>
      <c r="BM22" s="450"/>
      <c r="BN22" s="451">
        <v>249445630</v>
      </c>
      <c r="BO22" s="452"/>
      <c r="BP22" s="452"/>
      <c r="BQ22" s="452"/>
      <c r="BR22" s="452"/>
      <c r="BS22" s="452"/>
      <c r="BT22" s="452"/>
      <c r="BU22" s="453"/>
      <c r="BV22" s="451">
        <v>257561033</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2">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171</v>
      </c>
      <c r="AZ23" s="437"/>
      <c r="BA23" s="437"/>
      <c r="BB23" s="437"/>
      <c r="BC23" s="437"/>
      <c r="BD23" s="437"/>
      <c r="BE23" s="437"/>
      <c r="BF23" s="437"/>
      <c r="BG23" s="437"/>
      <c r="BH23" s="437"/>
      <c r="BI23" s="437"/>
      <c r="BJ23" s="437"/>
      <c r="BK23" s="437"/>
      <c r="BL23" s="437"/>
      <c r="BM23" s="438"/>
      <c r="BN23" s="422">
        <v>49627784</v>
      </c>
      <c r="BO23" s="423"/>
      <c r="BP23" s="423"/>
      <c r="BQ23" s="423"/>
      <c r="BR23" s="423"/>
      <c r="BS23" s="423"/>
      <c r="BT23" s="423"/>
      <c r="BU23" s="424"/>
      <c r="BV23" s="422">
        <v>51518692</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5">
      <c r="A24" s="178"/>
      <c r="B24" s="401"/>
      <c r="C24" s="402"/>
      <c r="D24" s="403"/>
      <c r="E24" s="378" t="s">
        <v>172</v>
      </c>
      <c r="F24" s="379"/>
      <c r="G24" s="379"/>
      <c r="H24" s="379"/>
      <c r="I24" s="379"/>
      <c r="J24" s="379"/>
      <c r="K24" s="380"/>
      <c r="L24" s="375">
        <v>1</v>
      </c>
      <c r="M24" s="376"/>
      <c r="N24" s="376"/>
      <c r="O24" s="376"/>
      <c r="P24" s="377"/>
      <c r="Q24" s="375">
        <v>12770</v>
      </c>
      <c r="R24" s="376"/>
      <c r="S24" s="376"/>
      <c r="T24" s="376"/>
      <c r="U24" s="376"/>
      <c r="V24" s="377"/>
      <c r="W24" s="465"/>
      <c r="X24" s="402"/>
      <c r="Y24" s="403"/>
      <c r="Z24" s="378" t="s">
        <v>173</v>
      </c>
      <c r="AA24" s="379"/>
      <c r="AB24" s="379"/>
      <c r="AC24" s="379"/>
      <c r="AD24" s="379"/>
      <c r="AE24" s="379"/>
      <c r="AF24" s="379"/>
      <c r="AG24" s="380"/>
      <c r="AH24" s="375">
        <v>4432</v>
      </c>
      <c r="AI24" s="376"/>
      <c r="AJ24" s="376"/>
      <c r="AK24" s="376"/>
      <c r="AL24" s="377"/>
      <c r="AM24" s="375">
        <v>14350816</v>
      </c>
      <c r="AN24" s="376"/>
      <c r="AO24" s="376"/>
      <c r="AP24" s="376"/>
      <c r="AQ24" s="376"/>
      <c r="AR24" s="377"/>
      <c r="AS24" s="375">
        <v>3238</v>
      </c>
      <c r="AT24" s="376"/>
      <c r="AU24" s="376"/>
      <c r="AV24" s="376"/>
      <c r="AW24" s="376"/>
      <c r="AX24" s="435"/>
      <c r="AY24" s="395" t="s">
        <v>174</v>
      </c>
      <c r="AZ24" s="396"/>
      <c r="BA24" s="396"/>
      <c r="BB24" s="396"/>
      <c r="BC24" s="396"/>
      <c r="BD24" s="396"/>
      <c r="BE24" s="396"/>
      <c r="BF24" s="396"/>
      <c r="BG24" s="396"/>
      <c r="BH24" s="396"/>
      <c r="BI24" s="396"/>
      <c r="BJ24" s="396"/>
      <c r="BK24" s="396"/>
      <c r="BL24" s="396"/>
      <c r="BM24" s="397"/>
      <c r="BN24" s="422">
        <v>111298074</v>
      </c>
      <c r="BO24" s="423"/>
      <c r="BP24" s="423"/>
      <c r="BQ24" s="423"/>
      <c r="BR24" s="423"/>
      <c r="BS24" s="423"/>
      <c r="BT24" s="423"/>
      <c r="BU24" s="424"/>
      <c r="BV24" s="422">
        <v>122394417</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2">
      <c r="A25" s="178"/>
      <c r="B25" s="401"/>
      <c r="C25" s="402"/>
      <c r="D25" s="403"/>
      <c r="E25" s="378" t="s">
        <v>175</v>
      </c>
      <c r="F25" s="379"/>
      <c r="G25" s="379"/>
      <c r="H25" s="379"/>
      <c r="I25" s="379"/>
      <c r="J25" s="379"/>
      <c r="K25" s="380"/>
      <c r="L25" s="375">
        <v>3</v>
      </c>
      <c r="M25" s="376"/>
      <c r="N25" s="376"/>
      <c r="O25" s="376"/>
      <c r="P25" s="377"/>
      <c r="Q25" s="375">
        <v>9280</v>
      </c>
      <c r="R25" s="376"/>
      <c r="S25" s="376"/>
      <c r="T25" s="376"/>
      <c r="U25" s="376"/>
      <c r="V25" s="377"/>
      <c r="W25" s="465"/>
      <c r="X25" s="402"/>
      <c r="Y25" s="403"/>
      <c r="Z25" s="378" t="s">
        <v>176</v>
      </c>
      <c r="AA25" s="379"/>
      <c r="AB25" s="379"/>
      <c r="AC25" s="379"/>
      <c r="AD25" s="379"/>
      <c r="AE25" s="379"/>
      <c r="AF25" s="379"/>
      <c r="AG25" s="380"/>
      <c r="AH25" s="375">
        <v>883</v>
      </c>
      <c r="AI25" s="376"/>
      <c r="AJ25" s="376"/>
      <c r="AK25" s="376"/>
      <c r="AL25" s="377"/>
      <c r="AM25" s="375">
        <v>2738183</v>
      </c>
      <c r="AN25" s="376"/>
      <c r="AO25" s="376"/>
      <c r="AP25" s="376"/>
      <c r="AQ25" s="376"/>
      <c r="AR25" s="377"/>
      <c r="AS25" s="375">
        <v>3101</v>
      </c>
      <c r="AT25" s="376"/>
      <c r="AU25" s="376"/>
      <c r="AV25" s="376"/>
      <c r="AW25" s="376"/>
      <c r="AX25" s="435"/>
      <c r="AY25" s="448" t="s">
        <v>177</v>
      </c>
      <c r="AZ25" s="449"/>
      <c r="BA25" s="449"/>
      <c r="BB25" s="449"/>
      <c r="BC25" s="449"/>
      <c r="BD25" s="449"/>
      <c r="BE25" s="449"/>
      <c r="BF25" s="449"/>
      <c r="BG25" s="449"/>
      <c r="BH25" s="449"/>
      <c r="BI25" s="449"/>
      <c r="BJ25" s="449"/>
      <c r="BK25" s="449"/>
      <c r="BL25" s="449"/>
      <c r="BM25" s="450"/>
      <c r="BN25" s="451">
        <v>133987107</v>
      </c>
      <c r="BO25" s="452"/>
      <c r="BP25" s="452"/>
      <c r="BQ25" s="452"/>
      <c r="BR25" s="452"/>
      <c r="BS25" s="452"/>
      <c r="BT25" s="452"/>
      <c r="BU25" s="453"/>
      <c r="BV25" s="451">
        <v>131827404</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2">
      <c r="A26" s="178"/>
      <c r="B26" s="401"/>
      <c r="C26" s="402"/>
      <c r="D26" s="403"/>
      <c r="E26" s="378" t="s">
        <v>178</v>
      </c>
      <c r="F26" s="379"/>
      <c r="G26" s="379"/>
      <c r="H26" s="379"/>
      <c r="I26" s="379"/>
      <c r="J26" s="379"/>
      <c r="K26" s="380"/>
      <c r="L26" s="375">
        <v>1</v>
      </c>
      <c r="M26" s="376"/>
      <c r="N26" s="376"/>
      <c r="O26" s="376"/>
      <c r="P26" s="377"/>
      <c r="Q26" s="375">
        <v>7660</v>
      </c>
      <c r="R26" s="376"/>
      <c r="S26" s="376"/>
      <c r="T26" s="376"/>
      <c r="U26" s="376"/>
      <c r="V26" s="377"/>
      <c r="W26" s="465"/>
      <c r="X26" s="402"/>
      <c r="Y26" s="403"/>
      <c r="Z26" s="378" t="s">
        <v>179</v>
      </c>
      <c r="AA26" s="433"/>
      <c r="AB26" s="433"/>
      <c r="AC26" s="433"/>
      <c r="AD26" s="433"/>
      <c r="AE26" s="433"/>
      <c r="AF26" s="433"/>
      <c r="AG26" s="434"/>
      <c r="AH26" s="375">
        <v>181</v>
      </c>
      <c r="AI26" s="376"/>
      <c r="AJ26" s="376"/>
      <c r="AK26" s="376"/>
      <c r="AL26" s="377"/>
      <c r="AM26" s="375">
        <v>647075</v>
      </c>
      <c r="AN26" s="376"/>
      <c r="AO26" s="376"/>
      <c r="AP26" s="376"/>
      <c r="AQ26" s="376"/>
      <c r="AR26" s="377"/>
      <c r="AS26" s="375">
        <v>3575</v>
      </c>
      <c r="AT26" s="376"/>
      <c r="AU26" s="376"/>
      <c r="AV26" s="376"/>
      <c r="AW26" s="376"/>
      <c r="AX26" s="435"/>
      <c r="AY26" s="462" t="s">
        <v>180</v>
      </c>
      <c r="AZ26" s="382"/>
      <c r="BA26" s="382"/>
      <c r="BB26" s="382"/>
      <c r="BC26" s="382"/>
      <c r="BD26" s="382"/>
      <c r="BE26" s="382"/>
      <c r="BF26" s="382"/>
      <c r="BG26" s="382"/>
      <c r="BH26" s="382"/>
      <c r="BI26" s="382"/>
      <c r="BJ26" s="382"/>
      <c r="BK26" s="382"/>
      <c r="BL26" s="382"/>
      <c r="BM26" s="463"/>
      <c r="BN26" s="422">
        <v>3423318</v>
      </c>
      <c r="BO26" s="423"/>
      <c r="BP26" s="423"/>
      <c r="BQ26" s="423"/>
      <c r="BR26" s="423"/>
      <c r="BS26" s="423"/>
      <c r="BT26" s="423"/>
      <c r="BU26" s="424"/>
      <c r="BV26" s="422">
        <v>2767974</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5">
      <c r="A27" s="178"/>
      <c r="B27" s="401"/>
      <c r="C27" s="402"/>
      <c r="D27" s="403"/>
      <c r="E27" s="378" t="s">
        <v>181</v>
      </c>
      <c r="F27" s="379"/>
      <c r="G27" s="379"/>
      <c r="H27" s="379"/>
      <c r="I27" s="379"/>
      <c r="J27" s="379"/>
      <c r="K27" s="380"/>
      <c r="L27" s="375">
        <v>1</v>
      </c>
      <c r="M27" s="376"/>
      <c r="N27" s="376"/>
      <c r="O27" s="376"/>
      <c r="P27" s="377"/>
      <c r="Q27" s="375">
        <v>8030</v>
      </c>
      <c r="R27" s="376"/>
      <c r="S27" s="376"/>
      <c r="T27" s="376"/>
      <c r="U27" s="376"/>
      <c r="V27" s="377"/>
      <c r="W27" s="465"/>
      <c r="X27" s="402"/>
      <c r="Y27" s="403"/>
      <c r="Z27" s="378" t="s">
        <v>182</v>
      </c>
      <c r="AA27" s="379"/>
      <c r="AB27" s="379"/>
      <c r="AC27" s="379"/>
      <c r="AD27" s="379"/>
      <c r="AE27" s="379"/>
      <c r="AF27" s="379"/>
      <c r="AG27" s="380"/>
      <c r="AH27" s="375">
        <v>3949</v>
      </c>
      <c r="AI27" s="376"/>
      <c r="AJ27" s="376"/>
      <c r="AK27" s="376"/>
      <c r="AL27" s="377"/>
      <c r="AM27" s="375">
        <v>14188036</v>
      </c>
      <c r="AN27" s="376"/>
      <c r="AO27" s="376"/>
      <c r="AP27" s="376"/>
      <c r="AQ27" s="376"/>
      <c r="AR27" s="377"/>
      <c r="AS27" s="375">
        <v>3593</v>
      </c>
      <c r="AT27" s="376"/>
      <c r="AU27" s="376"/>
      <c r="AV27" s="376"/>
      <c r="AW27" s="376"/>
      <c r="AX27" s="435"/>
      <c r="AY27" s="459" t="s">
        <v>183</v>
      </c>
      <c r="AZ27" s="460"/>
      <c r="BA27" s="460"/>
      <c r="BB27" s="460"/>
      <c r="BC27" s="460"/>
      <c r="BD27" s="460"/>
      <c r="BE27" s="460"/>
      <c r="BF27" s="460"/>
      <c r="BG27" s="460"/>
      <c r="BH27" s="460"/>
      <c r="BI27" s="460"/>
      <c r="BJ27" s="460"/>
      <c r="BK27" s="460"/>
      <c r="BL27" s="460"/>
      <c r="BM27" s="461"/>
      <c r="BN27" s="456">
        <v>1008570</v>
      </c>
      <c r="BO27" s="457"/>
      <c r="BP27" s="457"/>
      <c r="BQ27" s="457"/>
      <c r="BR27" s="457"/>
      <c r="BS27" s="457"/>
      <c r="BT27" s="457"/>
      <c r="BU27" s="458"/>
      <c r="BV27" s="456">
        <v>1008485</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2">
      <c r="A28" s="178"/>
      <c r="B28" s="401"/>
      <c r="C28" s="402"/>
      <c r="D28" s="403"/>
      <c r="E28" s="378" t="s">
        <v>184</v>
      </c>
      <c r="F28" s="379"/>
      <c r="G28" s="379"/>
      <c r="H28" s="379"/>
      <c r="I28" s="379"/>
      <c r="J28" s="379"/>
      <c r="K28" s="380"/>
      <c r="L28" s="375">
        <v>1</v>
      </c>
      <c r="M28" s="376"/>
      <c r="N28" s="376"/>
      <c r="O28" s="376"/>
      <c r="P28" s="377"/>
      <c r="Q28" s="375">
        <v>7170</v>
      </c>
      <c r="R28" s="376"/>
      <c r="S28" s="376"/>
      <c r="T28" s="376"/>
      <c r="U28" s="376"/>
      <c r="V28" s="377"/>
      <c r="W28" s="465"/>
      <c r="X28" s="402"/>
      <c r="Y28" s="403"/>
      <c r="Z28" s="378" t="s">
        <v>185</v>
      </c>
      <c r="AA28" s="379"/>
      <c r="AB28" s="379"/>
      <c r="AC28" s="379"/>
      <c r="AD28" s="379"/>
      <c r="AE28" s="379"/>
      <c r="AF28" s="379"/>
      <c r="AG28" s="380"/>
      <c r="AH28" s="375">
        <v>283</v>
      </c>
      <c r="AI28" s="376"/>
      <c r="AJ28" s="376"/>
      <c r="AK28" s="376"/>
      <c r="AL28" s="377"/>
      <c r="AM28" s="375">
        <v>840793</v>
      </c>
      <c r="AN28" s="376"/>
      <c r="AO28" s="376"/>
      <c r="AP28" s="376"/>
      <c r="AQ28" s="376"/>
      <c r="AR28" s="377"/>
      <c r="AS28" s="375">
        <v>2971</v>
      </c>
      <c r="AT28" s="376"/>
      <c r="AU28" s="376"/>
      <c r="AV28" s="376"/>
      <c r="AW28" s="376"/>
      <c r="AX28" s="435"/>
      <c r="AY28" s="439" t="s">
        <v>186</v>
      </c>
      <c r="AZ28" s="440"/>
      <c r="BA28" s="440"/>
      <c r="BB28" s="441"/>
      <c r="BC28" s="448" t="s">
        <v>48</v>
      </c>
      <c r="BD28" s="449"/>
      <c r="BE28" s="449"/>
      <c r="BF28" s="449"/>
      <c r="BG28" s="449"/>
      <c r="BH28" s="449"/>
      <c r="BI28" s="449"/>
      <c r="BJ28" s="449"/>
      <c r="BK28" s="449"/>
      <c r="BL28" s="449"/>
      <c r="BM28" s="450"/>
      <c r="BN28" s="451">
        <v>14481699</v>
      </c>
      <c r="BO28" s="452"/>
      <c r="BP28" s="452"/>
      <c r="BQ28" s="452"/>
      <c r="BR28" s="452"/>
      <c r="BS28" s="452"/>
      <c r="BT28" s="452"/>
      <c r="BU28" s="453"/>
      <c r="BV28" s="451">
        <v>10766632</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2">
      <c r="A29" s="178"/>
      <c r="B29" s="401"/>
      <c r="C29" s="402"/>
      <c r="D29" s="403"/>
      <c r="E29" s="378" t="s">
        <v>187</v>
      </c>
      <c r="F29" s="379"/>
      <c r="G29" s="379"/>
      <c r="H29" s="379"/>
      <c r="I29" s="379"/>
      <c r="J29" s="379"/>
      <c r="K29" s="380"/>
      <c r="L29" s="375">
        <v>44</v>
      </c>
      <c r="M29" s="376"/>
      <c r="N29" s="376"/>
      <c r="O29" s="376"/>
      <c r="P29" s="377"/>
      <c r="Q29" s="375">
        <v>6480</v>
      </c>
      <c r="R29" s="376"/>
      <c r="S29" s="376"/>
      <c r="T29" s="376"/>
      <c r="U29" s="376"/>
      <c r="V29" s="377"/>
      <c r="W29" s="466"/>
      <c r="X29" s="467"/>
      <c r="Y29" s="468"/>
      <c r="Z29" s="378" t="s">
        <v>188</v>
      </c>
      <c r="AA29" s="379"/>
      <c r="AB29" s="379"/>
      <c r="AC29" s="379"/>
      <c r="AD29" s="379"/>
      <c r="AE29" s="379"/>
      <c r="AF29" s="379"/>
      <c r="AG29" s="380"/>
      <c r="AH29" s="375">
        <v>8664</v>
      </c>
      <c r="AI29" s="376"/>
      <c r="AJ29" s="376"/>
      <c r="AK29" s="376"/>
      <c r="AL29" s="377"/>
      <c r="AM29" s="375">
        <v>29379645</v>
      </c>
      <c r="AN29" s="376"/>
      <c r="AO29" s="376"/>
      <c r="AP29" s="376"/>
      <c r="AQ29" s="376"/>
      <c r="AR29" s="377"/>
      <c r="AS29" s="375">
        <v>3391</v>
      </c>
      <c r="AT29" s="376"/>
      <c r="AU29" s="376"/>
      <c r="AV29" s="376"/>
      <c r="AW29" s="376"/>
      <c r="AX29" s="435"/>
      <c r="AY29" s="442"/>
      <c r="AZ29" s="443"/>
      <c r="BA29" s="443"/>
      <c r="BB29" s="444"/>
      <c r="BC29" s="436" t="s">
        <v>189</v>
      </c>
      <c r="BD29" s="437"/>
      <c r="BE29" s="437"/>
      <c r="BF29" s="437"/>
      <c r="BG29" s="437"/>
      <c r="BH29" s="437"/>
      <c r="BI29" s="437"/>
      <c r="BJ29" s="437"/>
      <c r="BK29" s="437"/>
      <c r="BL29" s="437"/>
      <c r="BM29" s="438"/>
      <c r="BN29" s="422">
        <v>677832</v>
      </c>
      <c r="BO29" s="423"/>
      <c r="BP29" s="423"/>
      <c r="BQ29" s="423"/>
      <c r="BR29" s="423"/>
      <c r="BS29" s="423"/>
      <c r="BT29" s="423"/>
      <c r="BU29" s="424"/>
      <c r="BV29" s="422">
        <v>590429</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5">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190</v>
      </c>
      <c r="X30" s="390"/>
      <c r="Y30" s="390"/>
      <c r="Z30" s="390"/>
      <c r="AA30" s="390"/>
      <c r="AB30" s="390"/>
      <c r="AC30" s="390"/>
      <c r="AD30" s="390"/>
      <c r="AE30" s="390"/>
      <c r="AF30" s="390"/>
      <c r="AG30" s="391"/>
      <c r="AH30" s="392">
        <v>100.2</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37955043</v>
      </c>
      <c r="BO30" s="457"/>
      <c r="BP30" s="457"/>
      <c r="BQ30" s="457"/>
      <c r="BR30" s="457"/>
      <c r="BS30" s="457"/>
      <c r="BT30" s="457"/>
      <c r="BU30" s="458"/>
      <c r="BV30" s="456">
        <v>31526098</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1" t="s">
        <v>191</v>
      </c>
      <c r="D32" s="381"/>
      <c r="E32" s="381"/>
      <c r="F32" s="381"/>
      <c r="G32" s="381"/>
      <c r="H32" s="381"/>
      <c r="I32" s="381"/>
      <c r="J32" s="381"/>
      <c r="K32" s="381"/>
      <c r="L32" s="381"/>
      <c r="M32" s="381"/>
      <c r="N32" s="381"/>
      <c r="O32" s="381"/>
      <c r="P32" s="381"/>
      <c r="Q32" s="381"/>
      <c r="R32" s="381"/>
      <c r="S32" s="381"/>
      <c r="U32" s="382" t="s">
        <v>192</v>
      </c>
      <c r="V32" s="382"/>
      <c r="W32" s="382"/>
      <c r="X32" s="382"/>
      <c r="Y32" s="382"/>
      <c r="Z32" s="382"/>
      <c r="AA32" s="382"/>
      <c r="AB32" s="382"/>
      <c r="AC32" s="382"/>
      <c r="AD32" s="382"/>
      <c r="AE32" s="382"/>
      <c r="AF32" s="382"/>
      <c r="AG32" s="382"/>
      <c r="AH32" s="382"/>
      <c r="AI32" s="382"/>
      <c r="AJ32" s="382"/>
      <c r="AK32" s="382"/>
      <c r="AM32" s="382" t="s">
        <v>193</v>
      </c>
      <c r="AN32" s="382"/>
      <c r="AO32" s="382"/>
      <c r="AP32" s="382"/>
      <c r="AQ32" s="382"/>
      <c r="AR32" s="382"/>
      <c r="AS32" s="382"/>
      <c r="AT32" s="382"/>
      <c r="AU32" s="382"/>
      <c r="AV32" s="382"/>
      <c r="AW32" s="382"/>
      <c r="AX32" s="382"/>
      <c r="AY32" s="382"/>
      <c r="AZ32" s="382"/>
      <c r="BA32" s="382"/>
      <c r="BB32" s="382"/>
      <c r="BC32" s="382"/>
      <c r="BE32" s="382" t="s">
        <v>194</v>
      </c>
      <c r="BF32" s="382"/>
      <c r="BG32" s="382"/>
      <c r="BH32" s="382"/>
      <c r="BI32" s="382"/>
      <c r="BJ32" s="382"/>
      <c r="BK32" s="382"/>
      <c r="BL32" s="382"/>
      <c r="BM32" s="382"/>
      <c r="BN32" s="382"/>
      <c r="BO32" s="382"/>
      <c r="BP32" s="382"/>
      <c r="BQ32" s="382"/>
      <c r="BR32" s="382"/>
      <c r="BS32" s="382"/>
      <c r="BT32" s="382"/>
      <c r="BU32" s="382"/>
      <c r="BW32" s="382" t="s">
        <v>195</v>
      </c>
      <c r="BX32" s="382"/>
      <c r="BY32" s="382"/>
      <c r="BZ32" s="382"/>
      <c r="CA32" s="382"/>
      <c r="CB32" s="382"/>
      <c r="CC32" s="382"/>
      <c r="CD32" s="382"/>
      <c r="CE32" s="382"/>
      <c r="CF32" s="382"/>
      <c r="CG32" s="382"/>
      <c r="CH32" s="382"/>
      <c r="CI32" s="382"/>
      <c r="CJ32" s="382"/>
      <c r="CK32" s="382"/>
      <c r="CL32" s="382"/>
      <c r="CM32" s="382"/>
      <c r="CO32" s="382" t="s">
        <v>196</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2">
      <c r="A33" s="178"/>
      <c r="B33" s="202"/>
      <c r="C33" s="374" t="s">
        <v>197</v>
      </c>
      <c r="D33" s="374"/>
      <c r="E33" s="373" t="s">
        <v>198</v>
      </c>
      <c r="F33" s="373"/>
      <c r="G33" s="373"/>
      <c r="H33" s="373"/>
      <c r="I33" s="373"/>
      <c r="J33" s="373"/>
      <c r="K33" s="373"/>
      <c r="L33" s="373"/>
      <c r="M33" s="373"/>
      <c r="N33" s="373"/>
      <c r="O33" s="373"/>
      <c r="P33" s="373"/>
      <c r="Q33" s="373"/>
      <c r="R33" s="373"/>
      <c r="S33" s="373"/>
      <c r="T33" s="203"/>
      <c r="U33" s="374" t="s">
        <v>199</v>
      </c>
      <c r="V33" s="374"/>
      <c r="W33" s="373" t="s">
        <v>200</v>
      </c>
      <c r="X33" s="373"/>
      <c r="Y33" s="373"/>
      <c r="Z33" s="373"/>
      <c r="AA33" s="373"/>
      <c r="AB33" s="373"/>
      <c r="AC33" s="373"/>
      <c r="AD33" s="373"/>
      <c r="AE33" s="373"/>
      <c r="AF33" s="373"/>
      <c r="AG33" s="373"/>
      <c r="AH33" s="373"/>
      <c r="AI33" s="373"/>
      <c r="AJ33" s="373"/>
      <c r="AK33" s="373"/>
      <c r="AL33" s="203"/>
      <c r="AM33" s="374" t="s">
        <v>197</v>
      </c>
      <c r="AN33" s="374"/>
      <c r="AO33" s="373" t="s">
        <v>198</v>
      </c>
      <c r="AP33" s="373"/>
      <c r="AQ33" s="373"/>
      <c r="AR33" s="373"/>
      <c r="AS33" s="373"/>
      <c r="AT33" s="373"/>
      <c r="AU33" s="373"/>
      <c r="AV33" s="373"/>
      <c r="AW33" s="373"/>
      <c r="AX33" s="373"/>
      <c r="AY33" s="373"/>
      <c r="AZ33" s="373"/>
      <c r="BA33" s="373"/>
      <c r="BB33" s="373"/>
      <c r="BC33" s="373"/>
      <c r="BD33" s="204"/>
      <c r="BE33" s="373" t="s">
        <v>201</v>
      </c>
      <c r="BF33" s="373"/>
      <c r="BG33" s="373" t="s">
        <v>202</v>
      </c>
      <c r="BH33" s="373"/>
      <c r="BI33" s="373"/>
      <c r="BJ33" s="373"/>
      <c r="BK33" s="373"/>
      <c r="BL33" s="373"/>
      <c r="BM33" s="373"/>
      <c r="BN33" s="373"/>
      <c r="BO33" s="373"/>
      <c r="BP33" s="373"/>
      <c r="BQ33" s="373"/>
      <c r="BR33" s="373"/>
      <c r="BS33" s="373"/>
      <c r="BT33" s="373"/>
      <c r="BU33" s="373"/>
      <c r="BV33" s="204"/>
      <c r="BW33" s="374" t="s">
        <v>201</v>
      </c>
      <c r="BX33" s="374"/>
      <c r="BY33" s="373" t="s">
        <v>203</v>
      </c>
      <c r="BZ33" s="373"/>
      <c r="CA33" s="373"/>
      <c r="CB33" s="373"/>
      <c r="CC33" s="373"/>
      <c r="CD33" s="373"/>
      <c r="CE33" s="373"/>
      <c r="CF33" s="373"/>
      <c r="CG33" s="373"/>
      <c r="CH33" s="373"/>
      <c r="CI33" s="373"/>
      <c r="CJ33" s="373"/>
      <c r="CK33" s="373"/>
      <c r="CL33" s="373"/>
      <c r="CM33" s="373"/>
      <c r="CN33" s="203"/>
      <c r="CO33" s="374" t="s">
        <v>204</v>
      </c>
      <c r="CP33" s="374"/>
      <c r="CQ33" s="373" t="s">
        <v>205</v>
      </c>
      <c r="CR33" s="373"/>
      <c r="CS33" s="373"/>
      <c r="CT33" s="373"/>
      <c r="CU33" s="373"/>
      <c r="CV33" s="373"/>
      <c r="CW33" s="373"/>
      <c r="CX33" s="373"/>
      <c r="CY33" s="373"/>
      <c r="CZ33" s="373"/>
      <c r="DA33" s="373"/>
      <c r="DB33" s="373"/>
      <c r="DC33" s="373"/>
      <c r="DD33" s="373"/>
      <c r="DE33" s="373"/>
      <c r="DF33" s="203"/>
      <c r="DG33" s="372" t="s">
        <v>206</v>
      </c>
      <c r="DH33" s="372"/>
      <c r="DI33" s="205"/>
    </row>
    <row r="34" spans="1:113" ht="32.25" customHeight="1" x14ac:dyDescent="0.2">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7</v>
      </c>
      <c r="V34" s="370"/>
      <c r="W34" s="371" t="str">
        <f>IF('各会計、関係団体の財政状況及び健全化判断比率'!B28="","",'各会計、関係団体の財政状況及び健全化判断比率'!B28)</f>
        <v>国民健康保険事業</v>
      </c>
      <c r="X34" s="371"/>
      <c r="Y34" s="371"/>
      <c r="Z34" s="371"/>
      <c r="AA34" s="371"/>
      <c r="AB34" s="371"/>
      <c r="AC34" s="371"/>
      <c r="AD34" s="371"/>
      <c r="AE34" s="371"/>
      <c r="AF34" s="371"/>
      <c r="AG34" s="371"/>
      <c r="AH34" s="371"/>
      <c r="AI34" s="371"/>
      <c r="AJ34" s="371"/>
      <c r="AK34" s="371"/>
      <c r="AL34" s="178"/>
      <c r="AM34" s="370">
        <f>IF(AO34="","",MAX(C34:D43,U34:V43)+1)</f>
        <v>12</v>
      </c>
      <c r="AN34" s="370"/>
      <c r="AO34" s="371" t="str">
        <f>IF('各会計、関係団体の財政状況及び健全化判断比率'!B33="","",'各会計、関係団体の財政状況及び健全化判断比率'!B33)</f>
        <v>病院事業</v>
      </c>
      <c r="AP34" s="371"/>
      <c r="AQ34" s="371"/>
      <c r="AR34" s="371"/>
      <c r="AS34" s="371"/>
      <c r="AT34" s="371"/>
      <c r="AU34" s="371"/>
      <c r="AV34" s="371"/>
      <c r="AW34" s="371"/>
      <c r="AX34" s="371"/>
      <c r="AY34" s="371"/>
      <c r="AZ34" s="371"/>
      <c r="BA34" s="371"/>
      <c r="BB34" s="371"/>
      <c r="BC34" s="371"/>
      <c r="BD34" s="178"/>
      <c r="BE34" s="370">
        <f>IF(BG34="","",MAX(C34:D43,U34:V43,AM34:AN43)+1)</f>
        <v>15</v>
      </c>
      <c r="BF34" s="370"/>
      <c r="BG34" s="371" t="str">
        <f>IF('各会計、関係団体の財政状況及び健全化判断比率'!B36="","",'各会計、関係団体の財政状況及び健全化判断比率'!B36)</f>
        <v>と畜場・市場事業</v>
      </c>
      <c r="BH34" s="371"/>
      <c r="BI34" s="371"/>
      <c r="BJ34" s="371"/>
      <c r="BK34" s="371"/>
      <c r="BL34" s="371"/>
      <c r="BM34" s="371"/>
      <c r="BN34" s="371"/>
      <c r="BO34" s="371"/>
      <c r="BP34" s="371"/>
      <c r="BQ34" s="371"/>
      <c r="BR34" s="371"/>
      <c r="BS34" s="371"/>
      <c r="BT34" s="371"/>
      <c r="BU34" s="371"/>
      <c r="BV34" s="178"/>
      <c r="BW34" s="370">
        <f>IF(BY34="","",MAX(C34:D43,U34:V43,AM34:AN43,BE34:BF43)+1)</f>
        <v>18</v>
      </c>
      <c r="BX34" s="370"/>
      <c r="BY34" s="371" t="str">
        <f>IF('各会計、関係団体の財政状況及び健全化判断比率'!B68="","",'各会計、関係団体の財政状況及び健全化判断比率'!B68)</f>
        <v>浜名湖競艇企業団</v>
      </c>
      <c r="BZ34" s="371"/>
      <c r="CA34" s="371"/>
      <c r="CB34" s="371"/>
      <c r="CC34" s="371"/>
      <c r="CD34" s="371"/>
      <c r="CE34" s="371"/>
      <c r="CF34" s="371"/>
      <c r="CG34" s="371"/>
      <c r="CH34" s="371"/>
      <c r="CI34" s="371"/>
      <c r="CJ34" s="371"/>
      <c r="CK34" s="371"/>
      <c r="CL34" s="371"/>
      <c r="CM34" s="371"/>
      <c r="CN34" s="178"/>
      <c r="CO34" s="370">
        <f>IF(CQ34="","",MAX(C34:D43,U34:V43,AM34:AN43,BE34:BF43,BW34:BX43)+1)</f>
        <v>24</v>
      </c>
      <c r="CP34" s="370"/>
      <c r="CQ34" s="371" t="str">
        <f>IF('各会計、関係団体の財政状況及び健全化判断比率'!BS7="","",'各会計、関係団体の財政状況及び健全化判断比率'!BS7)</f>
        <v>（公益財団法人）浜松国際交流協会</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2">
      <c r="A35" s="178"/>
      <c r="B35" s="202"/>
      <c r="C35" s="370">
        <f>IF(E35="","",C34+1)</f>
        <v>2</v>
      </c>
      <c r="D35" s="370"/>
      <c r="E35" s="371" t="str">
        <f>IF('各会計、関係団体の財政状況及び健全化判断比率'!B8="","",'各会計、関係団体の財政状況及び健全化判断比率'!B8)</f>
        <v>母子父子寡婦福祉資金貸付事業</v>
      </c>
      <c r="F35" s="371"/>
      <c r="G35" s="371"/>
      <c r="H35" s="371"/>
      <c r="I35" s="371"/>
      <c r="J35" s="371"/>
      <c r="K35" s="371"/>
      <c r="L35" s="371"/>
      <c r="M35" s="371"/>
      <c r="N35" s="371"/>
      <c r="O35" s="371"/>
      <c r="P35" s="371"/>
      <c r="Q35" s="371"/>
      <c r="R35" s="371"/>
      <c r="S35" s="371"/>
      <c r="T35" s="178"/>
      <c r="U35" s="370">
        <f>IF(W35="","",U34+1)</f>
        <v>8</v>
      </c>
      <c r="V35" s="370"/>
      <c r="W35" s="371" t="str">
        <f>IF('各会計、関係団体の財政状況及び健全化判断比率'!B29="","",'各会計、関係団体の財政状況及び健全化判断比率'!B29)</f>
        <v>介護保険事業</v>
      </c>
      <c r="X35" s="371"/>
      <c r="Y35" s="371"/>
      <c r="Z35" s="371"/>
      <c r="AA35" s="371"/>
      <c r="AB35" s="371"/>
      <c r="AC35" s="371"/>
      <c r="AD35" s="371"/>
      <c r="AE35" s="371"/>
      <c r="AF35" s="371"/>
      <c r="AG35" s="371"/>
      <c r="AH35" s="371"/>
      <c r="AI35" s="371"/>
      <c r="AJ35" s="371"/>
      <c r="AK35" s="371"/>
      <c r="AL35" s="178"/>
      <c r="AM35" s="370">
        <f t="shared" ref="AM35:AM43" si="0">IF(AO35="","",AM34+1)</f>
        <v>13</v>
      </c>
      <c r="AN35" s="370"/>
      <c r="AO35" s="371" t="str">
        <f>IF('各会計、関係団体の財政状況及び健全化判断比率'!B34="","",'各会計、関係団体の財政状況及び健全化判断比率'!B34)</f>
        <v>水道事業</v>
      </c>
      <c r="AP35" s="371"/>
      <c r="AQ35" s="371"/>
      <c r="AR35" s="371"/>
      <c r="AS35" s="371"/>
      <c r="AT35" s="371"/>
      <c r="AU35" s="371"/>
      <c r="AV35" s="371"/>
      <c r="AW35" s="371"/>
      <c r="AX35" s="371"/>
      <c r="AY35" s="371"/>
      <c r="AZ35" s="371"/>
      <c r="BA35" s="371"/>
      <c r="BB35" s="371"/>
      <c r="BC35" s="371"/>
      <c r="BD35" s="178"/>
      <c r="BE35" s="370">
        <f t="shared" ref="BE35:BE43" si="1">IF(BG35="","",BE34+1)</f>
        <v>16</v>
      </c>
      <c r="BF35" s="370"/>
      <c r="BG35" s="371" t="str">
        <f>IF('各会計、関係団体の財政状況及び健全化判断比率'!B37="","",'各会計、関係団体の財政状況及び健全化判断比率'!B37)</f>
        <v>農業集落排水事業</v>
      </c>
      <c r="BH35" s="371"/>
      <c r="BI35" s="371"/>
      <c r="BJ35" s="371"/>
      <c r="BK35" s="371"/>
      <c r="BL35" s="371"/>
      <c r="BM35" s="371"/>
      <c r="BN35" s="371"/>
      <c r="BO35" s="371"/>
      <c r="BP35" s="371"/>
      <c r="BQ35" s="371"/>
      <c r="BR35" s="371"/>
      <c r="BS35" s="371"/>
      <c r="BT35" s="371"/>
      <c r="BU35" s="371"/>
      <c r="BV35" s="178"/>
      <c r="BW35" s="370">
        <f t="shared" ref="BW35:BW43" si="2">IF(BY35="","",BW34+1)</f>
        <v>19</v>
      </c>
      <c r="BX35" s="370"/>
      <c r="BY35" s="371" t="str">
        <f>IF('各会計、関係団体の財政状況及び健全化判断比率'!B69="","",'各会計、関係団体の財政状況及び健全化判断比率'!B69)</f>
        <v>養護老人ホームとよおか管理組合</v>
      </c>
      <c r="BZ35" s="371"/>
      <c r="CA35" s="371"/>
      <c r="CB35" s="371"/>
      <c r="CC35" s="371"/>
      <c r="CD35" s="371"/>
      <c r="CE35" s="371"/>
      <c r="CF35" s="371"/>
      <c r="CG35" s="371"/>
      <c r="CH35" s="371"/>
      <c r="CI35" s="371"/>
      <c r="CJ35" s="371"/>
      <c r="CK35" s="371"/>
      <c r="CL35" s="371"/>
      <c r="CM35" s="371"/>
      <c r="CN35" s="178"/>
      <c r="CO35" s="370">
        <f t="shared" ref="CO35:CO43" si="3">IF(CQ35="","",CO34+1)</f>
        <v>25</v>
      </c>
      <c r="CP35" s="370"/>
      <c r="CQ35" s="371" t="str">
        <f>IF('各会計、関係団体の財政状況及び健全化判断比率'!BS8="","",'各会計、関係団体の財政状況及び健全化判断比率'!BS8)</f>
        <v>（公益財団法人）浜松市文化振興財団</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2">
      <c r="A36" s="178"/>
      <c r="B36" s="202"/>
      <c r="C36" s="370">
        <f>IF(E36="","",C35+1)</f>
        <v>3</v>
      </c>
      <c r="D36" s="370"/>
      <c r="E36" s="371" t="str">
        <f>IF('各会計、関係団体の財政状況及び健全化判断比率'!B9="","",'各会計、関係団体の財政状況及び健全化判断比率'!B9)</f>
        <v>公共用地取得事業</v>
      </c>
      <c r="F36" s="371"/>
      <c r="G36" s="371"/>
      <c r="H36" s="371"/>
      <c r="I36" s="371"/>
      <c r="J36" s="371"/>
      <c r="K36" s="371"/>
      <c r="L36" s="371"/>
      <c r="M36" s="371"/>
      <c r="N36" s="371"/>
      <c r="O36" s="371"/>
      <c r="P36" s="371"/>
      <c r="Q36" s="371"/>
      <c r="R36" s="371"/>
      <c r="S36" s="371"/>
      <c r="T36" s="178"/>
      <c r="U36" s="370">
        <f t="shared" ref="U36:U43" si="4">IF(W36="","",U35+1)</f>
        <v>9</v>
      </c>
      <c r="V36" s="370"/>
      <c r="W36" s="371" t="str">
        <f>IF('各会計、関係団体の財政状況及び健全化判断比率'!B30="","",'各会計、関係団体の財政状況及び健全化判断比率'!B30)</f>
        <v>後期高齢者医療事業</v>
      </c>
      <c r="X36" s="371"/>
      <c r="Y36" s="371"/>
      <c r="Z36" s="371"/>
      <c r="AA36" s="371"/>
      <c r="AB36" s="371"/>
      <c r="AC36" s="371"/>
      <c r="AD36" s="371"/>
      <c r="AE36" s="371"/>
      <c r="AF36" s="371"/>
      <c r="AG36" s="371"/>
      <c r="AH36" s="371"/>
      <c r="AI36" s="371"/>
      <c r="AJ36" s="371"/>
      <c r="AK36" s="371"/>
      <c r="AL36" s="178"/>
      <c r="AM36" s="370">
        <f t="shared" si="0"/>
        <v>14</v>
      </c>
      <c r="AN36" s="370"/>
      <c r="AO36" s="371" t="str">
        <f>IF('各会計、関係団体の財政状況及び健全化判断比率'!B35="","",'各会計、関係団体の財政状況及び健全化判断比率'!B35)</f>
        <v>下水道事業</v>
      </c>
      <c r="AP36" s="371"/>
      <c r="AQ36" s="371"/>
      <c r="AR36" s="371"/>
      <c r="AS36" s="371"/>
      <c r="AT36" s="371"/>
      <c r="AU36" s="371"/>
      <c r="AV36" s="371"/>
      <c r="AW36" s="371"/>
      <c r="AX36" s="371"/>
      <c r="AY36" s="371"/>
      <c r="AZ36" s="371"/>
      <c r="BA36" s="371"/>
      <c r="BB36" s="371"/>
      <c r="BC36" s="371"/>
      <c r="BD36" s="178"/>
      <c r="BE36" s="370">
        <f t="shared" si="1"/>
        <v>17</v>
      </c>
      <c r="BF36" s="370"/>
      <c r="BG36" s="371" t="str">
        <f>IF('各会計、関係団体の財政状況及び健全化判断比率'!B38="","",'各会計、関係団体の財政状況及び健全化判断比率'!B38)</f>
        <v>中央卸売市場事業</v>
      </c>
      <c r="BH36" s="371"/>
      <c r="BI36" s="371"/>
      <c r="BJ36" s="371"/>
      <c r="BK36" s="371"/>
      <c r="BL36" s="371"/>
      <c r="BM36" s="371"/>
      <c r="BN36" s="371"/>
      <c r="BO36" s="371"/>
      <c r="BP36" s="371"/>
      <c r="BQ36" s="371"/>
      <c r="BR36" s="371"/>
      <c r="BS36" s="371"/>
      <c r="BT36" s="371"/>
      <c r="BU36" s="371"/>
      <c r="BV36" s="178"/>
      <c r="BW36" s="370">
        <f t="shared" si="2"/>
        <v>20</v>
      </c>
      <c r="BX36" s="370"/>
      <c r="BY36" s="371" t="str">
        <f>IF('各会計、関係団体の財政状況及び健全化判断比率'!B70="","",'各会計、関係団体の財政状況及び健全化判断比率'!B70)</f>
        <v>浜名学園組合</v>
      </c>
      <c r="BZ36" s="371"/>
      <c r="CA36" s="371"/>
      <c r="CB36" s="371"/>
      <c r="CC36" s="371"/>
      <c r="CD36" s="371"/>
      <c r="CE36" s="371"/>
      <c r="CF36" s="371"/>
      <c r="CG36" s="371"/>
      <c r="CH36" s="371"/>
      <c r="CI36" s="371"/>
      <c r="CJ36" s="371"/>
      <c r="CK36" s="371"/>
      <c r="CL36" s="371"/>
      <c r="CM36" s="371"/>
      <c r="CN36" s="178"/>
      <c r="CO36" s="370">
        <f t="shared" si="3"/>
        <v>26</v>
      </c>
      <c r="CP36" s="370"/>
      <c r="CQ36" s="371" t="str">
        <f>IF('各会計、関係団体の財政状況及び健全化判断比率'!BS9="","",'各会計、関係団体の財政状況及び健全化判断比率'!BS9)</f>
        <v>（公益財団法人）浜松市社会福祉協議会</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2">
      <c r="A37" s="178"/>
      <c r="B37" s="202"/>
      <c r="C37" s="370">
        <f>IF(E37="","",C36+1)</f>
        <v>4</v>
      </c>
      <c r="D37" s="370"/>
      <c r="E37" s="371" t="str">
        <f>IF('各会計、関係団体の財政状況及び健全化判断比率'!B10="","",'各会計、関係団体の財政状況及び健全化判断比率'!B10)</f>
        <v>育英事業</v>
      </c>
      <c r="F37" s="371"/>
      <c r="G37" s="371"/>
      <c r="H37" s="371"/>
      <c r="I37" s="371"/>
      <c r="J37" s="371"/>
      <c r="K37" s="371"/>
      <c r="L37" s="371"/>
      <c r="M37" s="371"/>
      <c r="N37" s="371"/>
      <c r="O37" s="371"/>
      <c r="P37" s="371"/>
      <c r="Q37" s="371"/>
      <c r="R37" s="371"/>
      <c r="S37" s="371"/>
      <c r="T37" s="178"/>
      <c r="U37" s="370">
        <f t="shared" si="4"/>
        <v>10</v>
      </c>
      <c r="V37" s="370"/>
      <c r="W37" s="371" t="str">
        <f>IF('各会計、関係団体の財政状況及び健全化判断比率'!B31="","",'各会計、関係団体の財政状況及び健全化判断比率'!B31)</f>
        <v>小型自動車競走事業</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21</v>
      </c>
      <c r="BX37" s="370"/>
      <c r="BY37" s="371" t="str">
        <f>IF('各会計、関係団体の財政状況及び健全化判断比率'!B71="","",'各会計、関係団体の財政状況及び健全化判断比率'!B71)</f>
        <v>静岡県後期高齢者医療広域連合（一般会計）</v>
      </c>
      <c r="BZ37" s="371"/>
      <c r="CA37" s="371"/>
      <c r="CB37" s="371"/>
      <c r="CC37" s="371"/>
      <c r="CD37" s="371"/>
      <c r="CE37" s="371"/>
      <c r="CF37" s="371"/>
      <c r="CG37" s="371"/>
      <c r="CH37" s="371"/>
      <c r="CI37" s="371"/>
      <c r="CJ37" s="371"/>
      <c r="CK37" s="371"/>
      <c r="CL37" s="371"/>
      <c r="CM37" s="371"/>
      <c r="CN37" s="178"/>
      <c r="CO37" s="370">
        <f t="shared" si="3"/>
        <v>27</v>
      </c>
      <c r="CP37" s="370"/>
      <c r="CQ37" s="371" t="str">
        <f>IF('各会計、関係団体の財政状況及び健全化判断比率'!BS10="","",'各会計、関係団体の財政状況及び健全化判断比率'!BS10)</f>
        <v>（公益財団法人）浜松市シルバー人材センター</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2">
      <c r="A38" s="178"/>
      <c r="B38" s="202"/>
      <c r="C38" s="370">
        <f t="shared" ref="C38:C43" si="5">IF(E38="","",C37+1)</f>
        <v>5</v>
      </c>
      <c r="D38" s="370"/>
      <c r="E38" s="371" t="str">
        <f>IF('各会計、関係団体の財政状況及び健全化判断比率'!B11="","",'各会計、関係団体の財政状況及び健全化判断比率'!B11)</f>
        <v>学童等災害共済事業</v>
      </c>
      <c r="F38" s="371"/>
      <c r="G38" s="371"/>
      <c r="H38" s="371"/>
      <c r="I38" s="371"/>
      <c r="J38" s="371"/>
      <c r="K38" s="371"/>
      <c r="L38" s="371"/>
      <c r="M38" s="371"/>
      <c r="N38" s="371"/>
      <c r="O38" s="371"/>
      <c r="P38" s="371"/>
      <c r="Q38" s="371"/>
      <c r="R38" s="371"/>
      <c r="S38" s="371"/>
      <c r="T38" s="178"/>
      <c r="U38" s="370">
        <f t="shared" si="4"/>
        <v>11</v>
      </c>
      <c r="V38" s="370"/>
      <c r="W38" s="371" t="str">
        <f>IF('各会計、関係団体の財政状況及び健全化判断比率'!B32="","",'各会計、関係団体の財政状況及び健全化判断比率'!B32)</f>
        <v>駐車場事業</v>
      </c>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22</v>
      </c>
      <c r="BX38" s="370"/>
      <c r="BY38" s="371" t="str">
        <f>IF('各会計、関係団体の財政状況及び健全化判断比率'!B72="","",'各会計、関係団体の財政状況及び健全化判断比率'!B72)</f>
        <v>静岡県後期高齢者医療広域連合（特別会計）</v>
      </c>
      <c r="BZ38" s="371"/>
      <c r="CA38" s="371"/>
      <c r="CB38" s="371"/>
      <c r="CC38" s="371"/>
      <c r="CD38" s="371"/>
      <c r="CE38" s="371"/>
      <c r="CF38" s="371"/>
      <c r="CG38" s="371"/>
      <c r="CH38" s="371"/>
      <c r="CI38" s="371"/>
      <c r="CJ38" s="371"/>
      <c r="CK38" s="371"/>
      <c r="CL38" s="371"/>
      <c r="CM38" s="371"/>
      <c r="CN38" s="178"/>
      <c r="CO38" s="370">
        <f t="shared" si="3"/>
        <v>28</v>
      </c>
      <c r="CP38" s="370"/>
      <c r="CQ38" s="371" t="str">
        <f>IF('各会計、関係団体の財政状況及び健全化判断比率'!BS11="","",'各会計、関係団体の財政状況及び健全化判断比率'!BS11)</f>
        <v>（社会福祉法人）浜松市社会福祉事業団</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2">
      <c r="A39" s="178"/>
      <c r="B39" s="202"/>
      <c r="C39" s="370">
        <f t="shared" si="5"/>
        <v>6</v>
      </c>
      <c r="D39" s="370"/>
      <c r="E39" s="371" t="str">
        <f>IF('各会計、関係団体の財政状況及び健全化判断比率'!B12="","",'各会計、関係団体の財政状況及び健全化判断比率'!B12)</f>
        <v>公債管理</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23</v>
      </c>
      <c r="BX39" s="370"/>
      <c r="BY39" s="371" t="str">
        <f>IF('各会計、関係団体の財政状況及び健全化判断比率'!B73="","",'各会計、関係団体の財政状況及び健全化判断比率'!B73)</f>
        <v>静岡地方税滞納整理機構</v>
      </c>
      <c r="BZ39" s="371"/>
      <c r="CA39" s="371"/>
      <c r="CB39" s="371"/>
      <c r="CC39" s="371"/>
      <c r="CD39" s="371"/>
      <c r="CE39" s="371"/>
      <c r="CF39" s="371"/>
      <c r="CG39" s="371"/>
      <c r="CH39" s="371"/>
      <c r="CI39" s="371"/>
      <c r="CJ39" s="371"/>
      <c r="CK39" s="371"/>
      <c r="CL39" s="371"/>
      <c r="CM39" s="371"/>
      <c r="CN39" s="178"/>
      <c r="CO39" s="370">
        <f t="shared" si="3"/>
        <v>29</v>
      </c>
      <c r="CP39" s="370"/>
      <c r="CQ39" s="371" t="str">
        <f>IF('各会計、関係団体の財政状況及び健全化判断比率'!BS12="","",'各会計、関係団体の財政状況及び健全化判断比率'!BS12)</f>
        <v>（公益財団法人）浜松市医療公社</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2">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f t="shared" si="3"/>
        <v>30</v>
      </c>
      <c r="CP40" s="370"/>
      <c r="CQ40" s="371" t="str">
        <f>IF('各会計、関係団体の財政状況及び健全化判断比率'!BS13="","",'各会計、関係団体の財政状況及び健全化判断比率'!BS13)</f>
        <v>（一般財団法人）浜松市清掃公社</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2">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f t="shared" si="3"/>
        <v>31</v>
      </c>
      <c r="CP41" s="370"/>
      <c r="CQ41" s="371" t="str">
        <f>IF('各会計、関係団体の財政状況及び健全化判断比率'!BS14="","",'各会計、関係団体の財政状況及び健全化判断比率'!BS14)</f>
        <v>（公益財団法人）浜松地域イノベーション推進機構</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2">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f t="shared" si="3"/>
        <v>32</v>
      </c>
      <c r="CP42" s="370"/>
      <c r="CQ42" s="371" t="str">
        <f>IF('各会計、関係団体の財政状況及び健全化判断比率'!BS15="","",'各会計、関係団体の財政状況及び健全化判断比率'!BS15)</f>
        <v>（公益財団法人）浜松市勤労福祉協会</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2">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f t="shared" si="3"/>
        <v>33</v>
      </c>
      <c r="CP43" s="370"/>
      <c r="CQ43" s="371" t="str">
        <f>IF('各会計、関係団体の財政状況及び健全化判断比率'!BS16="","",'各会計、関係団体の財政状況及び健全化判断比率'!BS16)</f>
        <v>（公益財団法人）浜松市花みどり振興財団</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207</v>
      </c>
      <c r="E46" s="367" t="s">
        <v>208</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209</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210</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211</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212</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213</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214</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c r="E53" s="177" t="s">
        <v>622</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2">
      <c r="A34" s="22"/>
      <c r="B34" s="31"/>
      <c r="C34" s="1191" t="s">
        <v>582</v>
      </c>
      <c r="D34" s="1191"/>
      <c r="E34" s="1192"/>
      <c r="F34" s="32">
        <v>6.02</v>
      </c>
      <c r="G34" s="33">
        <v>5.66</v>
      </c>
      <c r="H34" s="33">
        <v>5.31</v>
      </c>
      <c r="I34" s="33">
        <v>4.74</v>
      </c>
      <c r="J34" s="34">
        <v>4.2300000000000004</v>
      </c>
      <c r="K34" s="22"/>
      <c r="L34" s="22"/>
      <c r="M34" s="22"/>
      <c r="N34" s="22"/>
      <c r="O34" s="22"/>
      <c r="P34" s="22"/>
    </row>
    <row r="35" spans="1:16" ht="39" customHeight="1" x14ac:dyDescent="0.2">
      <c r="A35" s="22"/>
      <c r="B35" s="35"/>
      <c r="C35" s="1185" t="s">
        <v>583</v>
      </c>
      <c r="D35" s="1186"/>
      <c r="E35" s="1187"/>
      <c r="F35" s="36">
        <v>3.08</v>
      </c>
      <c r="G35" s="37">
        <v>2.81</v>
      </c>
      <c r="H35" s="37">
        <v>2.76</v>
      </c>
      <c r="I35" s="37">
        <v>2.96</v>
      </c>
      <c r="J35" s="38">
        <v>3.13</v>
      </c>
      <c r="K35" s="22"/>
      <c r="L35" s="22"/>
      <c r="M35" s="22"/>
      <c r="N35" s="22"/>
      <c r="O35" s="22"/>
      <c r="P35" s="22"/>
    </row>
    <row r="36" spans="1:16" ht="39" customHeight="1" x14ac:dyDescent="0.2">
      <c r="A36" s="22"/>
      <c r="B36" s="35"/>
      <c r="C36" s="1185" t="s">
        <v>584</v>
      </c>
      <c r="D36" s="1186"/>
      <c r="E36" s="1187"/>
      <c r="F36" s="36">
        <v>1.28</v>
      </c>
      <c r="G36" s="37">
        <v>1.42</v>
      </c>
      <c r="H36" s="37">
        <v>1.95</v>
      </c>
      <c r="I36" s="37">
        <v>2.34</v>
      </c>
      <c r="J36" s="38">
        <v>2.35</v>
      </c>
      <c r="K36" s="22"/>
      <c r="L36" s="22"/>
      <c r="M36" s="22"/>
      <c r="N36" s="22"/>
      <c r="O36" s="22"/>
      <c r="P36" s="22"/>
    </row>
    <row r="37" spans="1:16" ht="39" customHeight="1" x14ac:dyDescent="0.2">
      <c r="A37" s="22"/>
      <c r="B37" s="35"/>
      <c r="C37" s="1185" t="s">
        <v>585</v>
      </c>
      <c r="D37" s="1186"/>
      <c r="E37" s="1187"/>
      <c r="F37" s="36">
        <v>1.35</v>
      </c>
      <c r="G37" s="37">
        <v>1.45</v>
      </c>
      <c r="H37" s="37">
        <v>1.45</v>
      </c>
      <c r="I37" s="37">
        <v>1.34</v>
      </c>
      <c r="J37" s="38">
        <v>1.82</v>
      </c>
      <c r="K37" s="22"/>
      <c r="L37" s="22"/>
      <c r="M37" s="22"/>
      <c r="N37" s="22"/>
      <c r="O37" s="22"/>
      <c r="P37" s="22"/>
    </row>
    <row r="38" spans="1:16" ht="39" customHeight="1" x14ac:dyDescent="0.2">
      <c r="A38" s="22"/>
      <c r="B38" s="35"/>
      <c r="C38" s="1185" t="s">
        <v>586</v>
      </c>
      <c r="D38" s="1186"/>
      <c r="E38" s="1187"/>
      <c r="F38" s="36">
        <v>1.58</v>
      </c>
      <c r="G38" s="37">
        <v>0.79</v>
      </c>
      <c r="H38" s="37">
        <v>0.87</v>
      </c>
      <c r="I38" s="37">
        <v>1.37</v>
      </c>
      <c r="J38" s="38">
        <v>1.57</v>
      </c>
      <c r="K38" s="22"/>
      <c r="L38" s="22"/>
      <c r="M38" s="22"/>
      <c r="N38" s="22"/>
      <c r="O38" s="22"/>
      <c r="P38" s="22"/>
    </row>
    <row r="39" spans="1:16" ht="39" customHeight="1" x14ac:dyDescent="0.2">
      <c r="A39" s="22"/>
      <c r="B39" s="35"/>
      <c r="C39" s="1185" t="s">
        <v>587</v>
      </c>
      <c r="D39" s="1186"/>
      <c r="E39" s="1187"/>
      <c r="F39" s="36">
        <v>0.24</v>
      </c>
      <c r="G39" s="37">
        <v>0.57999999999999996</v>
      </c>
      <c r="H39" s="37">
        <v>0.33</v>
      </c>
      <c r="I39" s="37">
        <v>0.38</v>
      </c>
      <c r="J39" s="38">
        <v>0.75</v>
      </c>
      <c r="K39" s="22"/>
      <c r="L39" s="22"/>
      <c r="M39" s="22"/>
      <c r="N39" s="22"/>
      <c r="O39" s="22"/>
      <c r="P39" s="22"/>
    </row>
    <row r="40" spans="1:16" ht="39" customHeight="1" x14ac:dyDescent="0.2">
      <c r="A40" s="22"/>
      <c r="B40" s="35"/>
      <c r="C40" s="1185" t="s">
        <v>588</v>
      </c>
      <c r="D40" s="1186"/>
      <c r="E40" s="1187"/>
      <c r="F40" s="36">
        <v>0.32</v>
      </c>
      <c r="G40" s="37">
        <v>0.32</v>
      </c>
      <c r="H40" s="37">
        <v>0.32</v>
      </c>
      <c r="I40" s="37">
        <v>0.32</v>
      </c>
      <c r="J40" s="38">
        <v>0.31</v>
      </c>
      <c r="K40" s="22"/>
      <c r="L40" s="22"/>
      <c r="M40" s="22"/>
      <c r="N40" s="22"/>
      <c r="O40" s="22"/>
      <c r="P40" s="22"/>
    </row>
    <row r="41" spans="1:16" ht="39" customHeight="1" x14ac:dyDescent="0.2">
      <c r="A41" s="22"/>
      <c r="B41" s="35"/>
      <c r="C41" s="1185" t="s">
        <v>589</v>
      </c>
      <c r="D41" s="1186"/>
      <c r="E41" s="1187"/>
      <c r="F41" s="36">
        <v>0.02</v>
      </c>
      <c r="G41" s="37">
        <v>0.01</v>
      </c>
      <c r="H41" s="37">
        <v>0.01</v>
      </c>
      <c r="I41" s="37">
        <v>0.02</v>
      </c>
      <c r="J41" s="38">
        <v>0.03</v>
      </c>
      <c r="K41" s="22"/>
      <c r="L41" s="22"/>
      <c r="M41" s="22"/>
      <c r="N41" s="22"/>
      <c r="O41" s="22"/>
      <c r="P41" s="22"/>
    </row>
    <row r="42" spans="1:16" ht="39" customHeight="1" x14ac:dyDescent="0.2">
      <c r="A42" s="22"/>
      <c r="B42" s="39"/>
      <c r="C42" s="1185" t="s">
        <v>590</v>
      </c>
      <c r="D42" s="1186"/>
      <c r="E42" s="1187"/>
      <c r="F42" s="36" t="s">
        <v>532</v>
      </c>
      <c r="G42" s="37" t="s">
        <v>532</v>
      </c>
      <c r="H42" s="37" t="s">
        <v>532</v>
      </c>
      <c r="I42" s="37" t="s">
        <v>532</v>
      </c>
      <c r="J42" s="38" t="s">
        <v>532</v>
      </c>
      <c r="K42" s="22"/>
      <c r="L42" s="22"/>
      <c r="M42" s="22"/>
      <c r="N42" s="22"/>
      <c r="O42" s="22"/>
      <c r="P42" s="22"/>
    </row>
    <row r="43" spans="1:16" ht="39" customHeight="1" thickBot="1" x14ac:dyDescent="0.25">
      <c r="A43" s="22"/>
      <c r="B43" s="40"/>
      <c r="C43" s="1188" t="s">
        <v>591</v>
      </c>
      <c r="D43" s="1189"/>
      <c r="E43" s="1190"/>
      <c r="F43" s="41">
        <v>0.04</v>
      </c>
      <c r="G43" s="42">
        <v>0.06</v>
      </c>
      <c r="H43" s="42">
        <v>0.03</v>
      </c>
      <c r="I43" s="42">
        <v>0.03</v>
      </c>
      <c r="J43" s="43">
        <v>0.03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gqCTCbZ8cqai6Yv+UBqcCNxwmcf7U+PYIYuV2eVT7uFQ6X8BefyMyMqsCb3sFPXt1FoApaHVOkWOmGqFOQwsgA==" saltValue="lmxrLvhkMjiIAvLrMYQA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6" zoomScaleSheetLayoutView="55" workbookViewId="0">
      <selection activeCell="L57" sqref="L57"/>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2">
      <c r="A45" s="48"/>
      <c r="B45" s="1211" t="s">
        <v>11</v>
      </c>
      <c r="C45" s="1212"/>
      <c r="D45" s="58"/>
      <c r="E45" s="1217" t="s">
        <v>12</v>
      </c>
      <c r="F45" s="1217"/>
      <c r="G45" s="1217"/>
      <c r="H45" s="1217"/>
      <c r="I45" s="1217"/>
      <c r="J45" s="1218"/>
      <c r="K45" s="59">
        <v>32841</v>
      </c>
      <c r="L45" s="60">
        <v>31595</v>
      </c>
      <c r="M45" s="60">
        <v>30558</v>
      </c>
      <c r="N45" s="60">
        <v>29596</v>
      </c>
      <c r="O45" s="61">
        <v>28964</v>
      </c>
      <c r="P45" s="48"/>
      <c r="Q45" s="48"/>
      <c r="R45" s="48"/>
      <c r="S45" s="48"/>
      <c r="T45" s="48"/>
      <c r="U45" s="48"/>
    </row>
    <row r="46" spans="1:21" ht="30.75" customHeight="1" x14ac:dyDescent="0.2">
      <c r="A46" s="48"/>
      <c r="B46" s="1213"/>
      <c r="C46" s="1214"/>
      <c r="D46" s="62"/>
      <c r="E46" s="1195" t="s">
        <v>13</v>
      </c>
      <c r="F46" s="1195"/>
      <c r="G46" s="1195"/>
      <c r="H46" s="1195"/>
      <c r="I46" s="1195"/>
      <c r="J46" s="1196"/>
      <c r="K46" s="63" t="s">
        <v>532</v>
      </c>
      <c r="L46" s="64" t="s">
        <v>532</v>
      </c>
      <c r="M46" s="64" t="s">
        <v>532</v>
      </c>
      <c r="N46" s="64" t="s">
        <v>532</v>
      </c>
      <c r="O46" s="65" t="s">
        <v>532</v>
      </c>
      <c r="P46" s="48"/>
      <c r="Q46" s="48"/>
      <c r="R46" s="48"/>
      <c r="S46" s="48"/>
      <c r="T46" s="48"/>
      <c r="U46" s="48"/>
    </row>
    <row r="47" spans="1:21" ht="30.75" customHeight="1" x14ac:dyDescent="0.2">
      <c r="A47" s="48"/>
      <c r="B47" s="1213"/>
      <c r="C47" s="1214"/>
      <c r="D47" s="62"/>
      <c r="E47" s="1195" t="s">
        <v>14</v>
      </c>
      <c r="F47" s="1195"/>
      <c r="G47" s="1195"/>
      <c r="H47" s="1195"/>
      <c r="I47" s="1195"/>
      <c r="J47" s="1196"/>
      <c r="K47" s="63">
        <v>3333</v>
      </c>
      <c r="L47" s="64">
        <v>3667</v>
      </c>
      <c r="M47" s="64">
        <v>4000</v>
      </c>
      <c r="N47" s="64">
        <v>4167</v>
      </c>
      <c r="O47" s="65">
        <v>4500</v>
      </c>
      <c r="P47" s="48"/>
      <c r="Q47" s="48"/>
      <c r="R47" s="48"/>
      <c r="S47" s="48"/>
      <c r="T47" s="48"/>
      <c r="U47" s="48"/>
    </row>
    <row r="48" spans="1:21" ht="30.75" customHeight="1" x14ac:dyDescent="0.2">
      <c r="A48" s="48"/>
      <c r="B48" s="1213"/>
      <c r="C48" s="1214"/>
      <c r="D48" s="62"/>
      <c r="E48" s="1195" t="s">
        <v>15</v>
      </c>
      <c r="F48" s="1195"/>
      <c r="G48" s="1195"/>
      <c r="H48" s="1195"/>
      <c r="I48" s="1195"/>
      <c r="J48" s="1196"/>
      <c r="K48" s="63">
        <v>6185</v>
      </c>
      <c r="L48" s="64">
        <v>5618</v>
      </c>
      <c r="M48" s="64">
        <v>5497</v>
      </c>
      <c r="N48" s="64">
        <v>5227</v>
      </c>
      <c r="O48" s="65">
        <v>5019</v>
      </c>
      <c r="P48" s="48"/>
      <c r="Q48" s="48"/>
      <c r="R48" s="48"/>
      <c r="S48" s="48"/>
      <c r="T48" s="48"/>
      <c r="U48" s="48"/>
    </row>
    <row r="49" spans="1:21" ht="30.75" customHeight="1" x14ac:dyDescent="0.2">
      <c r="A49" s="48"/>
      <c r="B49" s="1213"/>
      <c r="C49" s="1214"/>
      <c r="D49" s="62"/>
      <c r="E49" s="1195" t="s">
        <v>16</v>
      </c>
      <c r="F49" s="1195"/>
      <c r="G49" s="1195"/>
      <c r="H49" s="1195"/>
      <c r="I49" s="1195"/>
      <c r="J49" s="1196"/>
      <c r="K49" s="63">
        <v>1</v>
      </c>
      <c r="L49" s="64">
        <v>1</v>
      </c>
      <c r="M49" s="64">
        <v>1</v>
      </c>
      <c r="N49" s="64">
        <v>1</v>
      </c>
      <c r="O49" s="65">
        <v>1</v>
      </c>
      <c r="P49" s="48"/>
      <c r="Q49" s="48"/>
      <c r="R49" s="48"/>
      <c r="S49" s="48"/>
      <c r="T49" s="48"/>
      <c r="U49" s="48"/>
    </row>
    <row r="50" spans="1:21" ht="30.75" customHeight="1" x14ac:dyDescent="0.2">
      <c r="A50" s="48"/>
      <c r="B50" s="1213"/>
      <c r="C50" s="1214"/>
      <c r="D50" s="62"/>
      <c r="E50" s="1195" t="s">
        <v>17</v>
      </c>
      <c r="F50" s="1195"/>
      <c r="G50" s="1195"/>
      <c r="H50" s="1195"/>
      <c r="I50" s="1195"/>
      <c r="J50" s="1196"/>
      <c r="K50" s="63">
        <v>1041</v>
      </c>
      <c r="L50" s="64">
        <v>1045</v>
      </c>
      <c r="M50" s="64">
        <v>982</v>
      </c>
      <c r="N50" s="64">
        <v>1347</v>
      </c>
      <c r="O50" s="65">
        <v>1410</v>
      </c>
      <c r="P50" s="48"/>
      <c r="Q50" s="48"/>
      <c r="R50" s="48"/>
      <c r="S50" s="48"/>
      <c r="T50" s="48"/>
      <c r="U50" s="48"/>
    </row>
    <row r="51" spans="1:21" ht="30.75" customHeight="1" x14ac:dyDescent="0.2">
      <c r="A51" s="48"/>
      <c r="B51" s="1215"/>
      <c r="C51" s="1216"/>
      <c r="D51" s="66"/>
      <c r="E51" s="1195" t="s">
        <v>18</v>
      </c>
      <c r="F51" s="1195"/>
      <c r="G51" s="1195"/>
      <c r="H51" s="1195"/>
      <c r="I51" s="1195"/>
      <c r="J51" s="1196"/>
      <c r="K51" s="63" t="s">
        <v>532</v>
      </c>
      <c r="L51" s="64" t="s">
        <v>532</v>
      </c>
      <c r="M51" s="64" t="s">
        <v>532</v>
      </c>
      <c r="N51" s="64" t="s">
        <v>532</v>
      </c>
      <c r="O51" s="65" t="s">
        <v>532</v>
      </c>
      <c r="P51" s="48"/>
      <c r="Q51" s="48"/>
      <c r="R51" s="48"/>
      <c r="S51" s="48"/>
      <c r="T51" s="48"/>
      <c r="U51" s="48"/>
    </row>
    <row r="52" spans="1:21" ht="30.75" customHeight="1" x14ac:dyDescent="0.2">
      <c r="A52" s="48"/>
      <c r="B52" s="1193" t="s">
        <v>19</v>
      </c>
      <c r="C52" s="1194"/>
      <c r="D52" s="66"/>
      <c r="E52" s="1195" t="s">
        <v>20</v>
      </c>
      <c r="F52" s="1195"/>
      <c r="G52" s="1195"/>
      <c r="H52" s="1195"/>
      <c r="I52" s="1195"/>
      <c r="J52" s="1196"/>
      <c r="K52" s="63">
        <v>32129</v>
      </c>
      <c r="L52" s="64">
        <v>31905</v>
      </c>
      <c r="M52" s="64">
        <v>31398</v>
      </c>
      <c r="N52" s="64">
        <v>30841</v>
      </c>
      <c r="O52" s="65">
        <v>31005</v>
      </c>
      <c r="P52" s="48"/>
      <c r="Q52" s="48"/>
      <c r="R52" s="48"/>
      <c r="S52" s="48"/>
      <c r="T52" s="48"/>
      <c r="U52" s="48"/>
    </row>
    <row r="53" spans="1:21" ht="30.75" customHeight="1" thickBot="1" x14ac:dyDescent="0.25">
      <c r="A53" s="48"/>
      <c r="B53" s="1197" t="s">
        <v>21</v>
      </c>
      <c r="C53" s="1198"/>
      <c r="D53" s="67"/>
      <c r="E53" s="1199" t="s">
        <v>22</v>
      </c>
      <c r="F53" s="1199"/>
      <c r="G53" s="1199"/>
      <c r="H53" s="1199"/>
      <c r="I53" s="1199"/>
      <c r="J53" s="1200"/>
      <c r="K53" s="68">
        <v>11272</v>
      </c>
      <c r="L53" s="69">
        <v>10021</v>
      </c>
      <c r="M53" s="69">
        <v>9640</v>
      </c>
      <c r="N53" s="69">
        <v>9497</v>
      </c>
      <c r="O53" s="70">
        <v>8889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3">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2">
      <c r="B57" s="1201" t="s">
        <v>25</v>
      </c>
      <c r="C57" s="1202"/>
      <c r="D57" s="1205" t="s">
        <v>26</v>
      </c>
      <c r="E57" s="1206"/>
      <c r="F57" s="1206"/>
      <c r="G57" s="1206"/>
      <c r="H57" s="1206"/>
      <c r="I57" s="1206"/>
      <c r="J57" s="1207"/>
      <c r="K57" s="83">
        <v>22500</v>
      </c>
      <c r="L57" s="84">
        <v>22500</v>
      </c>
      <c r="M57" s="84">
        <v>23500</v>
      </c>
      <c r="N57" s="84">
        <v>25500</v>
      </c>
      <c r="O57" s="85">
        <v>28000</v>
      </c>
    </row>
    <row r="58" spans="1:21" ht="31.5" customHeight="1" thickBot="1" x14ac:dyDescent="0.25">
      <c r="B58" s="1203"/>
      <c r="C58" s="1204"/>
      <c r="D58" s="1208" t="s">
        <v>27</v>
      </c>
      <c r="E58" s="1209"/>
      <c r="F58" s="1209"/>
      <c r="G58" s="1209"/>
      <c r="H58" s="1209"/>
      <c r="I58" s="1209"/>
      <c r="J58" s="1210"/>
      <c r="K58" s="86">
        <v>12000</v>
      </c>
      <c r="L58" s="87">
        <v>15000</v>
      </c>
      <c r="M58" s="87">
        <v>15000</v>
      </c>
      <c r="N58" s="87">
        <v>15333</v>
      </c>
      <c r="O58" s="88">
        <v>16000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IPHp8eRhrOpbCyjfkuC6kAr8ftj3AOs558pNuQLeYO23w7ZOQ1VTP8IC+YBcmiZUwGxvbd3DBIJ8KM3IiUwIw==" saltValue="qZDfRknvYXwTYMdrzqaWV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4"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573</v>
      </c>
      <c r="J40" s="100" t="s">
        <v>574</v>
      </c>
      <c r="K40" s="100" t="s">
        <v>575</v>
      </c>
      <c r="L40" s="100" t="s">
        <v>576</v>
      </c>
      <c r="M40" s="101" t="s">
        <v>577</v>
      </c>
    </row>
    <row r="41" spans="2:13" ht="27.75" customHeight="1" x14ac:dyDescent="0.2">
      <c r="B41" s="1231" t="s">
        <v>30</v>
      </c>
      <c r="C41" s="1232"/>
      <c r="D41" s="102"/>
      <c r="E41" s="1233" t="s">
        <v>31</v>
      </c>
      <c r="F41" s="1233"/>
      <c r="G41" s="1233"/>
      <c r="H41" s="1234"/>
      <c r="I41" s="358">
        <v>282790</v>
      </c>
      <c r="J41" s="359">
        <v>281322</v>
      </c>
      <c r="K41" s="359">
        <v>281621</v>
      </c>
      <c r="L41" s="359">
        <v>286535</v>
      </c>
      <c r="M41" s="360">
        <v>282919</v>
      </c>
    </row>
    <row r="42" spans="2:13" ht="27.75" customHeight="1" x14ac:dyDescent="0.2">
      <c r="B42" s="1221"/>
      <c r="C42" s="1222"/>
      <c r="D42" s="103"/>
      <c r="E42" s="1225" t="s">
        <v>32</v>
      </c>
      <c r="F42" s="1225"/>
      <c r="G42" s="1225"/>
      <c r="H42" s="1226"/>
      <c r="I42" s="361">
        <v>10676</v>
      </c>
      <c r="J42" s="362">
        <v>9466</v>
      </c>
      <c r="K42" s="362">
        <v>10378</v>
      </c>
      <c r="L42" s="362">
        <v>9673</v>
      </c>
      <c r="M42" s="363">
        <v>8851</v>
      </c>
    </row>
    <row r="43" spans="2:13" ht="27.75" customHeight="1" x14ac:dyDescent="0.2">
      <c r="B43" s="1221"/>
      <c r="C43" s="1222"/>
      <c r="D43" s="103"/>
      <c r="E43" s="1225" t="s">
        <v>33</v>
      </c>
      <c r="F43" s="1225"/>
      <c r="G43" s="1225"/>
      <c r="H43" s="1226"/>
      <c r="I43" s="361">
        <v>77038</v>
      </c>
      <c r="J43" s="362">
        <v>70958</v>
      </c>
      <c r="K43" s="362">
        <v>65344</v>
      </c>
      <c r="L43" s="362">
        <v>60782</v>
      </c>
      <c r="M43" s="363">
        <v>58256</v>
      </c>
    </row>
    <row r="44" spans="2:13" ht="27.75" customHeight="1" x14ac:dyDescent="0.2">
      <c r="B44" s="1221"/>
      <c r="C44" s="1222"/>
      <c r="D44" s="103"/>
      <c r="E44" s="1225" t="s">
        <v>34</v>
      </c>
      <c r="F44" s="1225"/>
      <c r="G44" s="1225"/>
      <c r="H44" s="1226"/>
      <c r="I44" s="361">
        <v>52</v>
      </c>
      <c r="J44" s="362">
        <v>41</v>
      </c>
      <c r="K44" s="362">
        <v>29</v>
      </c>
      <c r="L44" s="362">
        <v>18</v>
      </c>
      <c r="M44" s="363">
        <v>6</v>
      </c>
    </row>
    <row r="45" spans="2:13" ht="27.75" customHeight="1" x14ac:dyDescent="0.2">
      <c r="B45" s="1221"/>
      <c r="C45" s="1222"/>
      <c r="D45" s="103"/>
      <c r="E45" s="1225" t="s">
        <v>35</v>
      </c>
      <c r="F45" s="1225"/>
      <c r="G45" s="1225"/>
      <c r="H45" s="1226"/>
      <c r="I45" s="361">
        <v>69090</v>
      </c>
      <c r="J45" s="362">
        <v>66422</v>
      </c>
      <c r="K45" s="362">
        <v>64692</v>
      </c>
      <c r="L45" s="362">
        <v>62937</v>
      </c>
      <c r="M45" s="363">
        <v>62046</v>
      </c>
    </row>
    <row r="46" spans="2:13" ht="27.75" customHeight="1" x14ac:dyDescent="0.2">
      <c r="B46" s="1221"/>
      <c r="C46" s="1222"/>
      <c r="D46" s="104"/>
      <c r="E46" s="1225" t="s">
        <v>36</v>
      </c>
      <c r="F46" s="1225"/>
      <c r="G46" s="1225"/>
      <c r="H46" s="1226"/>
      <c r="I46" s="361" t="s">
        <v>532</v>
      </c>
      <c r="J46" s="362" t="s">
        <v>532</v>
      </c>
      <c r="K46" s="362" t="s">
        <v>532</v>
      </c>
      <c r="L46" s="362" t="s">
        <v>532</v>
      </c>
      <c r="M46" s="363" t="s">
        <v>532</v>
      </c>
    </row>
    <row r="47" spans="2:13" ht="27.75" customHeight="1" x14ac:dyDescent="0.2">
      <c r="B47" s="1221"/>
      <c r="C47" s="1222"/>
      <c r="D47" s="105"/>
      <c r="E47" s="1235" t="s">
        <v>37</v>
      </c>
      <c r="F47" s="1236"/>
      <c r="G47" s="1236"/>
      <c r="H47" s="1237"/>
      <c r="I47" s="361" t="s">
        <v>532</v>
      </c>
      <c r="J47" s="362" t="s">
        <v>532</v>
      </c>
      <c r="K47" s="362" t="s">
        <v>532</v>
      </c>
      <c r="L47" s="362" t="s">
        <v>532</v>
      </c>
      <c r="M47" s="363" t="s">
        <v>532</v>
      </c>
    </row>
    <row r="48" spans="2:13" ht="27.75" customHeight="1" x14ac:dyDescent="0.2">
      <c r="B48" s="1221"/>
      <c r="C48" s="1222"/>
      <c r="D48" s="103"/>
      <c r="E48" s="1225" t="s">
        <v>38</v>
      </c>
      <c r="F48" s="1225"/>
      <c r="G48" s="1225"/>
      <c r="H48" s="1226"/>
      <c r="I48" s="361" t="s">
        <v>532</v>
      </c>
      <c r="J48" s="362" t="s">
        <v>532</v>
      </c>
      <c r="K48" s="362" t="s">
        <v>532</v>
      </c>
      <c r="L48" s="362" t="s">
        <v>532</v>
      </c>
      <c r="M48" s="363" t="s">
        <v>532</v>
      </c>
    </row>
    <row r="49" spans="2:13" ht="27.75" customHeight="1" x14ac:dyDescent="0.2">
      <c r="B49" s="1223"/>
      <c r="C49" s="1224"/>
      <c r="D49" s="103"/>
      <c r="E49" s="1225" t="s">
        <v>39</v>
      </c>
      <c r="F49" s="1225"/>
      <c r="G49" s="1225"/>
      <c r="H49" s="1226"/>
      <c r="I49" s="361" t="s">
        <v>532</v>
      </c>
      <c r="J49" s="362" t="s">
        <v>532</v>
      </c>
      <c r="K49" s="362" t="s">
        <v>532</v>
      </c>
      <c r="L49" s="362" t="s">
        <v>532</v>
      </c>
      <c r="M49" s="363" t="s">
        <v>532</v>
      </c>
    </row>
    <row r="50" spans="2:13" ht="27.75" customHeight="1" x14ac:dyDescent="0.2">
      <c r="B50" s="1219" t="s">
        <v>40</v>
      </c>
      <c r="C50" s="1220"/>
      <c r="D50" s="106"/>
      <c r="E50" s="1225" t="s">
        <v>41</v>
      </c>
      <c r="F50" s="1225"/>
      <c r="G50" s="1225"/>
      <c r="H50" s="1226"/>
      <c r="I50" s="361">
        <v>69834</v>
      </c>
      <c r="J50" s="362">
        <v>77197</v>
      </c>
      <c r="K50" s="362">
        <v>78539</v>
      </c>
      <c r="L50" s="362">
        <v>75899</v>
      </c>
      <c r="M50" s="363">
        <v>90642</v>
      </c>
    </row>
    <row r="51" spans="2:13" ht="27.75" customHeight="1" x14ac:dyDescent="0.2">
      <c r="B51" s="1221"/>
      <c r="C51" s="1222"/>
      <c r="D51" s="103"/>
      <c r="E51" s="1225" t="s">
        <v>42</v>
      </c>
      <c r="F51" s="1225"/>
      <c r="G51" s="1225"/>
      <c r="H51" s="1226"/>
      <c r="I51" s="361">
        <v>53843</v>
      </c>
      <c r="J51" s="362">
        <v>46091</v>
      </c>
      <c r="K51" s="362">
        <v>42834</v>
      </c>
      <c r="L51" s="362">
        <v>43049</v>
      </c>
      <c r="M51" s="363">
        <v>41901</v>
      </c>
    </row>
    <row r="52" spans="2:13" ht="27.75" customHeight="1" x14ac:dyDescent="0.2">
      <c r="B52" s="1223"/>
      <c r="C52" s="1224"/>
      <c r="D52" s="103"/>
      <c r="E52" s="1225" t="s">
        <v>43</v>
      </c>
      <c r="F52" s="1225"/>
      <c r="G52" s="1225"/>
      <c r="H52" s="1226"/>
      <c r="I52" s="361">
        <v>339169</v>
      </c>
      <c r="J52" s="362">
        <v>344659</v>
      </c>
      <c r="K52" s="362">
        <v>351547</v>
      </c>
      <c r="L52" s="362">
        <v>362112</v>
      </c>
      <c r="M52" s="363">
        <v>365009</v>
      </c>
    </row>
    <row r="53" spans="2:13" ht="27.75" customHeight="1" thickBot="1" x14ac:dyDescent="0.25">
      <c r="B53" s="1227" t="s">
        <v>44</v>
      </c>
      <c r="C53" s="1228"/>
      <c r="D53" s="107"/>
      <c r="E53" s="1229" t="s">
        <v>45</v>
      </c>
      <c r="F53" s="1229"/>
      <c r="G53" s="1229"/>
      <c r="H53" s="1230"/>
      <c r="I53" s="364">
        <v>-23200</v>
      </c>
      <c r="J53" s="365">
        <v>-39738</v>
      </c>
      <c r="K53" s="365">
        <v>-50857</v>
      </c>
      <c r="L53" s="365">
        <v>-61116</v>
      </c>
      <c r="M53" s="366">
        <v>-85475</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pGWdk8eThTdVWd8wz3Ak5zSjMYvqhzcEFIUMMmDarP6ZfzoDUeRld+2SQ7pz6ViI4Gsib663SpCvIvLJEV6jdw==" saltValue="Nojolrx28l+FI7nbhRvM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0" zoomScale="70" zoomScaleNormal="70" zoomScaleSheetLayoutView="100" workbookViewId="0">
      <selection activeCell="F61" sqref="F61"/>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575</v>
      </c>
      <c r="G54" s="116" t="s">
        <v>576</v>
      </c>
      <c r="H54" s="117" t="s">
        <v>577</v>
      </c>
    </row>
    <row r="55" spans="2:8" ht="52.5" customHeight="1" x14ac:dyDescent="0.2">
      <c r="B55" s="118"/>
      <c r="C55" s="1246" t="s">
        <v>48</v>
      </c>
      <c r="D55" s="1246"/>
      <c r="E55" s="1247"/>
      <c r="F55" s="119">
        <v>11546</v>
      </c>
      <c r="G55" s="119">
        <v>10767</v>
      </c>
      <c r="H55" s="120">
        <v>14482</v>
      </c>
    </row>
    <row r="56" spans="2:8" ht="52.5" customHeight="1" x14ac:dyDescent="0.2">
      <c r="B56" s="121"/>
      <c r="C56" s="1248" t="s">
        <v>49</v>
      </c>
      <c r="D56" s="1248"/>
      <c r="E56" s="1249"/>
      <c r="F56" s="122">
        <v>1010</v>
      </c>
      <c r="G56" s="122">
        <v>590</v>
      </c>
      <c r="H56" s="123">
        <v>678</v>
      </c>
    </row>
    <row r="57" spans="2:8" ht="53.25" customHeight="1" x14ac:dyDescent="0.2">
      <c r="B57" s="121"/>
      <c r="C57" s="1250" t="s">
        <v>50</v>
      </c>
      <c r="D57" s="1250"/>
      <c r="E57" s="1251"/>
      <c r="F57" s="124">
        <v>32846</v>
      </c>
      <c r="G57" s="124">
        <v>31526</v>
      </c>
      <c r="H57" s="125">
        <v>37955</v>
      </c>
    </row>
    <row r="58" spans="2:8" ht="45.75" customHeight="1" x14ac:dyDescent="0.2">
      <c r="B58" s="126"/>
      <c r="C58" s="1238" t="s">
        <v>611</v>
      </c>
      <c r="D58" s="1239"/>
      <c r="E58" s="1240"/>
      <c r="F58" s="127">
        <v>12106</v>
      </c>
      <c r="G58" s="127">
        <v>12108</v>
      </c>
      <c r="H58" s="128">
        <v>15110</v>
      </c>
    </row>
    <row r="59" spans="2:8" ht="45.75" customHeight="1" x14ac:dyDescent="0.2">
      <c r="B59" s="126"/>
      <c r="C59" s="1238" t="s">
        <v>612</v>
      </c>
      <c r="D59" s="1239"/>
      <c r="E59" s="1240"/>
      <c r="F59" s="127">
        <v>7588</v>
      </c>
      <c r="G59" s="127">
        <v>5790</v>
      </c>
      <c r="H59" s="128">
        <v>8020</v>
      </c>
    </row>
    <row r="60" spans="2:8" ht="45.75" customHeight="1" x14ac:dyDescent="0.2">
      <c r="B60" s="126"/>
      <c r="C60" s="1238" t="s">
        <v>613</v>
      </c>
      <c r="D60" s="1239"/>
      <c r="E60" s="1240"/>
      <c r="F60" s="127">
        <v>5622</v>
      </c>
      <c r="G60" s="127">
        <v>5175</v>
      </c>
      <c r="H60" s="128">
        <v>4981</v>
      </c>
    </row>
    <row r="61" spans="2:8" ht="45.75" customHeight="1" x14ac:dyDescent="0.2">
      <c r="B61" s="126"/>
      <c r="C61" s="1238" t="s">
        <v>614</v>
      </c>
      <c r="D61" s="1239"/>
      <c r="E61" s="1240"/>
      <c r="F61" s="127">
        <v>1555</v>
      </c>
      <c r="G61" s="127">
        <v>1026</v>
      </c>
      <c r="H61" s="128">
        <v>3034</v>
      </c>
    </row>
    <row r="62" spans="2:8" ht="45.75" customHeight="1" thickBot="1" x14ac:dyDescent="0.25">
      <c r="B62" s="129"/>
      <c r="C62" s="1241" t="s">
        <v>615</v>
      </c>
      <c r="D62" s="1242"/>
      <c r="E62" s="1243"/>
      <c r="F62" s="130" t="s">
        <v>610</v>
      </c>
      <c r="G62" s="130">
        <v>2516</v>
      </c>
      <c r="H62" s="131">
        <v>2116</v>
      </c>
    </row>
    <row r="63" spans="2:8" ht="52.5" customHeight="1" thickBot="1" x14ac:dyDescent="0.25">
      <c r="B63" s="132"/>
      <c r="C63" s="1244" t="s">
        <v>51</v>
      </c>
      <c r="D63" s="1244"/>
      <c r="E63" s="1245"/>
      <c r="F63" s="133">
        <v>45402</v>
      </c>
      <c r="G63" s="133">
        <v>42883</v>
      </c>
      <c r="H63" s="134">
        <v>53115</v>
      </c>
    </row>
    <row r="64" spans="2:8" ht="13" x14ac:dyDescent="0.2"/>
  </sheetData>
  <sheetProtection algorithmName="SHA-512" hashValue="jBj/k9OArYWpbLRnzwIRI/WASkdgj2JqMAW5nKEPoc8Eed6BQ9CT/njVfz+xpkQ/guiBvFpOtaEWBXP2PvjT2w==" saltValue="z+G/rT1tZfx84CNNNnF0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DED99-0234-4B7F-A37D-A93299067848}">
  <sheetPr>
    <pageSetUpPr fitToPage="1"/>
  </sheetPr>
  <dimension ref="A1:DE85"/>
  <sheetViews>
    <sheetView showGridLines="0" tabSelected="1" topLeftCell="L47" zoomScaleNormal="100" zoomScaleSheetLayoutView="55" workbookViewId="0">
      <selection activeCell="AN65" sqref="AN65:DC69"/>
    </sheetView>
  </sheetViews>
  <sheetFormatPr defaultColWidth="0" defaultRowHeight="0" customHeight="1" zeroHeight="1" x14ac:dyDescent="0.2"/>
  <cols>
    <col min="1" max="1" width="6.36328125" style="1252" customWidth="1"/>
    <col min="2" max="107" width="2.453125" style="1252" customWidth="1"/>
    <col min="108" max="108" width="6.08984375" style="1254" customWidth="1"/>
    <col min="109" max="109" width="5.90625" style="1253" customWidth="1"/>
    <col min="110" max="16384" width="8.6328125" style="1252" hidden="1"/>
  </cols>
  <sheetData>
    <row r="1" spans="1:109" ht="42.75" customHeight="1" x14ac:dyDescent="0.2">
      <c r="A1" s="1309"/>
      <c r="B1" s="1308"/>
      <c r="DD1" s="1252"/>
      <c r="DE1" s="1252"/>
    </row>
    <row r="2" spans="1:109" ht="25.5" customHeight="1" x14ac:dyDescent="0.2">
      <c r="A2" s="1307"/>
      <c r="C2" s="1307"/>
      <c r="O2" s="1307"/>
      <c r="P2" s="1307"/>
      <c r="Q2" s="1307"/>
      <c r="R2" s="1307"/>
      <c r="S2" s="1307"/>
      <c r="T2" s="1307"/>
      <c r="U2" s="1307"/>
      <c r="V2" s="1307"/>
      <c r="W2" s="1307"/>
      <c r="X2" s="1307"/>
      <c r="Y2" s="1307"/>
      <c r="Z2" s="1307"/>
      <c r="AA2" s="1307"/>
      <c r="AB2" s="1307"/>
      <c r="AC2" s="1307"/>
      <c r="AD2" s="1307"/>
      <c r="AE2" s="1307"/>
      <c r="AF2" s="1307"/>
      <c r="AG2" s="1307"/>
      <c r="AH2" s="1307"/>
      <c r="AI2" s="1307"/>
      <c r="AU2" s="1307"/>
      <c r="BG2" s="1307"/>
      <c r="BS2" s="1307"/>
      <c r="CE2" s="1307"/>
      <c r="CQ2" s="1307"/>
      <c r="DD2" s="1252"/>
      <c r="DE2" s="1252"/>
    </row>
    <row r="3" spans="1:109" ht="25.5" customHeight="1" x14ac:dyDescent="0.2">
      <c r="A3" s="1307"/>
      <c r="C3" s="1307"/>
      <c r="O3" s="1307"/>
      <c r="P3" s="1307"/>
      <c r="Q3" s="1307"/>
      <c r="R3" s="1307"/>
      <c r="S3" s="1307"/>
      <c r="T3" s="1307"/>
      <c r="U3" s="1307"/>
      <c r="V3" s="1307"/>
      <c r="W3" s="1307"/>
      <c r="X3" s="1307"/>
      <c r="Y3" s="1307"/>
      <c r="Z3" s="1307"/>
      <c r="AA3" s="1307"/>
      <c r="AB3" s="1307"/>
      <c r="AC3" s="1307"/>
      <c r="AD3" s="1307"/>
      <c r="AE3" s="1307"/>
      <c r="AF3" s="1307"/>
      <c r="AG3" s="1307"/>
      <c r="AH3" s="1307"/>
      <c r="AI3" s="1307"/>
      <c r="AU3" s="1307"/>
      <c r="BG3" s="1307"/>
      <c r="BS3" s="1307"/>
      <c r="CE3" s="1307"/>
      <c r="CQ3" s="1307"/>
      <c r="DD3" s="1252"/>
      <c r="DE3" s="1252"/>
    </row>
    <row r="4" spans="1:109" s="262" customFormat="1" ht="13" x14ac:dyDescent="0.2">
      <c r="A4" s="1307"/>
      <c r="B4" s="1307"/>
      <c r="C4" s="1307"/>
      <c r="D4" s="1307"/>
      <c r="E4" s="1307"/>
      <c r="F4" s="1307"/>
      <c r="G4" s="1307"/>
      <c r="H4" s="1307"/>
      <c r="I4" s="1307"/>
      <c r="J4" s="1307"/>
      <c r="K4" s="1307"/>
      <c r="L4" s="1307"/>
      <c r="M4" s="1307"/>
      <c r="N4" s="1307"/>
      <c r="O4" s="1307"/>
      <c r="P4" s="1307"/>
      <c r="Q4" s="1307"/>
      <c r="R4" s="1307"/>
      <c r="S4" s="1307"/>
      <c r="T4" s="1307"/>
      <c r="U4" s="1307"/>
      <c r="V4" s="1307"/>
      <c r="W4" s="1307"/>
      <c r="X4" s="1307"/>
      <c r="Y4" s="1307"/>
      <c r="Z4" s="1307"/>
      <c r="AA4" s="1307"/>
      <c r="AB4" s="1307"/>
      <c r="AC4" s="1307"/>
      <c r="AD4" s="1307"/>
      <c r="AE4" s="1307"/>
      <c r="AF4" s="1307"/>
      <c r="AG4" s="1307"/>
      <c r="AH4" s="1307"/>
      <c r="AI4" s="1307"/>
      <c r="AJ4" s="1307"/>
      <c r="AK4" s="1307"/>
      <c r="AL4" s="1307"/>
      <c r="AM4" s="1307"/>
      <c r="AN4" s="1307"/>
      <c r="AO4" s="1307"/>
      <c r="AP4" s="1307"/>
      <c r="AQ4" s="1307"/>
      <c r="AR4" s="1307"/>
      <c r="AS4" s="1307"/>
      <c r="AT4" s="1307"/>
      <c r="AU4" s="1307"/>
      <c r="AV4" s="1307"/>
      <c r="AW4" s="1307"/>
      <c r="AX4" s="1307"/>
      <c r="AY4" s="1307"/>
      <c r="AZ4" s="1307"/>
      <c r="BA4" s="1307"/>
      <c r="BB4" s="1307"/>
      <c r="BC4" s="1307"/>
      <c r="BD4" s="1307"/>
      <c r="BE4" s="1307"/>
      <c r="BF4" s="1307"/>
      <c r="BG4" s="1307"/>
      <c r="BH4" s="1307"/>
      <c r="BI4" s="1307"/>
      <c r="BJ4" s="1307"/>
      <c r="BK4" s="1307"/>
      <c r="BL4" s="1307"/>
      <c r="BM4" s="1307"/>
      <c r="BN4" s="1307"/>
      <c r="BO4" s="1307"/>
      <c r="BP4" s="1307"/>
      <c r="BQ4" s="1307"/>
      <c r="BR4" s="1307"/>
      <c r="BS4" s="1307"/>
      <c r="BT4" s="1307"/>
      <c r="BU4" s="1307"/>
      <c r="BV4" s="1307"/>
      <c r="BW4" s="1307"/>
      <c r="BX4" s="1307"/>
      <c r="BY4" s="1307"/>
      <c r="BZ4" s="1307"/>
      <c r="CA4" s="1307"/>
      <c r="CB4" s="1307"/>
      <c r="CC4" s="1307"/>
      <c r="CD4" s="1307"/>
      <c r="CE4" s="1307"/>
      <c r="CF4" s="1307"/>
      <c r="CG4" s="1307"/>
      <c r="CH4" s="1307"/>
      <c r="CI4" s="1307"/>
      <c r="CJ4" s="1307"/>
      <c r="CK4" s="1307"/>
      <c r="CL4" s="1307"/>
      <c r="CM4" s="1307"/>
      <c r="CN4" s="1307"/>
      <c r="CO4" s="1307"/>
      <c r="CP4" s="1307"/>
      <c r="CQ4" s="1307"/>
      <c r="CR4" s="1307"/>
      <c r="CS4" s="1307"/>
      <c r="CT4" s="1307"/>
      <c r="CU4" s="1307"/>
      <c r="CV4" s="1307"/>
      <c r="CW4" s="1307"/>
      <c r="CX4" s="1307"/>
      <c r="CY4" s="1307"/>
      <c r="CZ4" s="1307"/>
      <c r="DA4" s="1307"/>
      <c r="DB4" s="1307"/>
      <c r="DC4" s="1307"/>
      <c r="DD4" s="1307"/>
      <c r="DE4" s="1307"/>
    </row>
    <row r="5" spans="1:109" s="262" customFormat="1" ht="13" x14ac:dyDescent="0.2">
      <c r="A5" s="1307"/>
      <c r="B5" s="1307"/>
      <c r="C5" s="1307"/>
      <c r="D5" s="1307"/>
      <c r="E5" s="1307"/>
      <c r="F5" s="1307"/>
      <c r="G5" s="1307"/>
      <c r="H5" s="1307"/>
      <c r="I5" s="1307"/>
      <c r="J5" s="1307"/>
      <c r="K5" s="1307"/>
      <c r="L5" s="1307"/>
      <c r="M5" s="1307"/>
      <c r="N5" s="1307"/>
      <c r="O5" s="1307"/>
      <c r="P5" s="1307"/>
      <c r="Q5" s="1307"/>
      <c r="R5" s="1307"/>
      <c r="S5" s="1307"/>
      <c r="T5" s="1307"/>
      <c r="U5" s="1307"/>
      <c r="V5" s="1307"/>
      <c r="W5" s="1307"/>
      <c r="X5" s="1307"/>
      <c r="Y5" s="1307"/>
      <c r="Z5" s="1307"/>
      <c r="AA5" s="1307"/>
      <c r="AB5" s="1307"/>
      <c r="AC5" s="1307"/>
      <c r="AD5" s="1307"/>
      <c r="AE5" s="1307"/>
      <c r="AF5" s="1307"/>
      <c r="AG5" s="1307"/>
      <c r="AH5" s="1307"/>
      <c r="AI5" s="1307"/>
      <c r="AJ5" s="1307"/>
      <c r="AK5" s="1307"/>
      <c r="AL5" s="1307"/>
      <c r="AM5" s="1307"/>
      <c r="AN5" s="1307"/>
      <c r="AO5" s="1307"/>
      <c r="AP5" s="1307"/>
      <c r="AQ5" s="1307"/>
      <c r="AR5" s="1307"/>
      <c r="AS5" s="1307"/>
      <c r="AT5" s="1307"/>
      <c r="AU5" s="1307"/>
      <c r="AV5" s="1307"/>
      <c r="AW5" s="1307"/>
      <c r="AX5" s="1307"/>
      <c r="AY5" s="1307"/>
      <c r="AZ5" s="1307"/>
      <c r="BA5" s="1307"/>
      <c r="BB5" s="1307"/>
      <c r="BC5" s="1307"/>
      <c r="BD5" s="1307"/>
      <c r="BE5" s="1307"/>
      <c r="BF5" s="1307"/>
      <c r="BG5" s="1307"/>
      <c r="BH5" s="1307"/>
      <c r="BI5" s="1307"/>
      <c r="BJ5" s="1307"/>
      <c r="BK5" s="1307"/>
      <c r="BL5" s="1307"/>
      <c r="BM5" s="1307"/>
      <c r="BN5" s="1307"/>
      <c r="BO5" s="1307"/>
      <c r="BP5" s="1307"/>
      <c r="BQ5" s="1307"/>
      <c r="BR5" s="1307"/>
      <c r="BS5" s="1307"/>
      <c r="BT5" s="1307"/>
      <c r="BU5" s="1307"/>
      <c r="BV5" s="1307"/>
      <c r="BW5" s="1307"/>
      <c r="BX5" s="1307"/>
      <c r="BY5" s="1307"/>
      <c r="BZ5" s="1307"/>
      <c r="CA5" s="1307"/>
      <c r="CB5" s="1307"/>
      <c r="CC5" s="1307"/>
      <c r="CD5" s="1307"/>
      <c r="CE5" s="1307"/>
      <c r="CF5" s="1307"/>
      <c r="CG5" s="1307"/>
      <c r="CH5" s="1307"/>
      <c r="CI5" s="1307"/>
      <c r="CJ5" s="1307"/>
      <c r="CK5" s="1307"/>
      <c r="CL5" s="1307"/>
      <c r="CM5" s="1307"/>
      <c r="CN5" s="1307"/>
      <c r="CO5" s="1307"/>
      <c r="CP5" s="1307"/>
      <c r="CQ5" s="1307"/>
      <c r="CR5" s="1307"/>
      <c r="CS5" s="1307"/>
      <c r="CT5" s="1307"/>
      <c r="CU5" s="1307"/>
      <c r="CV5" s="1307"/>
      <c r="CW5" s="1307"/>
      <c r="CX5" s="1307"/>
      <c r="CY5" s="1307"/>
      <c r="CZ5" s="1307"/>
      <c r="DA5" s="1307"/>
      <c r="DB5" s="1307"/>
      <c r="DC5" s="1307"/>
      <c r="DD5" s="1307"/>
      <c r="DE5" s="1307"/>
    </row>
    <row r="6" spans="1:109" s="262" customFormat="1" ht="13" x14ac:dyDescent="0.2">
      <c r="A6" s="1307"/>
      <c r="B6" s="1307"/>
      <c r="C6" s="1307"/>
      <c r="D6" s="1307"/>
      <c r="E6" s="1307"/>
      <c r="F6" s="1307"/>
      <c r="G6" s="1307"/>
      <c r="H6" s="1307"/>
      <c r="I6" s="1307"/>
      <c r="J6" s="1307"/>
      <c r="K6" s="1307"/>
      <c r="L6" s="1307"/>
      <c r="M6" s="1307"/>
      <c r="N6" s="1307"/>
      <c r="O6" s="1307"/>
      <c r="P6" s="1307"/>
      <c r="Q6" s="1307"/>
      <c r="R6" s="1307"/>
      <c r="S6" s="1307"/>
      <c r="T6" s="1307"/>
      <c r="U6" s="1307"/>
      <c r="V6" s="1307"/>
      <c r="W6" s="1307"/>
      <c r="X6" s="1307"/>
      <c r="Y6" s="1307"/>
      <c r="Z6" s="1307"/>
      <c r="AA6" s="1307"/>
      <c r="AB6" s="1307"/>
      <c r="AC6" s="1307"/>
      <c r="AD6" s="1307"/>
      <c r="AE6" s="1307"/>
      <c r="AF6" s="1307"/>
      <c r="AG6" s="1307"/>
      <c r="AH6" s="1307"/>
      <c r="AI6" s="1307"/>
      <c r="AJ6" s="1307"/>
      <c r="AK6" s="1307"/>
      <c r="AL6" s="1307"/>
      <c r="AM6" s="1307"/>
      <c r="AN6" s="1307"/>
      <c r="AO6" s="1307"/>
      <c r="AP6" s="1307"/>
      <c r="AQ6" s="1307"/>
      <c r="AR6" s="1307"/>
      <c r="AS6" s="1307"/>
      <c r="AT6" s="1307"/>
      <c r="AU6" s="1307"/>
      <c r="AV6" s="1307"/>
      <c r="AW6" s="1307"/>
      <c r="AX6" s="1307"/>
      <c r="AY6" s="1307"/>
      <c r="AZ6" s="1307"/>
      <c r="BA6" s="1307"/>
      <c r="BB6" s="1307"/>
      <c r="BC6" s="1307"/>
      <c r="BD6" s="1307"/>
      <c r="BE6" s="1307"/>
      <c r="BF6" s="1307"/>
      <c r="BG6" s="1307"/>
      <c r="BH6" s="1307"/>
      <c r="BI6" s="1307"/>
      <c r="BJ6" s="1307"/>
      <c r="BK6" s="1307"/>
      <c r="BL6" s="1307"/>
      <c r="BM6" s="1307"/>
      <c r="BN6" s="1307"/>
      <c r="BO6" s="1307"/>
      <c r="BP6" s="1307"/>
      <c r="BQ6" s="1307"/>
      <c r="BR6" s="1307"/>
      <c r="BS6" s="1307"/>
      <c r="BT6" s="1307"/>
      <c r="BU6" s="1307"/>
      <c r="BV6" s="1307"/>
      <c r="BW6" s="1307"/>
      <c r="BX6" s="1307"/>
      <c r="BY6" s="1307"/>
      <c r="BZ6" s="1307"/>
      <c r="CA6" s="1307"/>
      <c r="CB6" s="1307"/>
      <c r="CC6" s="1307"/>
      <c r="CD6" s="1307"/>
      <c r="CE6" s="1307"/>
      <c r="CF6" s="1307"/>
      <c r="CG6" s="1307"/>
      <c r="CH6" s="1307"/>
      <c r="CI6" s="1307"/>
      <c r="CJ6" s="1307"/>
      <c r="CK6" s="1307"/>
      <c r="CL6" s="1307"/>
      <c r="CM6" s="1307"/>
      <c r="CN6" s="1307"/>
      <c r="CO6" s="1307"/>
      <c r="CP6" s="1307"/>
      <c r="CQ6" s="1307"/>
      <c r="CR6" s="1307"/>
      <c r="CS6" s="1307"/>
      <c r="CT6" s="1307"/>
      <c r="CU6" s="1307"/>
      <c r="CV6" s="1307"/>
      <c r="CW6" s="1307"/>
      <c r="CX6" s="1307"/>
      <c r="CY6" s="1307"/>
      <c r="CZ6" s="1307"/>
      <c r="DA6" s="1307"/>
      <c r="DB6" s="1307"/>
      <c r="DC6" s="1307"/>
      <c r="DD6" s="1307"/>
      <c r="DE6" s="1307"/>
    </row>
    <row r="7" spans="1:109" s="262" customFormat="1" ht="13" x14ac:dyDescent="0.2">
      <c r="A7" s="1307"/>
      <c r="B7" s="1307"/>
      <c r="C7" s="1307"/>
      <c r="D7" s="1307"/>
      <c r="E7" s="1307"/>
      <c r="F7" s="1307"/>
      <c r="G7" s="1307"/>
      <c r="H7" s="1307"/>
      <c r="I7" s="1307"/>
      <c r="J7" s="1307"/>
      <c r="K7" s="1307"/>
      <c r="L7" s="1307"/>
      <c r="M7" s="1307"/>
      <c r="N7" s="1307"/>
      <c r="O7" s="1307"/>
      <c r="P7" s="1307"/>
      <c r="Q7" s="1307"/>
      <c r="R7" s="1307"/>
      <c r="S7" s="1307"/>
      <c r="T7" s="1307"/>
      <c r="U7" s="1307"/>
      <c r="V7" s="1307"/>
      <c r="W7" s="1307"/>
      <c r="X7" s="1307"/>
      <c r="Y7" s="1307"/>
      <c r="Z7" s="1307"/>
      <c r="AA7" s="1307"/>
      <c r="AB7" s="1307"/>
      <c r="AC7" s="1307"/>
      <c r="AD7" s="1307"/>
      <c r="AE7" s="1307"/>
      <c r="AF7" s="1307"/>
      <c r="AG7" s="1307"/>
      <c r="AH7" s="1307"/>
      <c r="AI7" s="1307"/>
      <c r="AJ7" s="1307"/>
      <c r="AK7" s="1307"/>
      <c r="AL7" s="1307"/>
      <c r="AM7" s="1307"/>
      <c r="AN7" s="1307"/>
      <c r="AO7" s="1307"/>
      <c r="AP7" s="1307"/>
      <c r="AQ7" s="1307"/>
      <c r="AR7" s="1307"/>
      <c r="AS7" s="1307"/>
      <c r="AT7" s="1307"/>
      <c r="AU7" s="1307"/>
      <c r="AV7" s="1307"/>
      <c r="AW7" s="1307"/>
      <c r="AX7" s="1307"/>
      <c r="AY7" s="1307"/>
      <c r="AZ7" s="1307"/>
      <c r="BA7" s="1307"/>
      <c r="BB7" s="1307"/>
      <c r="BC7" s="1307"/>
      <c r="BD7" s="1307"/>
      <c r="BE7" s="1307"/>
      <c r="BF7" s="1307"/>
      <c r="BG7" s="1307"/>
      <c r="BH7" s="1307"/>
      <c r="BI7" s="1307"/>
      <c r="BJ7" s="1307"/>
      <c r="BK7" s="1307"/>
      <c r="BL7" s="1307"/>
      <c r="BM7" s="1307"/>
      <c r="BN7" s="1307"/>
      <c r="BO7" s="1307"/>
      <c r="BP7" s="1307"/>
      <c r="BQ7" s="1307"/>
      <c r="BR7" s="1307"/>
      <c r="BS7" s="1307"/>
      <c r="BT7" s="1307"/>
      <c r="BU7" s="1307"/>
      <c r="BV7" s="1307"/>
      <c r="BW7" s="1307"/>
      <c r="BX7" s="1307"/>
      <c r="BY7" s="1307"/>
      <c r="BZ7" s="1307"/>
      <c r="CA7" s="1307"/>
      <c r="CB7" s="1307"/>
      <c r="CC7" s="1307"/>
      <c r="CD7" s="1307"/>
      <c r="CE7" s="1307"/>
      <c r="CF7" s="1307"/>
      <c r="CG7" s="1307"/>
      <c r="CH7" s="1307"/>
      <c r="CI7" s="1307"/>
      <c r="CJ7" s="1307"/>
      <c r="CK7" s="1307"/>
      <c r="CL7" s="1307"/>
      <c r="CM7" s="1307"/>
      <c r="CN7" s="1307"/>
      <c r="CO7" s="1307"/>
      <c r="CP7" s="1307"/>
      <c r="CQ7" s="1307"/>
      <c r="CR7" s="1307"/>
      <c r="CS7" s="1307"/>
      <c r="CT7" s="1307"/>
      <c r="CU7" s="1307"/>
      <c r="CV7" s="1307"/>
      <c r="CW7" s="1307"/>
      <c r="CX7" s="1307"/>
      <c r="CY7" s="1307"/>
      <c r="CZ7" s="1307"/>
      <c r="DA7" s="1307"/>
      <c r="DB7" s="1307"/>
      <c r="DC7" s="1307"/>
      <c r="DD7" s="1307"/>
      <c r="DE7" s="1307"/>
    </row>
    <row r="8" spans="1:109" s="262" customFormat="1" ht="13" x14ac:dyDescent="0.2">
      <c r="A8" s="1307"/>
      <c r="B8" s="1307"/>
      <c r="C8" s="1307"/>
      <c r="D8" s="1307"/>
      <c r="E8" s="1307"/>
      <c r="F8" s="1307"/>
      <c r="G8" s="1307"/>
      <c r="H8" s="1307"/>
      <c r="I8" s="1307"/>
      <c r="J8" s="1307"/>
      <c r="K8" s="1307"/>
      <c r="L8" s="1307"/>
      <c r="M8" s="1307"/>
      <c r="N8" s="1307"/>
      <c r="O8" s="1307"/>
      <c r="P8" s="1307"/>
      <c r="Q8" s="1307"/>
      <c r="R8" s="1307"/>
      <c r="S8" s="1307"/>
      <c r="T8" s="1307"/>
      <c r="U8" s="1307"/>
      <c r="V8" s="1307"/>
      <c r="W8" s="1307"/>
      <c r="X8" s="1307"/>
      <c r="Y8" s="1307"/>
      <c r="Z8" s="1307"/>
      <c r="AA8" s="1307"/>
      <c r="AB8" s="1307"/>
      <c r="AC8" s="1307"/>
      <c r="AD8" s="1307"/>
      <c r="AE8" s="1307"/>
      <c r="AF8" s="1307"/>
      <c r="AG8" s="1307"/>
      <c r="AH8" s="1307"/>
      <c r="AI8" s="1307"/>
      <c r="AJ8" s="1307"/>
      <c r="AK8" s="1307"/>
      <c r="AL8" s="1307"/>
      <c r="AM8" s="1307"/>
      <c r="AN8" s="1307"/>
      <c r="AO8" s="1307"/>
      <c r="AP8" s="1307"/>
      <c r="AQ8" s="1307"/>
      <c r="AR8" s="1307"/>
      <c r="AS8" s="1307"/>
      <c r="AT8" s="1307"/>
      <c r="AU8" s="1307"/>
      <c r="AV8" s="1307"/>
      <c r="AW8" s="1307"/>
      <c r="AX8" s="1307"/>
      <c r="AY8" s="1307"/>
      <c r="AZ8" s="1307"/>
      <c r="BA8" s="1307"/>
      <c r="BB8" s="1307"/>
      <c r="BC8" s="1307"/>
      <c r="BD8" s="1307"/>
      <c r="BE8" s="1307"/>
      <c r="BF8" s="1307"/>
      <c r="BG8" s="1307"/>
      <c r="BH8" s="1307"/>
      <c r="BI8" s="1307"/>
      <c r="BJ8" s="1307"/>
      <c r="BK8" s="1307"/>
      <c r="BL8" s="1307"/>
      <c r="BM8" s="1307"/>
      <c r="BN8" s="1307"/>
      <c r="BO8" s="1307"/>
      <c r="BP8" s="1307"/>
      <c r="BQ8" s="1307"/>
      <c r="BR8" s="1307"/>
      <c r="BS8" s="1307"/>
      <c r="BT8" s="1307"/>
      <c r="BU8" s="1307"/>
      <c r="BV8" s="1307"/>
      <c r="BW8" s="1307"/>
      <c r="BX8" s="1307"/>
      <c r="BY8" s="1307"/>
      <c r="BZ8" s="1307"/>
      <c r="CA8" s="1307"/>
      <c r="CB8" s="1307"/>
      <c r="CC8" s="1307"/>
      <c r="CD8" s="1307"/>
      <c r="CE8" s="1307"/>
      <c r="CF8" s="1307"/>
      <c r="CG8" s="1307"/>
      <c r="CH8" s="1307"/>
      <c r="CI8" s="1307"/>
      <c r="CJ8" s="1307"/>
      <c r="CK8" s="1307"/>
      <c r="CL8" s="1307"/>
      <c r="CM8" s="1307"/>
      <c r="CN8" s="1307"/>
      <c r="CO8" s="1307"/>
      <c r="CP8" s="1307"/>
      <c r="CQ8" s="1307"/>
      <c r="CR8" s="1307"/>
      <c r="CS8" s="1307"/>
      <c r="CT8" s="1307"/>
      <c r="CU8" s="1307"/>
      <c r="CV8" s="1307"/>
      <c r="CW8" s="1307"/>
      <c r="CX8" s="1307"/>
      <c r="CY8" s="1307"/>
      <c r="CZ8" s="1307"/>
      <c r="DA8" s="1307"/>
      <c r="DB8" s="1307"/>
      <c r="DC8" s="1307"/>
      <c r="DD8" s="1307"/>
      <c r="DE8" s="1307"/>
    </row>
    <row r="9" spans="1:109" s="262" customFormat="1" ht="13" x14ac:dyDescent="0.2">
      <c r="A9" s="1307"/>
      <c r="B9" s="1307"/>
      <c r="C9" s="1307"/>
      <c r="D9" s="1307"/>
      <c r="E9" s="1307"/>
      <c r="F9" s="1307"/>
      <c r="G9" s="1307"/>
      <c r="H9" s="1307"/>
      <c r="I9" s="1307"/>
      <c r="J9" s="1307"/>
      <c r="K9" s="1307"/>
      <c r="L9" s="1307"/>
      <c r="M9" s="1307"/>
      <c r="N9" s="1307"/>
      <c r="O9" s="1307"/>
      <c r="P9" s="1307"/>
      <c r="Q9" s="1307"/>
      <c r="R9" s="1307"/>
      <c r="S9" s="1307"/>
      <c r="T9" s="1307"/>
      <c r="U9" s="1307"/>
      <c r="V9" s="1307"/>
      <c r="W9" s="1307"/>
      <c r="X9" s="1307"/>
      <c r="Y9" s="1307"/>
      <c r="Z9" s="1307"/>
      <c r="AA9" s="1307"/>
      <c r="AB9" s="1307"/>
      <c r="AC9" s="1307"/>
      <c r="AD9" s="1307"/>
      <c r="AE9" s="1307"/>
      <c r="AF9" s="1307"/>
      <c r="AG9" s="1307"/>
      <c r="AH9" s="1307"/>
      <c r="AI9" s="1307"/>
      <c r="AJ9" s="1307"/>
      <c r="AK9" s="1307"/>
      <c r="AL9" s="1307"/>
      <c r="AM9" s="1307"/>
      <c r="AN9" s="1307"/>
      <c r="AO9" s="1307"/>
      <c r="AP9" s="1307"/>
      <c r="AQ9" s="1307"/>
      <c r="AR9" s="1307"/>
      <c r="AS9" s="1307"/>
      <c r="AT9" s="1307"/>
      <c r="AU9" s="1307"/>
      <c r="AV9" s="1307"/>
      <c r="AW9" s="1307"/>
      <c r="AX9" s="1307"/>
      <c r="AY9" s="1307"/>
      <c r="AZ9" s="1307"/>
      <c r="BA9" s="1307"/>
      <c r="BB9" s="1307"/>
      <c r="BC9" s="1307"/>
      <c r="BD9" s="1307"/>
      <c r="BE9" s="1307"/>
      <c r="BF9" s="1307"/>
      <c r="BG9" s="1307"/>
      <c r="BH9" s="1307"/>
      <c r="BI9" s="1307"/>
      <c r="BJ9" s="1307"/>
      <c r="BK9" s="1307"/>
      <c r="BL9" s="1307"/>
      <c r="BM9" s="1307"/>
      <c r="BN9" s="1307"/>
      <c r="BO9" s="1307"/>
      <c r="BP9" s="1307"/>
      <c r="BQ9" s="1307"/>
      <c r="BR9" s="1307"/>
      <c r="BS9" s="1307"/>
      <c r="BT9" s="1307"/>
      <c r="BU9" s="1307"/>
      <c r="BV9" s="1307"/>
      <c r="BW9" s="1307"/>
      <c r="BX9" s="1307"/>
      <c r="BY9" s="1307"/>
      <c r="BZ9" s="1307"/>
      <c r="CA9" s="1307"/>
      <c r="CB9" s="1307"/>
      <c r="CC9" s="1307"/>
      <c r="CD9" s="1307"/>
      <c r="CE9" s="1307"/>
      <c r="CF9" s="1307"/>
      <c r="CG9" s="1307"/>
      <c r="CH9" s="1307"/>
      <c r="CI9" s="1307"/>
      <c r="CJ9" s="1307"/>
      <c r="CK9" s="1307"/>
      <c r="CL9" s="1307"/>
      <c r="CM9" s="1307"/>
      <c r="CN9" s="1307"/>
      <c r="CO9" s="1307"/>
      <c r="CP9" s="1307"/>
      <c r="CQ9" s="1307"/>
      <c r="CR9" s="1307"/>
      <c r="CS9" s="1307"/>
      <c r="CT9" s="1307"/>
      <c r="CU9" s="1307"/>
      <c r="CV9" s="1307"/>
      <c r="CW9" s="1307"/>
      <c r="CX9" s="1307"/>
      <c r="CY9" s="1307"/>
      <c r="CZ9" s="1307"/>
      <c r="DA9" s="1307"/>
      <c r="DB9" s="1307"/>
      <c r="DC9" s="1307"/>
      <c r="DD9" s="1307"/>
      <c r="DE9" s="1307"/>
    </row>
    <row r="10" spans="1:109" s="262" customFormat="1" ht="13" x14ac:dyDescent="0.2">
      <c r="A10" s="1307"/>
      <c r="B10" s="1307"/>
      <c r="C10" s="1307"/>
      <c r="D10" s="1307"/>
      <c r="E10" s="1307"/>
      <c r="F10" s="1307"/>
      <c r="G10" s="1307"/>
      <c r="H10" s="1307"/>
      <c r="I10" s="1307"/>
      <c r="J10" s="1307"/>
      <c r="K10" s="1307"/>
      <c r="L10" s="1307"/>
      <c r="M10" s="1307"/>
      <c r="N10" s="1307"/>
      <c r="O10" s="1307"/>
      <c r="P10" s="1307"/>
      <c r="Q10" s="1307"/>
      <c r="R10" s="1307"/>
      <c r="S10" s="1307"/>
      <c r="T10" s="1307"/>
      <c r="U10" s="1307"/>
      <c r="V10" s="1307"/>
      <c r="W10" s="1307"/>
      <c r="X10" s="1307"/>
      <c r="Y10" s="1307"/>
      <c r="Z10" s="1307"/>
      <c r="AA10" s="1307"/>
      <c r="AB10" s="1307"/>
      <c r="AC10" s="1307"/>
      <c r="AD10" s="1307"/>
      <c r="AE10" s="1307"/>
      <c r="AF10" s="1307"/>
      <c r="AG10" s="1307"/>
      <c r="AH10" s="1307"/>
      <c r="AI10" s="1307"/>
      <c r="AJ10" s="1307"/>
      <c r="AK10" s="1307"/>
      <c r="AL10" s="1307"/>
      <c r="AM10" s="1307"/>
      <c r="AN10" s="1307"/>
      <c r="AO10" s="1307"/>
      <c r="AP10" s="1307"/>
      <c r="AQ10" s="1307"/>
      <c r="AR10" s="1307"/>
      <c r="AS10" s="1307"/>
      <c r="AT10" s="1307"/>
      <c r="AU10" s="1307"/>
      <c r="AV10" s="1307"/>
      <c r="AW10" s="1307"/>
      <c r="AX10" s="1307"/>
      <c r="AY10" s="1307"/>
      <c r="AZ10" s="1307"/>
      <c r="BA10" s="1307"/>
      <c r="BB10" s="1307"/>
      <c r="BC10" s="1307"/>
      <c r="BD10" s="1307"/>
      <c r="BE10" s="1307"/>
      <c r="BF10" s="1307"/>
      <c r="BG10" s="1307"/>
      <c r="BH10" s="1307"/>
      <c r="BI10" s="1307"/>
      <c r="BJ10" s="1307"/>
      <c r="BK10" s="1307"/>
      <c r="BL10" s="1307"/>
      <c r="BM10" s="1307"/>
      <c r="BN10" s="1307"/>
      <c r="BO10" s="1307"/>
      <c r="BP10" s="1307"/>
      <c r="BQ10" s="1307"/>
      <c r="BR10" s="1307"/>
      <c r="BS10" s="1307"/>
      <c r="BT10" s="1307"/>
      <c r="BU10" s="1307"/>
      <c r="BV10" s="1307"/>
      <c r="BW10" s="1307"/>
      <c r="BX10" s="1307"/>
      <c r="BY10" s="1307"/>
      <c r="BZ10" s="1307"/>
      <c r="CA10" s="1307"/>
      <c r="CB10" s="1307"/>
      <c r="CC10" s="1307"/>
      <c r="CD10" s="1307"/>
      <c r="CE10" s="1307"/>
      <c r="CF10" s="1307"/>
      <c r="CG10" s="1307"/>
      <c r="CH10" s="1307"/>
      <c r="CI10" s="1307"/>
      <c r="CJ10" s="1307"/>
      <c r="CK10" s="1307"/>
      <c r="CL10" s="1307"/>
      <c r="CM10" s="1307"/>
      <c r="CN10" s="1307"/>
      <c r="CO10" s="1307"/>
      <c r="CP10" s="1307"/>
      <c r="CQ10" s="1307"/>
      <c r="CR10" s="1307"/>
      <c r="CS10" s="1307"/>
      <c r="CT10" s="1307"/>
      <c r="CU10" s="1307"/>
      <c r="CV10" s="1307"/>
      <c r="CW10" s="1307"/>
      <c r="CX10" s="1307"/>
      <c r="CY10" s="1307"/>
      <c r="CZ10" s="1307"/>
      <c r="DA10" s="1307"/>
      <c r="DB10" s="1307"/>
      <c r="DC10" s="1307"/>
      <c r="DD10" s="1307"/>
      <c r="DE10" s="1307"/>
    </row>
    <row r="11" spans="1:109" s="262" customFormat="1" ht="13" x14ac:dyDescent="0.2">
      <c r="A11" s="1307"/>
      <c r="B11" s="1307"/>
      <c r="C11" s="1307"/>
      <c r="D11" s="1307"/>
      <c r="E11" s="1307"/>
      <c r="F11" s="1307"/>
      <c r="G11" s="1307"/>
      <c r="H11" s="1307"/>
      <c r="I11" s="1307"/>
      <c r="J11" s="1307"/>
      <c r="K11" s="1307"/>
      <c r="L11" s="1307"/>
      <c r="M11" s="1307"/>
      <c r="N11" s="1307"/>
      <c r="O11" s="1307"/>
      <c r="P11" s="1307"/>
      <c r="Q11" s="1307"/>
      <c r="R11" s="1307"/>
      <c r="S11" s="1307"/>
      <c r="T11" s="1307"/>
      <c r="U11" s="1307"/>
      <c r="V11" s="1307"/>
      <c r="W11" s="1307"/>
      <c r="X11" s="1307"/>
      <c r="Y11" s="1307"/>
      <c r="Z11" s="1307"/>
      <c r="AA11" s="1307"/>
      <c r="AB11" s="1307"/>
      <c r="AC11" s="1307"/>
      <c r="AD11" s="1307"/>
      <c r="AE11" s="1307"/>
      <c r="AF11" s="1307"/>
      <c r="AG11" s="1307"/>
      <c r="AH11" s="1307"/>
      <c r="AI11" s="1307"/>
      <c r="AJ11" s="1307"/>
      <c r="AK11" s="1307"/>
      <c r="AL11" s="1307"/>
      <c r="AM11" s="1307"/>
      <c r="AN11" s="1307"/>
      <c r="AO11" s="1307"/>
      <c r="AP11" s="1307"/>
      <c r="AQ11" s="1307"/>
      <c r="AR11" s="1307"/>
      <c r="AS11" s="1307"/>
      <c r="AT11" s="1307"/>
      <c r="AU11" s="1307"/>
      <c r="AV11" s="1307"/>
      <c r="AW11" s="1307"/>
      <c r="AX11" s="1307"/>
      <c r="AY11" s="1307"/>
      <c r="AZ11" s="1307"/>
      <c r="BA11" s="1307"/>
      <c r="BB11" s="1307"/>
      <c r="BC11" s="1307"/>
      <c r="BD11" s="1307"/>
      <c r="BE11" s="1307"/>
      <c r="BF11" s="1307"/>
      <c r="BG11" s="1307"/>
      <c r="BH11" s="1307"/>
      <c r="BI11" s="1307"/>
      <c r="BJ11" s="1307"/>
      <c r="BK11" s="1307"/>
      <c r="BL11" s="1307"/>
      <c r="BM11" s="1307"/>
      <c r="BN11" s="1307"/>
      <c r="BO11" s="1307"/>
      <c r="BP11" s="1307"/>
      <c r="BQ11" s="1307"/>
      <c r="BR11" s="1307"/>
      <c r="BS11" s="1307"/>
      <c r="BT11" s="1307"/>
      <c r="BU11" s="1307"/>
      <c r="BV11" s="1307"/>
      <c r="BW11" s="1307"/>
      <c r="BX11" s="1307"/>
      <c r="BY11" s="1307"/>
      <c r="BZ11" s="1307"/>
      <c r="CA11" s="1307"/>
      <c r="CB11" s="1307"/>
      <c r="CC11" s="1307"/>
      <c r="CD11" s="1307"/>
      <c r="CE11" s="1307"/>
      <c r="CF11" s="1307"/>
      <c r="CG11" s="1307"/>
      <c r="CH11" s="1307"/>
      <c r="CI11" s="1307"/>
      <c r="CJ11" s="1307"/>
      <c r="CK11" s="1307"/>
      <c r="CL11" s="1307"/>
      <c r="CM11" s="1307"/>
      <c r="CN11" s="1307"/>
      <c r="CO11" s="1307"/>
      <c r="CP11" s="1307"/>
      <c r="CQ11" s="1307"/>
      <c r="CR11" s="1307"/>
      <c r="CS11" s="1307"/>
      <c r="CT11" s="1307"/>
      <c r="CU11" s="1307"/>
      <c r="CV11" s="1307"/>
      <c r="CW11" s="1307"/>
      <c r="CX11" s="1307"/>
      <c r="CY11" s="1307"/>
      <c r="CZ11" s="1307"/>
      <c r="DA11" s="1307"/>
      <c r="DB11" s="1307"/>
      <c r="DC11" s="1307"/>
      <c r="DD11" s="1307"/>
      <c r="DE11" s="1307"/>
    </row>
    <row r="12" spans="1:109" s="262" customFormat="1" ht="13" x14ac:dyDescent="0.2">
      <c r="A12" s="1307"/>
      <c r="B12" s="1307"/>
      <c r="C12" s="1307"/>
      <c r="D12" s="1307"/>
      <c r="E12" s="1307"/>
      <c r="F12" s="1307"/>
      <c r="G12" s="1307"/>
      <c r="H12" s="1307"/>
      <c r="I12" s="1307"/>
      <c r="J12" s="1307"/>
      <c r="K12" s="1307"/>
      <c r="L12" s="1307"/>
      <c r="M12" s="1307"/>
      <c r="N12" s="1307"/>
      <c r="O12" s="1307"/>
      <c r="P12" s="1307"/>
      <c r="Q12" s="1307"/>
      <c r="R12" s="1307"/>
      <c r="S12" s="1307"/>
      <c r="T12" s="1307"/>
      <c r="U12" s="1307"/>
      <c r="V12" s="1307"/>
      <c r="W12" s="1307"/>
      <c r="X12" s="1307"/>
      <c r="Y12" s="1307"/>
      <c r="Z12" s="1307"/>
      <c r="AA12" s="1307"/>
      <c r="AB12" s="1307"/>
      <c r="AC12" s="1307"/>
      <c r="AD12" s="1307"/>
      <c r="AE12" s="1307"/>
      <c r="AF12" s="1307"/>
      <c r="AG12" s="1307"/>
      <c r="AH12" s="1307"/>
      <c r="AI12" s="1307"/>
      <c r="AJ12" s="1307"/>
      <c r="AK12" s="1307"/>
      <c r="AL12" s="1307"/>
      <c r="AM12" s="1307"/>
      <c r="AN12" s="1307"/>
      <c r="AO12" s="1307"/>
      <c r="AP12" s="1307"/>
      <c r="AQ12" s="1307"/>
      <c r="AR12" s="1307"/>
      <c r="AS12" s="1307"/>
      <c r="AT12" s="1307"/>
      <c r="AU12" s="1307"/>
      <c r="AV12" s="1307"/>
      <c r="AW12" s="1307"/>
      <c r="AX12" s="1307"/>
      <c r="AY12" s="1307"/>
      <c r="AZ12" s="1307"/>
      <c r="BA12" s="1307"/>
      <c r="BB12" s="1307"/>
      <c r="BC12" s="1307"/>
      <c r="BD12" s="1307"/>
      <c r="BE12" s="1307"/>
      <c r="BF12" s="1307"/>
      <c r="BG12" s="1307"/>
      <c r="BH12" s="1307"/>
      <c r="BI12" s="1307"/>
      <c r="BJ12" s="1307"/>
      <c r="BK12" s="1307"/>
      <c r="BL12" s="1307"/>
      <c r="BM12" s="1307"/>
      <c r="BN12" s="1307"/>
      <c r="BO12" s="1307"/>
      <c r="BP12" s="1307"/>
      <c r="BQ12" s="1307"/>
      <c r="BR12" s="1307"/>
      <c r="BS12" s="1307"/>
      <c r="BT12" s="1307"/>
      <c r="BU12" s="1307"/>
      <c r="BV12" s="1307"/>
      <c r="BW12" s="1307"/>
      <c r="BX12" s="1307"/>
      <c r="BY12" s="1307"/>
      <c r="BZ12" s="1307"/>
      <c r="CA12" s="1307"/>
      <c r="CB12" s="1307"/>
      <c r="CC12" s="1307"/>
      <c r="CD12" s="1307"/>
      <c r="CE12" s="1307"/>
      <c r="CF12" s="1307"/>
      <c r="CG12" s="1307"/>
      <c r="CH12" s="1307"/>
      <c r="CI12" s="1307"/>
      <c r="CJ12" s="1307"/>
      <c r="CK12" s="1307"/>
      <c r="CL12" s="1307"/>
      <c r="CM12" s="1307"/>
      <c r="CN12" s="1307"/>
      <c r="CO12" s="1307"/>
      <c r="CP12" s="1307"/>
      <c r="CQ12" s="1307"/>
      <c r="CR12" s="1307"/>
      <c r="CS12" s="1307"/>
      <c r="CT12" s="1307"/>
      <c r="CU12" s="1307"/>
      <c r="CV12" s="1307"/>
      <c r="CW12" s="1307"/>
      <c r="CX12" s="1307"/>
      <c r="CY12" s="1307"/>
      <c r="CZ12" s="1307"/>
      <c r="DA12" s="1307"/>
      <c r="DB12" s="1307"/>
      <c r="DC12" s="1307"/>
      <c r="DD12" s="1307"/>
      <c r="DE12" s="1307"/>
    </row>
    <row r="13" spans="1:109" s="262" customFormat="1" ht="13" x14ac:dyDescent="0.2">
      <c r="A13" s="1307"/>
      <c r="B13" s="1307"/>
      <c r="C13" s="1307"/>
      <c r="D13" s="1307"/>
      <c r="E13" s="1307"/>
      <c r="F13" s="1307"/>
      <c r="G13" s="1307"/>
      <c r="H13" s="1307"/>
      <c r="I13" s="1307"/>
      <c r="J13" s="1307"/>
      <c r="K13" s="1307"/>
      <c r="L13" s="1307"/>
      <c r="M13" s="1307"/>
      <c r="N13" s="1307"/>
      <c r="O13" s="1307"/>
      <c r="P13" s="1307"/>
      <c r="Q13" s="1307"/>
      <c r="R13" s="1307"/>
      <c r="S13" s="1307"/>
      <c r="T13" s="1307"/>
      <c r="U13" s="1307"/>
      <c r="V13" s="1307"/>
      <c r="W13" s="1307"/>
      <c r="X13" s="1307"/>
      <c r="Y13" s="1307"/>
      <c r="Z13" s="1307"/>
      <c r="AA13" s="1307"/>
      <c r="AB13" s="1307"/>
      <c r="AC13" s="1307"/>
      <c r="AD13" s="1307"/>
      <c r="AE13" s="1307"/>
      <c r="AF13" s="1307"/>
      <c r="AG13" s="1307"/>
      <c r="AH13" s="1307"/>
      <c r="AI13" s="1307"/>
      <c r="AJ13" s="1307"/>
      <c r="AK13" s="1307"/>
      <c r="AL13" s="1307"/>
      <c r="AM13" s="1307"/>
      <c r="AN13" s="1307"/>
      <c r="AO13" s="1307"/>
      <c r="AP13" s="1307"/>
      <c r="AQ13" s="1307"/>
      <c r="AR13" s="1307"/>
      <c r="AS13" s="1307"/>
      <c r="AT13" s="1307"/>
      <c r="AU13" s="1307"/>
      <c r="AV13" s="1307"/>
      <c r="AW13" s="1307"/>
      <c r="AX13" s="1307"/>
      <c r="AY13" s="1307"/>
      <c r="AZ13" s="1307"/>
      <c r="BA13" s="1307"/>
      <c r="BB13" s="1307"/>
      <c r="BC13" s="1307"/>
      <c r="BD13" s="1307"/>
      <c r="BE13" s="1307"/>
      <c r="BF13" s="1307"/>
      <c r="BG13" s="1307"/>
      <c r="BH13" s="1307"/>
      <c r="BI13" s="1307"/>
      <c r="BJ13" s="1307"/>
      <c r="BK13" s="1307"/>
      <c r="BL13" s="1307"/>
      <c r="BM13" s="1307"/>
      <c r="BN13" s="1307"/>
      <c r="BO13" s="1307"/>
      <c r="BP13" s="1307"/>
      <c r="BQ13" s="1307"/>
      <c r="BR13" s="1307"/>
      <c r="BS13" s="1307"/>
      <c r="BT13" s="1307"/>
      <c r="BU13" s="1307"/>
      <c r="BV13" s="1307"/>
      <c r="BW13" s="1307"/>
      <c r="BX13" s="1307"/>
      <c r="BY13" s="1307"/>
      <c r="BZ13" s="1307"/>
      <c r="CA13" s="1307"/>
      <c r="CB13" s="1307"/>
      <c r="CC13" s="1307"/>
      <c r="CD13" s="1307"/>
      <c r="CE13" s="1307"/>
      <c r="CF13" s="1307"/>
      <c r="CG13" s="1307"/>
      <c r="CH13" s="1307"/>
      <c r="CI13" s="1307"/>
      <c r="CJ13" s="1307"/>
      <c r="CK13" s="1307"/>
      <c r="CL13" s="1307"/>
      <c r="CM13" s="1307"/>
      <c r="CN13" s="1307"/>
      <c r="CO13" s="1307"/>
      <c r="CP13" s="1307"/>
      <c r="CQ13" s="1307"/>
      <c r="CR13" s="1307"/>
      <c r="CS13" s="1307"/>
      <c r="CT13" s="1307"/>
      <c r="CU13" s="1307"/>
      <c r="CV13" s="1307"/>
      <c r="CW13" s="1307"/>
      <c r="CX13" s="1307"/>
      <c r="CY13" s="1307"/>
      <c r="CZ13" s="1307"/>
      <c r="DA13" s="1307"/>
      <c r="DB13" s="1307"/>
      <c r="DC13" s="1307"/>
      <c r="DD13" s="1307"/>
      <c r="DE13" s="1307"/>
    </row>
    <row r="14" spans="1:109" s="262" customFormat="1" ht="13" x14ac:dyDescent="0.2">
      <c r="A14" s="1307"/>
      <c r="B14" s="1307"/>
      <c r="C14" s="1307"/>
      <c r="D14" s="1307"/>
      <c r="E14" s="1307"/>
      <c r="F14" s="1307"/>
      <c r="G14" s="1307"/>
      <c r="H14" s="1307"/>
      <c r="I14" s="1307"/>
      <c r="J14" s="1307"/>
      <c r="K14" s="1307"/>
      <c r="L14" s="1307"/>
      <c r="M14" s="1307"/>
      <c r="N14" s="1307"/>
      <c r="O14" s="1307"/>
      <c r="P14" s="1307"/>
      <c r="Q14" s="1307"/>
      <c r="R14" s="1307"/>
      <c r="S14" s="1307"/>
      <c r="T14" s="1307"/>
      <c r="U14" s="1307"/>
      <c r="V14" s="1307"/>
      <c r="W14" s="1307"/>
      <c r="X14" s="1307"/>
      <c r="Y14" s="1307"/>
      <c r="Z14" s="1307"/>
      <c r="AA14" s="1307"/>
      <c r="AB14" s="1307"/>
      <c r="AC14" s="1307"/>
      <c r="AD14" s="1307"/>
      <c r="AE14" s="1307"/>
      <c r="AF14" s="1307"/>
      <c r="AG14" s="1307"/>
      <c r="AH14" s="1307"/>
      <c r="AI14" s="1307"/>
      <c r="AJ14" s="1307"/>
      <c r="AK14" s="1307"/>
      <c r="AL14" s="1307"/>
      <c r="AM14" s="1307"/>
      <c r="AN14" s="1307"/>
      <c r="AO14" s="1307"/>
      <c r="AP14" s="1307"/>
      <c r="AQ14" s="1307"/>
      <c r="AR14" s="1307"/>
      <c r="AS14" s="1307"/>
      <c r="AT14" s="1307"/>
      <c r="AU14" s="1307"/>
      <c r="AV14" s="1307"/>
      <c r="AW14" s="1307"/>
      <c r="AX14" s="1307"/>
      <c r="AY14" s="1307"/>
      <c r="AZ14" s="1307"/>
      <c r="BA14" s="1307"/>
      <c r="BB14" s="1307"/>
      <c r="BC14" s="1307"/>
      <c r="BD14" s="1307"/>
      <c r="BE14" s="1307"/>
      <c r="BF14" s="1307"/>
      <c r="BG14" s="1307"/>
      <c r="BH14" s="1307"/>
      <c r="BI14" s="1307"/>
      <c r="BJ14" s="1307"/>
      <c r="BK14" s="1307"/>
      <c r="BL14" s="1307"/>
      <c r="BM14" s="1307"/>
      <c r="BN14" s="1307"/>
      <c r="BO14" s="1307"/>
      <c r="BP14" s="1307"/>
      <c r="BQ14" s="1307"/>
      <c r="BR14" s="1307"/>
      <c r="BS14" s="1307"/>
      <c r="BT14" s="1307"/>
      <c r="BU14" s="1307"/>
      <c r="BV14" s="1307"/>
      <c r="BW14" s="1307"/>
      <c r="BX14" s="1307"/>
      <c r="BY14" s="1307"/>
      <c r="BZ14" s="1307"/>
      <c r="CA14" s="1307"/>
      <c r="CB14" s="1307"/>
      <c r="CC14" s="1307"/>
      <c r="CD14" s="1307"/>
      <c r="CE14" s="1307"/>
      <c r="CF14" s="1307"/>
      <c r="CG14" s="1307"/>
      <c r="CH14" s="1307"/>
      <c r="CI14" s="1307"/>
      <c r="CJ14" s="1307"/>
      <c r="CK14" s="1307"/>
      <c r="CL14" s="1307"/>
      <c r="CM14" s="1307"/>
      <c r="CN14" s="1307"/>
      <c r="CO14" s="1307"/>
      <c r="CP14" s="1307"/>
      <c r="CQ14" s="1307"/>
      <c r="CR14" s="1307"/>
      <c r="CS14" s="1307"/>
      <c r="CT14" s="1307"/>
      <c r="CU14" s="1307"/>
      <c r="CV14" s="1307"/>
      <c r="CW14" s="1307"/>
      <c r="CX14" s="1307"/>
      <c r="CY14" s="1307"/>
      <c r="CZ14" s="1307"/>
      <c r="DA14" s="1307"/>
      <c r="DB14" s="1307"/>
      <c r="DC14" s="1307"/>
      <c r="DD14" s="1307"/>
      <c r="DE14" s="1307"/>
    </row>
    <row r="15" spans="1:109" s="262" customFormat="1" ht="13" x14ac:dyDescent="0.2">
      <c r="A15" s="1252"/>
      <c r="B15" s="1307"/>
      <c r="C15" s="1307"/>
      <c r="D15" s="1307"/>
      <c r="E15" s="1307"/>
      <c r="F15" s="1307"/>
      <c r="G15" s="1307"/>
      <c r="H15" s="1307"/>
      <c r="I15" s="1307"/>
      <c r="J15" s="1307"/>
      <c r="K15" s="1307"/>
      <c r="L15" s="1307"/>
      <c r="M15" s="1307"/>
      <c r="N15" s="1307"/>
      <c r="O15" s="1307"/>
      <c r="P15" s="1307"/>
      <c r="Q15" s="1307"/>
      <c r="R15" s="1307"/>
      <c r="S15" s="1307"/>
      <c r="T15" s="1307"/>
      <c r="U15" s="1307"/>
      <c r="V15" s="1307"/>
      <c r="W15" s="1307"/>
      <c r="X15" s="1307"/>
      <c r="Y15" s="1307"/>
      <c r="Z15" s="1307"/>
      <c r="AA15" s="1307"/>
      <c r="AB15" s="1307"/>
      <c r="AC15" s="1307"/>
      <c r="AD15" s="1307"/>
      <c r="AE15" s="1307"/>
      <c r="AF15" s="1307"/>
      <c r="AG15" s="1307"/>
      <c r="AH15" s="1307"/>
      <c r="AI15" s="1307"/>
      <c r="AJ15" s="1307"/>
      <c r="AK15" s="1307"/>
      <c r="AL15" s="1307"/>
      <c r="AM15" s="1307"/>
      <c r="AN15" s="1307"/>
      <c r="AO15" s="1307"/>
      <c r="AP15" s="1307"/>
      <c r="AQ15" s="1307"/>
      <c r="AR15" s="1307"/>
      <c r="AS15" s="1307"/>
      <c r="AT15" s="1307"/>
      <c r="AU15" s="1307"/>
      <c r="AV15" s="1307"/>
      <c r="AW15" s="1307"/>
      <c r="AX15" s="1307"/>
      <c r="AY15" s="1307"/>
      <c r="AZ15" s="1307"/>
      <c r="BA15" s="1307"/>
      <c r="BB15" s="1307"/>
      <c r="BC15" s="1307"/>
      <c r="BD15" s="1307"/>
      <c r="BE15" s="1307"/>
      <c r="BF15" s="1307"/>
      <c r="BG15" s="1307"/>
      <c r="BH15" s="1307"/>
      <c r="BI15" s="1307"/>
      <c r="BJ15" s="1307"/>
      <c r="BK15" s="1307"/>
      <c r="BL15" s="1307"/>
      <c r="BM15" s="1307"/>
      <c r="BN15" s="1307"/>
      <c r="BO15" s="1307"/>
      <c r="BP15" s="1307"/>
      <c r="BQ15" s="1307"/>
      <c r="BR15" s="1307"/>
      <c r="BS15" s="1307"/>
      <c r="BT15" s="1307"/>
      <c r="BU15" s="1307"/>
      <c r="BV15" s="1307"/>
      <c r="BW15" s="1307"/>
      <c r="BX15" s="1307"/>
      <c r="BY15" s="1307"/>
      <c r="BZ15" s="1307"/>
      <c r="CA15" s="1307"/>
      <c r="CB15" s="1307"/>
      <c r="CC15" s="1307"/>
      <c r="CD15" s="1307"/>
      <c r="CE15" s="1307"/>
      <c r="CF15" s="1307"/>
      <c r="CG15" s="1307"/>
      <c r="CH15" s="1307"/>
      <c r="CI15" s="1307"/>
      <c r="CJ15" s="1307"/>
      <c r="CK15" s="1307"/>
      <c r="CL15" s="1307"/>
      <c r="CM15" s="1307"/>
      <c r="CN15" s="1307"/>
      <c r="CO15" s="1307"/>
      <c r="CP15" s="1307"/>
      <c r="CQ15" s="1307"/>
      <c r="CR15" s="1307"/>
      <c r="CS15" s="1307"/>
      <c r="CT15" s="1307"/>
      <c r="CU15" s="1307"/>
      <c r="CV15" s="1307"/>
      <c r="CW15" s="1307"/>
      <c r="CX15" s="1307"/>
      <c r="CY15" s="1307"/>
      <c r="CZ15" s="1307"/>
      <c r="DA15" s="1307"/>
      <c r="DB15" s="1307"/>
      <c r="DC15" s="1307"/>
      <c r="DD15" s="1307"/>
      <c r="DE15" s="1307"/>
    </row>
    <row r="16" spans="1:109" s="262" customFormat="1" ht="13" x14ac:dyDescent="0.2">
      <c r="A16" s="1252"/>
      <c r="B16" s="1307"/>
      <c r="C16" s="1307"/>
      <c r="D16" s="1307"/>
      <c r="E16" s="1307"/>
      <c r="F16" s="1307"/>
      <c r="G16" s="1307"/>
      <c r="H16" s="1307"/>
      <c r="I16" s="1307"/>
      <c r="J16" s="1307"/>
      <c r="K16" s="1307"/>
      <c r="L16" s="1307"/>
      <c r="M16" s="1307"/>
      <c r="N16" s="1307"/>
      <c r="O16" s="1307"/>
      <c r="P16" s="1307"/>
      <c r="Q16" s="1307"/>
      <c r="R16" s="1307"/>
      <c r="S16" s="1307"/>
      <c r="T16" s="1307"/>
      <c r="U16" s="1307"/>
      <c r="V16" s="1307"/>
      <c r="W16" s="1307"/>
      <c r="X16" s="1307"/>
      <c r="Y16" s="1307"/>
      <c r="Z16" s="1307"/>
      <c r="AA16" s="1307"/>
      <c r="AB16" s="1307"/>
      <c r="AC16" s="1307"/>
      <c r="AD16" s="1307"/>
      <c r="AE16" s="1307"/>
      <c r="AF16" s="1307"/>
      <c r="AG16" s="1307"/>
      <c r="AH16" s="1307"/>
      <c r="AI16" s="1307"/>
      <c r="AJ16" s="1307"/>
      <c r="AK16" s="1307"/>
      <c r="AL16" s="1307"/>
      <c r="AM16" s="1307"/>
      <c r="AN16" s="1307"/>
      <c r="AO16" s="1307"/>
      <c r="AP16" s="1307"/>
      <c r="AQ16" s="1307"/>
      <c r="AR16" s="1307"/>
      <c r="AS16" s="1307"/>
      <c r="AT16" s="1307"/>
      <c r="AU16" s="1307"/>
      <c r="AV16" s="1307"/>
      <c r="AW16" s="1307"/>
      <c r="AX16" s="1307"/>
      <c r="AY16" s="1307"/>
      <c r="AZ16" s="1307"/>
      <c r="BA16" s="1307"/>
      <c r="BB16" s="1307"/>
      <c r="BC16" s="1307"/>
      <c r="BD16" s="1307"/>
      <c r="BE16" s="1307"/>
      <c r="BF16" s="1307"/>
      <c r="BG16" s="1307"/>
      <c r="BH16" s="1307"/>
      <c r="BI16" s="1307"/>
      <c r="BJ16" s="1307"/>
      <c r="BK16" s="1307"/>
      <c r="BL16" s="1307"/>
      <c r="BM16" s="1307"/>
      <c r="BN16" s="1307"/>
      <c r="BO16" s="1307"/>
      <c r="BP16" s="1307"/>
      <c r="BQ16" s="1307"/>
      <c r="BR16" s="1307"/>
      <c r="BS16" s="1307"/>
      <c r="BT16" s="1307"/>
      <c r="BU16" s="1307"/>
      <c r="BV16" s="1307"/>
      <c r="BW16" s="1307"/>
      <c r="BX16" s="1307"/>
      <c r="BY16" s="1307"/>
      <c r="BZ16" s="1307"/>
      <c r="CA16" s="1307"/>
      <c r="CB16" s="1307"/>
      <c r="CC16" s="1307"/>
      <c r="CD16" s="1307"/>
      <c r="CE16" s="1307"/>
      <c r="CF16" s="1307"/>
      <c r="CG16" s="1307"/>
      <c r="CH16" s="1307"/>
      <c r="CI16" s="1307"/>
      <c r="CJ16" s="1307"/>
      <c r="CK16" s="1307"/>
      <c r="CL16" s="1307"/>
      <c r="CM16" s="1307"/>
      <c r="CN16" s="1307"/>
      <c r="CO16" s="1307"/>
      <c r="CP16" s="1307"/>
      <c r="CQ16" s="1307"/>
      <c r="CR16" s="1307"/>
      <c r="CS16" s="1307"/>
      <c r="CT16" s="1307"/>
      <c r="CU16" s="1307"/>
      <c r="CV16" s="1307"/>
      <c r="CW16" s="1307"/>
      <c r="CX16" s="1307"/>
      <c r="CY16" s="1307"/>
      <c r="CZ16" s="1307"/>
      <c r="DA16" s="1307"/>
      <c r="DB16" s="1307"/>
      <c r="DC16" s="1307"/>
      <c r="DD16" s="1307"/>
      <c r="DE16" s="1307"/>
    </row>
    <row r="17" spans="1:109" s="262" customFormat="1" ht="13" x14ac:dyDescent="0.2">
      <c r="A17" s="1252"/>
      <c r="B17" s="1307"/>
      <c r="C17" s="1307"/>
      <c r="D17" s="1307"/>
      <c r="E17" s="1307"/>
      <c r="F17" s="1307"/>
      <c r="G17" s="1307"/>
      <c r="H17" s="1307"/>
      <c r="I17" s="1307"/>
      <c r="J17" s="1307"/>
      <c r="K17" s="1307"/>
      <c r="L17" s="1307"/>
      <c r="M17" s="1307"/>
      <c r="N17" s="1307"/>
      <c r="O17" s="1307"/>
      <c r="P17" s="1307"/>
      <c r="Q17" s="1307"/>
      <c r="R17" s="1307"/>
      <c r="S17" s="1307"/>
      <c r="T17" s="1307"/>
      <c r="U17" s="1307"/>
      <c r="V17" s="1307"/>
      <c r="W17" s="1307"/>
      <c r="X17" s="1307"/>
      <c r="Y17" s="1307"/>
      <c r="Z17" s="1307"/>
      <c r="AA17" s="1307"/>
      <c r="AB17" s="1307"/>
      <c r="AC17" s="1307"/>
      <c r="AD17" s="1307"/>
      <c r="AE17" s="1307"/>
      <c r="AF17" s="1307"/>
      <c r="AG17" s="1307"/>
      <c r="AH17" s="1307"/>
      <c r="AI17" s="1307"/>
      <c r="AJ17" s="1307"/>
      <c r="AK17" s="1307"/>
      <c r="AL17" s="1307"/>
      <c r="AM17" s="1307"/>
      <c r="AN17" s="1307"/>
      <c r="AO17" s="1307"/>
      <c r="AP17" s="1307"/>
      <c r="AQ17" s="1307"/>
      <c r="AR17" s="1307"/>
      <c r="AS17" s="1307"/>
      <c r="AT17" s="1307"/>
      <c r="AU17" s="1307"/>
      <c r="AV17" s="1307"/>
      <c r="AW17" s="1307"/>
      <c r="AX17" s="1307"/>
      <c r="AY17" s="1307"/>
      <c r="AZ17" s="1307"/>
      <c r="BA17" s="1307"/>
      <c r="BB17" s="1307"/>
      <c r="BC17" s="1307"/>
      <c r="BD17" s="1307"/>
      <c r="BE17" s="1307"/>
      <c r="BF17" s="1307"/>
      <c r="BG17" s="1307"/>
      <c r="BH17" s="1307"/>
      <c r="BI17" s="1307"/>
      <c r="BJ17" s="1307"/>
      <c r="BK17" s="1307"/>
      <c r="BL17" s="1307"/>
      <c r="BM17" s="1307"/>
      <c r="BN17" s="1307"/>
      <c r="BO17" s="1307"/>
      <c r="BP17" s="1307"/>
      <c r="BQ17" s="1307"/>
      <c r="BR17" s="1307"/>
      <c r="BS17" s="1307"/>
      <c r="BT17" s="1307"/>
      <c r="BU17" s="1307"/>
      <c r="BV17" s="1307"/>
      <c r="BW17" s="1307"/>
      <c r="BX17" s="1307"/>
      <c r="BY17" s="1307"/>
      <c r="BZ17" s="1307"/>
      <c r="CA17" s="1307"/>
      <c r="CB17" s="1307"/>
      <c r="CC17" s="1307"/>
      <c r="CD17" s="1307"/>
      <c r="CE17" s="1307"/>
      <c r="CF17" s="1307"/>
      <c r="CG17" s="1307"/>
      <c r="CH17" s="1307"/>
      <c r="CI17" s="1307"/>
      <c r="CJ17" s="1307"/>
      <c r="CK17" s="1307"/>
      <c r="CL17" s="1307"/>
      <c r="CM17" s="1307"/>
      <c r="CN17" s="1307"/>
      <c r="CO17" s="1307"/>
      <c r="CP17" s="1307"/>
      <c r="CQ17" s="1307"/>
      <c r="CR17" s="1307"/>
      <c r="CS17" s="1307"/>
      <c r="CT17" s="1307"/>
      <c r="CU17" s="1307"/>
      <c r="CV17" s="1307"/>
      <c r="CW17" s="1307"/>
      <c r="CX17" s="1307"/>
      <c r="CY17" s="1307"/>
      <c r="CZ17" s="1307"/>
      <c r="DA17" s="1307"/>
      <c r="DB17" s="1307"/>
      <c r="DC17" s="1307"/>
      <c r="DD17" s="1307"/>
      <c r="DE17" s="1307"/>
    </row>
    <row r="18" spans="1:109" s="262" customFormat="1" ht="13" x14ac:dyDescent="0.2">
      <c r="A18" s="1252"/>
      <c r="B18" s="1307"/>
      <c r="C18" s="1307"/>
      <c r="D18" s="1307"/>
      <c r="E18" s="1307"/>
      <c r="F18" s="1307"/>
      <c r="G18" s="1307"/>
      <c r="H18" s="1307"/>
      <c r="I18" s="1307"/>
      <c r="J18" s="1307"/>
      <c r="K18" s="1307"/>
      <c r="L18" s="1307"/>
      <c r="M18" s="1307"/>
      <c r="N18" s="1307"/>
      <c r="O18" s="1307"/>
      <c r="P18" s="1307"/>
      <c r="Q18" s="1307"/>
      <c r="R18" s="1307"/>
      <c r="S18" s="1307"/>
      <c r="T18" s="1307"/>
      <c r="U18" s="1307"/>
      <c r="V18" s="1307"/>
      <c r="W18" s="1307"/>
      <c r="X18" s="1307"/>
      <c r="Y18" s="1307"/>
      <c r="Z18" s="1307"/>
      <c r="AA18" s="1307"/>
      <c r="AB18" s="1307"/>
      <c r="AC18" s="1307"/>
      <c r="AD18" s="1307"/>
      <c r="AE18" s="1307"/>
      <c r="AF18" s="1307"/>
      <c r="AG18" s="1307"/>
      <c r="AH18" s="1307"/>
      <c r="AI18" s="1307"/>
      <c r="AJ18" s="1307"/>
      <c r="AK18" s="1307"/>
      <c r="AL18" s="1307"/>
      <c r="AM18" s="1307"/>
      <c r="AN18" s="1307"/>
      <c r="AO18" s="1307"/>
      <c r="AP18" s="1307"/>
      <c r="AQ18" s="1307"/>
      <c r="AR18" s="1307"/>
      <c r="AS18" s="1307"/>
      <c r="AT18" s="1307"/>
      <c r="AU18" s="1307"/>
      <c r="AV18" s="1307"/>
      <c r="AW18" s="1307"/>
      <c r="AX18" s="1307"/>
      <c r="AY18" s="1307"/>
      <c r="AZ18" s="1307"/>
      <c r="BA18" s="1307"/>
      <c r="BB18" s="1307"/>
      <c r="BC18" s="1307"/>
      <c r="BD18" s="1307"/>
      <c r="BE18" s="1307"/>
      <c r="BF18" s="1307"/>
      <c r="BG18" s="1307"/>
      <c r="BH18" s="1307"/>
      <c r="BI18" s="1307"/>
      <c r="BJ18" s="1307"/>
      <c r="BK18" s="1307"/>
      <c r="BL18" s="1307"/>
      <c r="BM18" s="1307"/>
      <c r="BN18" s="1307"/>
      <c r="BO18" s="1307"/>
      <c r="BP18" s="1307"/>
      <c r="BQ18" s="1307"/>
      <c r="BR18" s="1307"/>
      <c r="BS18" s="1307"/>
      <c r="BT18" s="1307"/>
      <c r="BU18" s="1307"/>
      <c r="BV18" s="1307"/>
      <c r="BW18" s="1307"/>
      <c r="BX18" s="1307"/>
      <c r="BY18" s="1307"/>
      <c r="BZ18" s="1307"/>
      <c r="CA18" s="1307"/>
      <c r="CB18" s="1307"/>
      <c r="CC18" s="1307"/>
      <c r="CD18" s="1307"/>
      <c r="CE18" s="1307"/>
      <c r="CF18" s="1307"/>
      <c r="CG18" s="1307"/>
      <c r="CH18" s="1307"/>
      <c r="CI18" s="1307"/>
      <c r="CJ18" s="1307"/>
      <c r="CK18" s="1307"/>
      <c r="CL18" s="1307"/>
      <c r="CM18" s="1307"/>
      <c r="CN18" s="1307"/>
      <c r="CO18" s="1307"/>
      <c r="CP18" s="1307"/>
      <c r="CQ18" s="1307"/>
      <c r="CR18" s="1307"/>
      <c r="CS18" s="1307"/>
      <c r="CT18" s="1307"/>
      <c r="CU18" s="1307"/>
      <c r="CV18" s="1307"/>
      <c r="CW18" s="1307"/>
      <c r="CX18" s="1307"/>
      <c r="CY18" s="1307"/>
      <c r="CZ18" s="1307"/>
      <c r="DA18" s="1307"/>
      <c r="DB18" s="1307"/>
      <c r="DC18" s="1307"/>
      <c r="DD18" s="1307"/>
      <c r="DE18" s="1307"/>
    </row>
    <row r="19" spans="1:109" ht="13" x14ac:dyDescent="0.2">
      <c r="DD19" s="1252"/>
      <c r="DE19" s="1252"/>
    </row>
    <row r="20" spans="1:109" ht="13" x14ac:dyDescent="0.2">
      <c r="DD20" s="1252"/>
      <c r="DE20" s="1252"/>
    </row>
    <row r="21" spans="1:109" ht="17.25" customHeight="1" x14ac:dyDescent="0.2">
      <c r="B21" s="1306"/>
      <c r="C21" s="1303"/>
      <c r="D21" s="1303"/>
      <c r="E21" s="1303"/>
      <c r="F21" s="1303"/>
      <c r="G21" s="1303"/>
      <c r="H21" s="1303"/>
      <c r="I21" s="1303"/>
      <c r="J21" s="1303"/>
      <c r="K21" s="1303"/>
      <c r="L21" s="1303"/>
      <c r="M21" s="1303"/>
      <c r="N21" s="1305"/>
      <c r="O21" s="1303"/>
      <c r="P21" s="1303"/>
      <c r="Q21" s="1303"/>
      <c r="R21" s="1303"/>
      <c r="S21" s="1303"/>
      <c r="T21" s="1303"/>
      <c r="U21" s="1303"/>
      <c r="V21" s="1303"/>
      <c r="W21" s="1303"/>
      <c r="X21" s="1303"/>
      <c r="Y21" s="1303"/>
      <c r="Z21" s="1303"/>
      <c r="AA21" s="1303"/>
      <c r="AB21" s="1303"/>
      <c r="AC21" s="1303"/>
      <c r="AD21" s="1303"/>
      <c r="AE21" s="1303"/>
      <c r="AF21" s="1303"/>
      <c r="AG21" s="1303"/>
      <c r="AH21" s="1303"/>
      <c r="AI21" s="1303"/>
      <c r="AJ21" s="1303"/>
      <c r="AK21" s="1303"/>
      <c r="AL21" s="1303"/>
      <c r="AM21" s="1303"/>
      <c r="AN21" s="1303"/>
      <c r="AO21" s="1303"/>
      <c r="AP21" s="1303"/>
      <c r="AQ21" s="1303"/>
      <c r="AR21" s="1303"/>
      <c r="AS21" s="1303"/>
      <c r="AT21" s="1305"/>
      <c r="AU21" s="1303"/>
      <c r="AV21" s="1303"/>
      <c r="AW21" s="1303"/>
      <c r="AX21" s="1303"/>
      <c r="AY21" s="1303"/>
      <c r="AZ21" s="1303"/>
      <c r="BA21" s="1303"/>
      <c r="BB21" s="1303"/>
      <c r="BC21" s="1303"/>
      <c r="BD21" s="1303"/>
      <c r="BE21" s="1303"/>
      <c r="BF21" s="1305"/>
      <c r="BG21" s="1303"/>
      <c r="BH21" s="1303"/>
      <c r="BI21" s="1303"/>
      <c r="BJ21" s="1303"/>
      <c r="BK21" s="1303"/>
      <c r="BL21" s="1303"/>
      <c r="BM21" s="1303"/>
      <c r="BN21" s="1303"/>
      <c r="BO21" s="1303"/>
      <c r="BP21" s="1303"/>
      <c r="BQ21" s="1303"/>
      <c r="BR21" s="1305"/>
      <c r="BS21" s="1303"/>
      <c r="BT21" s="1303"/>
      <c r="BU21" s="1303"/>
      <c r="BV21" s="1303"/>
      <c r="BW21" s="1303"/>
      <c r="BX21" s="1303"/>
      <c r="BY21" s="1303"/>
      <c r="BZ21" s="1303"/>
      <c r="CA21" s="1303"/>
      <c r="CB21" s="1303"/>
      <c r="CC21" s="1303"/>
      <c r="CD21" s="1305"/>
      <c r="CE21" s="1303"/>
      <c r="CF21" s="1303"/>
      <c r="CG21" s="1303"/>
      <c r="CH21" s="1303"/>
      <c r="CI21" s="1303"/>
      <c r="CJ21" s="1303"/>
      <c r="CK21" s="1303"/>
      <c r="CL21" s="1303"/>
      <c r="CM21" s="1303"/>
      <c r="CN21" s="1303"/>
      <c r="CO21" s="1303"/>
      <c r="CP21" s="1305"/>
      <c r="CQ21" s="1303"/>
      <c r="CR21" s="1303"/>
      <c r="CS21" s="1303"/>
      <c r="CT21" s="1303"/>
      <c r="CU21" s="1303"/>
      <c r="CV21" s="1303"/>
      <c r="CW21" s="1303"/>
      <c r="CX21" s="1303"/>
      <c r="CY21" s="1303"/>
      <c r="CZ21" s="1303"/>
      <c r="DA21" s="1303"/>
      <c r="DB21" s="1305"/>
      <c r="DC21" s="1303"/>
      <c r="DD21" s="1302"/>
      <c r="DE21" s="1252"/>
    </row>
    <row r="22" spans="1:109" ht="17.25" customHeight="1" x14ac:dyDescent="0.2">
      <c r="B22" s="1253"/>
    </row>
    <row r="23" spans="1:109" ht="13" x14ac:dyDescent="0.2">
      <c r="B23" s="1253"/>
    </row>
    <row r="24" spans="1:109" ht="13" x14ac:dyDescent="0.2">
      <c r="B24" s="1253"/>
    </row>
    <row r="25" spans="1:109" ht="13" x14ac:dyDescent="0.2">
      <c r="B25" s="1253"/>
    </row>
    <row r="26" spans="1:109" ht="13" x14ac:dyDescent="0.2">
      <c r="B26" s="1253"/>
    </row>
    <row r="27" spans="1:109" ht="13" x14ac:dyDescent="0.2">
      <c r="B27" s="1253"/>
    </row>
    <row r="28" spans="1:109" ht="13" x14ac:dyDescent="0.2">
      <c r="B28" s="1253"/>
    </row>
    <row r="29" spans="1:109" ht="13" x14ac:dyDescent="0.2">
      <c r="B29" s="1253"/>
    </row>
    <row r="30" spans="1:109" ht="13" x14ac:dyDescent="0.2">
      <c r="B30" s="1253"/>
    </row>
    <row r="31" spans="1:109" ht="13" x14ac:dyDescent="0.2">
      <c r="B31" s="1253"/>
    </row>
    <row r="32" spans="1:109" ht="13" x14ac:dyDescent="0.2">
      <c r="B32" s="1253"/>
    </row>
    <row r="33" spans="2:109" ht="13" x14ac:dyDescent="0.2">
      <c r="B33" s="1253"/>
    </row>
    <row r="34" spans="2:109" ht="13" x14ac:dyDescent="0.2">
      <c r="B34" s="1253"/>
    </row>
    <row r="35" spans="2:109" ht="13" x14ac:dyDescent="0.2">
      <c r="B35" s="1253"/>
    </row>
    <row r="36" spans="2:109" ht="13" x14ac:dyDescent="0.2">
      <c r="B36" s="1253"/>
    </row>
    <row r="37" spans="2:109" ht="13" x14ac:dyDescent="0.2">
      <c r="B37" s="1253"/>
    </row>
    <row r="38" spans="2:109" ht="13" x14ac:dyDescent="0.2">
      <c r="B38" s="1253"/>
    </row>
    <row r="39" spans="2:109" ht="13" x14ac:dyDescent="0.2">
      <c r="B39" s="1257"/>
      <c r="C39" s="1256"/>
      <c r="D39" s="1256"/>
      <c r="E39" s="1256"/>
      <c r="F39" s="1256"/>
      <c r="G39" s="1256"/>
      <c r="H39" s="1256"/>
      <c r="I39" s="1256"/>
      <c r="J39" s="1256"/>
      <c r="K39" s="1256"/>
      <c r="L39" s="1256"/>
      <c r="M39" s="1256"/>
      <c r="N39" s="1256"/>
      <c r="O39" s="1256"/>
      <c r="P39" s="1256"/>
      <c r="Q39" s="1256"/>
      <c r="R39" s="1256"/>
      <c r="S39" s="1256"/>
      <c r="T39" s="1256"/>
      <c r="U39" s="1256"/>
      <c r="V39" s="1256"/>
      <c r="W39" s="1256"/>
      <c r="X39" s="1256"/>
      <c r="Y39" s="1256"/>
      <c r="Z39" s="1256"/>
      <c r="AA39" s="1256"/>
      <c r="AB39" s="1256"/>
      <c r="AC39" s="1256"/>
      <c r="AD39" s="1256"/>
      <c r="AE39" s="1256"/>
      <c r="AF39" s="1256"/>
      <c r="AG39" s="1256"/>
      <c r="AH39" s="1256"/>
      <c r="AI39" s="1256"/>
      <c r="AJ39" s="1256"/>
      <c r="AK39" s="1256"/>
      <c r="AL39" s="1256"/>
      <c r="AM39" s="1256"/>
      <c r="AN39" s="1256"/>
      <c r="AO39" s="1256"/>
      <c r="AP39" s="1256"/>
      <c r="AQ39" s="1256"/>
      <c r="AR39" s="1256"/>
      <c r="AS39" s="1256"/>
      <c r="AT39" s="1256"/>
      <c r="AU39" s="1256"/>
      <c r="AV39" s="1256"/>
      <c r="AW39" s="1256"/>
      <c r="AX39" s="1256"/>
      <c r="AY39" s="1256"/>
      <c r="AZ39" s="1256"/>
      <c r="BA39" s="1256"/>
      <c r="BB39" s="1256"/>
      <c r="BC39" s="1256"/>
      <c r="BD39" s="1256"/>
      <c r="BE39" s="1256"/>
      <c r="BF39" s="1256"/>
      <c r="BG39" s="1256"/>
      <c r="BH39" s="1256"/>
      <c r="BI39" s="1256"/>
      <c r="BJ39" s="1256"/>
      <c r="BK39" s="1256"/>
      <c r="BL39" s="1256"/>
      <c r="BM39" s="1256"/>
      <c r="BN39" s="1256"/>
      <c r="BO39" s="1256"/>
      <c r="BP39" s="1256"/>
      <c r="BQ39" s="1256"/>
      <c r="BR39" s="1256"/>
      <c r="BS39" s="1256"/>
      <c r="BT39" s="1256"/>
      <c r="BU39" s="1256"/>
      <c r="BV39" s="1256"/>
      <c r="BW39" s="1256"/>
      <c r="BX39" s="1256"/>
      <c r="BY39" s="1256"/>
      <c r="BZ39" s="1256"/>
      <c r="CA39" s="1256"/>
      <c r="CB39" s="1256"/>
      <c r="CC39" s="1256"/>
      <c r="CD39" s="1256"/>
      <c r="CE39" s="1256"/>
      <c r="CF39" s="1256"/>
      <c r="CG39" s="1256"/>
      <c r="CH39" s="1256"/>
      <c r="CI39" s="1256"/>
      <c r="CJ39" s="1256"/>
      <c r="CK39" s="1256"/>
      <c r="CL39" s="1256"/>
      <c r="CM39" s="1256"/>
      <c r="CN39" s="1256"/>
      <c r="CO39" s="1256"/>
      <c r="CP39" s="1256"/>
      <c r="CQ39" s="1256"/>
      <c r="CR39" s="1256"/>
      <c r="CS39" s="1256"/>
      <c r="CT39" s="1256"/>
      <c r="CU39" s="1256"/>
      <c r="CV39" s="1256"/>
      <c r="CW39" s="1256"/>
      <c r="CX39" s="1256"/>
      <c r="CY39" s="1256"/>
      <c r="CZ39" s="1256"/>
      <c r="DA39" s="1256"/>
      <c r="DB39" s="1256"/>
      <c r="DC39" s="1256"/>
      <c r="DD39" s="1255"/>
    </row>
    <row r="40" spans="2:109" ht="13" x14ac:dyDescent="0.2">
      <c r="B40" s="1293"/>
      <c r="DD40" s="1293"/>
      <c r="DE40" s="1252"/>
    </row>
    <row r="41" spans="2:109" ht="16.5" x14ac:dyDescent="0.2">
      <c r="B41" s="1304" t="s">
        <v>633</v>
      </c>
      <c r="C41" s="1303"/>
      <c r="D41" s="1303"/>
      <c r="E41" s="1303"/>
      <c r="F41" s="1303"/>
      <c r="G41" s="1303"/>
      <c r="H41" s="1303"/>
      <c r="I41" s="1303"/>
      <c r="J41" s="1303"/>
      <c r="K41" s="1303"/>
      <c r="L41" s="1303"/>
      <c r="M41" s="1303"/>
      <c r="N41" s="1303"/>
      <c r="O41" s="1303"/>
      <c r="P41" s="1303"/>
      <c r="Q41" s="1303"/>
      <c r="R41" s="1303"/>
      <c r="S41" s="1303"/>
      <c r="T41" s="1303"/>
      <c r="U41" s="1303"/>
      <c r="V41" s="1303"/>
      <c r="W41" s="1303"/>
      <c r="X41" s="1303"/>
      <c r="Y41" s="1303"/>
      <c r="Z41" s="1303"/>
      <c r="AA41" s="1303"/>
      <c r="AB41" s="1303"/>
      <c r="AC41" s="1303"/>
      <c r="AD41" s="1303"/>
      <c r="AE41" s="1303"/>
      <c r="AF41" s="1303"/>
      <c r="AG41" s="1303"/>
      <c r="AH41" s="1303"/>
      <c r="AI41" s="1303"/>
      <c r="AJ41" s="1303"/>
      <c r="AK41" s="1303"/>
      <c r="AL41" s="1303"/>
      <c r="AM41" s="1303"/>
      <c r="AN41" s="1303"/>
      <c r="AO41" s="1303"/>
      <c r="AP41" s="1303"/>
      <c r="AQ41" s="1303"/>
      <c r="AR41" s="1303"/>
      <c r="AS41" s="1303"/>
      <c r="AT41" s="1303"/>
      <c r="AU41" s="1303"/>
      <c r="AV41" s="1303"/>
      <c r="AW41" s="1303"/>
      <c r="AX41" s="1303"/>
      <c r="AY41" s="1303"/>
      <c r="AZ41" s="1303"/>
      <c r="BA41" s="1303"/>
      <c r="BB41" s="1303"/>
      <c r="BC41" s="1303"/>
      <c r="BD41" s="1303"/>
      <c r="BE41" s="1303"/>
      <c r="BF41" s="1303"/>
      <c r="BG41" s="1303"/>
      <c r="BH41" s="1303"/>
      <c r="BI41" s="1303"/>
      <c r="BJ41" s="1303"/>
      <c r="BK41" s="1303"/>
      <c r="BL41" s="1303"/>
      <c r="BM41" s="1303"/>
      <c r="BN41" s="1303"/>
      <c r="BO41" s="1303"/>
      <c r="BP41" s="1303"/>
      <c r="BQ41" s="1303"/>
      <c r="BR41" s="1303"/>
      <c r="BS41" s="1303"/>
      <c r="BT41" s="1303"/>
      <c r="BU41" s="1303"/>
      <c r="BV41" s="1303"/>
      <c r="BW41" s="1303"/>
      <c r="BX41" s="1303"/>
      <c r="BY41" s="1303"/>
      <c r="BZ41" s="1303"/>
      <c r="CA41" s="1303"/>
      <c r="CB41" s="1303"/>
      <c r="CC41" s="1303"/>
      <c r="CD41" s="1303"/>
      <c r="CE41" s="1303"/>
      <c r="CF41" s="1303"/>
      <c r="CG41" s="1303"/>
      <c r="CH41" s="1303"/>
      <c r="CI41" s="1303"/>
      <c r="CJ41" s="1303"/>
      <c r="CK41" s="1303"/>
      <c r="CL41" s="1303"/>
      <c r="CM41" s="1303"/>
      <c r="CN41" s="1303"/>
      <c r="CO41" s="1303"/>
      <c r="CP41" s="1303"/>
      <c r="CQ41" s="1303"/>
      <c r="CR41" s="1303"/>
      <c r="CS41" s="1303"/>
      <c r="CT41" s="1303"/>
      <c r="CU41" s="1303"/>
      <c r="CV41" s="1303"/>
      <c r="CW41" s="1303"/>
      <c r="CX41" s="1303"/>
      <c r="CY41" s="1303"/>
      <c r="CZ41" s="1303"/>
      <c r="DA41" s="1303"/>
      <c r="DB41" s="1303"/>
      <c r="DC41" s="1303"/>
      <c r="DD41" s="1302"/>
    </row>
    <row r="42" spans="2:109" ht="13" x14ac:dyDescent="0.2">
      <c r="B42" s="1253"/>
      <c r="G42" s="1289"/>
      <c r="I42" s="1288"/>
      <c r="J42" s="1288"/>
      <c r="K42" s="1288"/>
      <c r="AM42" s="1289"/>
      <c r="AN42" s="1289" t="s">
        <v>629</v>
      </c>
      <c r="AP42" s="1288"/>
      <c r="AQ42" s="1288"/>
      <c r="AR42" s="1288"/>
      <c r="AY42" s="1289"/>
      <c r="BA42" s="1288"/>
      <c r="BB42" s="1288"/>
      <c r="BC42" s="1288"/>
      <c r="BK42" s="1289"/>
      <c r="BM42" s="1288"/>
      <c r="BN42" s="1288"/>
      <c r="BO42" s="1288"/>
      <c r="BW42" s="1289"/>
      <c r="BY42" s="1288"/>
      <c r="BZ42" s="1288"/>
      <c r="CA42" s="1288"/>
      <c r="CI42" s="1289"/>
      <c r="CK42" s="1288"/>
      <c r="CL42" s="1288"/>
      <c r="CM42" s="1288"/>
      <c r="CU42" s="1289"/>
      <c r="CW42" s="1288"/>
      <c r="CX42" s="1288"/>
      <c r="CY42" s="1288"/>
    </row>
    <row r="43" spans="2:109" ht="13.5" customHeight="1" x14ac:dyDescent="0.2">
      <c r="B43" s="1253"/>
      <c r="AN43" s="1287" t="s">
        <v>632</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5"/>
    </row>
    <row r="44" spans="2:109" ht="13" x14ac:dyDescent="0.2">
      <c r="B44" s="1253"/>
      <c r="AN44" s="1284"/>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2"/>
    </row>
    <row r="45" spans="2:109" ht="13" x14ac:dyDescent="0.2">
      <c r="B45" s="1253"/>
      <c r="AN45" s="1284"/>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2"/>
    </row>
    <row r="46" spans="2:109" ht="13" x14ac:dyDescent="0.2">
      <c r="B46" s="1253"/>
      <c r="AN46" s="1284"/>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2"/>
    </row>
    <row r="47" spans="2:109" ht="13" x14ac:dyDescent="0.2">
      <c r="B47" s="1253"/>
      <c r="AN47" s="1281"/>
      <c r="AO47" s="1280"/>
      <c r="AP47" s="1280"/>
      <c r="AQ47" s="1280"/>
      <c r="AR47" s="1280"/>
      <c r="AS47" s="1280"/>
      <c r="AT47" s="1280"/>
      <c r="AU47" s="1280"/>
      <c r="AV47" s="1280"/>
      <c r="AW47" s="1280"/>
      <c r="AX47" s="1280"/>
      <c r="AY47" s="1280"/>
      <c r="AZ47" s="1280"/>
      <c r="BA47" s="1280"/>
      <c r="BB47" s="1280"/>
      <c r="BC47" s="1280"/>
      <c r="BD47" s="1280"/>
      <c r="BE47" s="1280"/>
      <c r="BF47" s="1280"/>
      <c r="BG47" s="1280"/>
      <c r="BH47" s="1280"/>
      <c r="BI47" s="1280"/>
      <c r="BJ47" s="1280"/>
      <c r="BK47" s="1280"/>
      <c r="BL47" s="1280"/>
      <c r="BM47" s="1280"/>
      <c r="BN47" s="1280"/>
      <c r="BO47" s="1280"/>
      <c r="BP47" s="1280"/>
      <c r="BQ47" s="1280"/>
      <c r="BR47" s="1280"/>
      <c r="BS47" s="1280"/>
      <c r="BT47" s="1280"/>
      <c r="BU47" s="1280"/>
      <c r="BV47" s="1280"/>
      <c r="BW47" s="1280"/>
      <c r="BX47" s="1280"/>
      <c r="BY47" s="1280"/>
      <c r="BZ47" s="1280"/>
      <c r="CA47" s="1280"/>
      <c r="CB47" s="1280"/>
      <c r="CC47" s="1280"/>
      <c r="CD47" s="1280"/>
      <c r="CE47" s="1280"/>
      <c r="CF47" s="1280"/>
      <c r="CG47" s="1280"/>
      <c r="CH47" s="1280"/>
      <c r="CI47" s="1280"/>
      <c r="CJ47" s="1280"/>
      <c r="CK47" s="1280"/>
      <c r="CL47" s="1280"/>
      <c r="CM47" s="1280"/>
      <c r="CN47" s="1280"/>
      <c r="CO47" s="1280"/>
      <c r="CP47" s="1280"/>
      <c r="CQ47" s="1280"/>
      <c r="CR47" s="1280"/>
      <c r="CS47" s="1280"/>
      <c r="CT47" s="1280"/>
      <c r="CU47" s="1280"/>
      <c r="CV47" s="1280"/>
      <c r="CW47" s="1280"/>
      <c r="CX47" s="1280"/>
      <c r="CY47" s="1280"/>
      <c r="CZ47" s="1280"/>
      <c r="DA47" s="1280"/>
      <c r="DB47" s="1280"/>
      <c r="DC47" s="1279"/>
    </row>
    <row r="48" spans="2:109" ht="13" x14ac:dyDescent="0.2">
      <c r="B48" s="1253"/>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ht="13" x14ac:dyDescent="0.2">
      <c r="B49" s="1253"/>
      <c r="AN49" s="1252" t="s">
        <v>627</v>
      </c>
    </row>
    <row r="50" spans="1:109" ht="13" x14ac:dyDescent="0.2">
      <c r="B50" s="1253"/>
      <c r="G50" s="1264"/>
      <c r="H50" s="1264"/>
      <c r="I50" s="1264"/>
      <c r="J50" s="1264"/>
      <c r="K50" s="1273"/>
      <c r="L50" s="1273"/>
      <c r="M50" s="1272"/>
      <c r="N50" s="1272"/>
      <c r="AN50" s="1271"/>
      <c r="AO50" s="1270"/>
      <c r="AP50" s="1270"/>
      <c r="AQ50" s="1270"/>
      <c r="AR50" s="1270"/>
      <c r="AS50" s="1270"/>
      <c r="AT50" s="1270"/>
      <c r="AU50" s="1270"/>
      <c r="AV50" s="1270"/>
      <c r="AW50" s="1270"/>
      <c r="AX50" s="1270"/>
      <c r="AY50" s="1270"/>
      <c r="AZ50" s="1270"/>
      <c r="BA50" s="1270"/>
      <c r="BB50" s="1270"/>
      <c r="BC50" s="1270"/>
      <c r="BD50" s="1270"/>
      <c r="BE50" s="1270"/>
      <c r="BF50" s="1270"/>
      <c r="BG50" s="1270"/>
      <c r="BH50" s="1270"/>
      <c r="BI50" s="1270"/>
      <c r="BJ50" s="1270"/>
      <c r="BK50" s="1270"/>
      <c r="BL50" s="1270"/>
      <c r="BM50" s="1270"/>
      <c r="BN50" s="1270"/>
      <c r="BO50" s="1269"/>
      <c r="BP50" s="1261" t="s">
        <v>573</v>
      </c>
      <c r="BQ50" s="1261"/>
      <c r="BR50" s="1261"/>
      <c r="BS50" s="1261"/>
      <c r="BT50" s="1261"/>
      <c r="BU50" s="1261"/>
      <c r="BV50" s="1261"/>
      <c r="BW50" s="1261"/>
      <c r="BX50" s="1261" t="s">
        <v>574</v>
      </c>
      <c r="BY50" s="1261"/>
      <c r="BZ50" s="1261"/>
      <c r="CA50" s="1261"/>
      <c r="CB50" s="1261"/>
      <c r="CC50" s="1261"/>
      <c r="CD50" s="1261"/>
      <c r="CE50" s="1261"/>
      <c r="CF50" s="1261" t="s">
        <v>575</v>
      </c>
      <c r="CG50" s="1261"/>
      <c r="CH50" s="1261"/>
      <c r="CI50" s="1261"/>
      <c r="CJ50" s="1261"/>
      <c r="CK50" s="1261"/>
      <c r="CL50" s="1261"/>
      <c r="CM50" s="1261"/>
      <c r="CN50" s="1261" t="s">
        <v>576</v>
      </c>
      <c r="CO50" s="1261"/>
      <c r="CP50" s="1261"/>
      <c r="CQ50" s="1261"/>
      <c r="CR50" s="1261"/>
      <c r="CS50" s="1261"/>
      <c r="CT50" s="1261"/>
      <c r="CU50" s="1261"/>
      <c r="CV50" s="1261" t="s">
        <v>577</v>
      </c>
      <c r="CW50" s="1261"/>
      <c r="CX50" s="1261"/>
      <c r="CY50" s="1261"/>
      <c r="CZ50" s="1261"/>
      <c r="DA50" s="1261"/>
      <c r="DB50" s="1261"/>
      <c r="DC50" s="1261"/>
    </row>
    <row r="51" spans="1:109" ht="13.5" customHeight="1" x14ac:dyDescent="0.2">
      <c r="B51" s="1253"/>
      <c r="G51" s="1268"/>
      <c r="H51" s="1268"/>
      <c r="I51" s="1301"/>
      <c r="J51" s="1301"/>
      <c r="K51" s="1267"/>
      <c r="L51" s="1267"/>
      <c r="M51" s="1267"/>
      <c r="N51" s="1267"/>
      <c r="AM51" s="1266"/>
      <c r="AN51" s="1260" t="s">
        <v>626</v>
      </c>
      <c r="AO51" s="1260"/>
      <c r="AP51" s="1260"/>
      <c r="AQ51" s="1260"/>
      <c r="AR51" s="1260"/>
      <c r="AS51" s="1260"/>
      <c r="AT51" s="1260"/>
      <c r="AU51" s="1260"/>
      <c r="AV51" s="1260"/>
      <c r="AW51" s="1260"/>
      <c r="AX51" s="1260"/>
      <c r="AY51" s="1260"/>
      <c r="AZ51" s="1260"/>
      <c r="BA51" s="1260"/>
      <c r="BB51" s="1260" t="s">
        <v>624</v>
      </c>
      <c r="BC51" s="1260"/>
      <c r="BD51" s="1260"/>
      <c r="BE51" s="1260"/>
      <c r="BF51" s="1260"/>
      <c r="BG51" s="1260"/>
      <c r="BH51" s="1260"/>
      <c r="BI51" s="1260"/>
      <c r="BJ51" s="1260"/>
      <c r="BK51" s="1260"/>
      <c r="BL51" s="1260"/>
      <c r="BM51" s="1260"/>
      <c r="BN51" s="1260"/>
      <c r="BO51" s="1260"/>
      <c r="BP51" s="1259"/>
      <c r="BQ51" s="1259"/>
      <c r="BR51" s="1259"/>
      <c r="BS51" s="1259"/>
      <c r="BT51" s="1259"/>
      <c r="BU51" s="1259"/>
      <c r="BV51" s="1259"/>
      <c r="BW51" s="1259"/>
      <c r="BX51" s="1259"/>
      <c r="BY51" s="1259"/>
      <c r="BZ51" s="1259"/>
      <c r="CA51" s="1259"/>
      <c r="CB51" s="1259"/>
      <c r="CC51" s="1259"/>
      <c r="CD51" s="1259"/>
      <c r="CE51" s="1259"/>
      <c r="CF51" s="1259"/>
      <c r="CG51" s="1259"/>
      <c r="CH51" s="1259"/>
      <c r="CI51" s="1259"/>
      <c r="CJ51" s="1259"/>
      <c r="CK51" s="1259"/>
      <c r="CL51" s="1259"/>
      <c r="CM51" s="1259"/>
      <c r="CN51" s="1259"/>
      <c r="CO51" s="1259"/>
      <c r="CP51" s="1259"/>
      <c r="CQ51" s="1259"/>
      <c r="CR51" s="1259"/>
      <c r="CS51" s="1259"/>
      <c r="CT51" s="1259"/>
      <c r="CU51" s="1259"/>
      <c r="CV51" s="1259"/>
      <c r="CW51" s="1259"/>
      <c r="CX51" s="1259"/>
      <c r="CY51" s="1259"/>
      <c r="CZ51" s="1259"/>
      <c r="DA51" s="1259"/>
      <c r="DB51" s="1259"/>
      <c r="DC51" s="1259"/>
    </row>
    <row r="52" spans="1:109" ht="13" x14ac:dyDescent="0.2">
      <c r="B52" s="1253"/>
      <c r="G52" s="1268"/>
      <c r="H52" s="1268"/>
      <c r="I52" s="1301"/>
      <c r="J52" s="1301"/>
      <c r="K52" s="1267"/>
      <c r="L52" s="1267"/>
      <c r="M52" s="1267"/>
      <c r="N52" s="1267"/>
      <c r="AM52" s="1266"/>
      <c r="AN52" s="1260"/>
      <c r="AO52" s="1260"/>
      <c r="AP52" s="1260"/>
      <c r="AQ52" s="1260"/>
      <c r="AR52" s="1260"/>
      <c r="AS52" s="1260"/>
      <c r="AT52" s="1260"/>
      <c r="AU52" s="1260"/>
      <c r="AV52" s="1260"/>
      <c r="AW52" s="1260"/>
      <c r="AX52" s="1260"/>
      <c r="AY52" s="1260"/>
      <c r="AZ52" s="1260"/>
      <c r="BA52" s="1260"/>
      <c r="BB52" s="1260"/>
      <c r="BC52" s="1260"/>
      <c r="BD52" s="1260"/>
      <c r="BE52" s="1260"/>
      <c r="BF52" s="1260"/>
      <c r="BG52" s="1260"/>
      <c r="BH52" s="1260"/>
      <c r="BI52" s="1260"/>
      <c r="BJ52" s="1260"/>
      <c r="BK52" s="1260"/>
      <c r="BL52" s="1260"/>
      <c r="BM52" s="1260"/>
      <c r="BN52" s="1260"/>
      <c r="BO52" s="1260"/>
      <c r="BP52" s="1259"/>
      <c r="BQ52" s="1259"/>
      <c r="BR52" s="1259"/>
      <c r="BS52" s="1259"/>
      <c r="BT52" s="1259"/>
      <c r="BU52" s="1259"/>
      <c r="BV52" s="1259"/>
      <c r="BW52" s="1259"/>
      <c r="BX52" s="1259"/>
      <c r="BY52" s="1259"/>
      <c r="BZ52" s="1259"/>
      <c r="CA52" s="1259"/>
      <c r="CB52" s="1259"/>
      <c r="CC52" s="1259"/>
      <c r="CD52" s="1259"/>
      <c r="CE52" s="1259"/>
      <c r="CF52" s="1259"/>
      <c r="CG52" s="1259"/>
      <c r="CH52" s="1259"/>
      <c r="CI52" s="1259"/>
      <c r="CJ52" s="1259"/>
      <c r="CK52" s="1259"/>
      <c r="CL52" s="1259"/>
      <c r="CM52" s="1259"/>
      <c r="CN52" s="1259"/>
      <c r="CO52" s="1259"/>
      <c r="CP52" s="1259"/>
      <c r="CQ52" s="1259"/>
      <c r="CR52" s="1259"/>
      <c r="CS52" s="1259"/>
      <c r="CT52" s="1259"/>
      <c r="CU52" s="1259"/>
      <c r="CV52" s="1259"/>
      <c r="CW52" s="1259"/>
      <c r="CX52" s="1259"/>
      <c r="CY52" s="1259"/>
      <c r="CZ52" s="1259"/>
      <c r="DA52" s="1259"/>
      <c r="DB52" s="1259"/>
      <c r="DC52" s="1259"/>
    </row>
    <row r="53" spans="1:109" ht="13" x14ac:dyDescent="0.2">
      <c r="A53" s="1288"/>
      <c r="B53" s="1253"/>
      <c r="G53" s="1268"/>
      <c r="H53" s="1268"/>
      <c r="I53" s="1264"/>
      <c r="J53" s="1264"/>
      <c r="K53" s="1267"/>
      <c r="L53" s="1267"/>
      <c r="M53" s="1267"/>
      <c r="N53" s="1267"/>
      <c r="AM53" s="1266"/>
      <c r="AN53" s="1260"/>
      <c r="AO53" s="1260"/>
      <c r="AP53" s="1260"/>
      <c r="AQ53" s="1260"/>
      <c r="AR53" s="1260"/>
      <c r="AS53" s="1260"/>
      <c r="AT53" s="1260"/>
      <c r="AU53" s="1260"/>
      <c r="AV53" s="1260"/>
      <c r="AW53" s="1260"/>
      <c r="AX53" s="1260"/>
      <c r="AY53" s="1260"/>
      <c r="AZ53" s="1260"/>
      <c r="BA53" s="1260"/>
      <c r="BB53" s="1260" t="s">
        <v>631</v>
      </c>
      <c r="BC53" s="1260"/>
      <c r="BD53" s="1260"/>
      <c r="BE53" s="1260"/>
      <c r="BF53" s="1260"/>
      <c r="BG53" s="1260"/>
      <c r="BH53" s="1260"/>
      <c r="BI53" s="1260"/>
      <c r="BJ53" s="1260"/>
      <c r="BK53" s="1260"/>
      <c r="BL53" s="1260"/>
      <c r="BM53" s="1260"/>
      <c r="BN53" s="1260"/>
      <c r="BO53" s="1260"/>
      <c r="BP53" s="1259">
        <v>65.3</v>
      </c>
      <c r="BQ53" s="1259"/>
      <c r="BR53" s="1259"/>
      <c r="BS53" s="1259"/>
      <c r="BT53" s="1259"/>
      <c r="BU53" s="1259"/>
      <c r="BV53" s="1259"/>
      <c r="BW53" s="1259"/>
      <c r="BX53" s="1259">
        <v>66.3</v>
      </c>
      <c r="BY53" s="1259"/>
      <c r="BZ53" s="1259"/>
      <c r="CA53" s="1259"/>
      <c r="CB53" s="1259"/>
      <c r="CC53" s="1259"/>
      <c r="CD53" s="1259"/>
      <c r="CE53" s="1259"/>
      <c r="CF53" s="1259">
        <v>67.400000000000006</v>
      </c>
      <c r="CG53" s="1259"/>
      <c r="CH53" s="1259"/>
      <c r="CI53" s="1259"/>
      <c r="CJ53" s="1259"/>
      <c r="CK53" s="1259"/>
      <c r="CL53" s="1259"/>
      <c r="CM53" s="1259"/>
      <c r="CN53" s="1259">
        <v>68.2</v>
      </c>
      <c r="CO53" s="1259"/>
      <c r="CP53" s="1259"/>
      <c r="CQ53" s="1259"/>
      <c r="CR53" s="1259"/>
      <c r="CS53" s="1259"/>
      <c r="CT53" s="1259"/>
      <c r="CU53" s="1259"/>
      <c r="CV53" s="1259">
        <v>69.400000000000006</v>
      </c>
      <c r="CW53" s="1259"/>
      <c r="CX53" s="1259"/>
      <c r="CY53" s="1259"/>
      <c r="CZ53" s="1259"/>
      <c r="DA53" s="1259"/>
      <c r="DB53" s="1259"/>
      <c r="DC53" s="1259"/>
    </row>
    <row r="54" spans="1:109" ht="13" x14ac:dyDescent="0.2">
      <c r="A54" s="1288"/>
      <c r="B54" s="1253"/>
      <c r="G54" s="1268"/>
      <c r="H54" s="1268"/>
      <c r="I54" s="1264"/>
      <c r="J54" s="1264"/>
      <c r="K54" s="1267"/>
      <c r="L54" s="1267"/>
      <c r="M54" s="1267"/>
      <c r="N54" s="1267"/>
      <c r="AM54" s="1266"/>
      <c r="AN54" s="1260"/>
      <c r="AO54" s="1260"/>
      <c r="AP54" s="1260"/>
      <c r="AQ54" s="1260"/>
      <c r="AR54" s="1260"/>
      <c r="AS54" s="1260"/>
      <c r="AT54" s="1260"/>
      <c r="AU54" s="1260"/>
      <c r="AV54" s="1260"/>
      <c r="AW54" s="1260"/>
      <c r="AX54" s="1260"/>
      <c r="AY54" s="1260"/>
      <c r="AZ54" s="1260"/>
      <c r="BA54" s="1260"/>
      <c r="BB54" s="1260"/>
      <c r="BC54" s="1260"/>
      <c r="BD54" s="1260"/>
      <c r="BE54" s="1260"/>
      <c r="BF54" s="1260"/>
      <c r="BG54" s="1260"/>
      <c r="BH54" s="1260"/>
      <c r="BI54" s="1260"/>
      <c r="BJ54" s="1260"/>
      <c r="BK54" s="1260"/>
      <c r="BL54" s="1260"/>
      <c r="BM54" s="1260"/>
      <c r="BN54" s="1260"/>
      <c r="BO54" s="1260"/>
      <c r="BP54" s="1259"/>
      <c r="BQ54" s="1259"/>
      <c r="BR54" s="1259"/>
      <c r="BS54" s="1259"/>
      <c r="BT54" s="1259"/>
      <c r="BU54" s="1259"/>
      <c r="BV54" s="1259"/>
      <c r="BW54" s="1259"/>
      <c r="BX54" s="1259"/>
      <c r="BY54" s="1259"/>
      <c r="BZ54" s="1259"/>
      <c r="CA54" s="1259"/>
      <c r="CB54" s="1259"/>
      <c r="CC54" s="1259"/>
      <c r="CD54" s="1259"/>
      <c r="CE54" s="1259"/>
      <c r="CF54" s="1259"/>
      <c r="CG54" s="1259"/>
      <c r="CH54" s="1259"/>
      <c r="CI54" s="1259"/>
      <c r="CJ54" s="1259"/>
      <c r="CK54" s="1259"/>
      <c r="CL54" s="1259"/>
      <c r="CM54" s="1259"/>
      <c r="CN54" s="1259"/>
      <c r="CO54" s="1259"/>
      <c r="CP54" s="1259"/>
      <c r="CQ54" s="1259"/>
      <c r="CR54" s="1259"/>
      <c r="CS54" s="1259"/>
      <c r="CT54" s="1259"/>
      <c r="CU54" s="1259"/>
      <c r="CV54" s="1259"/>
      <c r="CW54" s="1259"/>
      <c r="CX54" s="1259"/>
      <c r="CY54" s="1259"/>
      <c r="CZ54" s="1259"/>
      <c r="DA54" s="1259"/>
      <c r="DB54" s="1259"/>
      <c r="DC54" s="1259"/>
    </row>
    <row r="55" spans="1:109" ht="13" x14ac:dyDescent="0.2">
      <c r="A55" s="1288"/>
      <c r="B55" s="1253"/>
      <c r="G55" s="1264"/>
      <c r="H55" s="1264"/>
      <c r="I55" s="1264"/>
      <c r="J55" s="1264"/>
      <c r="K55" s="1267"/>
      <c r="L55" s="1267"/>
      <c r="M55" s="1267"/>
      <c r="N55" s="1267"/>
      <c r="AN55" s="1261" t="s">
        <v>625</v>
      </c>
      <c r="AO55" s="1261"/>
      <c r="AP55" s="1261"/>
      <c r="AQ55" s="1261"/>
      <c r="AR55" s="1261"/>
      <c r="AS55" s="1261"/>
      <c r="AT55" s="1261"/>
      <c r="AU55" s="1261"/>
      <c r="AV55" s="1261"/>
      <c r="AW55" s="1261"/>
      <c r="AX55" s="1261"/>
      <c r="AY55" s="1261"/>
      <c r="AZ55" s="1261"/>
      <c r="BA55" s="1261"/>
      <c r="BB55" s="1260" t="s">
        <v>624</v>
      </c>
      <c r="BC55" s="1260"/>
      <c r="BD55" s="1260"/>
      <c r="BE55" s="1260"/>
      <c r="BF55" s="1260"/>
      <c r="BG55" s="1260"/>
      <c r="BH55" s="1260"/>
      <c r="BI55" s="1260"/>
      <c r="BJ55" s="1260"/>
      <c r="BK55" s="1260"/>
      <c r="BL55" s="1260"/>
      <c r="BM55" s="1260"/>
      <c r="BN55" s="1260"/>
      <c r="BO55" s="1260"/>
      <c r="BP55" s="1259">
        <v>106</v>
      </c>
      <c r="BQ55" s="1259"/>
      <c r="BR55" s="1259"/>
      <c r="BS55" s="1259"/>
      <c r="BT55" s="1259"/>
      <c r="BU55" s="1259"/>
      <c r="BV55" s="1259"/>
      <c r="BW55" s="1259"/>
      <c r="BX55" s="1259">
        <v>97.6</v>
      </c>
      <c r="BY55" s="1259"/>
      <c r="BZ55" s="1259"/>
      <c r="CA55" s="1259"/>
      <c r="CB55" s="1259"/>
      <c r="CC55" s="1259"/>
      <c r="CD55" s="1259"/>
      <c r="CE55" s="1259"/>
      <c r="CF55" s="1259">
        <v>91.9</v>
      </c>
      <c r="CG55" s="1259"/>
      <c r="CH55" s="1259"/>
      <c r="CI55" s="1259"/>
      <c r="CJ55" s="1259"/>
      <c r="CK55" s="1259"/>
      <c r="CL55" s="1259"/>
      <c r="CM55" s="1259"/>
      <c r="CN55" s="1259">
        <v>86</v>
      </c>
      <c r="CO55" s="1259"/>
      <c r="CP55" s="1259"/>
      <c r="CQ55" s="1259"/>
      <c r="CR55" s="1259"/>
      <c r="CS55" s="1259"/>
      <c r="CT55" s="1259"/>
      <c r="CU55" s="1259"/>
      <c r="CV55" s="1259">
        <v>72.8</v>
      </c>
      <c r="CW55" s="1259"/>
      <c r="CX55" s="1259"/>
      <c r="CY55" s="1259"/>
      <c r="CZ55" s="1259"/>
      <c r="DA55" s="1259"/>
      <c r="DB55" s="1259"/>
      <c r="DC55" s="1259"/>
    </row>
    <row r="56" spans="1:109" ht="13" x14ac:dyDescent="0.2">
      <c r="A56" s="1288"/>
      <c r="B56" s="1253"/>
      <c r="G56" s="1264"/>
      <c r="H56" s="1264"/>
      <c r="I56" s="1264"/>
      <c r="J56" s="1264"/>
      <c r="K56" s="1267"/>
      <c r="L56" s="1267"/>
      <c r="M56" s="1267"/>
      <c r="N56" s="1267"/>
      <c r="AN56" s="1261"/>
      <c r="AO56" s="1261"/>
      <c r="AP56" s="1261"/>
      <c r="AQ56" s="1261"/>
      <c r="AR56" s="1261"/>
      <c r="AS56" s="1261"/>
      <c r="AT56" s="1261"/>
      <c r="AU56" s="1261"/>
      <c r="AV56" s="1261"/>
      <c r="AW56" s="1261"/>
      <c r="AX56" s="1261"/>
      <c r="AY56" s="1261"/>
      <c r="AZ56" s="1261"/>
      <c r="BA56" s="1261"/>
      <c r="BB56" s="1260"/>
      <c r="BC56" s="1260"/>
      <c r="BD56" s="1260"/>
      <c r="BE56" s="1260"/>
      <c r="BF56" s="1260"/>
      <c r="BG56" s="1260"/>
      <c r="BH56" s="1260"/>
      <c r="BI56" s="1260"/>
      <c r="BJ56" s="1260"/>
      <c r="BK56" s="1260"/>
      <c r="BL56" s="1260"/>
      <c r="BM56" s="1260"/>
      <c r="BN56" s="1260"/>
      <c r="BO56" s="1260"/>
      <c r="BP56" s="1259"/>
      <c r="BQ56" s="1259"/>
      <c r="BR56" s="1259"/>
      <c r="BS56" s="1259"/>
      <c r="BT56" s="1259"/>
      <c r="BU56" s="1259"/>
      <c r="BV56" s="1259"/>
      <c r="BW56" s="1259"/>
      <c r="BX56" s="1259"/>
      <c r="BY56" s="1259"/>
      <c r="BZ56" s="1259"/>
      <c r="CA56" s="1259"/>
      <c r="CB56" s="1259"/>
      <c r="CC56" s="1259"/>
      <c r="CD56" s="1259"/>
      <c r="CE56" s="1259"/>
      <c r="CF56" s="1259"/>
      <c r="CG56" s="1259"/>
      <c r="CH56" s="1259"/>
      <c r="CI56" s="1259"/>
      <c r="CJ56" s="1259"/>
      <c r="CK56" s="1259"/>
      <c r="CL56" s="1259"/>
      <c r="CM56" s="1259"/>
      <c r="CN56" s="1259"/>
      <c r="CO56" s="1259"/>
      <c r="CP56" s="1259"/>
      <c r="CQ56" s="1259"/>
      <c r="CR56" s="1259"/>
      <c r="CS56" s="1259"/>
      <c r="CT56" s="1259"/>
      <c r="CU56" s="1259"/>
      <c r="CV56" s="1259"/>
      <c r="CW56" s="1259"/>
      <c r="CX56" s="1259"/>
      <c r="CY56" s="1259"/>
      <c r="CZ56" s="1259"/>
      <c r="DA56" s="1259"/>
      <c r="DB56" s="1259"/>
      <c r="DC56" s="1259"/>
    </row>
    <row r="57" spans="1:109" s="1288" customFormat="1" ht="13" x14ac:dyDescent="0.2">
      <c r="B57" s="1294"/>
      <c r="G57" s="1264"/>
      <c r="H57" s="1264"/>
      <c r="I57" s="1263"/>
      <c r="J57" s="1263"/>
      <c r="K57" s="1267"/>
      <c r="L57" s="1267"/>
      <c r="M57" s="1267"/>
      <c r="N57" s="1267"/>
      <c r="AM57" s="1252"/>
      <c r="AN57" s="1261"/>
      <c r="AO57" s="1261"/>
      <c r="AP57" s="1261"/>
      <c r="AQ57" s="1261"/>
      <c r="AR57" s="1261"/>
      <c r="AS57" s="1261"/>
      <c r="AT57" s="1261"/>
      <c r="AU57" s="1261"/>
      <c r="AV57" s="1261"/>
      <c r="AW57" s="1261"/>
      <c r="AX57" s="1261"/>
      <c r="AY57" s="1261"/>
      <c r="AZ57" s="1261"/>
      <c r="BA57" s="1261"/>
      <c r="BB57" s="1260" t="s">
        <v>631</v>
      </c>
      <c r="BC57" s="1260"/>
      <c r="BD57" s="1260"/>
      <c r="BE57" s="1260"/>
      <c r="BF57" s="1260"/>
      <c r="BG57" s="1260"/>
      <c r="BH57" s="1260"/>
      <c r="BI57" s="1260"/>
      <c r="BJ57" s="1260"/>
      <c r="BK57" s="1260"/>
      <c r="BL57" s="1260"/>
      <c r="BM57" s="1260"/>
      <c r="BN57" s="1260"/>
      <c r="BO57" s="1260"/>
      <c r="BP57" s="1259">
        <v>62</v>
      </c>
      <c r="BQ57" s="1259"/>
      <c r="BR57" s="1259"/>
      <c r="BS57" s="1259"/>
      <c r="BT57" s="1259"/>
      <c r="BU57" s="1259"/>
      <c r="BV57" s="1259"/>
      <c r="BW57" s="1259"/>
      <c r="BX57" s="1259">
        <v>62.9</v>
      </c>
      <c r="BY57" s="1259"/>
      <c r="BZ57" s="1259"/>
      <c r="CA57" s="1259"/>
      <c r="CB57" s="1259"/>
      <c r="CC57" s="1259"/>
      <c r="CD57" s="1259"/>
      <c r="CE57" s="1259"/>
      <c r="CF57" s="1259">
        <v>63.4</v>
      </c>
      <c r="CG57" s="1259"/>
      <c r="CH57" s="1259"/>
      <c r="CI57" s="1259"/>
      <c r="CJ57" s="1259"/>
      <c r="CK57" s="1259"/>
      <c r="CL57" s="1259"/>
      <c r="CM57" s="1259"/>
      <c r="CN57" s="1259">
        <v>64.3</v>
      </c>
      <c r="CO57" s="1259"/>
      <c r="CP57" s="1259"/>
      <c r="CQ57" s="1259"/>
      <c r="CR57" s="1259"/>
      <c r="CS57" s="1259"/>
      <c r="CT57" s="1259"/>
      <c r="CU57" s="1259"/>
      <c r="CV57" s="1259">
        <v>65.2</v>
      </c>
      <c r="CW57" s="1259"/>
      <c r="CX57" s="1259"/>
      <c r="CY57" s="1259"/>
      <c r="CZ57" s="1259"/>
      <c r="DA57" s="1259"/>
      <c r="DB57" s="1259"/>
      <c r="DC57" s="1259"/>
      <c r="DD57" s="1299"/>
      <c r="DE57" s="1294"/>
    </row>
    <row r="58" spans="1:109" s="1288" customFormat="1" ht="13" x14ac:dyDescent="0.2">
      <c r="A58" s="1252"/>
      <c r="B58" s="1294"/>
      <c r="G58" s="1264"/>
      <c r="H58" s="1264"/>
      <c r="I58" s="1263"/>
      <c r="J58" s="1263"/>
      <c r="K58" s="1267"/>
      <c r="L58" s="1267"/>
      <c r="M58" s="1267"/>
      <c r="N58" s="1267"/>
      <c r="AM58" s="1252"/>
      <c r="AN58" s="1261"/>
      <c r="AO58" s="1261"/>
      <c r="AP58" s="1261"/>
      <c r="AQ58" s="1261"/>
      <c r="AR58" s="1261"/>
      <c r="AS58" s="1261"/>
      <c r="AT58" s="1261"/>
      <c r="AU58" s="1261"/>
      <c r="AV58" s="1261"/>
      <c r="AW58" s="1261"/>
      <c r="AX58" s="1261"/>
      <c r="AY58" s="1261"/>
      <c r="AZ58" s="1261"/>
      <c r="BA58" s="1261"/>
      <c r="BB58" s="1260"/>
      <c r="BC58" s="1260"/>
      <c r="BD58" s="1260"/>
      <c r="BE58" s="1260"/>
      <c r="BF58" s="1260"/>
      <c r="BG58" s="1260"/>
      <c r="BH58" s="1260"/>
      <c r="BI58" s="1260"/>
      <c r="BJ58" s="1260"/>
      <c r="BK58" s="1260"/>
      <c r="BL58" s="1260"/>
      <c r="BM58" s="1260"/>
      <c r="BN58" s="1260"/>
      <c r="BO58" s="1260"/>
      <c r="BP58" s="1259"/>
      <c r="BQ58" s="1259"/>
      <c r="BR58" s="1259"/>
      <c r="BS58" s="1259"/>
      <c r="BT58" s="1259"/>
      <c r="BU58" s="1259"/>
      <c r="BV58" s="1259"/>
      <c r="BW58" s="1259"/>
      <c r="BX58" s="1259"/>
      <c r="BY58" s="1259"/>
      <c r="BZ58" s="1259"/>
      <c r="CA58" s="1259"/>
      <c r="CB58" s="1259"/>
      <c r="CC58" s="1259"/>
      <c r="CD58" s="1259"/>
      <c r="CE58" s="1259"/>
      <c r="CF58" s="1259"/>
      <c r="CG58" s="1259"/>
      <c r="CH58" s="1259"/>
      <c r="CI58" s="1259"/>
      <c r="CJ58" s="1259"/>
      <c r="CK58" s="1259"/>
      <c r="CL58" s="1259"/>
      <c r="CM58" s="1259"/>
      <c r="CN58" s="1259"/>
      <c r="CO58" s="1259"/>
      <c r="CP58" s="1259"/>
      <c r="CQ58" s="1259"/>
      <c r="CR58" s="1259"/>
      <c r="CS58" s="1259"/>
      <c r="CT58" s="1259"/>
      <c r="CU58" s="1259"/>
      <c r="CV58" s="1259"/>
      <c r="CW58" s="1259"/>
      <c r="CX58" s="1259"/>
      <c r="CY58" s="1259"/>
      <c r="CZ58" s="1259"/>
      <c r="DA58" s="1259"/>
      <c r="DB58" s="1259"/>
      <c r="DC58" s="1259"/>
      <c r="DD58" s="1299"/>
      <c r="DE58" s="1294"/>
    </row>
    <row r="59" spans="1:109" s="1288" customFormat="1" ht="13" x14ac:dyDescent="0.2">
      <c r="A59" s="1252"/>
      <c r="B59" s="1294"/>
      <c r="K59" s="1300"/>
      <c r="L59" s="1300"/>
      <c r="M59" s="1300"/>
      <c r="N59" s="1300"/>
      <c r="AQ59" s="1300"/>
      <c r="AR59" s="1300"/>
      <c r="AS59" s="1300"/>
      <c r="AT59" s="1300"/>
      <c r="BC59" s="1300"/>
      <c r="BD59" s="1300"/>
      <c r="BE59" s="1300"/>
      <c r="BF59" s="1300"/>
      <c r="BO59" s="1300"/>
      <c r="BP59" s="1300"/>
      <c r="BQ59" s="1300"/>
      <c r="BR59" s="1300"/>
      <c r="CA59" s="1300"/>
      <c r="CB59" s="1300"/>
      <c r="CC59" s="1300"/>
      <c r="CD59" s="1300"/>
      <c r="CM59" s="1300"/>
      <c r="CN59" s="1300"/>
      <c r="CO59" s="1300"/>
      <c r="CP59" s="1300"/>
      <c r="CY59" s="1300"/>
      <c r="CZ59" s="1300"/>
      <c r="DA59" s="1300"/>
      <c r="DB59" s="1300"/>
      <c r="DC59" s="1300"/>
      <c r="DD59" s="1299"/>
      <c r="DE59" s="1294"/>
    </row>
    <row r="60" spans="1:109" s="1288" customFormat="1" ht="13" x14ac:dyDescent="0.2">
      <c r="A60" s="1252"/>
      <c r="B60" s="1294"/>
      <c r="K60" s="1300"/>
      <c r="L60" s="1300"/>
      <c r="M60" s="1300"/>
      <c r="N60" s="1300"/>
      <c r="AQ60" s="1300"/>
      <c r="AR60" s="1300"/>
      <c r="AS60" s="1300"/>
      <c r="AT60" s="1300"/>
      <c r="BC60" s="1300"/>
      <c r="BD60" s="1300"/>
      <c r="BE60" s="1300"/>
      <c r="BF60" s="1300"/>
      <c r="BO60" s="1300"/>
      <c r="BP60" s="1300"/>
      <c r="BQ60" s="1300"/>
      <c r="BR60" s="1300"/>
      <c r="CA60" s="1300"/>
      <c r="CB60" s="1300"/>
      <c r="CC60" s="1300"/>
      <c r="CD60" s="1300"/>
      <c r="CM60" s="1300"/>
      <c r="CN60" s="1300"/>
      <c r="CO60" s="1300"/>
      <c r="CP60" s="1300"/>
      <c r="CY60" s="1300"/>
      <c r="CZ60" s="1300"/>
      <c r="DA60" s="1300"/>
      <c r="DB60" s="1300"/>
      <c r="DC60" s="1300"/>
      <c r="DD60" s="1299"/>
      <c r="DE60" s="1294"/>
    </row>
    <row r="61" spans="1:109" s="1288" customFormat="1" ht="13" x14ac:dyDescent="0.2">
      <c r="A61" s="1252"/>
      <c r="B61" s="1298"/>
      <c r="C61" s="1297"/>
      <c r="D61" s="1297"/>
      <c r="E61" s="1297"/>
      <c r="F61" s="1297"/>
      <c r="G61" s="1297"/>
      <c r="H61" s="1297"/>
      <c r="I61" s="1297"/>
      <c r="J61" s="1297"/>
      <c r="K61" s="1297"/>
      <c r="L61" s="1297"/>
      <c r="M61" s="1296"/>
      <c r="N61" s="1296"/>
      <c r="O61" s="1297"/>
      <c r="P61" s="1297"/>
      <c r="Q61" s="1297"/>
      <c r="R61" s="1297"/>
      <c r="S61" s="1297"/>
      <c r="T61" s="1297"/>
      <c r="U61" s="1297"/>
      <c r="V61" s="1297"/>
      <c r="W61" s="1297"/>
      <c r="X61" s="1297"/>
      <c r="Y61" s="1297"/>
      <c r="Z61" s="1297"/>
      <c r="AA61" s="1297"/>
      <c r="AB61" s="1297"/>
      <c r="AC61" s="1297"/>
      <c r="AD61" s="1297"/>
      <c r="AE61" s="1297"/>
      <c r="AF61" s="1297"/>
      <c r="AG61" s="1297"/>
      <c r="AH61" s="1297"/>
      <c r="AI61" s="1297"/>
      <c r="AJ61" s="1297"/>
      <c r="AK61" s="1297"/>
      <c r="AL61" s="1297"/>
      <c r="AM61" s="1297"/>
      <c r="AN61" s="1297"/>
      <c r="AO61" s="1297"/>
      <c r="AP61" s="1297"/>
      <c r="AQ61" s="1297"/>
      <c r="AR61" s="1297"/>
      <c r="AS61" s="1296"/>
      <c r="AT61" s="1296"/>
      <c r="AU61" s="1297"/>
      <c r="AV61" s="1297"/>
      <c r="AW61" s="1297"/>
      <c r="AX61" s="1297"/>
      <c r="AY61" s="1297"/>
      <c r="AZ61" s="1297"/>
      <c r="BA61" s="1297"/>
      <c r="BB61" s="1297"/>
      <c r="BC61" s="1297"/>
      <c r="BD61" s="1297"/>
      <c r="BE61" s="1296"/>
      <c r="BF61" s="1296"/>
      <c r="BG61" s="1297"/>
      <c r="BH61" s="1297"/>
      <c r="BI61" s="1297"/>
      <c r="BJ61" s="1297"/>
      <c r="BK61" s="1297"/>
      <c r="BL61" s="1297"/>
      <c r="BM61" s="1297"/>
      <c r="BN61" s="1297"/>
      <c r="BO61" s="1297"/>
      <c r="BP61" s="1297"/>
      <c r="BQ61" s="1296"/>
      <c r="BR61" s="1296"/>
      <c r="BS61" s="1297"/>
      <c r="BT61" s="1297"/>
      <c r="BU61" s="1297"/>
      <c r="BV61" s="1297"/>
      <c r="BW61" s="1297"/>
      <c r="BX61" s="1297"/>
      <c r="BY61" s="1297"/>
      <c r="BZ61" s="1297"/>
      <c r="CA61" s="1297"/>
      <c r="CB61" s="1297"/>
      <c r="CC61" s="1296"/>
      <c r="CD61" s="1296"/>
      <c r="CE61" s="1297"/>
      <c r="CF61" s="1297"/>
      <c r="CG61" s="1297"/>
      <c r="CH61" s="1297"/>
      <c r="CI61" s="1297"/>
      <c r="CJ61" s="1297"/>
      <c r="CK61" s="1297"/>
      <c r="CL61" s="1297"/>
      <c r="CM61" s="1297"/>
      <c r="CN61" s="1297"/>
      <c r="CO61" s="1296"/>
      <c r="CP61" s="1296"/>
      <c r="CQ61" s="1297"/>
      <c r="CR61" s="1297"/>
      <c r="CS61" s="1297"/>
      <c r="CT61" s="1297"/>
      <c r="CU61" s="1297"/>
      <c r="CV61" s="1297"/>
      <c r="CW61" s="1297"/>
      <c r="CX61" s="1297"/>
      <c r="CY61" s="1297"/>
      <c r="CZ61" s="1297"/>
      <c r="DA61" s="1296"/>
      <c r="DB61" s="1296"/>
      <c r="DC61" s="1296"/>
      <c r="DD61" s="1295"/>
      <c r="DE61" s="1294"/>
    </row>
    <row r="62" spans="1:109" ht="13" x14ac:dyDescent="0.2">
      <c r="B62" s="1293"/>
      <c r="C62" s="1293"/>
      <c r="D62" s="1293"/>
      <c r="E62" s="1293"/>
      <c r="F62" s="1293"/>
      <c r="G62" s="1293"/>
      <c r="H62" s="1293"/>
      <c r="I62" s="1293"/>
      <c r="J62" s="1293"/>
      <c r="K62" s="1293"/>
      <c r="L62" s="1293"/>
      <c r="M62" s="1293"/>
      <c r="N62" s="1293"/>
      <c r="O62" s="1293"/>
      <c r="P62" s="1293"/>
      <c r="Q62" s="1293"/>
      <c r="R62" s="1293"/>
      <c r="S62" s="1293"/>
      <c r="T62" s="1293"/>
      <c r="U62" s="1293"/>
      <c r="V62" s="1293"/>
      <c r="W62" s="1293"/>
      <c r="X62" s="1293"/>
      <c r="Y62" s="1293"/>
      <c r="Z62" s="1293"/>
      <c r="AA62" s="1293"/>
      <c r="AB62" s="1293"/>
      <c r="AC62" s="1293"/>
      <c r="AD62" s="1293"/>
      <c r="AE62" s="1293"/>
      <c r="AF62" s="1293"/>
      <c r="AG62" s="1293"/>
      <c r="AH62" s="1293"/>
      <c r="AI62" s="1293"/>
      <c r="AJ62" s="1293"/>
      <c r="AK62" s="1293"/>
      <c r="AL62" s="1293"/>
      <c r="AM62" s="1293"/>
      <c r="AN62" s="1293"/>
      <c r="AO62" s="1293"/>
      <c r="AP62" s="1293"/>
      <c r="AQ62" s="1293"/>
      <c r="AR62" s="1293"/>
      <c r="AS62" s="1293"/>
      <c r="AT62" s="1293"/>
      <c r="AU62" s="1293"/>
      <c r="AV62" s="1293"/>
      <c r="AW62" s="1293"/>
      <c r="AX62" s="1293"/>
      <c r="AY62" s="1293"/>
      <c r="AZ62" s="1293"/>
      <c r="BA62" s="1293"/>
      <c r="BB62" s="1293"/>
      <c r="BC62" s="1293"/>
      <c r="BD62" s="1293"/>
      <c r="BE62" s="1293"/>
      <c r="BF62" s="1293"/>
      <c r="BG62" s="1293"/>
      <c r="BH62" s="1293"/>
      <c r="BI62" s="1293"/>
      <c r="BJ62" s="1293"/>
      <c r="BK62" s="1293"/>
      <c r="BL62" s="1293"/>
      <c r="BM62" s="1293"/>
      <c r="BN62" s="1293"/>
      <c r="BO62" s="1293"/>
      <c r="BP62" s="1293"/>
      <c r="BQ62" s="1293"/>
      <c r="BR62" s="1293"/>
      <c r="BS62" s="1293"/>
      <c r="BT62" s="1293"/>
      <c r="BU62" s="1293"/>
      <c r="BV62" s="1293"/>
      <c r="BW62" s="1293"/>
      <c r="BX62" s="1293"/>
      <c r="BY62" s="1293"/>
      <c r="BZ62" s="1293"/>
      <c r="CA62" s="1293"/>
      <c r="CB62" s="1293"/>
      <c r="CC62" s="1293"/>
      <c r="CD62" s="1293"/>
      <c r="CE62" s="1293"/>
      <c r="CF62" s="1293"/>
      <c r="CG62" s="1293"/>
      <c r="CH62" s="1293"/>
      <c r="CI62" s="1293"/>
      <c r="CJ62" s="1293"/>
      <c r="CK62" s="1293"/>
      <c r="CL62" s="1293"/>
      <c r="CM62" s="1293"/>
      <c r="CN62" s="1293"/>
      <c r="CO62" s="1293"/>
      <c r="CP62" s="1293"/>
      <c r="CQ62" s="1293"/>
      <c r="CR62" s="1293"/>
      <c r="CS62" s="1293"/>
      <c r="CT62" s="1293"/>
      <c r="CU62" s="1293"/>
      <c r="CV62" s="1293"/>
      <c r="CW62" s="1293"/>
      <c r="CX62" s="1293"/>
      <c r="CY62" s="1293"/>
      <c r="CZ62" s="1293"/>
      <c r="DA62" s="1293"/>
      <c r="DB62" s="1293"/>
      <c r="DC62" s="1293"/>
      <c r="DD62" s="1293"/>
      <c r="DE62" s="1252"/>
    </row>
    <row r="63" spans="1:109" ht="16.5" x14ac:dyDescent="0.2">
      <c r="B63" s="1292" t="s">
        <v>630</v>
      </c>
    </row>
    <row r="64" spans="1:109" ht="13" x14ac:dyDescent="0.2">
      <c r="B64" s="1253"/>
      <c r="G64" s="1289"/>
      <c r="I64" s="1291"/>
      <c r="J64" s="1291"/>
      <c r="K64" s="1291"/>
      <c r="L64" s="1291"/>
      <c r="M64" s="1291"/>
      <c r="N64" s="1290"/>
      <c r="AM64" s="1289"/>
      <c r="AN64" s="1289" t="s">
        <v>629</v>
      </c>
      <c r="AP64" s="1288"/>
      <c r="AQ64" s="1288"/>
      <c r="AR64" s="1288"/>
      <c r="AY64" s="1289"/>
      <c r="BA64" s="1288"/>
      <c r="BB64" s="1288"/>
      <c r="BC64" s="1288"/>
      <c r="BK64" s="1289"/>
      <c r="BM64" s="1288"/>
      <c r="BN64" s="1288"/>
      <c r="BO64" s="1288"/>
      <c r="BW64" s="1289"/>
      <c r="BY64" s="1288"/>
      <c r="BZ64" s="1288"/>
      <c r="CA64" s="1288"/>
      <c r="CI64" s="1289"/>
      <c r="CK64" s="1288"/>
      <c r="CL64" s="1288"/>
      <c r="CM64" s="1288"/>
      <c r="CU64" s="1289"/>
      <c r="CW64" s="1288"/>
      <c r="CX64" s="1288"/>
      <c r="CY64" s="1288"/>
    </row>
    <row r="65" spans="2:107" ht="13" x14ac:dyDescent="0.2">
      <c r="B65" s="1253"/>
      <c r="AN65" s="1287" t="s">
        <v>628</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5"/>
    </row>
    <row r="66" spans="2:107" ht="13" x14ac:dyDescent="0.2">
      <c r="B66" s="1253"/>
      <c r="AN66" s="1284"/>
      <c r="AO66" s="1283"/>
      <c r="AP66" s="1283"/>
      <c r="AQ66" s="1283"/>
      <c r="AR66" s="1283"/>
      <c r="AS66" s="1283"/>
      <c r="AT66" s="1283"/>
      <c r="AU66" s="1283"/>
      <c r="AV66" s="1283"/>
      <c r="AW66" s="1283"/>
      <c r="AX66" s="1283"/>
      <c r="AY66" s="1283"/>
      <c r="AZ66" s="1283"/>
      <c r="BA66" s="1283"/>
      <c r="BB66" s="1283"/>
      <c r="BC66" s="1283"/>
      <c r="BD66" s="1283"/>
      <c r="BE66" s="1283"/>
      <c r="BF66" s="1283"/>
      <c r="BG66" s="1283"/>
      <c r="BH66" s="1283"/>
      <c r="BI66" s="1283"/>
      <c r="BJ66" s="1283"/>
      <c r="BK66" s="1283"/>
      <c r="BL66" s="1283"/>
      <c r="BM66" s="1283"/>
      <c r="BN66" s="1283"/>
      <c r="BO66" s="1283"/>
      <c r="BP66" s="1283"/>
      <c r="BQ66" s="1283"/>
      <c r="BR66" s="1283"/>
      <c r="BS66" s="1283"/>
      <c r="BT66" s="1283"/>
      <c r="BU66" s="1283"/>
      <c r="BV66" s="1283"/>
      <c r="BW66" s="1283"/>
      <c r="BX66" s="1283"/>
      <c r="BY66" s="1283"/>
      <c r="BZ66" s="1283"/>
      <c r="CA66" s="1283"/>
      <c r="CB66" s="1283"/>
      <c r="CC66" s="1283"/>
      <c r="CD66" s="1283"/>
      <c r="CE66" s="1283"/>
      <c r="CF66" s="1283"/>
      <c r="CG66" s="1283"/>
      <c r="CH66" s="1283"/>
      <c r="CI66" s="1283"/>
      <c r="CJ66" s="1283"/>
      <c r="CK66" s="1283"/>
      <c r="CL66" s="1283"/>
      <c r="CM66" s="1283"/>
      <c r="CN66" s="1283"/>
      <c r="CO66" s="1283"/>
      <c r="CP66" s="1283"/>
      <c r="CQ66" s="1283"/>
      <c r="CR66" s="1283"/>
      <c r="CS66" s="1283"/>
      <c r="CT66" s="1283"/>
      <c r="CU66" s="1283"/>
      <c r="CV66" s="1283"/>
      <c r="CW66" s="1283"/>
      <c r="CX66" s="1283"/>
      <c r="CY66" s="1283"/>
      <c r="CZ66" s="1283"/>
      <c r="DA66" s="1283"/>
      <c r="DB66" s="1283"/>
      <c r="DC66" s="1282"/>
    </row>
    <row r="67" spans="2:107" ht="13" x14ac:dyDescent="0.2">
      <c r="B67" s="1253"/>
      <c r="AN67" s="1284"/>
      <c r="AO67" s="1283"/>
      <c r="AP67" s="1283"/>
      <c r="AQ67" s="1283"/>
      <c r="AR67" s="1283"/>
      <c r="AS67" s="1283"/>
      <c r="AT67" s="1283"/>
      <c r="AU67" s="1283"/>
      <c r="AV67" s="1283"/>
      <c r="AW67" s="1283"/>
      <c r="AX67" s="1283"/>
      <c r="AY67" s="1283"/>
      <c r="AZ67" s="1283"/>
      <c r="BA67" s="1283"/>
      <c r="BB67" s="1283"/>
      <c r="BC67" s="1283"/>
      <c r="BD67" s="1283"/>
      <c r="BE67" s="1283"/>
      <c r="BF67" s="1283"/>
      <c r="BG67" s="1283"/>
      <c r="BH67" s="1283"/>
      <c r="BI67" s="1283"/>
      <c r="BJ67" s="1283"/>
      <c r="BK67" s="1283"/>
      <c r="BL67" s="1283"/>
      <c r="BM67" s="1283"/>
      <c r="BN67" s="1283"/>
      <c r="BO67" s="1283"/>
      <c r="BP67" s="1283"/>
      <c r="BQ67" s="1283"/>
      <c r="BR67" s="1283"/>
      <c r="BS67" s="1283"/>
      <c r="BT67" s="1283"/>
      <c r="BU67" s="1283"/>
      <c r="BV67" s="1283"/>
      <c r="BW67" s="1283"/>
      <c r="BX67" s="1283"/>
      <c r="BY67" s="1283"/>
      <c r="BZ67" s="1283"/>
      <c r="CA67" s="1283"/>
      <c r="CB67" s="1283"/>
      <c r="CC67" s="1283"/>
      <c r="CD67" s="1283"/>
      <c r="CE67" s="1283"/>
      <c r="CF67" s="1283"/>
      <c r="CG67" s="1283"/>
      <c r="CH67" s="1283"/>
      <c r="CI67" s="1283"/>
      <c r="CJ67" s="1283"/>
      <c r="CK67" s="1283"/>
      <c r="CL67" s="1283"/>
      <c r="CM67" s="1283"/>
      <c r="CN67" s="1283"/>
      <c r="CO67" s="1283"/>
      <c r="CP67" s="1283"/>
      <c r="CQ67" s="1283"/>
      <c r="CR67" s="1283"/>
      <c r="CS67" s="1283"/>
      <c r="CT67" s="1283"/>
      <c r="CU67" s="1283"/>
      <c r="CV67" s="1283"/>
      <c r="CW67" s="1283"/>
      <c r="CX67" s="1283"/>
      <c r="CY67" s="1283"/>
      <c r="CZ67" s="1283"/>
      <c r="DA67" s="1283"/>
      <c r="DB67" s="1283"/>
      <c r="DC67" s="1282"/>
    </row>
    <row r="68" spans="2:107" ht="13" x14ac:dyDescent="0.2">
      <c r="B68" s="1253"/>
      <c r="AN68" s="1284"/>
      <c r="AO68" s="1283"/>
      <c r="AP68" s="1283"/>
      <c r="AQ68" s="1283"/>
      <c r="AR68" s="1283"/>
      <c r="AS68" s="1283"/>
      <c r="AT68" s="1283"/>
      <c r="AU68" s="1283"/>
      <c r="AV68" s="1283"/>
      <c r="AW68" s="1283"/>
      <c r="AX68" s="1283"/>
      <c r="AY68" s="1283"/>
      <c r="AZ68" s="1283"/>
      <c r="BA68" s="1283"/>
      <c r="BB68" s="1283"/>
      <c r="BC68" s="1283"/>
      <c r="BD68" s="1283"/>
      <c r="BE68" s="1283"/>
      <c r="BF68" s="1283"/>
      <c r="BG68" s="1283"/>
      <c r="BH68" s="1283"/>
      <c r="BI68" s="1283"/>
      <c r="BJ68" s="1283"/>
      <c r="BK68" s="1283"/>
      <c r="BL68" s="1283"/>
      <c r="BM68" s="1283"/>
      <c r="BN68" s="1283"/>
      <c r="BO68" s="1283"/>
      <c r="BP68" s="1283"/>
      <c r="BQ68" s="1283"/>
      <c r="BR68" s="1283"/>
      <c r="BS68" s="1283"/>
      <c r="BT68" s="1283"/>
      <c r="BU68" s="1283"/>
      <c r="BV68" s="1283"/>
      <c r="BW68" s="1283"/>
      <c r="BX68" s="1283"/>
      <c r="BY68" s="1283"/>
      <c r="BZ68" s="1283"/>
      <c r="CA68" s="1283"/>
      <c r="CB68" s="1283"/>
      <c r="CC68" s="1283"/>
      <c r="CD68" s="1283"/>
      <c r="CE68" s="1283"/>
      <c r="CF68" s="1283"/>
      <c r="CG68" s="1283"/>
      <c r="CH68" s="1283"/>
      <c r="CI68" s="1283"/>
      <c r="CJ68" s="1283"/>
      <c r="CK68" s="1283"/>
      <c r="CL68" s="1283"/>
      <c r="CM68" s="1283"/>
      <c r="CN68" s="1283"/>
      <c r="CO68" s="1283"/>
      <c r="CP68" s="1283"/>
      <c r="CQ68" s="1283"/>
      <c r="CR68" s="1283"/>
      <c r="CS68" s="1283"/>
      <c r="CT68" s="1283"/>
      <c r="CU68" s="1283"/>
      <c r="CV68" s="1283"/>
      <c r="CW68" s="1283"/>
      <c r="CX68" s="1283"/>
      <c r="CY68" s="1283"/>
      <c r="CZ68" s="1283"/>
      <c r="DA68" s="1283"/>
      <c r="DB68" s="1283"/>
      <c r="DC68" s="1282"/>
    </row>
    <row r="69" spans="2:107" ht="13" x14ac:dyDescent="0.2">
      <c r="B69" s="1253"/>
      <c r="AN69" s="1281"/>
      <c r="AO69" s="1280"/>
      <c r="AP69" s="1280"/>
      <c r="AQ69" s="1280"/>
      <c r="AR69" s="1280"/>
      <c r="AS69" s="1280"/>
      <c r="AT69" s="1280"/>
      <c r="AU69" s="1280"/>
      <c r="AV69" s="1280"/>
      <c r="AW69" s="1280"/>
      <c r="AX69" s="1280"/>
      <c r="AY69" s="1280"/>
      <c r="AZ69" s="1280"/>
      <c r="BA69" s="1280"/>
      <c r="BB69" s="1280"/>
      <c r="BC69" s="1280"/>
      <c r="BD69" s="1280"/>
      <c r="BE69" s="1280"/>
      <c r="BF69" s="1280"/>
      <c r="BG69" s="1280"/>
      <c r="BH69" s="1280"/>
      <c r="BI69" s="1280"/>
      <c r="BJ69" s="1280"/>
      <c r="BK69" s="1280"/>
      <c r="BL69" s="1280"/>
      <c r="BM69" s="1280"/>
      <c r="BN69" s="1280"/>
      <c r="BO69" s="1280"/>
      <c r="BP69" s="1280"/>
      <c r="BQ69" s="1280"/>
      <c r="BR69" s="1280"/>
      <c r="BS69" s="1280"/>
      <c r="BT69" s="1280"/>
      <c r="BU69" s="1280"/>
      <c r="BV69" s="1280"/>
      <c r="BW69" s="1280"/>
      <c r="BX69" s="1280"/>
      <c r="BY69" s="1280"/>
      <c r="BZ69" s="1280"/>
      <c r="CA69" s="1280"/>
      <c r="CB69" s="1280"/>
      <c r="CC69" s="1280"/>
      <c r="CD69" s="1280"/>
      <c r="CE69" s="1280"/>
      <c r="CF69" s="1280"/>
      <c r="CG69" s="1280"/>
      <c r="CH69" s="1280"/>
      <c r="CI69" s="1280"/>
      <c r="CJ69" s="1280"/>
      <c r="CK69" s="1280"/>
      <c r="CL69" s="1280"/>
      <c r="CM69" s="1280"/>
      <c r="CN69" s="1280"/>
      <c r="CO69" s="1280"/>
      <c r="CP69" s="1280"/>
      <c r="CQ69" s="1280"/>
      <c r="CR69" s="1280"/>
      <c r="CS69" s="1280"/>
      <c r="CT69" s="1280"/>
      <c r="CU69" s="1280"/>
      <c r="CV69" s="1280"/>
      <c r="CW69" s="1280"/>
      <c r="CX69" s="1280"/>
      <c r="CY69" s="1280"/>
      <c r="CZ69" s="1280"/>
      <c r="DA69" s="1280"/>
      <c r="DB69" s="1280"/>
      <c r="DC69" s="1279"/>
    </row>
    <row r="70" spans="2:107" ht="13" x14ac:dyDescent="0.2">
      <c r="B70" s="1253"/>
      <c r="H70" s="1278"/>
      <c r="I70" s="1278"/>
      <c r="J70" s="1276"/>
      <c r="K70" s="1276"/>
      <c r="L70" s="1275"/>
      <c r="M70" s="1276"/>
      <c r="N70" s="1275"/>
      <c r="AN70" s="1266"/>
      <c r="AO70" s="1266"/>
      <c r="AP70" s="1266"/>
      <c r="AZ70" s="1266"/>
      <c r="BA70" s="1266"/>
      <c r="BB70" s="1266"/>
      <c r="BL70" s="1266"/>
      <c r="BM70" s="1266"/>
      <c r="BN70" s="1266"/>
      <c r="BX70" s="1266"/>
      <c r="BY70" s="1266"/>
      <c r="BZ70" s="1266"/>
      <c r="CJ70" s="1266"/>
      <c r="CK70" s="1266"/>
      <c r="CL70" s="1266"/>
      <c r="CV70" s="1266"/>
      <c r="CW70" s="1266"/>
      <c r="CX70" s="1266"/>
    </row>
    <row r="71" spans="2:107" ht="13" x14ac:dyDescent="0.2">
      <c r="B71" s="1253"/>
      <c r="G71" s="1274"/>
      <c r="I71" s="1277"/>
      <c r="J71" s="1276"/>
      <c r="K71" s="1276"/>
      <c r="L71" s="1275"/>
      <c r="M71" s="1276"/>
      <c r="N71" s="1275"/>
      <c r="AM71" s="1274"/>
      <c r="AN71" s="1252" t="s">
        <v>627</v>
      </c>
    </row>
    <row r="72" spans="2:107" ht="13" x14ac:dyDescent="0.2">
      <c r="B72" s="1253"/>
      <c r="G72" s="1264"/>
      <c r="H72" s="1264"/>
      <c r="I72" s="1264"/>
      <c r="J72" s="1264"/>
      <c r="K72" s="1273"/>
      <c r="L72" s="1273"/>
      <c r="M72" s="1272"/>
      <c r="N72" s="1272"/>
      <c r="AN72" s="1271"/>
      <c r="AO72" s="1270"/>
      <c r="AP72" s="1270"/>
      <c r="AQ72" s="1270"/>
      <c r="AR72" s="1270"/>
      <c r="AS72" s="1270"/>
      <c r="AT72" s="1270"/>
      <c r="AU72" s="1270"/>
      <c r="AV72" s="1270"/>
      <c r="AW72" s="1270"/>
      <c r="AX72" s="1270"/>
      <c r="AY72" s="1270"/>
      <c r="AZ72" s="1270"/>
      <c r="BA72" s="1270"/>
      <c r="BB72" s="1270"/>
      <c r="BC72" s="1270"/>
      <c r="BD72" s="1270"/>
      <c r="BE72" s="1270"/>
      <c r="BF72" s="1270"/>
      <c r="BG72" s="1270"/>
      <c r="BH72" s="1270"/>
      <c r="BI72" s="1270"/>
      <c r="BJ72" s="1270"/>
      <c r="BK72" s="1270"/>
      <c r="BL72" s="1270"/>
      <c r="BM72" s="1270"/>
      <c r="BN72" s="1270"/>
      <c r="BO72" s="1269"/>
      <c r="BP72" s="1261" t="s">
        <v>573</v>
      </c>
      <c r="BQ72" s="1261"/>
      <c r="BR72" s="1261"/>
      <c r="BS72" s="1261"/>
      <c r="BT72" s="1261"/>
      <c r="BU72" s="1261"/>
      <c r="BV72" s="1261"/>
      <c r="BW72" s="1261"/>
      <c r="BX72" s="1261" t="s">
        <v>574</v>
      </c>
      <c r="BY72" s="1261"/>
      <c r="BZ72" s="1261"/>
      <c r="CA72" s="1261"/>
      <c r="CB72" s="1261"/>
      <c r="CC72" s="1261"/>
      <c r="CD72" s="1261"/>
      <c r="CE72" s="1261"/>
      <c r="CF72" s="1261" t="s">
        <v>575</v>
      </c>
      <c r="CG72" s="1261"/>
      <c r="CH72" s="1261"/>
      <c r="CI72" s="1261"/>
      <c r="CJ72" s="1261"/>
      <c r="CK72" s="1261"/>
      <c r="CL72" s="1261"/>
      <c r="CM72" s="1261"/>
      <c r="CN72" s="1261" t="s">
        <v>576</v>
      </c>
      <c r="CO72" s="1261"/>
      <c r="CP72" s="1261"/>
      <c r="CQ72" s="1261"/>
      <c r="CR72" s="1261"/>
      <c r="CS72" s="1261"/>
      <c r="CT72" s="1261"/>
      <c r="CU72" s="1261"/>
      <c r="CV72" s="1261" t="s">
        <v>577</v>
      </c>
      <c r="CW72" s="1261"/>
      <c r="CX72" s="1261"/>
      <c r="CY72" s="1261"/>
      <c r="CZ72" s="1261"/>
      <c r="DA72" s="1261"/>
      <c r="DB72" s="1261"/>
      <c r="DC72" s="1261"/>
    </row>
    <row r="73" spans="2:107" ht="13" x14ac:dyDescent="0.2">
      <c r="B73" s="1253"/>
      <c r="G73" s="1268"/>
      <c r="H73" s="1268"/>
      <c r="I73" s="1268"/>
      <c r="J73" s="1268"/>
      <c r="K73" s="1265"/>
      <c r="L73" s="1265"/>
      <c r="M73" s="1265"/>
      <c r="N73" s="1265"/>
      <c r="AM73" s="1266"/>
      <c r="AN73" s="1260" t="s">
        <v>626</v>
      </c>
      <c r="AO73" s="1260"/>
      <c r="AP73" s="1260"/>
      <c r="AQ73" s="1260"/>
      <c r="AR73" s="1260"/>
      <c r="AS73" s="1260"/>
      <c r="AT73" s="1260"/>
      <c r="AU73" s="1260"/>
      <c r="AV73" s="1260"/>
      <c r="AW73" s="1260"/>
      <c r="AX73" s="1260"/>
      <c r="AY73" s="1260"/>
      <c r="AZ73" s="1260"/>
      <c r="BA73" s="1260"/>
      <c r="BB73" s="1260" t="s">
        <v>624</v>
      </c>
      <c r="BC73" s="1260"/>
      <c r="BD73" s="1260"/>
      <c r="BE73" s="1260"/>
      <c r="BF73" s="1260"/>
      <c r="BG73" s="1260"/>
      <c r="BH73" s="1260"/>
      <c r="BI73" s="1260"/>
      <c r="BJ73" s="1260"/>
      <c r="BK73" s="1260"/>
      <c r="BL73" s="1260"/>
      <c r="BM73" s="1260"/>
      <c r="BN73" s="1260"/>
      <c r="BO73" s="1260"/>
      <c r="BP73" s="1259"/>
      <c r="BQ73" s="1259"/>
      <c r="BR73" s="1259"/>
      <c r="BS73" s="1259"/>
      <c r="BT73" s="1259"/>
      <c r="BU73" s="1259"/>
      <c r="BV73" s="1259"/>
      <c r="BW73" s="1259"/>
      <c r="BX73" s="1259"/>
      <c r="BY73" s="1259"/>
      <c r="BZ73" s="1259"/>
      <c r="CA73" s="1259"/>
      <c r="CB73" s="1259"/>
      <c r="CC73" s="1259"/>
      <c r="CD73" s="1259"/>
      <c r="CE73" s="1259"/>
      <c r="CF73" s="1259"/>
      <c r="CG73" s="1259"/>
      <c r="CH73" s="1259"/>
      <c r="CI73" s="1259"/>
      <c r="CJ73" s="1259"/>
      <c r="CK73" s="1259"/>
      <c r="CL73" s="1259"/>
      <c r="CM73" s="1259"/>
      <c r="CN73" s="1259"/>
      <c r="CO73" s="1259"/>
      <c r="CP73" s="1259"/>
      <c r="CQ73" s="1259"/>
      <c r="CR73" s="1259"/>
      <c r="CS73" s="1259"/>
      <c r="CT73" s="1259"/>
      <c r="CU73" s="1259"/>
      <c r="CV73" s="1259"/>
      <c r="CW73" s="1259"/>
      <c r="CX73" s="1259"/>
      <c r="CY73" s="1259"/>
      <c r="CZ73" s="1259"/>
      <c r="DA73" s="1259"/>
      <c r="DB73" s="1259"/>
      <c r="DC73" s="1259"/>
    </row>
    <row r="74" spans="2:107" ht="13" x14ac:dyDescent="0.2">
      <c r="B74" s="1253"/>
      <c r="G74" s="1268"/>
      <c r="H74" s="1268"/>
      <c r="I74" s="1268"/>
      <c r="J74" s="1268"/>
      <c r="K74" s="1265"/>
      <c r="L74" s="1265"/>
      <c r="M74" s="1265"/>
      <c r="N74" s="1265"/>
      <c r="AM74" s="1266"/>
      <c r="AN74" s="1260"/>
      <c r="AO74" s="1260"/>
      <c r="AP74" s="1260"/>
      <c r="AQ74" s="1260"/>
      <c r="AR74" s="1260"/>
      <c r="AS74" s="1260"/>
      <c r="AT74" s="1260"/>
      <c r="AU74" s="1260"/>
      <c r="AV74" s="1260"/>
      <c r="AW74" s="1260"/>
      <c r="AX74" s="1260"/>
      <c r="AY74" s="1260"/>
      <c r="AZ74" s="1260"/>
      <c r="BA74" s="1260"/>
      <c r="BB74" s="1260"/>
      <c r="BC74" s="1260"/>
      <c r="BD74" s="1260"/>
      <c r="BE74" s="1260"/>
      <c r="BF74" s="1260"/>
      <c r="BG74" s="1260"/>
      <c r="BH74" s="1260"/>
      <c r="BI74" s="1260"/>
      <c r="BJ74" s="1260"/>
      <c r="BK74" s="1260"/>
      <c r="BL74" s="1260"/>
      <c r="BM74" s="1260"/>
      <c r="BN74" s="1260"/>
      <c r="BO74" s="1260"/>
      <c r="BP74" s="1259"/>
      <c r="BQ74" s="1259"/>
      <c r="BR74" s="1259"/>
      <c r="BS74" s="1259"/>
      <c r="BT74" s="1259"/>
      <c r="BU74" s="1259"/>
      <c r="BV74" s="1259"/>
      <c r="BW74" s="1259"/>
      <c r="BX74" s="1259"/>
      <c r="BY74" s="1259"/>
      <c r="BZ74" s="1259"/>
      <c r="CA74" s="1259"/>
      <c r="CB74" s="1259"/>
      <c r="CC74" s="1259"/>
      <c r="CD74" s="1259"/>
      <c r="CE74" s="1259"/>
      <c r="CF74" s="1259"/>
      <c r="CG74" s="1259"/>
      <c r="CH74" s="1259"/>
      <c r="CI74" s="1259"/>
      <c r="CJ74" s="1259"/>
      <c r="CK74" s="1259"/>
      <c r="CL74" s="1259"/>
      <c r="CM74" s="1259"/>
      <c r="CN74" s="1259"/>
      <c r="CO74" s="1259"/>
      <c r="CP74" s="1259"/>
      <c r="CQ74" s="1259"/>
      <c r="CR74" s="1259"/>
      <c r="CS74" s="1259"/>
      <c r="CT74" s="1259"/>
      <c r="CU74" s="1259"/>
      <c r="CV74" s="1259"/>
      <c r="CW74" s="1259"/>
      <c r="CX74" s="1259"/>
      <c r="CY74" s="1259"/>
      <c r="CZ74" s="1259"/>
      <c r="DA74" s="1259"/>
      <c r="DB74" s="1259"/>
      <c r="DC74" s="1259"/>
    </row>
    <row r="75" spans="2:107" ht="13" x14ac:dyDescent="0.2">
      <c r="B75" s="1253"/>
      <c r="G75" s="1268"/>
      <c r="H75" s="1268"/>
      <c r="I75" s="1264"/>
      <c r="J75" s="1264"/>
      <c r="K75" s="1267"/>
      <c r="L75" s="1267"/>
      <c r="M75" s="1267"/>
      <c r="N75" s="1267"/>
      <c r="AM75" s="1266"/>
      <c r="AN75" s="1260"/>
      <c r="AO75" s="1260"/>
      <c r="AP75" s="1260"/>
      <c r="AQ75" s="1260"/>
      <c r="AR75" s="1260"/>
      <c r="AS75" s="1260"/>
      <c r="AT75" s="1260"/>
      <c r="AU75" s="1260"/>
      <c r="AV75" s="1260"/>
      <c r="AW75" s="1260"/>
      <c r="AX75" s="1260"/>
      <c r="AY75" s="1260"/>
      <c r="AZ75" s="1260"/>
      <c r="BA75" s="1260"/>
      <c r="BB75" s="1260" t="s">
        <v>623</v>
      </c>
      <c r="BC75" s="1260"/>
      <c r="BD75" s="1260"/>
      <c r="BE75" s="1260"/>
      <c r="BF75" s="1260"/>
      <c r="BG75" s="1260"/>
      <c r="BH75" s="1260"/>
      <c r="BI75" s="1260"/>
      <c r="BJ75" s="1260"/>
      <c r="BK75" s="1260"/>
      <c r="BL75" s="1260"/>
      <c r="BM75" s="1260"/>
      <c r="BN75" s="1260"/>
      <c r="BO75" s="1260"/>
      <c r="BP75" s="1259">
        <v>7.4</v>
      </c>
      <c r="BQ75" s="1259"/>
      <c r="BR75" s="1259"/>
      <c r="BS75" s="1259"/>
      <c r="BT75" s="1259"/>
      <c r="BU75" s="1259"/>
      <c r="BV75" s="1259"/>
      <c r="BW75" s="1259"/>
      <c r="BX75" s="1259">
        <v>6.5</v>
      </c>
      <c r="BY75" s="1259"/>
      <c r="BZ75" s="1259"/>
      <c r="CA75" s="1259"/>
      <c r="CB75" s="1259"/>
      <c r="CC75" s="1259"/>
      <c r="CD75" s="1259"/>
      <c r="CE75" s="1259"/>
      <c r="CF75" s="1259">
        <v>5.5</v>
      </c>
      <c r="CG75" s="1259"/>
      <c r="CH75" s="1259"/>
      <c r="CI75" s="1259"/>
      <c r="CJ75" s="1259"/>
      <c r="CK75" s="1259"/>
      <c r="CL75" s="1259"/>
      <c r="CM75" s="1259"/>
      <c r="CN75" s="1259">
        <v>5.0999999999999996</v>
      </c>
      <c r="CO75" s="1259"/>
      <c r="CP75" s="1259"/>
      <c r="CQ75" s="1259"/>
      <c r="CR75" s="1259"/>
      <c r="CS75" s="1259"/>
      <c r="CT75" s="1259"/>
      <c r="CU75" s="1259"/>
      <c r="CV75" s="1259">
        <v>4.8</v>
      </c>
      <c r="CW75" s="1259"/>
      <c r="CX75" s="1259"/>
      <c r="CY75" s="1259"/>
      <c r="CZ75" s="1259"/>
      <c r="DA75" s="1259"/>
      <c r="DB75" s="1259"/>
      <c r="DC75" s="1259"/>
    </row>
    <row r="76" spans="2:107" ht="13" x14ac:dyDescent="0.2">
      <c r="B76" s="1253"/>
      <c r="G76" s="1268"/>
      <c r="H76" s="1268"/>
      <c r="I76" s="1264"/>
      <c r="J76" s="1264"/>
      <c r="K76" s="1267"/>
      <c r="L76" s="1267"/>
      <c r="M76" s="1267"/>
      <c r="N76" s="1267"/>
      <c r="AM76" s="1266"/>
      <c r="AN76" s="1260"/>
      <c r="AO76" s="1260"/>
      <c r="AP76" s="1260"/>
      <c r="AQ76" s="1260"/>
      <c r="AR76" s="1260"/>
      <c r="AS76" s="1260"/>
      <c r="AT76" s="1260"/>
      <c r="AU76" s="1260"/>
      <c r="AV76" s="1260"/>
      <c r="AW76" s="1260"/>
      <c r="AX76" s="1260"/>
      <c r="AY76" s="1260"/>
      <c r="AZ76" s="1260"/>
      <c r="BA76" s="1260"/>
      <c r="BB76" s="1260"/>
      <c r="BC76" s="1260"/>
      <c r="BD76" s="1260"/>
      <c r="BE76" s="1260"/>
      <c r="BF76" s="1260"/>
      <c r="BG76" s="1260"/>
      <c r="BH76" s="1260"/>
      <c r="BI76" s="1260"/>
      <c r="BJ76" s="1260"/>
      <c r="BK76" s="1260"/>
      <c r="BL76" s="1260"/>
      <c r="BM76" s="1260"/>
      <c r="BN76" s="1260"/>
      <c r="BO76" s="1260"/>
      <c r="BP76" s="1259"/>
      <c r="BQ76" s="1259"/>
      <c r="BR76" s="1259"/>
      <c r="BS76" s="1259"/>
      <c r="BT76" s="1259"/>
      <c r="BU76" s="1259"/>
      <c r="BV76" s="1259"/>
      <c r="BW76" s="1259"/>
      <c r="BX76" s="1259"/>
      <c r="BY76" s="1259"/>
      <c r="BZ76" s="1259"/>
      <c r="CA76" s="1259"/>
      <c r="CB76" s="1259"/>
      <c r="CC76" s="1259"/>
      <c r="CD76" s="1259"/>
      <c r="CE76" s="1259"/>
      <c r="CF76" s="1259"/>
      <c r="CG76" s="1259"/>
      <c r="CH76" s="1259"/>
      <c r="CI76" s="1259"/>
      <c r="CJ76" s="1259"/>
      <c r="CK76" s="1259"/>
      <c r="CL76" s="1259"/>
      <c r="CM76" s="1259"/>
      <c r="CN76" s="1259"/>
      <c r="CO76" s="1259"/>
      <c r="CP76" s="1259"/>
      <c r="CQ76" s="1259"/>
      <c r="CR76" s="1259"/>
      <c r="CS76" s="1259"/>
      <c r="CT76" s="1259"/>
      <c r="CU76" s="1259"/>
      <c r="CV76" s="1259"/>
      <c r="CW76" s="1259"/>
      <c r="CX76" s="1259"/>
      <c r="CY76" s="1259"/>
      <c r="CZ76" s="1259"/>
      <c r="DA76" s="1259"/>
      <c r="DB76" s="1259"/>
      <c r="DC76" s="1259"/>
    </row>
    <row r="77" spans="2:107" ht="13" x14ac:dyDescent="0.2">
      <c r="B77" s="1253"/>
      <c r="G77" s="1264"/>
      <c r="H77" s="1264"/>
      <c r="I77" s="1264"/>
      <c r="J77" s="1264"/>
      <c r="K77" s="1265"/>
      <c r="L77" s="1265"/>
      <c r="M77" s="1265"/>
      <c r="N77" s="1265"/>
      <c r="AN77" s="1261" t="s">
        <v>625</v>
      </c>
      <c r="AO77" s="1261"/>
      <c r="AP77" s="1261"/>
      <c r="AQ77" s="1261"/>
      <c r="AR77" s="1261"/>
      <c r="AS77" s="1261"/>
      <c r="AT77" s="1261"/>
      <c r="AU77" s="1261"/>
      <c r="AV77" s="1261"/>
      <c r="AW77" s="1261"/>
      <c r="AX77" s="1261"/>
      <c r="AY77" s="1261"/>
      <c r="AZ77" s="1261"/>
      <c r="BA77" s="1261"/>
      <c r="BB77" s="1260" t="s">
        <v>624</v>
      </c>
      <c r="BC77" s="1260"/>
      <c r="BD77" s="1260"/>
      <c r="BE77" s="1260"/>
      <c r="BF77" s="1260"/>
      <c r="BG77" s="1260"/>
      <c r="BH77" s="1260"/>
      <c r="BI77" s="1260"/>
      <c r="BJ77" s="1260"/>
      <c r="BK77" s="1260"/>
      <c r="BL77" s="1260"/>
      <c r="BM77" s="1260"/>
      <c r="BN77" s="1260"/>
      <c r="BO77" s="1260"/>
      <c r="BP77" s="1259">
        <v>106</v>
      </c>
      <c r="BQ77" s="1259"/>
      <c r="BR77" s="1259"/>
      <c r="BS77" s="1259"/>
      <c r="BT77" s="1259"/>
      <c r="BU77" s="1259"/>
      <c r="BV77" s="1259"/>
      <c r="BW77" s="1259"/>
      <c r="BX77" s="1259">
        <v>97.6</v>
      </c>
      <c r="BY77" s="1259"/>
      <c r="BZ77" s="1259"/>
      <c r="CA77" s="1259"/>
      <c r="CB77" s="1259"/>
      <c r="CC77" s="1259"/>
      <c r="CD77" s="1259"/>
      <c r="CE77" s="1259"/>
      <c r="CF77" s="1259">
        <v>91.9</v>
      </c>
      <c r="CG77" s="1259"/>
      <c r="CH77" s="1259"/>
      <c r="CI77" s="1259"/>
      <c r="CJ77" s="1259"/>
      <c r="CK77" s="1259"/>
      <c r="CL77" s="1259"/>
      <c r="CM77" s="1259"/>
      <c r="CN77" s="1259">
        <v>86</v>
      </c>
      <c r="CO77" s="1259"/>
      <c r="CP77" s="1259"/>
      <c r="CQ77" s="1259"/>
      <c r="CR77" s="1259"/>
      <c r="CS77" s="1259"/>
      <c r="CT77" s="1259"/>
      <c r="CU77" s="1259"/>
      <c r="CV77" s="1259">
        <v>72.8</v>
      </c>
      <c r="CW77" s="1259"/>
      <c r="CX77" s="1259"/>
      <c r="CY77" s="1259"/>
      <c r="CZ77" s="1259"/>
      <c r="DA77" s="1259"/>
      <c r="DB77" s="1259"/>
      <c r="DC77" s="1259"/>
    </row>
    <row r="78" spans="2:107" ht="13" x14ac:dyDescent="0.2">
      <c r="B78" s="1253"/>
      <c r="G78" s="1264"/>
      <c r="H78" s="1264"/>
      <c r="I78" s="1264"/>
      <c r="J78" s="1264"/>
      <c r="K78" s="1265"/>
      <c r="L78" s="1265"/>
      <c r="M78" s="1265"/>
      <c r="N78" s="1265"/>
      <c r="AN78" s="1261"/>
      <c r="AO78" s="1261"/>
      <c r="AP78" s="1261"/>
      <c r="AQ78" s="1261"/>
      <c r="AR78" s="1261"/>
      <c r="AS78" s="1261"/>
      <c r="AT78" s="1261"/>
      <c r="AU78" s="1261"/>
      <c r="AV78" s="1261"/>
      <c r="AW78" s="1261"/>
      <c r="AX78" s="1261"/>
      <c r="AY78" s="1261"/>
      <c r="AZ78" s="1261"/>
      <c r="BA78" s="1261"/>
      <c r="BB78" s="1260"/>
      <c r="BC78" s="1260"/>
      <c r="BD78" s="1260"/>
      <c r="BE78" s="1260"/>
      <c r="BF78" s="1260"/>
      <c r="BG78" s="1260"/>
      <c r="BH78" s="1260"/>
      <c r="BI78" s="1260"/>
      <c r="BJ78" s="1260"/>
      <c r="BK78" s="1260"/>
      <c r="BL78" s="1260"/>
      <c r="BM78" s="1260"/>
      <c r="BN78" s="1260"/>
      <c r="BO78" s="1260"/>
      <c r="BP78" s="1259"/>
      <c r="BQ78" s="1259"/>
      <c r="BR78" s="1259"/>
      <c r="BS78" s="1259"/>
      <c r="BT78" s="1259"/>
      <c r="BU78" s="1259"/>
      <c r="BV78" s="1259"/>
      <c r="BW78" s="1259"/>
      <c r="BX78" s="1259"/>
      <c r="BY78" s="1259"/>
      <c r="BZ78" s="1259"/>
      <c r="CA78" s="1259"/>
      <c r="CB78" s="1259"/>
      <c r="CC78" s="1259"/>
      <c r="CD78" s="1259"/>
      <c r="CE78" s="1259"/>
      <c r="CF78" s="1259"/>
      <c r="CG78" s="1259"/>
      <c r="CH78" s="1259"/>
      <c r="CI78" s="1259"/>
      <c r="CJ78" s="1259"/>
      <c r="CK78" s="1259"/>
      <c r="CL78" s="1259"/>
      <c r="CM78" s="1259"/>
      <c r="CN78" s="1259"/>
      <c r="CO78" s="1259"/>
      <c r="CP78" s="1259"/>
      <c r="CQ78" s="1259"/>
      <c r="CR78" s="1259"/>
      <c r="CS78" s="1259"/>
      <c r="CT78" s="1259"/>
      <c r="CU78" s="1259"/>
      <c r="CV78" s="1259"/>
      <c r="CW78" s="1259"/>
      <c r="CX78" s="1259"/>
      <c r="CY78" s="1259"/>
      <c r="CZ78" s="1259"/>
      <c r="DA78" s="1259"/>
      <c r="DB78" s="1259"/>
      <c r="DC78" s="1259"/>
    </row>
    <row r="79" spans="2:107" ht="13" x14ac:dyDescent="0.2">
      <c r="B79" s="1253"/>
      <c r="G79" s="1264"/>
      <c r="H79" s="1264"/>
      <c r="I79" s="1263"/>
      <c r="J79" s="1263"/>
      <c r="K79" s="1262"/>
      <c r="L79" s="1262"/>
      <c r="M79" s="1262"/>
      <c r="N79" s="1262"/>
      <c r="AN79" s="1261"/>
      <c r="AO79" s="1261"/>
      <c r="AP79" s="1261"/>
      <c r="AQ79" s="1261"/>
      <c r="AR79" s="1261"/>
      <c r="AS79" s="1261"/>
      <c r="AT79" s="1261"/>
      <c r="AU79" s="1261"/>
      <c r="AV79" s="1261"/>
      <c r="AW79" s="1261"/>
      <c r="AX79" s="1261"/>
      <c r="AY79" s="1261"/>
      <c r="AZ79" s="1261"/>
      <c r="BA79" s="1261"/>
      <c r="BB79" s="1260" t="s">
        <v>623</v>
      </c>
      <c r="BC79" s="1260"/>
      <c r="BD79" s="1260"/>
      <c r="BE79" s="1260"/>
      <c r="BF79" s="1260"/>
      <c r="BG79" s="1260"/>
      <c r="BH79" s="1260"/>
      <c r="BI79" s="1260"/>
      <c r="BJ79" s="1260"/>
      <c r="BK79" s="1260"/>
      <c r="BL79" s="1260"/>
      <c r="BM79" s="1260"/>
      <c r="BN79" s="1260"/>
      <c r="BO79" s="1260"/>
      <c r="BP79" s="1259">
        <v>9</v>
      </c>
      <c r="BQ79" s="1259"/>
      <c r="BR79" s="1259"/>
      <c r="BS79" s="1259"/>
      <c r="BT79" s="1259"/>
      <c r="BU79" s="1259"/>
      <c r="BV79" s="1259"/>
      <c r="BW79" s="1259"/>
      <c r="BX79" s="1259">
        <v>8</v>
      </c>
      <c r="BY79" s="1259"/>
      <c r="BZ79" s="1259"/>
      <c r="CA79" s="1259"/>
      <c r="CB79" s="1259"/>
      <c r="CC79" s="1259"/>
      <c r="CD79" s="1259"/>
      <c r="CE79" s="1259"/>
      <c r="CF79" s="1259">
        <v>7.3</v>
      </c>
      <c r="CG79" s="1259"/>
      <c r="CH79" s="1259"/>
      <c r="CI79" s="1259"/>
      <c r="CJ79" s="1259"/>
      <c r="CK79" s="1259"/>
      <c r="CL79" s="1259"/>
      <c r="CM79" s="1259"/>
      <c r="CN79" s="1259">
        <v>7.3</v>
      </c>
      <c r="CO79" s="1259"/>
      <c r="CP79" s="1259"/>
      <c r="CQ79" s="1259"/>
      <c r="CR79" s="1259"/>
      <c r="CS79" s="1259"/>
      <c r="CT79" s="1259"/>
      <c r="CU79" s="1259"/>
      <c r="CV79" s="1259">
        <v>7.1</v>
      </c>
      <c r="CW79" s="1259"/>
      <c r="CX79" s="1259"/>
      <c r="CY79" s="1259"/>
      <c r="CZ79" s="1259"/>
      <c r="DA79" s="1259"/>
      <c r="DB79" s="1259"/>
      <c r="DC79" s="1259"/>
    </row>
    <row r="80" spans="2:107" ht="13" x14ac:dyDescent="0.2">
      <c r="B80" s="1253"/>
      <c r="G80" s="1264"/>
      <c r="H80" s="1264"/>
      <c r="I80" s="1263"/>
      <c r="J80" s="1263"/>
      <c r="K80" s="1262"/>
      <c r="L80" s="1262"/>
      <c r="M80" s="1262"/>
      <c r="N80" s="1262"/>
      <c r="AN80" s="1261"/>
      <c r="AO80" s="1261"/>
      <c r="AP80" s="1261"/>
      <c r="AQ80" s="1261"/>
      <c r="AR80" s="1261"/>
      <c r="AS80" s="1261"/>
      <c r="AT80" s="1261"/>
      <c r="AU80" s="1261"/>
      <c r="AV80" s="1261"/>
      <c r="AW80" s="1261"/>
      <c r="AX80" s="1261"/>
      <c r="AY80" s="1261"/>
      <c r="AZ80" s="1261"/>
      <c r="BA80" s="1261"/>
      <c r="BB80" s="1260"/>
      <c r="BC80" s="1260"/>
      <c r="BD80" s="1260"/>
      <c r="BE80" s="1260"/>
      <c r="BF80" s="1260"/>
      <c r="BG80" s="1260"/>
      <c r="BH80" s="1260"/>
      <c r="BI80" s="1260"/>
      <c r="BJ80" s="1260"/>
      <c r="BK80" s="1260"/>
      <c r="BL80" s="1260"/>
      <c r="BM80" s="1260"/>
      <c r="BN80" s="1260"/>
      <c r="BO80" s="1260"/>
      <c r="BP80" s="1259"/>
      <c r="BQ80" s="1259"/>
      <c r="BR80" s="1259"/>
      <c r="BS80" s="1259"/>
      <c r="BT80" s="1259"/>
      <c r="BU80" s="1259"/>
      <c r="BV80" s="1259"/>
      <c r="BW80" s="1259"/>
      <c r="BX80" s="1259"/>
      <c r="BY80" s="1259"/>
      <c r="BZ80" s="1259"/>
      <c r="CA80" s="1259"/>
      <c r="CB80" s="1259"/>
      <c r="CC80" s="1259"/>
      <c r="CD80" s="1259"/>
      <c r="CE80" s="1259"/>
      <c r="CF80" s="1259"/>
      <c r="CG80" s="1259"/>
      <c r="CH80" s="1259"/>
      <c r="CI80" s="1259"/>
      <c r="CJ80" s="1259"/>
      <c r="CK80" s="1259"/>
      <c r="CL80" s="1259"/>
      <c r="CM80" s="1259"/>
      <c r="CN80" s="1259"/>
      <c r="CO80" s="1259"/>
      <c r="CP80" s="1259"/>
      <c r="CQ80" s="1259"/>
      <c r="CR80" s="1259"/>
      <c r="CS80" s="1259"/>
      <c r="CT80" s="1259"/>
      <c r="CU80" s="1259"/>
      <c r="CV80" s="1259"/>
      <c r="CW80" s="1259"/>
      <c r="CX80" s="1259"/>
      <c r="CY80" s="1259"/>
      <c r="CZ80" s="1259"/>
      <c r="DA80" s="1259"/>
      <c r="DB80" s="1259"/>
      <c r="DC80" s="1259"/>
    </row>
    <row r="81" spans="2:109" ht="13" x14ac:dyDescent="0.2">
      <c r="B81" s="1253"/>
    </row>
    <row r="82" spans="2:109" ht="16.5" x14ac:dyDescent="0.2">
      <c r="B82" s="1253"/>
      <c r="K82" s="1258"/>
      <c r="L82" s="1258"/>
      <c r="M82" s="1258"/>
      <c r="N82" s="1258"/>
      <c r="AQ82" s="1258"/>
      <c r="AR82" s="1258"/>
      <c r="AS82" s="1258"/>
      <c r="AT82" s="1258"/>
      <c r="BC82" s="1258"/>
      <c r="BD82" s="1258"/>
      <c r="BE82" s="1258"/>
      <c r="BF82" s="1258"/>
      <c r="BO82" s="1258"/>
      <c r="BP82" s="1258"/>
      <c r="BQ82" s="1258"/>
      <c r="BR82" s="1258"/>
      <c r="CA82" s="1258"/>
      <c r="CB82" s="1258"/>
      <c r="CC82" s="1258"/>
      <c r="CD82" s="1258"/>
      <c r="CM82" s="1258"/>
      <c r="CN82" s="1258"/>
      <c r="CO82" s="1258"/>
      <c r="CP82" s="1258"/>
      <c r="CY82" s="1258"/>
      <c r="CZ82" s="1258"/>
      <c r="DA82" s="1258"/>
      <c r="DB82" s="1258"/>
      <c r="DC82" s="1258"/>
    </row>
    <row r="83" spans="2:109" ht="13" x14ac:dyDescent="0.2">
      <c r="B83" s="1257"/>
      <c r="C83" s="1256"/>
      <c r="D83" s="1256"/>
      <c r="E83" s="1256"/>
      <c r="F83" s="1256"/>
      <c r="G83" s="1256"/>
      <c r="H83" s="1256"/>
      <c r="I83" s="1256"/>
      <c r="J83" s="1256"/>
      <c r="K83" s="1256"/>
      <c r="L83" s="1256"/>
      <c r="M83" s="1256"/>
      <c r="N83" s="1256"/>
      <c r="O83" s="1256"/>
      <c r="P83" s="1256"/>
      <c r="Q83" s="1256"/>
      <c r="R83" s="1256"/>
      <c r="S83" s="1256"/>
      <c r="T83" s="1256"/>
      <c r="U83" s="1256"/>
      <c r="V83" s="1256"/>
      <c r="W83" s="1256"/>
      <c r="X83" s="1256"/>
      <c r="Y83" s="1256"/>
      <c r="Z83" s="1256"/>
      <c r="AA83" s="1256"/>
      <c r="AB83" s="1256"/>
      <c r="AC83" s="1256"/>
      <c r="AD83" s="1256"/>
      <c r="AE83" s="1256"/>
      <c r="AF83" s="1256"/>
      <c r="AG83" s="1256"/>
      <c r="AH83" s="1256"/>
      <c r="AI83" s="1256"/>
      <c r="AJ83" s="1256"/>
      <c r="AK83" s="1256"/>
      <c r="AL83" s="1256"/>
      <c r="AM83" s="1256"/>
      <c r="AN83" s="1256"/>
      <c r="AO83" s="1256"/>
      <c r="AP83" s="1256"/>
      <c r="AQ83" s="1256"/>
      <c r="AR83" s="1256"/>
      <c r="AS83" s="1256"/>
      <c r="AT83" s="1256"/>
      <c r="AU83" s="1256"/>
      <c r="AV83" s="1256"/>
      <c r="AW83" s="1256"/>
      <c r="AX83" s="1256"/>
      <c r="AY83" s="1256"/>
      <c r="AZ83" s="1256"/>
      <c r="BA83" s="1256"/>
      <c r="BB83" s="1256"/>
      <c r="BC83" s="1256"/>
      <c r="BD83" s="1256"/>
      <c r="BE83" s="1256"/>
      <c r="BF83" s="1256"/>
      <c r="BG83" s="1256"/>
      <c r="BH83" s="1256"/>
      <c r="BI83" s="1256"/>
      <c r="BJ83" s="1256"/>
      <c r="BK83" s="1256"/>
      <c r="BL83" s="1256"/>
      <c r="BM83" s="1256"/>
      <c r="BN83" s="1256"/>
      <c r="BO83" s="1256"/>
      <c r="BP83" s="1256"/>
      <c r="BQ83" s="1256"/>
      <c r="BR83" s="1256"/>
      <c r="BS83" s="1256"/>
      <c r="BT83" s="1256"/>
      <c r="BU83" s="1256"/>
      <c r="BV83" s="1256"/>
      <c r="BW83" s="1256"/>
      <c r="BX83" s="1256"/>
      <c r="BY83" s="1256"/>
      <c r="BZ83" s="1256"/>
      <c r="CA83" s="1256"/>
      <c r="CB83" s="1256"/>
      <c r="CC83" s="1256"/>
      <c r="CD83" s="1256"/>
      <c r="CE83" s="1256"/>
      <c r="CF83" s="1256"/>
      <c r="CG83" s="1256"/>
      <c r="CH83" s="1256"/>
      <c r="CI83" s="1256"/>
      <c r="CJ83" s="1256"/>
      <c r="CK83" s="1256"/>
      <c r="CL83" s="1256"/>
      <c r="CM83" s="1256"/>
      <c r="CN83" s="1256"/>
      <c r="CO83" s="1256"/>
      <c r="CP83" s="1256"/>
      <c r="CQ83" s="1256"/>
      <c r="CR83" s="1256"/>
      <c r="CS83" s="1256"/>
      <c r="CT83" s="1256"/>
      <c r="CU83" s="1256"/>
      <c r="CV83" s="1256"/>
      <c r="CW83" s="1256"/>
      <c r="CX83" s="1256"/>
      <c r="CY83" s="1256"/>
      <c r="CZ83" s="1256"/>
      <c r="DA83" s="1256"/>
      <c r="DB83" s="1256"/>
      <c r="DC83" s="1256"/>
      <c r="DD83" s="1255"/>
    </row>
    <row r="84" spans="2:109" ht="13" x14ac:dyDescent="0.2">
      <c r="DD84" s="1252"/>
      <c r="DE84" s="1252"/>
    </row>
    <row r="85" spans="2:109" ht="13" x14ac:dyDescent="0.2">
      <c r="DD85" s="1252"/>
      <c r="DE85" s="1252"/>
    </row>
  </sheetData>
  <sheetProtection algorithmName="SHA-512" hashValue="YpsD8uOIzMz8DSJKIfZC9vDjiGwHnCdzltJPgfHosa7KOwKIzIV+qO6qd9OGPzpSgZxTO71cn6ztYIzV5Qmg7Q==" saltValue="aryLIS0kyPftj1IGHDfK3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2F22B-3F9C-4895-92FC-F67CFB4FF28C}">
  <sheetPr>
    <pageSetUpPr fitToPage="1"/>
  </sheetPr>
  <dimension ref="A1:DR125"/>
  <sheetViews>
    <sheetView showGridLines="0" topLeftCell="P85" zoomScaleNormal="100" zoomScaleSheetLayoutView="70" workbookViewId="0">
      <selection activeCell="AN65" sqref="AN65:DC69"/>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520</v>
      </c>
    </row>
  </sheetData>
  <sheetProtection algorithmName="SHA-512" hashValue="LMKlPqDFYWl6C0PFIotoeACZHzURR2lE+zAJBk3Ff468VwKWlo8/jYgEiJlZPKQPgf0D+bGJe1XGqYPsM9LG/w==" saltValue="9e1S2ww8x1TMJeZo938dCA=="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E02D3-9344-41B8-AA95-CE25C86296BF}">
  <sheetPr>
    <pageSetUpPr fitToPage="1"/>
  </sheetPr>
  <dimension ref="A1:DR125"/>
  <sheetViews>
    <sheetView showGridLines="0" topLeftCell="I46" zoomScaleNormal="100" zoomScaleSheetLayoutView="55" workbookViewId="0">
      <selection activeCell="AN65" sqref="AN65:DC69"/>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520</v>
      </c>
    </row>
  </sheetData>
  <sheetProtection algorithmName="SHA-512" hashValue="XbqTsjelonH0YoyWgHQ02KFz9Fd+oeGl3Gdd2POGGUVB1+N2wQpO1TMtkWhzUvhHAK+ISpDb3RYI0+XfYtMXww==" saltValue="NBOZNhQatiR5ceRB7IAaK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570</v>
      </c>
      <c r="G2" s="148"/>
      <c r="H2" s="149"/>
    </row>
    <row r="3" spans="1:8" x14ac:dyDescent="0.2">
      <c r="A3" s="145" t="s">
        <v>563</v>
      </c>
      <c r="B3" s="150"/>
      <c r="C3" s="151"/>
      <c r="D3" s="152">
        <v>54626</v>
      </c>
      <c r="E3" s="153"/>
      <c r="F3" s="154">
        <v>52897</v>
      </c>
      <c r="G3" s="155"/>
      <c r="H3" s="156"/>
    </row>
    <row r="4" spans="1:8" x14ac:dyDescent="0.2">
      <c r="A4" s="157"/>
      <c r="B4" s="158"/>
      <c r="C4" s="159"/>
      <c r="D4" s="160">
        <v>29129</v>
      </c>
      <c r="E4" s="161"/>
      <c r="F4" s="162">
        <v>27013</v>
      </c>
      <c r="G4" s="163"/>
      <c r="H4" s="164"/>
    </row>
    <row r="5" spans="1:8" x14ac:dyDescent="0.2">
      <c r="A5" s="145" t="s">
        <v>565</v>
      </c>
      <c r="B5" s="150"/>
      <c r="C5" s="151"/>
      <c r="D5" s="152">
        <v>52492</v>
      </c>
      <c r="E5" s="153"/>
      <c r="F5" s="154">
        <v>54945</v>
      </c>
      <c r="G5" s="155"/>
      <c r="H5" s="156"/>
    </row>
    <row r="6" spans="1:8" x14ac:dyDescent="0.2">
      <c r="A6" s="157"/>
      <c r="B6" s="158"/>
      <c r="C6" s="159"/>
      <c r="D6" s="160">
        <v>26197</v>
      </c>
      <c r="E6" s="161"/>
      <c r="F6" s="162">
        <v>29293</v>
      </c>
      <c r="G6" s="163"/>
      <c r="H6" s="164"/>
    </row>
    <row r="7" spans="1:8" x14ac:dyDescent="0.2">
      <c r="A7" s="145" t="s">
        <v>566</v>
      </c>
      <c r="B7" s="150"/>
      <c r="C7" s="151"/>
      <c r="D7" s="152">
        <v>70651</v>
      </c>
      <c r="E7" s="153"/>
      <c r="F7" s="154">
        <v>57132</v>
      </c>
      <c r="G7" s="155"/>
      <c r="H7" s="156"/>
    </row>
    <row r="8" spans="1:8" x14ac:dyDescent="0.2">
      <c r="A8" s="157"/>
      <c r="B8" s="158"/>
      <c r="C8" s="159"/>
      <c r="D8" s="160">
        <v>36567</v>
      </c>
      <c r="E8" s="161"/>
      <c r="F8" s="162">
        <v>30126</v>
      </c>
      <c r="G8" s="163"/>
      <c r="H8" s="164"/>
    </row>
    <row r="9" spans="1:8" x14ac:dyDescent="0.2">
      <c r="A9" s="145" t="s">
        <v>567</v>
      </c>
      <c r="B9" s="150"/>
      <c r="C9" s="151"/>
      <c r="D9" s="152">
        <v>70574</v>
      </c>
      <c r="E9" s="153"/>
      <c r="F9" s="154">
        <v>58766</v>
      </c>
      <c r="G9" s="155"/>
      <c r="H9" s="156"/>
    </row>
    <row r="10" spans="1:8" x14ac:dyDescent="0.2">
      <c r="A10" s="157"/>
      <c r="B10" s="158"/>
      <c r="C10" s="159"/>
      <c r="D10" s="160">
        <v>37423</v>
      </c>
      <c r="E10" s="161"/>
      <c r="F10" s="162">
        <v>29363</v>
      </c>
      <c r="G10" s="163"/>
      <c r="H10" s="164"/>
    </row>
    <row r="11" spans="1:8" x14ac:dyDescent="0.2">
      <c r="A11" s="145" t="s">
        <v>568</v>
      </c>
      <c r="B11" s="150"/>
      <c r="C11" s="151"/>
      <c r="D11" s="152">
        <v>57607</v>
      </c>
      <c r="E11" s="153"/>
      <c r="F11" s="154">
        <v>62482</v>
      </c>
      <c r="G11" s="155"/>
      <c r="H11" s="156"/>
    </row>
    <row r="12" spans="1:8" x14ac:dyDescent="0.2">
      <c r="A12" s="157"/>
      <c r="B12" s="158"/>
      <c r="C12" s="165"/>
      <c r="D12" s="160">
        <v>29285</v>
      </c>
      <c r="E12" s="161"/>
      <c r="F12" s="162">
        <v>34626</v>
      </c>
      <c r="G12" s="163"/>
      <c r="H12" s="164"/>
    </row>
    <row r="13" spans="1:8" x14ac:dyDescent="0.2">
      <c r="A13" s="145"/>
      <c r="B13" s="150"/>
      <c r="C13" s="166"/>
      <c r="D13" s="167">
        <v>61190</v>
      </c>
      <c r="E13" s="168"/>
      <c r="F13" s="169">
        <v>57244</v>
      </c>
      <c r="G13" s="170"/>
      <c r="H13" s="156"/>
    </row>
    <row r="14" spans="1:8" x14ac:dyDescent="0.2">
      <c r="A14" s="157"/>
      <c r="B14" s="158"/>
      <c r="C14" s="159"/>
      <c r="D14" s="160">
        <v>31720</v>
      </c>
      <c r="E14" s="161"/>
      <c r="F14" s="162">
        <v>30084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3.11</v>
      </c>
      <c r="C19" s="171">
        <f>ROUND(VALUE(SUBSTITUTE(実質収支比率等に係る経年分析!G$48,"▲","-")),2)</f>
        <v>2.83</v>
      </c>
      <c r="D19" s="171">
        <f>ROUND(VALUE(SUBSTITUTE(実質収支比率等に係る経年分析!H$48,"▲","-")),2)</f>
        <v>2.79</v>
      </c>
      <c r="E19" s="171">
        <f>ROUND(VALUE(SUBSTITUTE(実質収支比率等に係る経年分析!I$48,"▲","-")),2)</f>
        <v>3</v>
      </c>
      <c r="F19" s="171">
        <f>ROUND(VALUE(SUBSTITUTE(実質収支比率等に係る経年分析!J$48,"▲","-")),2)</f>
        <v>3.18</v>
      </c>
    </row>
    <row r="20" spans="1:11" x14ac:dyDescent="0.2">
      <c r="A20" s="171" t="s">
        <v>55</v>
      </c>
      <c r="B20" s="171">
        <f>ROUND(VALUE(SUBSTITUTE(実質収支比率等に係る経年分析!F$47,"▲","-")),2)</f>
        <v>7.28</v>
      </c>
      <c r="C20" s="171">
        <f>ROUND(VALUE(SUBSTITUTE(実質収支比率等に係る経年分析!G$47,"▲","-")),2)</f>
        <v>7.15</v>
      </c>
      <c r="D20" s="171">
        <f>ROUND(VALUE(SUBSTITUTE(実質収支比率等に係る経年分析!H$47,"▲","-")),2)</f>
        <v>5.42</v>
      </c>
      <c r="E20" s="171">
        <f>ROUND(VALUE(SUBSTITUTE(実質収支比率等に係る経年分析!I$47,"▲","-")),2)</f>
        <v>4.9800000000000004</v>
      </c>
      <c r="F20" s="171">
        <f>ROUND(VALUE(SUBSTITUTE(実質収支比率等に係る経年分析!J$47,"▲","-")),2)</f>
        <v>6.36</v>
      </c>
    </row>
    <row r="21" spans="1:11" x14ac:dyDescent="0.2">
      <c r="A21" s="171" t="s">
        <v>56</v>
      </c>
      <c r="B21" s="171">
        <f>IF(ISNUMBER(VALUE(SUBSTITUTE(実質収支比率等に係る経年分析!F$49,"▲","-"))),ROUND(VALUE(SUBSTITUTE(実質収支比率等に係る経年分析!F$49,"▲","-")),2),NA())</f>
        <v>-0.19</v>
      </c>
      <c r="C21" s="171">
        <f>IF(ISNUMBER(VALUE(SUBSTITUTE(実質収支比率等に係る経年分析!G$49,"▲","-"))),ROUND(VALUE(SUBSTITUTE(実質収支比率等に係る経年分析!G$49,"▲","-")),2),NA())</f>
        <v>-0.21</v>
      </c>
      <c r="D21" s="171">
        <f>IF(ISNUMBER(VALUE(SUBSTITUTE(実質収支比率等に係る経年分析!H$49,"▲","-"))),ROUND(VALUE(SUBSTITUTE(実質収支比率等に係る経年分析!H$49,"▲","-")),2),NA())</f>
        <v>-1.76</v>
      </c>
      <c r="E21" s="171">
        <f>IF(ISNUMBER(VALUE(SUBSTITUTE(実質収支比率等に係る経年分析!I$49,"▲","-"))),ROUND(VALUE(SUBSTITUTE(実質収支比率等に係る経年分析!I$49,"▲","-")),2),NA())</f>
        <v>-0.11</v>
      </c>
      <c r="F21" s="171">
        <f>IF(ISNUMBER(VALUE(SUBSTITUTE(実質収支比率等に係る経年分析!J$49,"▲","-"))),ROUND(VALUE(SUBSTITUTE(実質収支比率等に係る経年分析!J$49,"▲","-")),2),NA())</f>
        <v>1.96</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0.03</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0.03</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母子父子寡婦福祉資金貸付事業</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2">
      <c r="A30" s="172" t="str">
        <f>IF(連結実質赤字比率に係る赤字・黒字の構成分析!C$40="",NA(),連結実質赤字比率に係る赤字・黒字の構成分析!C$40)</f>
        <v>小型自動車競走事業</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0.32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0.32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0.31</v>
      </c>
    </row>
    <row r="31" spans="1:11" x14ac:dyDescent="0.2">
      <c r="A31" s="172" t="str">
        <f>IF(連結実質赤字比率に係る赤字・黒字の構成分析!C$39="",NA(),連結実質赤字比率に係る赤字・黒字の構成分析!C$39)</f>
        <v>介護保険事業</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0.57999999999999996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0.75</v>
      </c>
    </row>
    <row r="32" spans="1:11" x14ac:dyDescent="0.2">
      <c r="A32" s="172" t="str">
        <f>IF(連結実質赤字比率に係る赤字・黒字の構成分析!C$38="",NA(),連結実質赤字比率に係る赤字・黒字の構成分析!C$38)</f>
        <v>国民健康保険事業</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1.58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1.37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1.57</v>
      </c>
    </row>
    <row r="33" spans="1:16" x14ac:dyDescent="0.2">
      <c r="A33" s="172" t="str">
        <f>IF(連結実質赤字比率に係る赤字・黒字の構成分析!C$37="",NA(),連結実質赤字比率に係る赤字・黒字の構成分析!C$37)</f>
        <v>病院事業</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1.35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1.45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1.82</v>
      </c>
    </row>
    <row r="34" spans="1:16" x14ac:dyDescent="0.2">
      <c r="A34" s="172" t="str">
        <f>IF(連結実質赤字比率に係る赤字・黒字の構成分析!C$36="",NA(),連結実質赤字比率に係る赤字・黒字の構成分析!C$36)</f>
        <v>下水道事業</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1.95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2.34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2.35</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3.08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2.81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2.76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2.96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3.13</v>
      </c>
    </row>
    <row r="36" spans="1:16" x14ac:dyDescent="0.2">
      <c r="A36" s="172" t="str">
        <f>IF(連結実質赤字比率に係る赤字・黒字の構成分析!C$34="",NA(),連結実質赤字比率に係る赤字・黒字の構成分析!C$34)</f>
        <v>水道事業</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6.02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5.66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5.31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4.74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4.2300000000000004</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32129</v>
      </c>
      <c r="E42" s="173"/>
      <c r="F42" s="173"/>
      <c r="G42" s="173">
        <f>'実質公債費比率（分子）の構造'!L$52</f>
        <v>31905</v>
      </c>
      <c r="H42" s="173"/>
      <c r="I42" s="173"/>
      <c r="J42" s="173">
        <f>'実質公債費比率（分子）の構造'!M$52</f>
        <v>31398</v>
      </c>
      <c r="K42" s="173"/>
      <c r="L42" s="173"/>
      <c r="M42" s="173">
        <f>'実質公債費比率（分子）の構造'!N$52</f>
        <v>30841</v>
      </c>
      <c r="N42" s="173"/>
      <c r="O42" s="173"/>
      <c r="P42" s="173">
        <f>'実質公債費比率（分子）の構造'!O$52</f>
        <v>31005</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1041</v>
      </c>
      <c r="C44" s="173"/>
      <c r="D44" s="173"/>
      <c r="E44" s="173">
        <f>'実質公債費比率（分子）の構造'!L$50</f>
        <v>1045</v>
      </c>
      <c r="F44" s="173"/>
      <c r="G44" s="173"/>
      <c r="H44" s="173">
        <f>'実質公債費比率（分子）の構造'!M$50</f>
        <v>982</v>
      </c>
      <c r="I44" s="173"/>
      <c r="J44" s="173"/>
      <c r="K44" s="173">
        <f>'実質公債費比率（分子）の構造'!N$50</f>
        <v>1347</v>
      </c>
      <c r="L44" s="173"/>
      <c r="M44" s="173"/>
      <c r="N44" s="173">
        <f>'実質公債費比率（分子）の構造'!O$50</f>
        <v>1410</v>
      </c>
      <c r="O44" s="173"/>
      <c r="P44" s="173"/>
    </row>
    <row r="45" spans="1:16" x14ac:dyDescent="0.2">
      <c r="A45" s="173" t="s">
        <v>66</v>
      </c>
      <c r="B45" s="173">
        <f>'実質公債費比率（分子）の構造'!K$49</f>
        <v>1</v>
      </c>
      <c r="C45" s="173"/>
      <c r="D45" s="173"/>
      <c r="E45" s="173">
        <f>'実質公債費比率（分子）の構造'!L$49</f>
        <v>1</v>
      </c>
      <c r="F45" s="173"/>
      <c r="G45" s="173"/>
      <c r="H45" s="173">
        <f>'実質公債費比率（分子）の構造'!M$49</f>
        <v>1</v>
      </c>
      <c r="I45" s="173"/>
      <c r="J45" s="173"/>
      <c r="K45" s="173">
        <f>'実質公債費比率（分子）の構造'!N$49</f>
        <v>1</v>
      </c>
      <c r="L45" s="173"/>
      <c r="M45" s="173"/>
      <c r="N45" s="173">
        <f>'実質公債費比率（分子）の構造'!O$49</f>
        <v>1</v>
      </c>
      <c r="O45" s="173"/>
      <c r="P45" s="173"/>
    </row>
    <row r="46" spans="1:16" x14ac:dyDescent="0.2">
      <c r="A46" s="173" t="s">
        <v>67</v>
      </c>
      <c r="B46" s="173">
        <f>'実質公債費比率（分子）の構造'!K$48</f>
        <v>6185</v>
      </c>
      <c r="C46" s="173"/>
      <c r="D46" s="173"/>
      <c r="E46" s="173">
        <f>'実質公債費比率（分子）の構造'!L$48</f>
        <v>5618</v>
      </c>
      <c r="F46" s="173"/>
      <c r="G46" s="173"/>
      <c r="H46" s="173">
        <f>'実質公債費比率（分子）の構造'!M$48</f>
        <v>5497</v>
      </c>
      <c r="I46" s="173"/>
      <c r="J46" s="173"/>
      <c r="K46" s="173">
        <f>'実質公債費比率（分子）の構造'!N$48</f>
        <v>5227</v>
      </c>
      <c r="L46" s="173"/>
      <c r="M46" s="173"/>
      <c r="N46" s="173">
        <f>'実質公債費比率（分子）の構造'!O$48</f>
        <v>5019</v>
      </c>
      <c r="O46" s="173"/>
      <c r="P46" s="173"/>
    </row>
    <row r="47" spans="1:16" x14ac:dyDescent="0.2">
      <c r="A47" s="173" t="s">
        <v>68</v>
      </c>
      <c r="B47" s="173">
        <f>'実質公債費比率（分子）の構造'!K$47</f>
        <v>3333</v>
      </c>
      <c r="C47" s="173"/>
      <c r="D47" s="173"/>
      <c r="E47" s="173">
        <f>'実質公債費比率（分子）の構造'!L$47</f>
        <v>3667</v>
      </c>
      <c r="F47" s="173"/>
      <c r="G47" s="173"/>
      <c r="H47" s="173">
        <f>'実質公債費比率（分子）の構造'!M$47</f>
        <v>4000</v>
      </c>
      <c r="I47" s="173"/>
      <c r="J47" s="173"/>
      <c r="K47" s="173">
        <f>'実質公債費比率（分子）の構造'!N$47</f>
        <v>4167</v>
      </c>
      <c r="L47" s="173"/>
      <c r="M47" s="173"/>
      <c r="N47" s="173">
        <f>'実質公債費比率（分子）の構造'!O$47</f>
        <v>4500</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32841</v>
      </c>
      <c r="C49" s="173"/>
      <c r="D49" s="173"/>
      <c r="E49" s="173">
        <f>'実質公債費比率（分子）の構造'!L$45</f>
        <v>31595</v>
      </c>
      <c r="F49" s="173"/>
      <c r="G49" s="173"/>
      <c r="H49" s="173">
        <f>'実質公債費比率（分子）の構造'!M$45</f>
        <v>30558</v>
      </c>
      <c r="I49" s="173"/>
      <c r="J49" s="173"/>
      <c r="K49" s="173">
        <f>'実質公債費比率（分子）の構造'!N$45</f>
        <v>29596</v>
      </c>
      <c r="L49" s="173"/>
      <c r="M49" s="173"/>
      <c r="N49" s="173">
        <f>'実質公債費比率（分子）の構造'!O$45</f>
        <v>28964</v>
      </c>
      <c r="O49" s="173"/>
      <c r="P49" s="173"/>
    </row>
    <row r="50" spans="1:16" x14ac:dyDescent="0.2">
      <c r="A50" s="173" t="s">
        <v>71</v>
      </c>
      <c r="B50" s="173" t="e">
        <f>NA()</f>
        <v>#N/A</v>
      </c>
      <c r="C50" s="173">
        <f>IF(ISNUMBER('実質公債費比率（分子）の構造'!K$53),'実質公債費比率（分子）の構造'!K$53,NA())</f>
        <v>11272</v>
      </c>
      <c r="D50" s="173" t="e">
        <f>NA()</f>
        <v>#N/A</v>
      </c>
      <c r="E50" s="173" t="e">
        <f>NA()</f>
        <v>#N/A</v>
      </c>
      <c r="F50" s="173">
        <f>IF(ISNUMBER('実質公債費比率（分子）の構造'!L$53),'実質公債費比率（分子）の構造'!L$53,NA())</f>
        <v>10021</v>
      </c>
      <c r="G50" s="173" t="e">
        <f>NA()</f>
        <v>#N/A</v>
      </c>
      <c r="H50" s="173" t="e">
        <f>NA()</f>
        <v>#N/A</v>
      </c>
      <c r="I50" s="173">
        <f>IF(ISNUMBER('実質公債費比率（分子）の構造'!M$53),'実質公債費比率（分子）の構造'!M$53,NA())</f>
        <v>9640</v>
      </c>
      <c r="J50" s="173" t="e">
        <f>NA()</f>
        <v>#N/A</v>
      </c>
      <c r="K50" s="173" t="e">
        <f>NA()</f>
        <v>#N/A</v>
      </c>
      <c r="L50" s="173">
        <f>IF(ISNUMBER('実質公債費比率（分子）の構造'!N$53),'実質公債費比率（分子）の構造'!N$53,NA())</f>
        <v>9497</v>
      </c>
      <c r="M50" s="173" t="e">
        <f>NA()</f>
        <v>#N/A</v>
      </c>
      <c r="N50" s="173" t="e">
        <f>NA()</f>
        <v>#N/A</v>
      </c>
      <c r="O50" s="173">
        <f>IF(ISNUMBER('実質公債費比率（分子）の構造'!O$53),'実質公債費比率（分子）の構造'!O$53,NA())</f>
        <v>8889</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339169</v>
      </c>
      <c r="E56" s="172"/>
      <c r="F56" s="172"/>
      <c r="G56" s="172">
        <f>'将来負担比率（分子）の構造'!J$52</f>
        <v>344659</v>
      </c>
      <c r="H56" s="172"/>
      <c r="I56" s="172"/>
      <c r="J56" s="172">
        <f>'将来負担比率（分子）の構造'!K$52</f>
        <v>351547</v>
      </c>
      <c r="K56" s="172"/>
      <c r="L56" s="172"/>
      <c r="M56" s="172">
        <f>'将来負担比率（分子）の構造'!L$52</f>
        <v>362112</v>
      </c>
      <c r="N56" s="172"/>
      <c r="O56" s="172"/>
      <c r="P56" s="172">
        <f>'将来負担比率（分子）の構造'!M$52</f>
        <v>365009</v>
      </c>
    </row>
    <row r="57" spans="1:16" x14ac:dyDescent="0.2">
      <c r="A57" s="172" t="s">
        <v>42</v>
      </c>
      <c r="B57" s="172"/>
      <c r="C57" s="172"/>
      <c r="D57" s="172">
        <f>'将来負担比率（分子）の構造'!I$51</f>
        <v>53843</v>
      </c>
      <c r="E57" s="172"/>
      <c r="F57" s="172"/>
      <c r="G57" s="172">
        <f>'将来負担比率（分子）の構造'!J$51</f>
        <v>46091</v>
      </c>
      <c r="H57" s="172"/>
      <c r="I57" s="172"/>
      <c r="J57" s="172">
        <f>'将来負担比率（分子）の構造'!K$51</f>
        <v>42834</v>
      </c>
      <c r="K57" s="172"/>
      <c r="L57" s="172"/>
      <c r="M57" s="172">
        <f>'将来負担比率（分子）の構造'!L$51</f>
        <v>43049</v>
      </c>
      <c r="N57" s="172"/>
      <c r="O57" s="172"/>
      <c r="P57" s="172">
        <f>'将来負担比率（分子）の構造'!M$51</f>
        <v>41901</v>
      </c>
    </row>
    <row r="58" spans="1:16" x14ac:dyDescent="0.2">
      <c r="A58" s="172" t="s">
        <v>41</v>
      </c>
      <c r="B58" s="172"/>
      <c r="C58" s="172"/>
      <c r="D58" s="172">
        <f>'将来負担比率（分子）の構造'!I$50</f>
        <v>69834</v>
      </c>
      <c r="E58" s="172"/>
      <c r="F58" s="172"/>
      <c r="G58" s="172">
        <f>'将来負担比率（分子）の構造'!J$50</f>
        <v>77197</v>
      </c>
      <c r="H58" s="172"/>
      <c r="I58" s="172"/>
      <c r="J58" s="172">
        <f>'将来負担比率（分子）の構造'!K$50</f>
        <v>78539</v>
      </c>
      <c r="K58" s="172"/>
      <c r="L58" s="172"/>
      <c r="M58" s="172">
        <f>'将来負担比率（分子）の構造'!L$50</f>
        <v>75899</v>
      </c>
      <c r="N58" s="172"/>
      <c r="O58" s="172"/>
      <c r="P58" s="172">
        <f>'将来負担比率（分子）の構造'!M$50</f>
        <v>90642</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69090</v>
      </c>
      <c r="C62" s="172"/>
      <c r="D62" s="172"/>
      <c r="E62" s="172">
        <f>'将来負担比率（分子）の構造'!J$45</f>
        <v>66422</v>
      </c>
      <c r="F62" s="172"/>
      <c r="G62" s="172"/>
      <c r="H62" s="172">
        <f>'将来負担比率（分子）の構造'!K$45</f>
        <v>64692</v>
      </c>
      <c r="I62" s="172"/>
      <c r="J62" s="172"/>
      <c r="K62" s="172">
        <f>'将来負担比率（分子）の構造'!L$45</f>
        <v>62937</v>
      </c>
      <c r="L62" s="172"/>
      <c r="M62" s="172"/>
      <c r="N62" s="172">
        <f>'将来負担比率（分子）の構造'!M$45</f>
        <v>62046</v>
      </c>
      <c r="O62" s="172"/>
      <c r="P62" s="172"/>
    </row>
    <row r="63" spans="1:16" x14ac:dyDescent="0.2">
      <c r="A63" s="172" t="s">
        <v>34</v>
      </c>
      <c r="B63" s="172">
        <f>'将来負担比率（分子）の構造'!I$44</f>
        <v>52</v>
      </c>
      <c r="C63" s="172"/>
      <c r="D63" s="172"/>
      <c r="E63" s="172">
        <f>'将来負担比率（分子）の構造'!J$44</f>
        <v>41</v>
      </c>
      <c r="F63" s="172"/>
      <c r="G63" s="172"/>
      <c r="H63" s="172">
        <f>'将来負担比率（分子）の構造'!K$44</f>
        <v>29</v>
      </c>
      <c r="I63" s="172"/>
      <c r="J63" s="172"/>
      <c r="K63" s="172">
        <f>'将来負担比率（分子）の構造'!L$44</f>
        <v>18</v>
      </c>
      <c r="L63" s="172"/>
      <c r="M63" s="172"/>
      <c r="N63" s="172">
        <f>'将来負担比率（分子）の構造'!M$44</f>
        <v>6</v>
      </c>
      <c r="O63" s="172"/>
      <c r="P63" s="172"/>
    </row>
    <row r="64" spans="1:16" x14ac:dyDescent="0.2">
      <c r="A64" s="172" t="s">
        <v>33</v>
      </c>
      <c r="B64" s="172">
        <f>'将来負担比率（分子）の構造'!I$43</f>
        <v>77038</v>
      </c>
      <c r="C64" s="172"/>
      <c r="D64" s="172"/>
      <c r="E64" s="172">
        <f>'将来負担比率（分子）の構造'!J$43</f>
        <v>70958</v>
      </c>
      <c r="F64" s="172"/>
      <c r="G64" s="172"/>
      <c r="H64" s="172">
        <f>'将来負担比率（分子）の構造'!K$43</f>
        <v>65344</v>
      </c>
      <c r="I64" s="172"/>
      <c r="J64" s="172"/>
      <c r="K64" s="172">
        <f>'将来負担比率（分子）の構造'!L$43</f>
        <v>60782</v>
      </c>
      <c r="L64" s="172"/>
      <c r="M64" s="172"/>
      <c r="N64" s="172">
        <f>'将来負担比率（分子）の構造'!M$43</f>
        <v>58256</v>
      </c>
      <c r="O64" s="172"/>
      <c r="P64" s="172"/>
    </row>
    <row r="65" spans="1:16" x14ac:dyDescent="0.2">
      <c r="A65" s="172" t="s">
        <v>32</v>
      </c>
      <c r="B65" s="172">
        <f>'将来負担比率（分子）の構造'!I$42</f>
        <v>10676</v>
      </c>
      <c r="C65" s="172"/>
      <c r="D65" s="172"/>
      <c r="E65" s="172">
        <f>'将来負担比率（分子）の構造'!J$42</f>
        <v>9466</v>
      </c>
      <c r="F65" s="172"/>
      <c r="G65" s="172"/>
      <c r="H65" s="172">
        <f>'将来負担比率（分子）の構造'!K$42</f>
        <v>10378</v>
      </c>
      <c r="I65" s="172"/>
      <c r="J65" s="172"/>
      <c r="K65" s="172">
        <f>'将来負担比率（分子）の構造'!L$42</f>
        <v>9673</v>
      </c>
      <c r="L65" s="172"/>
      <c r="M65" s="172"/>
      <c r="N65" s="172">
        <f>'将来負担比率（分子）の構造'!M$42</f>
        <v>8851</v>
      </c>
      <c r="O65" s="172"/>
      <c r="P65" s="172"/>
    </row>
    <row r="66" spans="1:16" x14ac:dyDescent="0.2">
      <c r="A66" s="172" t="s">
        <v>31</v>
      </c>
      <c r="B66" s="172">
        <f>'将来負担比率（分子）の構造'!I$41</f>
        <v>282790</v>
      </c>
      <c r="C66" s="172"/>
      <c r="D66" s="172"/>
      <c r="E66" s="172">
        <f>'将来負担比率（分子）の構造'!J$41</f>
        <v>281322</v>
      </c>
      <c r="F66" s="172"/>
      <c r="G66" s="172"/>
      <c r="H66" s="172">
        <f>'将来負担比率（分子）の構造'!K$41</f>
        <v>281621</v>
      </c>
      <c r="I66" s="172"/>
      <c r="J66" s="172"/>
      <c r="K66" s="172">
        <f>'将来負担比率（分子）の構造'!L$41</f>
        <v>286535</v>
      </c>
      <c r="L66" s="172"/>
      <c r="M66" s="172"/>
      <c r="N66" s="172">
        <f>'将来負担比率（分子）の構造'!M$41</f>
        <v>282919</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11546</v>
      </c>
      <c r="C72" s="176">
        <f>基金残高に係る経年分析!G55</f>
        <v>10767</v>
      </c>
      <c r="D72" s="176">
        <f>基金残高に係る経年分析!H55</f>
        <v>14482</v>
      </c>
    </row>
    <row r="73" spans="1:16" x14ac:dyDescent="0.2">
      <c r="A73" s="175" t="s">
        <v>78</v>
      </c>
      <c r="B73" s="176">
        <f>基金残高に係る経年分析!F56</f>
        <v>1010</v>
      </c>
      <c r="C73" s="176">
        <f>基金残高に係る経年分析!G56</f>
        <v>590</v>
      </c>
      <c r="D73" s="176">
        <f>基金残高に係る経年分析!H56</f>
        <v>678</v>
      </c>
    </row>
    <row r="74" spans="1:16" x14ac:dyDescent="0.2">
      <c r="A74" s="175" t="s">
        <v>79</v>
      </c>
      <c r="B74" s="176">
        <f>基金残高に係る経年分析!F57</f>
        <v>32846</v>
      </c>
      <c r="C74" s="176">
        <f>基金残高に係る経年分析!G57</f>
        <v>31526</v>
      </c>
      <c r="D74" s="176">
        <f>基金残高に係る経年分析!H57</f>
        <v>37955</v>
      </c>
    </row>
  </sheetData>
  <sheetProtection algorithmName="SHA-512" hashValue="o0XRGHWnQEUI88enn+y+YwmbyHW9u8qejecBTbqJNFRnBHsJmodzOIZ+6xGEzH/bTeFNcK3FBJvZktxz1oH4pQ==" saltValue="qiGvDkDG8kDZHEYTzybM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215</v>
      </c>
      <c r="DI1" s="746"/>
      <c r="DJ1" s="746"/>
      <c r="DK1" s="746"/>
      <c r="DL1" s="746"/>
      <c r="DM1" s="746"/>
      <c r="DN1" s="747"/>
      <c r="DO1" s="212"/>
      <c r="DP1" s="745" t="s">
        <v>216</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2">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218</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219</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220</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1</v>
      </c>
      <c r="C4" s="688"/>
      <c r="D4" s="688"/>
      <c r="E4" s="688"/>
      <c r="F4" s="688"/>
      <c r="G4" s="688"/>
      <c r="H4" s="688"/>
      <c r="I4" s="688"/>
      <c r="J4" s="688"/>
      <c r="K4" s="688"/>
      <c r="L4" s="688"/>
      <c r="M4" s="688"/>
      <c r="N4" s="688"/>
      <c r="O4" s="688"/>
      <c r="P4" s="688"/>
      <c r="Q4" s="689"/>
      <c r="R4" s="687" t="s">
        <v>221</v>
      </c>
      <c r="S4" s="688"/>
      <c r="T4" s="688"/>
      <c r="U4" s="688"/>
      <c r="V4" s="688"/>
      <c r="W4" s="688"/>
      <c r="X4" s="688"/>
      <c r="Y4" s="689"/>
      <c r="Z4" s="687" t="s">
        <v>222</v>
      </c>
      <c r="AA4" s="688"/>
      <c r="AB4" s="688"/>
      <c r="AC4" s="689"/>
      <c r="AD4" s="687" t="s">
        <v>223</v>
      </c>
      <c r="AE4" s="688"/>
      <c r="AF4" s="688"/>
      <c r="AG4" s="688"/>
      <c r="AH4" s="688"/>
      <c r="AI4" s="688"/>
      <c r="AJ4" s="688"/>
      <c r="AK4" s="689"/>
      <c r="AL4" s="687" t="s">
        <v>222</v>
      </c>
      <c r="AM4" s="688"/>
      <c r="AN4" s="688"/>
      <c r="AO4" s="689"/>
      <c r="AP4" s="748" t="s">
        <v>224</v>
      </c>
      <c r="AQ4" s="748"/>
      <c r="AR4" s="748"/>
      <c r="AS4" s="748"/>
      <c r="AT4" s="748"/>
      <c r="AU4" s="748"/>
      <c r="AV4" s="748"/>
      <c r="AW4" s="748"/>
      <c r="AX4" s="748"/>
      <c r="AY4" s="748"/>
      <c r="AZ4" s="748"/>
      <c r="BA4" s="748"/>
      <c r="BB4" s="748"/>
      <c r="BC4" s="748"/>
      <c r="BD4" s="748"/>
      <c r="BE4" s="748"/>
      <c r="BF4" s="748"/>
      <c r="BG4" s="748" t="s">
        <v>225</v>
      </c>
      <c r="BH4" s="748"/>
      <c r="BI4" s="748"/>
      <c r="BJ4" s="748"/>
      <c r="BK4" s="748"/>
      <c r="BL4" s="748"/>
      <c r="BM4" s="748"/>
      <c r="BN4" s="748"/>
      <c r="BO4" s="748" t="s">
        <v>222</v>
      </c>
      <c r="BP4" s="748"/>
      <c r="BQ4" s="748"/>
      <c r="BR4" s="748"/>
      <c r="BS4" s="748" t="s">
        <v>226</v>
      </c>
      <c r="BT4" s="748"/>
      <c r="BU4" s="748"/>
      <c r="BV4" s="748"/>
      <c r="BW4" s="748"/>
      <c r="BX4" s="748"/>
      <c r="BY4" s="748"/>
      <c r="BZ4" s="748"/>
      <c r="CA4" s="748"/>
      <c r="CB4" s="748"/>
      <c r="CD4" s="730" t="s">
        <v>227</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2">
      <c r="B5" s="695" t="s">
        <v>228</v>
      </c>
      <c r="C5" s="696"/>
      <c r="D5" s="696"/>
      <c r="E5" s="696"/>
      <c r="F5" s="696"/>
      <c r="G5" s="696"/>
      <c r="H5" s="696"/>
      <c r="I5" s="696"/>
      <c r="J5" s="696"/>
      <c r="K5" s="696"/>
      <c r="L5" s="696"/>
      <c r="M5" s="696"/>
      <c r="N5" s="696"/>
      <c r="O5" s="696"/>
      <c r="P5" s="696"/>
      <c r="Q5" s="697"/>
      <c r="R5" s="681">
        <v>145001157</v>
      </c>
      <c r="S5" s="682"/>
      <c r="T5" s="682"/>
      <c r="U5" s="682"/>
      <c r="V5" s="682"/>
      <c r="W5" s="682"/>
      <c r="X5" s="682"/>
      <c r="Y5" s="725"/>
      <c r="Z5" s="743">
        <v>36.700000000000003</v>
      </c>
      <c r="AA5" s="743"/>
      <c r="AB5" s="743"/>
      <c r="AC5" s="743"/>
      <c r="AD5" s="744">
        <v>137667897</v>
      </c>
      <c r="AE5" s="744"/>
      <c r="AF5" s="744"/>
      <c r="AG5" s="744"/>
      <c r="AH5" s="744"/>
      <c r="AI5" s="744"/>
      <c r="AJ5" s="744"/>
      <c r="AK5" s="744"/>
      <c r="AL5" s="726">
        <v>65.8</v>
      </c>
      <c r="AM5" s="700"/>
      <c r="AN5" s="700"/>
      <c r="AO5" s="727"/>
      <c r="AP5" s="695" t="s">
        <v>229</v>
      </c>
      <c r="AQ5" s="696"/>
      <c r="AR5" s="696"/>
      <c r="AS5" s="696"/>
      <c r="AT5" s="696"/>
      <c r="AU5" s="696"/>
      <c r="AV5" s="696"/>
      <c r="AW5" s="696"/>
      <c r="AX5" s="696"/>
      <c r="AY5" s="696"/>
      <c r="AZ5" s="696"/>
      <c r="BA5" s="696"/>
      <c r="BB5" s="696"/>
      <c r="BC5" s="696"/>
      <c r="BD5" s="696"/>
      <c r="BE5" s="696"/>
      <c r="BF5" s="697"/>
      <c r="BG5" s="628">
        <v>132181933</v>
      </c>
      <c r="BH5" s="629"/>
      <c r="BI5" s="629"/>
      <c r="BJ5" s="629"/>
      <c r="BK5" s="629"/>
      <c r="BL5" s="629"/>
      <c r="BM5" s="629"/>
      <c r="BN5" s="630"/>
      <c r="BO5" s="655">
        <v>91.2</v>
      </c>
      <c r="BP5" s="655"/>
      <c r="BQ5" s="655"/>
      <c r="BR5" s="655"/>
      <c r="BS5" s="656" t="s">
        <v>230</v>
      </c>
      <c r="BT5" s="656"/>
      <c r="BU5" s="656"/>
      <c r="BV5" s="656"/>
      <c r="BW5" s="656"/>
      <c r="BX5" s="656"/>
      <c r="BY5" s="656"/>
      <c r="BZ5" s="656"/>
      <c r="CA5" s="656"/>
      <c r="CB5" s="723"/>
      <c r="CD5" s="730" t="s">
        <v>224</v>
      </c>
      <c r="CE5" s="731"/>
      <c r="CF5" s="731"/>
      <c r="CG5" s="731"/>
      <c r="CH5" s="731"/>
      <c r="CI5" s="731"/>
      <c r="CJ5" s="731"/>
      <c r="CK5" s="731"/>
      <c r="CL5" s="731"/>
      <c r="CM5" s="731"/>
      <c r="CN5" s="731"/>
      <c r="CO5" s="731"/>
      <c r="CP5" s="731"/>
      <c r="CQ5" s="732"/>
      <c r="CR5" s="730" t="s">
        <v>231</v>
      </c>
      <c r="CS5" s="731"/>
      <c r="CT5" s="731"/>
      <c r="CU5" s="731"/>
      <c r="CV5" s="731"/>
      <c r="CW5" s="731"/>
      <c r="CX5" s="731"/>
      <c r="CY5" s="732"/>
      <c r="CZ5" s="730" t="s">
        <v>222</v>
      </c>
      <c r="DA5" s="731"/>
      <c r="DB5" s="731"/>
      <c r="DC5" s="732"/>
      <c r="DD5" s="730" t="s">
        <v>232</v>
      </c>
      <c r="DE5" s="731"/>
      <c r="DF5" s="731"/>
      <c r="DG5" s="731"/>
      <c r="DH5" s="731"/>
      <c r="DI5" s="731"/>
      <c r="DJ5" s="731"/>
      <c r="DK5" s="731"/>
      <c r="DL5" s="731"/>
      <c r="DM5" s="731"/>
      <c r="DN5" s="731"/>
      <c r="DO5" s="731"/>
      <c r="DP5" s="732"/>
      <c r="DQ5" s="730" t="s">
        <v>233</v>
      </c>
      <c r="DR5" s="731"/>
      <c r="DS5" s="731"/>
      <c r="DT5" s="731"/>
      <c r="DU5" s="731"/>
      <c r="DV5" s="731"/>
      <c r="DW5" s="731"/>
      <c r="DX5" s="731"/>
      <c r="DY5" s="731"/>
      <c r="DZ5" s="731"/>
      <c r="EA5" s="731"/>
      <c r="EB5" s="731"/>
      <c r="EC5" s="732"/>
    </row>
    <row r="6" spans="2:143" ht="11.25" customHeight="1" x14ac:dyDescent="0.2">
      <c r="B6" s="625" t="s">
        <v>234</v>
      </c>
      <c r="C6" s="626"/>
      <c r="D6" s="626"/>
      <c r="E6" s="626"/>
      <c r="F6" s="626"/>
      <c r="G6" s="626"/>
      <c r="H6" s="626"/>
      <c r="I6" s="626"/>
      <c r="J6" s="626"/>
      <c r="K6" s="626"/>
      <c r="L6" s="626"/>
      <c r="M6" s="626"/>
      <c r="N6" s="626"/>
      <c r="O6" s="626"/>
      <c r="P6" s="626"/>
      <c r="Q6" s="627"/>
      <c r="R6" s="628">
        <v>3684027</v>
      </c>
      <c r="S6" s="629"/>
      <c r="T6" s="629"/>
      <c r="U6" s="629"/>
      <c r="V6" s="629"/>
      <c r="W6" s="629"/>
      <c r="X6" s="629"/>
      <c r="Y6" s="630"/>
      <c r="Z6" s="655">
        <v>0.9</v>
      </c>
      <c r="AA6" s="655"/>
      <c r="AB6" s="655"/>
      <c r="AC6" s="655"/>
      <c r="AD6" s="656">
        <v>3684027</v>
      </c>
      <c r="AE6" s="656"/>
      <c r="AF6" s="656"/>
      <c r="AG6" s="656"/>
      <c r="AH6" s="656"/>
      <c r="AI6" s="656"/>
      <c r="AJ6" s="656"/>
      <c r="AK6" s="656"/>
      <c r="AL6" s="631">
        <v>1.8</v>
      </c>
      <c r="AM6" s="632"/>
      <c r="AN6" s="632"/>
      <c r="AO6" s="657"/>
      <c r="AP6" s="625" t="s">
        <v>235</v>
      </c>
      <c r="AQ6" s="626"/>
      <c r="AR6" s="626"/>
      <c r="AS6" s="626"/>
      <c r="AT6" s="626"/>
      <c r="AU6" s="626"/>
      <c r="AV6" s="626"/>
      <c r="AW6" s="626"/>
      <c r="AX6" s="626"/>
      <c r="AY6" s="626"/>
      <c r="AZ6" s="626"/>
      <c r="BA6" s="626"/>
      <c r="BB6" s="626"/>
      <c r="BC6" s="626"/>
      <c r="BD6" s="626"/>
      <c r="BE6" s="626"/>
      <c r="BF6" s="627"/>
      <c r="BG6" s="628">
        <v>132181933</v>
      </c>
      <c r="BH6" s="629"/>
      <c r="BI6" s="629"/>
      <c r="BJ6" s="629"/>
      <c r="BK6" s="629"/>
      <c r="BL6" s="629"/>
      <c r="BM6" s="629"/>
      <c r="BN6" s="630"/>
      <c r="BO6" s="655">
        <v>91.2</v>
      </c>
      <c r="BP6" s="655"/>
      <c r="BQ6" s="655"/>
      <c r="BR6" s="655"/>
      <c r="BS6" s="656" t="s">
        <v>129</v>
      </c>
      <c r="BT6" s="656"/>
      <c r="BU6" s="656"/>
      <c r="BV6" s="656"/>
      <c r="BW6" s="656"/>
      <c r="BX6" s="656"/>
      <c r="BY6" s="656"/>
      <c r="BZ6" s="656"/>
      <c r="CA6" s="656"/>
      <c r="CB6" s="723"/>
      <c r="CD6" s="684" t="s">
        <v>236</v>
      </c>
      <c r="CE6" s="685"/>
      <c r="CF6" s="685"/>
      <c r="CG6" s="685"/>
      <c r="CH6" s="685"/>
      <c r="CI6" s="685"/>
      <c r="CJ6" s="685"/>
      <c r="CK6" s="685"/>
      <c r="CL6" s="685"/>
      <c r="CM6" s="685"/>
      <c r="CN6" s="685"/>
      <c r="CO6" s="685"/>
      <c r="CP6" s="685"/>
      <c r="CQ6" s="686"/>
      <c r="CR6" s="628">
        <v>890558</v>
      </c>
      <c r="CS6" s="629"/>
      <c r="CT6" s="629"/>
      <c r="CU6" s="629"/>
      <c r="CV6" s="629"/>
      <c r="CW6" s="629"/>
      <c r="CX6" s="629"/>
      <c r="CY6" s="630"/>
      <c r="CZ6" s="726">
        <v>0.2</v>
      </c>
      <c r="DA6" s="700"/>
      <c r="DB6" s="700"/>
      <c r="DC6" s="729"/>
      <c r="DD6" s="634" t="s">
        <v>230</v>
      </c>
      <c r="DE6" s="629"/>
      <c r="DF6" s="629"/>
      <c r="DG6" s="629"/>
      <c r="DH6" s="629"/>
      <c r="DI6" s="629"/>
      <c r="DJ6" s="629"/>
      <c r="DK6" s="629"/>
      <c r="DL6" s="629"/>
      <c r="DM6" s="629"/>
      <c r="DN6" s="629"/>
      <c r="DO6" s="629"/>
      <c r="DP6" s="630"/>
      <c r="DQ6" s="634">
        <v>890558</v>
      </c>
      <c r="DR6" s="629"/>
      <c r="DS6" s="629"/>
      <c r="DT6" s="629"/>
      <c r="DU6" s="629"/>
      <c r="DV6" s="629"/>
      <c r="DW6" s="629"/>
      <c r="DX6" s="629"/>
      <c r="DY6" s="629"/>
      <c r="DZ6" s="629"/>
      <c r="EA6" s="629"/>
      <c r="EB6" s="629"/>
      <c r="EC6" s="669"/>
    </row>
    <row r="7" spans="2:143" ht="11.25" customHeight="1" x14ac:dyDescent="0.2">
      <c r="B7" s="625" t="s">
        <v>237</v>
      </c>
      <c r="C7" s="626"/>
      <c r="D7" s="626"/>
      <c r="E7" s="626"/>
      <c r="F7" s="626"/>
      <c r="G7" s="626"/>
      <c r="H7" s="626"/>
      <c r="I7" s="626"/>
      <c r="J7" s="626"/>
      <c r="K7" s="626"/>
      <c r="L7" s="626"/>
      <c r="M7" s="626"/>
      <c r="N7" s="626"/>
      <c r="O7" s="626"/>
      <c r="P7" s="626"/>
      <c r="Q7" s="627"/>
      <c r="R7" s="628">
        <v>88617</v>
      </c>
      <c r="S7" s="629"/>
      <c r="T7" s="629"/>
      <c r="U7" s="629"/>
      <c r="V7" s="629"/>
      <c r="W7" s="629"/>
      <c r="X7" s="629"/>
      <c r="Y7" s="630"/>
      <c r="Z7" s="655">
        <v>0</v>
      </c>
      <c r="AA7" s="655"/>
      <c r="AB7" s="655"/>
      <c r="AC7" s="655"/>
      <c r="AD7" s="656">
        <v>88617</v>
      </c>
      <c r="AE7" s="656"/>
      <c r="AF7" s="656"/>
      <c r="AG7" s="656"/>
      <c r="AH7" s="656"/>
      <c r="AI7" s="656"/>
      <c r="AJ7" s="656"/>
      <c r="AK7" s="656"/>
      <c r="AL7" s="631">
        <v>0</v>
      </c>
      <c r="AM7" s="632"/>
      <c r="AN7" s="632"/>
      <c r="AO7" s="657"/>
      <c r="AP7" s="625" t="s">
        <v>238</v>
      </c>
      <c r="AQ7" s="626"/>
      <c r="AR7" s="626"/>
      <c r="AS7" s="626"/>
      <c r="AT7" s="626"/>
      <c r="AU7" s="626"/>
      <c r="AV7" s="626"/>
      <c r="AW7" s="626"/>
      <c r="AX7" s="626"/>
      <c r="AY7" s="626"/>
      <c r="AZ7" s="626"/>
      <c r="BA7" s="626"/>
      <c r="BB7" s="626"/>
      <c r="BC7" s="626"/>
      <c r="BD7" s="626"/>
      <c r="BE7" s="626"/>
      <c r="BF7" s="627"/>
      <c r="BG7" s="628">
        <v>72308984</v>
      </c>
      <c r="BH7" s="629"/>
      <c r="BI7" s="629"/>
      <c r="BJ7" s="629"/>
      <c r="BK7" s="629"/>
      <c r="BL7" s="629"/>
      <c r="BM7" s="629"/>
      <c r="BN7" s="630"/>
      <c r="BO7" s="655">
        <v>49.9</v>
      </c>
      <c r="BP7" s="655"/>
      <c r="BQ7" s="655"/>
      <c r="BR7" s="655"/>
      <c r="BS7" s="656" t="s">
        <v>129</v>
      </c>
      <c r="BT7" s="656"/>
      <c r="BU7" s="656"/>
      <c r="BV7" s="656"/>
      <c r="BW7" s="656"/>
      <c r="BX7" s="656"/>
      <c r="BY7" s="656"/>
      <c r="BZ7" s="656"/>
      <c r="CA7" s="656"/>
      <c r="CB7" s="723"/>
      <c r="CD7" s="670" t="s">
        <v>239</v>
      </c>
      <c r="CE7" s="667"/>
      <c r="CF7" s="667"/>
      <c r="CG7" s="667"/>
      <c r="CH7" s="667"/>
      <c r="CI7" s="667"/>
      <c r="CJ7" s="667"/>
      <c r="CK7" s="667"/>
      <c r="CL7" s="667"/>
      <c r="CM7" s="667"/>
      <c r="CN7" s="667"/>
      <c r="CO7" s="667"/>
      <c r="CP7" s="667"/>
      <c r="CQ7" s="668"/>
      <c r="CR7" s="628">
        <v>29822899</v>
      </c>
      <c r="CS7" s="629"/>
      <c r="CT7" s="629"/>
      <c r="CU7" s="629"/>
      <c r="CV7" s="629"/>
      <c r="CW7" s="629"/>
      <c r="CX7" s="629"/>
      <c r="CY7" s="630"/>
      <c r="CZ7" s="655">
        <v>7.8</v>
      </c>
      <c r="DA7" s="655"/>
      <c r="DB7" s="655"/>
      <c r="DC7" s="655"/>
      <c r="DD7" s="634">
        <v>2130506</v>
      </c>
      <c r="DE7" s="629"/>
      <c r="DF7" s="629"/>
      <c r="DG7" s="629"/>
      <c r="DH7" s="629"/>
      <c r="DI7" s="629"/>
      <c r="DJ7" s="629"/>
      <c r="DK7" s="629"/>
      <c r="DL7" s="629"/>
      <c r="DM7" s="629"/>
      <c r="DN7" s="629"/>
      <c r="DO7" s="629"/>
      <c r="DP7" s="630"/>
      <c r="DQ7" s="634">
        <v>25548773</v>
      </c>
      <c r="DR7" s="629"/>
      <c r="DS7" s="629"/>
      <c r="DT7" s="629"/>
      <c r="DU7" s="629"/>
      <c r="DV7" s="629"/>
      <c r="DW7" s="629"/>
      <c r="DX7" s="629"/>
      <c r="DY7" s="629"/>
      <c r="DZ7" s="629"/>
      <c r="EA7" s="629"/>
      <c r="EB7" s="629"/>
      <c r="EC7" s="669"/>
    </row>
    <row r="8" spans="2:143" ht="11.25" customHeight="1" x14ac:dyDescent="0.2">
      <c r="B8" s="625" t="s">
        <v>240</v>
      </c>
      <c r="C8" s="626"/>
      <c r="D8" s="626"/>
      <c r="E8" s="626"/>
      <c r="F8" s="626"/>
      <c r="G8" s="626"/>
      <c r="H8" s="626"/>
      <c r="I8" s="626"/>
      <c r="J8" s="626"/>
      <c r="K8" s="626"/>
      <c r="L8" s="626"/>
      <c r="M8" s="626"/>
      <c r="N8" s="626"/>
      <c r="O8" s="626"/>
      <c r="P8" s="626"/>
      <c r="Q8" s="627"/>
      <c r="R8" s="628">
        <v>753514</v>
      </c>
      <c r="S8" s="629"/>
      <c r="T8" s="629"/>
      <c r="U8" s="629"/>
      <c r="V8" s="629"/>
      <c r="W8" s="629"/>
      <c r="X8" s="629"/>
      <c r="Y8" s="630"/>
      <c r="Z8" s="655">
        <v>0.2</v>
      </c>
      <c r="AA8" s="655"/>
      <c r="AB8" s="655"/>
      <c r="AC8" s="655"/>
      <c r="AD8" s="656">
        <v>753514</v>
      </c>
      <c r="AE8" s="656"/>
      <c r="AF8" s="656"/>
      <c r="AG8" s="656"/>
      <c r="AH8" s="656"/>
      <c r="AI8" s="656"/>
      <c r="AJ8" s="656"/>
      <c r="AK8" s="656"/>
      <c r="AL8" s="631">
        <v>0.4</v>
      </c>
      <c r="AM8" s="632"/>
      <c r="AN8" s="632"/>
      <c r="AO8" s="657"/>
      <c r="AP8" s="625" t="s">
        <v>241</v>
      </c>
      <c r="AQ8" s="626"/>
      <c r="AR8" s="626"/>
      <c r="AS8" s="626"/>
      <c r="AT8" s="626"/>
      <c r="AU8" s="626"/>
      <c r="AV8" s="626"/>
      <c r="AW8" s="626"/>
      <c r="AX8" s="626"/>
      <c r="AY8" s="626"/>
      <c r="AZ8" s="626"/>
      <c r="BA8" s="626"/>
      <c r="BB8" s="626"/>
      <c r="BC8" s="626"/>
      <c r="BD8" s="626"/>
      <c r="BE8" s="626"/>
      <c r="BF8" s="627"/>
      <c r="BG8" s="628">
        <v>1475355</v>
      </c>
      <c r="BH8" s="629"/>
      <c r="BI8" s="629"/>
      <c r="BJ8" s="629"/>
      <c r="BK8" s="629"/>
      <c r="BL8" s="629"/>
      <c r="BM8" s="629"/>
      <c r="BN8" s="630"/>
      <c r="BO8" s="655">
        <v>1</v>
      </c>
      <c r="BP8" s="655"/>
      <c r="BQ8" s="655"/>
      <c r="BR8" s="655"/>
      <c r="BS8" s="656" t="s">
        <v>230</v>
      </c>
      <c r="BT8" s="656"/>
      <c r="BU8" s="656"/>
      <c r="BV8" s="656"/>
      <c r="BW8" s="656"/>
      <c r="BX8" s="656"/>
      <c r="BY8" s="656"/>
      <c r="BZ8" s="656"/>
      <c r="CA8" s="656"/>
      <c r="CB8" s="723"/>
      <c r="CD8" s="670" t="s">
        <v>242</v>
      </c>
      <c r="CE8" s="667"/>
      <c r="CF8" s="667"/>
      <c r="CG8" s="667"/>
      <c r="CH8" s="667"/>
      <c r="CI8" s="667"/>
      <c r="CJ8" s="667"/>
      <c r="CK8" s="667"/>
      <c r="CL8" s="667"/>
      <c r="CM8" s="667"/>
      <c r="CN8" s="667"/>
      <c r="CO8" s="667"/>
      <c r="CP8" s="667"/>
      <c r="CQ8" s="668"/>
      <c r="CR8" s="628">
        <v>131304240</v>
      </c>
      <c r="CS8" s="629"/>
      <c r="CT8" s="629"/>
      <c r="CU8" s="629"/>
      <c r="CV8" s="629"/>
      <c r="CW8" s="629"/>
      <c r="CX8" s="629"/>
      <c r="CY8" s="630"/>
      <c r="CZ8" s="655">
        <v>34.299999999999997</v>
      </c>
      <c r="DA8" s="655"/>
      <c r="DB8" s="655"/>
      <c r="DC8" s="655"/>
      <c r="DD8" s="634">
        <v>2870099</v>
      </c>
      <c r="DE8" s="629"/>
      <c r="DF8" s="629"/>
      <c r="DG8" s="629"/>
      <c r="DH8" s="629"/>
      <c r="DI8" s="629"/>
      <c r="DJ8" s="629"/>
      <c r="DK8" s="629"/>
      <c r="DL8" s="629"/>
      <c r="DM8" s="629"/>
      <c r="DN8" s="629"/>
      <c r="DO8" s="629"/>
      <c r="DP8" s="630"/>
      <c r="DQ8" s="634">
        <v>55658728</v>
      </c>
      <c r="DR8" s="629"/>
      <c r="DS8" s="629"/>
      <c r="DT8" s="629"/>
      <c r="DU8" s="629"/>
      <c r="DV8" s="629"/>
      <c r="DW8" s="629"/>
      <c r="DX8" s="629"/>
      <c r="DY8" s="629"/>
      <c r="DZ8" s="629"/>
      <c r="EA8" s="629"/>
      <c r="EB8" s="629"/>
      <c r="EC8" s="669"/>
    </row>
    <row r="9" spans="2:143" ht="11.25" customHeight="1" x14ac:dyDescent="0.2">
      <c r="B9" s="625" t="s">
        <v>243</v>
      </c>
      <c r="C9" s="626"/>
      <c r="D9" s="626"/>
      <c r="E9" s="626"/>
      <c r="F9" s="626"/>
      <c r="G9" s="626"/>
      <c r="H9" s="626"/>
      <c r="I9" s="626"/>
      <c r="J9" s="626"/>
      <c r="K9" s="626"/>
      <c r="L9" s="626"/>
      <c r="M9" s="626"/>
      <c r="N9" s="626"/>
      <c r="O9" s="626"/>
      <c r="P9" s="626"/>
      <c r="Q9" s="627"/>
      <c r="R9" s="628">
        <v>1075377</v>
      </c>
      <c r="S9" s="629"/>
      <c r="T9" s="629"/>
      <c r="U9" s="629"/>
      <c r="V9" s="629"/>
      <c r="W9" s="629"/>
      <c r="X9" s="629"/>
      <c r="Y9" s="630"/>
      <c r="Z9" s="655">
        <v>0.3</v>
      </c>
      <c r="AA9" s="655"/>
      <c r="AB9" s="655"/>
      <c r="AC9" s="655"/>
      <c r="AD9" s="656">
        <v>1075377</v>
      </c>
      <c r="AE9" s="656"/>
      <c r="AF9" s="656"/>
      <c r="AG9" s="656"/>
      <c r="AH9" s="656"/>
      <c r="AI9" s="656"/>
      <c r="AJ9" s="656"/>
      <c r="AK9" s="656"/>
      <c r="AL9" s="631">
        <v>0.5</v>
      </c>
      <c r="AM9" s="632"/>
      <c r="AN9" s="632"/>
      <c r="AO9" s="657"/>
      <c r="AP9" s="625" t="s">
        <v>244</v>
      </c>
      <c r="AQ9" s="626"/>
      <c r="AR9" s="626"/>
      <c r="AS9" s="626"/>
      <c r="AT9" s="626"/>
      <c r="AU9" s="626"/>
      <c r="AV9" s="626"/>
      <c r="AW9" s="626"/>
      <c r="AX9" s="626"/>
      <c r="AY9" s="626"/>
      <c r="AZ9" s="626"/>
      <c r="BA9" s="626"/>
      <c r="BB9" s="626"/>
      <c r="BC9" s="626"/>
      <c r="BD9" s="626"/>
      <c r="BE9" s="626"/>
      <c r="BF9" s="627"/>
      <c r="BG9" s="628">
        <v>62732923</v>
      </c>
      <c r="BH9" s="629"/>
      <c r="BI9" s="629"/>
      <c r="BJ9" s="629"/>
      <c r="BK9" s="629"/>
      <c r="BL9" s="629"/>
      <c r="BM9" s="629"/>
      <c r="BN9" s="630"/>
      <c r="BO9" s="655">
        <v>43.3</v>
      </c>
      <c r="BP9" s="655"/>
      <c r="BQ9" s="655"/>
      <c r="BR9" s="655"/>
      <c r="BS9" s="656" t="s">
        <v>230</v>
      </c>
      <c r="BT9" s="656"/>
      <c r="BU9" s="656"/>
      <c r="BV9" s="656"/>
      <c r="BW9" s="656"/>
      <c r="BX9" s="656"/>
      <c r="BY9" s="656"/>
      <c r="BZ9" s="656"/>
      <c r="CA9" s="656"/>
      <c r="CB9" s="723"/>
      <c r="CD9" s="670" t="s">
        <v>245</v>
      </c>
      <c r="CE9" s="667"/>
      <c r="CF9" s="667"/>
      <c r="CG9" s="667"/>
      <c r="CH9" s="667"/>
      <c r="CI9" s="667"/>
      <c r="CJ9" s="667"/>
      <c r="CK9" s="667"/>
      <c r="CL9" s="667"/>
      <c r="CM9" s="667"/>
      <c r="CN9" s="667"/>
      <c r="CO9" s="667"/>
      <c r="CP9" s="667"/>
      <c r="CQ9" s="668"/>
      <c r="CR9" s="628">
        <v>35770801</v>
      </c>
      <c r="CS9" s="629"/>
      <c r="CT9" s="629"/>
      <c r="CU9" s="629"/>
      <c r="CV9" s="629"/>
      <c r="CW9" s="629"/>
      <c r="CX9" s="629"/>
      <c r="CY9" s="630"/>
      <c r="CZ9" s="655">
        <v>9.3000000000000007</v>
      </c>
      <c r="DA9" s="655"/>
      <c r="DB9" s="655"/>
      <c r="DC9" s="655"/>
      <c r="DD9" s="634">
        <v>3764834</v>
      </c>
      <c r="DE9" s="629"/>
      <c r="DF9" s="629"/>
      <c r="DG9" s="629"/>
      <c r="DH9" s="629"/>
      <c r="DI9" s="629"/>
      <c r="DJ9" s="629"/>
      <c r="DK9" s="629"/>
      <c r="DL9" s="629"/>
      <c r="DM9" s="629"/>
      <c r="DN9" s="629"/>
      <c r="DO9" s="629"/>
      <c r="DP9" s="630"/>
      <c r="DQ9" s="634">
        <v>25241414</v>
      </c>
      <c r="DR9" s="629"/>
      <c r="DS9" s="629"/>
      <c r="DT9" s="629"/>
      <c r="DU9" s="629"/>
      <c r="DV9" s="629"/>
      <c r="DW9" s="629"/>
      <c r="DX9" s="629"/>
      <c r="DY9" s="629"/>
      <c r="DZ9" s="629"/>
      <c r="EA9" s="629"/>
      <c r="EB9" s="629"/>
      <c r="EC9" s="669"/>
    </row>
    <row r="10" spans="2:143" ht="11.25" customHeight="1" x14ac:dyDescent="0.2">
      <c r="B10" s="625" t="s">
        <v>246</v>
      </c>
      <c r="C10" s="626"/>
      <c r="D10" s="626"/>
      <c r="E10" s="626"/>
      <c r="F10" s="626"/>
      <c r="G10" s="626"/>
      <c r="H10" s="626"/>
      <c r="I10" s="626"/>
      <c r="J10" s="626"/>
      <c r="K10" s="626"/>
      <c r="L10" s="626"/>
      <c r="M10" s="626"/>
      <c r="N10" s="626"/>
      <c r="O10" s="626"/>
      <c r="P10" s="626"/>
      <c r="Q10" s="627"/>
      <c r="R10" s="628">
        <v>172394</v>
      </c>
      <c r="S10" s="629"/>
      <c r="T10" s="629"/>
      <c r="U10" s="629"/>
      <c r="V10" s="629"/>
      <c r="W10" s="629"/>
      <c r="X10" s="629"/>
      <c r="Y10" s="630"/>
      <c r="Z10" s="655">
        <v>0</v>
      </c>
      <c r="AA10" s="655"/>
      <c r="AB10" s="655"/>
      <c r="AC10" s="655"/>
      <c r="AD10" s="656">
        <v>172394</v>
      </c>
      <c r="AE10" s="656"/>
      <c r="AF10" s="656"/>
      <c r="AG10" s="656"/>
      <c r="AH10" s="656"/>
      <c r="AI10" s="656"/>
      <c r="AJ10" s="656"/>
      <c r="AK10" s="656"/>
      <c r="AL10" s="631">
        <v>0.1</v>
      </c>
      <c r="AM10" s="632"/>
      <c r="AN10" s="632"/>
      <c r="AO10" s="657"/>
      <c r="AP10" s="625" t="s">
        <v>247</v>
      </c>
      <c r="AQ10" s="626"/>
      <c r="AR10" s="626"/>
      <c r="AS10" s="626"/>
      <c r="AT10" s="626"/>
      <c r="AU10" s="626"/>
      <c r="AV10" s="626"/>
      <c r="AW10" s="626"/>
      <c r="AX10" s="626"/>
      <c r="AY10" s="626"/>
      <c r="AZ10" s="626"/>
      <c r="BA10" s="626"/>
      <c r="BB10" s="626"/>
      <c r="BC10" s="626"/>
      <c r="BD10" s="626"/>
      <c r="BE10" s="626"/>
      <c r="BF10" s="627"/>
      <c r="BG10" s="628">
        <v>2753841</v>
      </c>
      <c r="BH10" s="629"/>
      <c r="BI10" s="629"/>
      <c r="BJ10" s="629"/>
      <c r="BK10" s="629"/>
      <c r="BL10" s="629"/>
      <c r="BM10" s="629"/>
      <c r="BN10" s="630"/>
      <c r="BO10" s="655">
        <v>1.9</v>
      </c>
      <c r="BP10" s="655"/>
      <c r="BQ10" s="655"/>
      <c r="BR10" s="655"/>
      <c r="BS10" s="656" t="s">
        <v>129</v>
      </c>
      <c r="BT10" s="656"/>
      <c r="BU10" s="656"/>
      <c r="BV10" s="656"/>
      <c r="BW10" s="656"/>
      <c r="BX10" s="656"/>
      <c r="BY10" s="656"/>
      <c r="BZ10" s="656"/>
      <c r="CA10" s="656"/>
      <c r="CB10" s="723"/>
      <c r="CD10" s="670" t="s">
        <v>248</v>
      </c>
      <c r="CE10" s="667"/>
      <c r="CF10" s="667"/>
      <c r="CG10" s="667"/>
      <c r="CH10" s="667"/>
      <c r="CI10" s="667"/>
      <c r="CJ10" s="667"/>
      <c r="CK10" s="667"/>
      <c r="CL10" s="667"/>
      <c r="CM10" s="667"/>
      <c r="CN10" s="667"/>
      <c r="CO10" s="667"/>
      <c r="CP10" s="667"/>
      <c r="CQ10" s="668"/>
      <c r="CR10" s="628">
        <v>388319</v>
      </c>
      <c r="CS10" s="629"/>
      <c r="CT10" s="629"/>
      <c r="CU10" s="629"/>
      <c r="CV10" s="629"/>
      <c r="CW10" s="629"/>
      <c r="CX10" s="629"/>
      <c r="CY10" s="630"/>
      <c r="CZ10" s="655">
        <v>0.1</v>
      </c>
      <c r="DA10" s="655"/>
      <c r="DB10" s="655"/>
      <c r="DC10" s="655"/>
      <c r="DD10" s="634">
        <v>34822</v>
      </c>
      <c r="DE10" s="629"/>
      <c r="DF10" s="629"/>
      <c r="DG10" s="629"/>
      <c r="DH10" s="629"/>
      <c r="DI10" s="629"/>
      <c r="DJ10" s="629"/>
      <c r="DK10" s="629"/>
      <c r="DL10" s="629"/>
      <c r="DM10" s="629"/>
      <c r="DN10" s="629"/>
      <c r="DO10" s="629"/>
      <c r="DP10" s="630"/>
      <c r="DQ10" s="634">
        <v>358853</v>
      </c>
      <c r="DR10" s="629"/>
      <c r="DS10" s="629"/>
      <c r="DT10" s="629"/>
      <c r="DU10" s="629"/>
      <c r="DV10" s="629"/>
      <c r="DW10" s="629"/>
      <c r="DX10" s="629"/>
      <c r="DY10" s="629"/>
      <c r="DZ10" s="629"/>
      <c r="EA10" s="629"/>
      <c r="EB10" s="629"/>
      <c r="EC10" s="669"/>
    </row>
    <row r="11" spans="2:143" ht="11.25" customHeight="1" x14ac:dyDescent="0.2">
      <c r="B11" s="625" t="s">
        <v>249</v>
      </c>
      <c r="C11" s="626"/>
      <c r="D11" s="626"/>
      <c r="E11" s="626"/>
      <c r="F11" s="626"/>
      <c r="G11" s="626"/>
      <c r="H11" s="626"/>
      <c r="I11" s="626"/>
      <c r="J11" s="626"/>
      <c r="K11" s="626"/>
      <c r="L11" s="626"/>
      <c r="M11" s="626"/>
      <c r="N11" s="626"/>
      <c r="O11" s="626"/>
      <c r="P11" s="626"/>
      <c r="Q11" s="627"/>
      <c r="R11" s="628">
        <v>19458501</v>
      </c>
      <c r="S11" s="629"/>
      <c r="T11" s="629"/>
      <c r="U11" s="629"/>
      <c r="V11" s="629"/>
      <c r="W11" s="629"/>
      <c r="X11" s="629"/>
      <c r="Y11" s="630"/>
      <c r="Z11" s="631">
        <v>4.9000000000000004</v>
      </c>
      <c r="AA11" s="632"/>
      <c r="AB11" s="632"/>
      <c r="AC11" s="633"/>
      <c r="AD11" s="634">
        <v>19458501</v>
      </c>
      <c r="AE11" s="629"/>
      <c r="AF11" s="629"/>
      <c r="AG11" s="629"/>
      <c r="AH11" s="629"/>
      <c r="AI11" s="629"/>
      <c r="AJ11" s="629"/>
      <c r="AK11" s="630"/>
      <c r="AL11" s="631">
        <v>9.3000000000000007</v>
      </c>
      <c r="AM11" s="632"/>
      <c r="AN11" s="632"/>
      <c r="AO11" s="657"/>
      <c r="AP11" s="625" t="s">
        <v>250</v>
      </c>
      <c r="AQ11" s="626"/>
      <c r="AR11" s="626"/>
      <c r="AS11" s="626"/>
      <c r="AT11" s="626"/>
      <c r="AU11" s="626"/>
      <c r="AV11" s="626"/>
      <c r="AW11" s="626"/>
      <c r="AX11" s="626"/>
      <c r="AY11" s="626"/>
      <c r="AZ11" s="626"/>
      <c r="BA11" s="626"/>
      <c r="BB11" s="626"/>
      <c r="BC11" s="626"/>
      <c r="BD11" s="626"/>
      <c r="BE11" s="626"/>
      <c r="BF11" s="627"/>
      <c r="BG11" s="628">
        <v>5346865</v>
      </c>
      <c r="BH11" s="629"/>
      <c r="BI11" s="629"/>
      <c r="BJ11" s="629"/>
      <c r="BK11" s="629"/>
      <c r="BL11" s="629"/>
      <c r="BM11" s="629"/>
      <c r="BN11" s="630"/>
      <c r="BO11" s="655">
        <v>3.7</v>
      </c>
      <c r="BP11" s="655"/>
      <c r="BQ11" s="655"/>
      <c r="BR11" s="655"/>
      <c r="BS11" s="656" t="s">
        <v>129</v>
      </c>
      <c r="BT11" s="656"/>
      <c r="BU11" s="656"/>
      <c r="BV11" s="656"/>
      <c r="BW11" s="656"/>
      <c r="BX11" s="656"/>
      <c r="BY11" s="656"/>
      <c r="BZ11" s="656"/>
      <c r="CA11" s="656"/>
      <c r="CB11" s="723"/>
      <c r="CD11" s="670" t="s">
        <v>251</v>
      </c>
      <c r="CE11" s="667"/>
      <c r="CF11" s="667"/>
      <c r="CG11" s="667"/>
      <c r="CH11" s="667"/>
      <c r="CI11" s="667"/>
      <c r="CJ11" s="667"/>
      <c r="CK11" s="667"/>
      <c r="CL11" s="667"/>
      <c r="CM11" s="667"/>
      <c r="CN11" s="667"/>
      <c r="CO11" s="667"/>
      <c r="CP11" s="667"/>
      <c r="CQ11" s="668"/>
      <c r="CR11" s="628">
        <v>7201495</v>
      </c>
      <c r="CS11" s="629"/>
      <c r="CT11" s="629"/>
      <c r="CU11" s="629"/>
      <c r="CV11" s="629"/>
      <c r="CW11" s="629"/>
      <c r="CX11" s="629"/>
      <c r="CY11" s="630"/>
      <c r="CZ11" s="655">
        <v>1.9</v>
      </c>
      <c r="DA11" s="655"/>
      <c r="DB11" s="655"/>
      <c r="DC11" s="655"/>
      <c r="DD11" s="634">
        <v>3927638</v>
      </c>
      <c r="DE11" s="629"/>
      <c r="DF11" s="629"/>
      <c r="DG11" s="629"/>
      <c r="DH11" s="629"/>
      <c r="DI11" s="629"/>
      <c r="DJ11" s="629"/>
      <c r="DK11" s="629"/>
      <c r="DL11" s="629"/>
      <c r="DM11" s="629"/>
      <c r="DN11" s="629"/>
      <c r="DO11" s="629"/>
      <c r="DP11" s="630"/>
      <c r="DQ11" s="634">
        <v>4076329</v>
      </c>
      <c r="DR11" s="629"/>
      <c r="DS11" s="629"/>
      <c r="DT11" s="629"/>
      <c r="DU11" s="629"/>
      <c r="DV11" s="629"/>
      <c r="DW11" s="629"/>
      <c r="DX11" s="629"/>
      <c r="DY11" s="629"/>
      <c r="DZ11" s="629"/>
      <c r="EA11" s="629"/>
      <c r="EB11" s="629"/>
      <c r="EC11" s="669"/>
    </row>
    <row r="12" spans="2:143" ht="11.25" customHeight="1" x14ac:dyDescent="0.2">
      <c r="B12" s="625" t="s">
        <v>252</v>
      </c>
      <c r="C12" s="626"/>
      <c r="D12" s="626"/>
      <c r="E12" s="626"/>
      <c r="F12" s="626"/>
      <c r="G12" s="626"/>
      <c r="H12" s="626"/>
      <c r="I12" s="626"/>
      <c r="J12" s="626"/>
      <c r="K12" s="626"/>
      <c r="L12" s="626"/>
      <c r="M12" s="626"/>
      <c r="N12" s="626"/>
      <c r="O12" s="626"/>
      <c r="P12" s="626"/>
      <c r="Q12" s="627"/>
      <c r="R12" s="628">
        <v>91210</v>
      </c>
      <c r="S12" s="629"/>
      <c r="T12" s="629"/>
      <c r="U12" s="629"/>
      <c r="V12" s="629"/>
      <c r="W12" s="629"/>
      <c r="X12" s="629"/>
      <c r="Y12" s="630"/>
      <c r="Z12" s="655">
        <v>0</v>
      </c>
      <c r="AA12" s="655"/>
      <c r="AB12" s="655"/>
      <c r="AC12" s="655"/>
      <c r="AD12" s="656">
        <v>91210</v>
      </c>
      <c r="AE12" s="656"/>
      <c r="AF12" s="656"/>
      <c r="AG12" s="656"/>
      <c r="AH12" s="656"/>
      <c r="AI12" s="656"/>
      <c r="AJ12" s="656"/>
      <c r="AK12" s="656"/>
      <c r="AL12" s="631">
        <v>0</v>
      </c>
      <c r="AM12" s="632"/>
      <c r="AN12" s="632"/>
      <c r="AO12" s="657"/>
      <c r="AP12" s="625" t="s">
        <v>253</v>
      </c>
      <c r="AQ12" s="626"/>
      <c r="AR12" s="626"/>
      <c r="AS12" s="626"/>
      <c r="AT12" s="626"/>
      <c r="AU12" s="626"/>
      <c r="AV12" s="626"/>
      <c r="AW12" s="626"/>
      <c r="AX12" s="626"/>
      <c r="AY12" s="626"/>
      <c r="AZ12" s="626"/>
      <c r="BA12" s="626"/>
      <c r="BB12" s="626"/>
      <c r="BC12" s="626"/>
      <c r="BD12" s="626"/>
      <c r="BE12" s="626"/>
      <c r="BF12" s="627"/>
      <c r="BG12" s="628">
        <v>52735436</v>
      </c>
      <c r="BH12" s="629"/>
      <c r="BI12" s="629"/>
      <c r="BJ12" s="629"/>
      <c r="BK12" s="629"/>
      <c r="BL12" s="629"/>
      <c r="BM12" s="629"/>
      <c r="BN12" s="630"/>
      <c r="BO12" s="655">
        <v>36.4</v>
      </c>
      <c r="BP12" s="655"/>
      <c r="BQ12" s="655"/>
      <c r="BR12" s="655"/>
      <c r="BS12" s="656" t="s">
        <v>230</v>
      </c>
      <c r="BT12" s="656"/>
      <c r="BU12" s="656"/>
      <c r="BV12" s="656"/>
      <c r="BW12" s="656"/>
      <c r="BX12" s="656"/>
      <c r="BY12" s="656"/>
      <c r="BZ12" s="656"/>
      <c r="CA12" s="656"/>
      <c r="CB12" s="723"/>
      <c r="CD12" s="670" t="s">
        <v>254</v>
      </c>
      <c r="CE12" s="667"/>
      <c r="CF12" s="667"/>
      <c r="CG12" s="667"/>
      <c r="CH12" s="667"/>
      <c r="CI12" s="667"/>
      <c r="CJ12" s="667"/>
      <c r="CK12" s="667"/>
      <c r="CL12" s="667"/>
      <c r="CM12" s="667"/>
      <c r="CN12" s="667"/>
      <c r="CO12" s="667"/>
      <c r="CP12" s="667"/>
      <c r="CQ12" s="668"/>
      <c r="CR12" s="628">
        <v>11081693</v>
      </c>
      <c r="CS12" s="629"/>
      <c r="CT12" s="629"/>
      <c r="CU12" s="629"/>
      <c r="CV12" s="629"/>
      <c r="CW12" s="629"/>
      <c r="CX12" s="629"/>
      <c r="CY12" s="630"/>
      <c r="CZ12" s="655">
        <v>2.9</v>
      </c>
      <c r="DA12" s="655"/>
      <c r="DB12" s="655"/>
      <c r="DC12" s="655"/>
      <c r="DD12" s="634">
        <v>3042927</v>
      </c>
      <c r="DE12" s="629"/>
      <c r="DF12" s="629"/>
      <c r="DG12" s="629"/>
      <c r="DH12" s="629"/>
      <c r="DI12" s="629"/>
      <c r="DJ12" s="629"/>
      <c r="DK12" s="629"/>
      <c r="DL12" s="629"/>
      <c r="DM12" s="629"/>
      <c r="DN12" s="629"/>
      <c r="DO12" s="629"/>
      <c r="DP12" s="630"/>
      <c r="DQ12" s="634">
        <v>8229184</v>
      </c>
      <c r="DR12" s="629"/>
      <c r="DS12" s="629"/>
      <c r="DT12" s="629"/>
      <c r="DU12" s="629"/>
      <c r="DV12" s="629"/>
      <c r="DW12" s="629"/>
      <c r="DX12" s="629"/>
      <c r="DY12" s="629"/>
      <c r="DZ12" s="629"/>
      <c r="EA12" s="629"/>
      <c r="EB12" s="629"/>
      <c r="EC12" s="669"/>
    </row>
    <row r="13" spans="2:143" ht="11.25" customHeight="1" x14ac:dyDescent="0.2">
      <c r="B13" s="625" t="s">
        <v>255</v>
      </c>
      <c r="C13" s="626"/>
      <c r="D13" s="626"/>
      <c r="E13" s="626"/>
      <c r="F13" s="626"/>
      <c r="G13" s="626"/>
      <c r="H13" s="626"/>
      <c r="I13" s="626"/>
      <c r="J13" s="626"/>
      <c r="K13" s="626"/>
      <c r="L13" s="626"/>
      <c r="M13" s="626"/>
      <c r="N13" s="626"/>
      <c r="O13" s="626"/>
      <c r="P13" s="626"/>
      <c r="Q13" s="627"/>
      <c r="R13" s="628" t="s">
        <v>129</v>
      </c>
      <c r="S13" s="629"/>
      <c r="T13" s="629"/>
      <c r="U13" s="629"/>
      <c r="V13" s="629"/>
      <c r="W13" s="629"/>
      <c r="X13" s="629"/>
      <c r="Y13" s="630"/>
      <c r="Z13" s="655" t="s">
        <v>129</v>
      </c>
      <c r="AA13" s="655"/>
      <c r="AB13" s="655"/>
      <c r="AC13" s="655"/>
      <c r="AD13" s="656" t="s">
        <v>230</v>
      </c>
      <c r="AE13" s="656"/>
      <c r="AF13" s="656"/>
      <c r="AG13" s="656"/>
      <c r="AH13" s="656"/>
      <c r="AI13" s="656"/>
      <c r="AJ13" s="656"/>
      <c r="AK13" s="656"/>
      <c r="AL13" s="631" t="s">
        <v>137</v>
      </c>
      <c r="AM13" s="632"/>
      <c r="AN13" s="632"/>
      <c r="AO13" s="657"/>
      <c r="AP13" s="625" t="s">
        <v>256</v>
      </c>
      <c r="AQ13" s="626"/>
      <c r="AR13" s="626"/>
      <c r="AS13" s="626"/>
      <c r="AT13" s="626"/>
      <c r="AU13" s="626"/>
      <c r="AV13" s="626"/>
      <c r="AW13" s="626"/>
      <c r="AX13" s="626"/>
      <c r="AY13" s="626"/>
      <c r="AZ13" s="626"/>
      <c r="BA13" s="626"/>
      <c r="BB13" s="626"/>
      <c r="BC13" s="626"/>
      <c r="BD13" s="626"/>
      <c r="BE13" s="626"/>
      <c r="BF13" s="627"/>
      <c r="BG13" s="628">
        <v>52602662</v>
      </c>
      <c r="BH13" s="629"/>
      <c r="BI13" s="629"/>
      <c r="BJ13" s="629"/>
      <c r="BK13" s="629"/>
      <c r="BL13" s="629"/>
      <c r="BM13" s="629"/>
      <c r="BN13" s="630"/>
      <c r="BO13" s="655">
        <v>36.299999999999997</v>
      </c>
      <c r="BP13" s="655"/>
      <c r="BQ13" s="655"/>
      <c r="BR13" s="655"/>
      <c r="BS13" s="656" t="s">
        <v>230</v>
      </c>
      <c r="BT13" s="656"/>
      <c r="BU13" s="656"/>
      <c r="BV13" s="656"/>
      <c r="BW13" s="656"/>
      <c r="BX13" s="656"/>
      <c r="BY13" s="656"/>
      <c r="BZ13" s="656"/>
      <c r="CA13" s="656"/>
      <c r="CB13" s="723"/>
      <c r="CD13" s="670" t="s">
        <v>257</v>
      </c>
      <c r="CE13" s="667"/>
      <c r="CF13" s="667"/>
      <c r="CG13" s="667"/>
      <c r="CH13" s="667"/>
      <c r="CI13" s="667"/>
      <c r="CJ13" s="667"/>
      <c r="CK13" s="667"/>
      <c r="CL13" s="667"/>
      <c r="CM13" s="667"/>
      <c r="CN13" s="667"/>
      <c r="CO13" s="667"/>
      <c r="CP13" s="667"/>
      <c r="CQ13" s="668"/>
      <c r="CR13" s="628">
        <v>42247576</v>
      </c>
      <c r="CS13" s="629"/>
      <c r="CT13" s="629"/>
      <c r="CU13" s="629"/>
      <c r="CV13" s="629"/>
      <c r="CW13" s="629"/>
      <c r="CX13" s="629"/>
      <c r="CY13" s="630"/>
      <c r="CZ13" s="655">
        <v>11</v>
      </c>
      <c r="DA13" s="655"/>
      <c r="DB13" s="655"/>
      <c r="DC13" s="655"/>
      <c r="DD13" s="634">
        <v>23350805</v>
      </c>
      <c r="DE13" s="629"/>
      <c r="DF13" s="629"/>
      <c r="DG13" s="629"/>
      <c r="DH13" s="629"/>
      <c r="DI13" s="629"/>
      <c r="DJ13" s="629"/>
      <c r="DK13" s="629"/>
      <c r="DL13" s="629"/>
      <c r="DM13" s="629"/>
      <c r="DN13" s="629"/>
      <c r="DO13" s="629"/>
      <c r="DP13" s="630"/>
      <c r="DQ13" s="634">
        <v>26732084</v>
      </c>
      <c r="DR13" s="629"/>
      <c r="DS13" s="629"/>
      <c r="DT13" s="629"/>
      <c r="DU13" s="629"/>
      <c r="DV13" s="629"/>
      <c r="DW13" s="629"/>
      <c r="DX13" s="629"/>
      <c r="DY13" s="629"/>
      <c r="DZ13" s="629"/>
      <c r="EA13" s="629"/>
      <c r="EB13" s="629"/>
      <c r="EC13" s="669"/>
    </row>
    <row r="14" spans="2:143" ht="11.25" customHeight="1" x14ac:dyDescent="0.2">
      <c r="B14" s="625" t="s">
        <v>258</v>
      </c>
      <c r="C14" s="626"/>
      <c r="D14" s="626"/>
      <c r="E14" s="626"/>
      <c r="F14" s="626"/>
      <c r="G14" s="626"/>
      <c r="H14" s="626"/>
      <c r="I14" s="626"/>
      <c r="J14" s="626"/>
      <c r="K14" s="626"/>
      <c r="L14" s="626"/>
      <c r="M14" s="626"/>
      <c r="N14" s="626"/>
      <c r="O14" s="626"/>
      <c r="P14" s="626"/>
      <c r="Q14" s="627"/>
      <c r="R14" s="628" t="s">
        <v>230</v>
      </c>
      <c r="S14" s="629"/>
      <c r="T14" s="629"/>
      <c r="U14" s="629"/>
      <c r="V14" s="629"/>
      <c r="W14" s="629"/>
      <c r="X14" s="629"/>
      <c r="Y14" s="630"/>
      <c r="Z14" s="655" t="s">
        <v>137</v>
      </c>
      <c r="AA14" s="655"/>
      <c r="AB14" s="655"/>
      <c r="AC14" s="655"/>
      <c r="AD14" s="656" t="s">
        <v>230</v>
      </c>
      <c r="AE14" s="656"/>
      <c r="AF14" s="656"/>
      <c r="AG14" s="656"/>
      <c r="AH14" s="656"/>
      <c r="AI14" s="656"/>
      <c r="AJ14" s="656"/>
      <c r="AK14" s="656"/>
      <c r="AL14" s="631" t="s">
        <v>129</v>
      </c>
      <c r="AM14" s="632"/>
      <c r="AN14" s="632"/>
      <c r="AO14" s="657"/>
      <c r="AP14" s="625" t="s">
        <v>259</v>
      </c>
      <c r="AQ14" s="626"/>
      <c r="AR14" s="626"/>
      <c r="AS14" s="626"/>
      <c r="AT14" s="626"/>
      <c r="AU14" s="626"/>
      <c r="AV14" s="626"/>
      <c r="AW14" s="626"/>
      <c r="AX14" s="626"/>
      <c r="AY14" s="626"/>
      <c r="AZ14" s="626"/>
      <c r="BA14" s="626"/>
      <c r="BB14" s="626"/>
      <c r="BC14" s="626"/>
      <c r="BD14" s="626"/>
      <c r="BE14" s="626"/>
      <c r="BF14" s="627"/>
      <c r="BG14" s="628">
        <v>2485408</v>
      </c>
      <c r="BH14" s="629"/>
      <c r="BI14" s="629"/>
      <c r="BJ14" s="629"/>
      <c r="BK14" s="629"/>
      <c r="BL14" s="629"/>
      <c r="BM14" s="629"/>
      <c r="BN14" s="630"/>
      <c r="BO14" s="655">
        <v>1.7</v>
      </c>
      <c r="BP14" s="655"/>
      <c r="BQ14" s="655"/>
      <c r="BR14" s="655"/>
      <c r="BS14" s="656" t="s">
        <v>129</v>
      </c>
      <c r="BT14" s="656"/>
      <c r="BU14" s="656"/>
      <c r="BV14" s="656"/>
      <c r="BW14" s="656"/>
      <c r="BX14" s="656"/>
      <c r="BY14" s="656"/>
      <c r="BZ14" s="656"/>
      <c r="CA14" s="656"/>
      <c r="CB14" s="723"/>
      <c r="CD14" s="670" t="s">
        <v>260</v>
      </c>
      <c r="CE14" s="667"/>
      <c r="CF14" s="667"/>
      <c r="CG14" s="667"/>
      <c r="CH14" s="667"/>
      <c r="CI14" s="667"/>
      <c r="CJ14" s="667"/>
      <c r="CK14" s="667"/>
      <c r="CL14" s="667"/>
      <c r="CM14" s="667"/>
      <c r="CN14" s="667"/>
      <c r="CO14" s="667"/>
      <c r="CP14" s="667"/>
      <c r="CQ14" s="668"/>
      <c r="CR14" s="628">
        <v>11417788</v>
      </c>
      <c r="CS14" s="629"/>
      <c r="CT14" s="629"/>
      <c r="CU14" s="629"/>
      <c r="CV14" s="629"/>
      <c r="CW14" s="629"/>
      <c r="CX14" s="629"/>
      <c r="CY14" s="630"/>
      <c r="CZ14" s="655">
        <v>3</v>
      </c>
      <c r="DA14" s="655"/>
      <c r="DB14" s="655"/>
      <c r="DC14" s="655"/>
      <c r="DD14" s="634">
        <v>1839786</v>
      </c>
      <c r="DE14" s="629"/>
      <c r="DF14" s="629"/>
      <c r="DG14" s="629"/>
      <c r="DH14" s="629"/>
      <c r="DI14" s="629"/>
      <c r="DJ14" s="629"/>
      <c r="DK14" s="629"/>
      <c r="DL14" s="629"/>
      <c r="DM14" s="629"/>
      <c r="DN14" s="629"/>
      <c r="DO14" s="629"/>
      <c r="DP14" s="630"/>
      <c r="DQ14" s="634">
        <v>10098412</v>
      </c>
      <c r="DR14" s="629"/>
      <c r="DS14" s="629"/>
      <c r="DT14" s="629"/>
      <c r="DU14" s="629"/>
      <c r="DV14" s="629"/>
      <c r="DW14" s="629"/>
      <c r="DX14" s="629"/>
      <c r="DY14" s="629"/>
      <c r="DZ14" s="629"/>
      <c r="EA14" s="629"/>
      <c r="EB14" s="629"/>
      <c r="EC14" s="669"/>
    </row>
    <row r="15" spans="2:143" ht="11.25" customHeight="1" x14ac:dyDescent="0.2">
      <c r="B15" s="625" t="s">
        <v>261</v>
      </c>
      <c r="C15" s="626"/>
      <c r="D15" s="626"/>
      <c r="E15" s="626"/>
      <c r="F15" s="626"/>
      <c r="G15" s="626"/>
      <c r="H15" s="626"/>
      <c r="I15" s="626"/>
      <c r="J15" s="626"/>
      <c r="K15" s="626"/>
      <c r="L15" s="626"/>
      <c r="M15" s="626"/>
      <c r="N15" s="626"/>
      <c r="O15" s="626"/>
      <c r="P15" s="626"/>
      <c r="Q15" s="627"/>
      <c r="R15" s="628">
        <v>5761320</v>
      </c>
      <c r="S15" s="629"/>
      <c r="T15" s="629"/>
      <c r="U15" s="629"/>
      <c r="V15" s="629"/>
      <c r="W15" s="629"/>
      <c r="X15" s="629"/>
      <c r="Y15" s="630"/>
      <c r="Z15" s="655">
        <v>1.5</v>
      </c>
      <c r="AA15" s="655"/>
      <c r="AB15" s="655"/>
      <c r="AC15" s="655"/>
      <c r="AD15" s="656">
        <v>5761320</v>
      </c>
      <c r="AE15" s="656"/>
      <c r="AF15" s="656"/>
      <c r="AG15" s="656"/>
      <c r="AH15" s="656"/>
      <c r="AI15" s="656"/>
      <c r="AJ15" s="656"/>
      <c r="AK15" s="656"/>
      <c r="AL15" s="631">
        <v>2.8</v>
      </c>
      <c r="AM15" s="632"/>
      <c r="AN15" s="632"/>
      <c r="AO15" s="657"/>
      <c r="AP15" s="625" t="s">
        <v>262</v>
      </c>
      <c r="AQ15" s="626"/>
      <c r="AR15" s="626"/>
      <c r="AS15" s="626"/>
      <c r="AT15" s="626"/>
      <c r="AU15" s="626"/>
      <c r="AV15" s="626"/>
      <c r="AW15" s="626"/>
      <c r="AX15" s="626"/>
      <c r="AY15" s="626"/>
      <c r="AZ15" s="626"/>
      <c r="BA15" s="626"/>
      <c r="BB15" s="626"/>
      <c r="BC15" s="626"/>
      <c r="BD15" s="626"/>
      <c r="BE15" s="626"/>
      <c r="BF15" s="627"/>
      <c r="BG15" s="628">
        <v>4652078</v>
      </c>
      <c r="BH15" s="629"/>
      <c r="BI15" s="629"/>
      <c r="BJ15" s="629"/>
      <c r="BK15" s="629"/>
      <c r="BL15" s="629"/>
      <c r="BM15" s="629"/>
      <c r="BN15" s="630"/>
      <c r="BO15" s="655">
        <v>3.2</v>
      </c>
      <c r="BP15" s="655"/>
      <c r="BQ15" s="655"/>
      <c r="BR15" s="655"/>
      <c r="BS15" s="656" t="s">
        <v>129</v>
      </c>
      <c r="BT15" s="656"/>
      <c r="BU15" s="656"/>
      <c r="BV15" s="656"/>
      <c r="BW15" s="656"/>
      <c r="BX15" s="656"/>
      <c r="BY15" s="656"/>
      <c r="BZ15" s="656"/>
      <c r="CA15" s="656"/>
      <c r="CB15" s="723"/>
      <c r="CD15" s="670" t="s">
        <v>263</v>
      </c>
      <c r="CE15" s="667"/>
      <c r="CF15" s="667"/>
      <c r="CG15" s="667"/>
      <c r="CH15" s="667"/>
      <c r="CI15" s="667"/>
      <c r="CJ15" s="667"/>
      <c r="CK15" s="667"/>
      <c r="CL15" s="667"/>
      <c r="CM15" s="667"/>
      <c r="CN15" s="667"/>
      <c r="CO15" s="667"/>
      <c r="CP15" s="667"/>
      <c r="CQ15" s="668"/>
      <c r="CR15" s="628">
        <v>72115192</v>
      </c>
      <c r="CS15" s="629"/>
      <c r="CT15" s="629"/>
      <c r="CU15" s="629"/>
      <c r="CV15" s="629"/>
      <c r="CW15" s="629"/>
      <c r="CX15" s="629"/>
      <c r="CY15" s="630"/>
      <c r="CZ15" s="655">
        <v>18.8</v>
      </c>
      <c r="DA15" s="655"/>
      <c r="DB15" s="655"/>
      <c r="DC15" s="655"/>
      <c r="DD15" s="634">
        <v>4880752</v>
      </c>
      <c r="DE15" s="629"/>
      <c r="DF15" s="629"/>
      <c r="DG15" s="629"/>
      <c r="DH15" s="629"/>
      <c r="DI15" s="629"/>
      <c r="DJ15" s="629"/>
      <c r="DK15" s="629"/>
      <c r="DL15" s="629"/>
      <c r="DM15" s="629"/>
      <c r="DN15" s="629"/>
      <c r="DO15" s="629"/>
      <c r="DP15" s="630"/>
      <c r="DQ15" s="634">
        <v>55464078</v>
      </c>
      <c r="DR15" s="629"/>
      <c r="DS15" s="629"/>
      <c r="DT15" s="629"/>
      <c r="DU15" s="629"/>
      <c r="DV15" s="629"/>
      <c r="DW15" s="629"/>
      <c r="DX15" s="629"/>
      <c r="DY15" s="629"/>
      <c r="DZ15" s="629"/>
      <c r="EA15" s="629"/>
      <c r="EB15" s="629"/>
      <c r="EC15" s="669"/>
    </row>
    <row r="16" spans="2:143" ht="11.25" customHeight="1" x14ac:dyDescent="0.2">
      <c r="B16" s="625" t="s">
        <v>264</v>
      </c>
      <c r="C16" s="626"/>
      <c r="D16" s="626"/>
      <c r="E16" s="626"/>
      <c r="F16" s="626"/>
      <c r="G16" s="626"/>
      <c r="H16" s="626"/>
      <c r="I16" s="626"/>
      <c r="J16" s="626"/>
      <c r="K16" s="626"/>
      <c r="L16" s="626"/>
      <c r="M16" s="626"/>
      <c r="N16" s="626"/>
      <c r="O16" s="626"/>
      <c r="P16" s="626"/>
      <c r="Q16" s="627"/>
      <c r="R16" s="628">
        <v>484639</v>
      </c>
      <c r="S16" s="629"/>
      <c r="T16" s="629"/>
      <c r="U16" s="629"/>
      <c r="V16" s="629"/>
      <c r="W16" s="629"/>
      <c r="X16" s="629"/>
      <c r="Y16" s="630"/>
      <c r="Z16" s="655">
        <v>0.1</v>
      </c>
      <c r="AA16" s="655"/>
      <c r="AB16" s="655"/>
      <c r="AC16" s="655"/>
      <c r="AD16" s="656">
        <v>484639</v>
      </c>
      <c r="AE16" s="656"/>
      <c r="AF16" s="656"/>
      <c r="AG16" s="656"/>
      <c r="AH16" s="656"/>
      <c r="AI16" s="656"/>
      <c r="AJ16" s="656"/>
      <c r="AK16" s="656"/>
      <c r="AL16" s="631">
        <v>0.2</v>
      </c>
      <c r="AM16" s="632"/>
      <c r="AN16" s="632"/>
      <c r="AO16" s="657"/>
      <c r="AP16" s="625" t="s">
        <v>265</v>
      </c>
      <c r="AQ16" s="626"/>
      <c r="AR16" s="626"/>
      <c r="AS16" s="626"/>
      <c r="AT16" s="626"/>
      <c r="AU16" s="626"/>
      <c r="AV16" s="626"/>
      <c r="AW16" s="626"/>
      <c r="AX16" s="626"/>
      <c r="AY16" s="626"/>
      <c r="AZ16" s="626"/>
      <c r="BA16" s="626"/>
      <c r="BB16" s="626"/>
      <c r="BC16" s="626"/>
      <c r="BD16" s="626"/>
      <c r="BE16" s="626"/>
      <c r="BF16" s="627"/>
      <c r="BG16" s="628">
        <v>27</v>
      </c>
      <c r="BH16" s="629"/>
      <c r="BI16" s="629"/>
      <c r="BJ16" s="629"/>
      <c r="BK16" s="629"/>
      <c r="BL16" s="629"/>
      <c r="BM16" s="629"/>
      <c r="BN16" s="630"/>
      <c r="BO16" s="655">
        <v>0</v>
      </c>
      <c r="BP16" s="655"/>
      <c r="BQ16" s="655"/>
      <c r="BR16" s="655"/>
      <c r="BS16" s="656" t="s">
        <v>129</v>
      </c>
      <c r="BT16" s="656"/>
      <c r="BU16" s="656"/>
      <c r="BV16" s="656"/>
      <c r="BW16" s="656"/>
      <c r="BX16" s="656"/>
      <c r="BY16" s="656"/>
      <c r="BZ16" s="656"/>
      <c r="CA16" s="656"/>
      <c r="CB16" s="723"/>
      <c r="CD16" s="670" t="s">
        <v>266</v>
      </c>
      <c r="CE16" s="667"/>
      <c r="CF16" s="667"/>
      <c r="CG16" s="667"/>
      <c r="CH16" s="667"/>
      <c r="CI16" s="667"/>
      <c r="CJ16" s="667"/>
      <c r="CK16" s="667"/>
      <c r="CL16" s="667"/>
      <c r="CM16" s="667"/>
      <c r="CN16" s="667"/>
      <c r="CO16" s="667"/>
      <c r="CP16" s="667"/>
      <c r="CQ16" s="668"/>
      <c r="CR16" s="628">
        <v>2469558</v>
      </c>
      <c r="CS16" s="629"/>
      <c r="CT16" s="629"/>
      <c r="CU16" s="629"/>
      <c r="CV16" s="629"/>
      <c r="CW16" s="629"/>
      <c r="CX16" s="629"/>
      <c r="CY16" s="630"/>
      <c r="CZ16" s="655">
        <v>0.6</v>
      </c>
      <c r="DA16" s="655"/>
      <c r="DB16" s="655"/>
      <c r="DC16" s="655"/>
      <c r="DD16" s="634" t="s">
        <v>129</v>
      </c>
      <c r="DE16" s="629"/>
      <c r="DF16" s="629"/>
      <c r="DG16" s="629"/>
      <c r="DH16" s="629"/>
      <c r="DI16" s="629"/>
      <c r="DJ16" s="629"/>
      <c r="DK16" s="629"/>
      <c r="DL16" s="629"/>
      <c r="DM16" s="629"/>
      <c r="DN16" s="629"/>
      <c r="DO16" s="629"/>
      <c r="DP16" s="630"/>
      <c r="DQ16" s="634">
        <v>862548</v>
      </c>
      <c r="DR16" s="629"/>
      <c r="DS16" s="629"/>
      <c r="DT16" s="629"/>
      <c r="DU16" s="629"/>
      <c r="DV16" s="629"/>
      <c r="DW16" s="629"/>
      <c r="DX16" s="629"/>
      <c r="DY16" s="629"/>
      <c r="DZ16" s="629"/>
      <c r="EA16" s="629"/>
      <c r="EB16" s="629"/>
      <c r="EC16" s="669"/>
    </row>
    <row r="17" spans="2:133" ht="11.25" customHeight="1" x14ac:dyDescent="0.2">
      <c r="B17" s="625" t="s">
        <v>267</v>
      </c>
      <c r="C17" s="626"/>
      <c r="D17" s="626"/>
      <c r="E17" s="626"/>
      <c r="F17" s="626"/>
      <c r="G17" s="626"/>
      <c r="H17" s="626"/>
      <c r="I17" s="626"/>
      <c r="J17" s="626"/>
      <c r="K17" s="626"/>
      <c r="L17" s="626"/>
      <c r="M17" s="626"/>
      <c r="N17" s="626"/>
      <c r="O17" s="626"/>
      <c r="P17" s="626"/>
      <c r="Q17" s="627"/>
      <c r="R17" s="628">
        <v>1968702</v>
      </c>
      <c r="S17" s="629"/>
      <c r="T17" s="629"/>
      <c r="U17" s="629"/>
      <c r="V17" s="629"/>
      <c r="W17" s="629"/>
      <c r="X17" s="629"/>
      <c r="Y17" s="630"/>
      <c r="Z17" s="655">
        <v>0.5</v>
      </c>
      <c r="AA17" s="655"/>
      <c r="AB17" s="655"/>
      <c r="AC17" s="655"/>
      <c r="AD17" s="656">
        <v>1968702</v>
      </c>
      <c r="AE17" s="656"/>
      <c r="AF17" s="656"/>
      <c r="AG17" s="656"/>
      <c r="AH17" s="656"/>
      <c r="AI17" s="656"/>
      <c r="AJ17" s="656"/>
      <c r="AK17" s="656"/>
      <c r="AL17" s="631">
        <v>0.9</v>
      </c>
      <c r="AM17" s="632"/>
      <c r="AN17" s="632"/>
      <c r="AO17" s="657"/>
      <c r="AP17" s="625" t="s">
        <v>268</v>
      </c>
      <c r="AQ17" s="626"/>
      <c r="AR17" s="626"/>
      <c r="AS17" s="626"/>
      <c r="AT17" s="626"/>
      <c r="AU17" s="626"/>
      <c r="AV17" s="626"/>
      <c r="AW17" s="626"/>
      <c r="AX17" s="626"/>
      <c r="AY17" s="626"/>
      <c r="AZ17" s="626"/>
      <c r="BA17" s="626"/>
      <c r="BB17" s="626"/>
      <c r="BC17" s="626"/>
      <c r="BD17" s="626"/>
      <c r="BE17" s="626"/>
      <c r="BF17" s="627"/>
      <c r="BG17" s="628" t="s">
        <v>230</v>
      </c>
      <c r="BH17" s="629"/>
      <c r="BI17" s="629"/>
      <c r="BJ17" s="629"/>
      <c r="BK17" s="629"/>
      <c r="BL17" s="629"/>
      <c r="BM17" s="629"/>
      <c r="BN17" s="630"/>
      <c r="BO17" s="655" t="s">
        <v>230</v>
      </c>
      <c r="BP17" s="655"/>
      <c r="BQ17" s="655"/>
      <c r="BR17" s="655"/>
      <c r="BS17" s="656" t="s">
        <v>129</v>
      </c>
      <c r="BT17" s="656"/>
      <c r="BU17" s="656"/>
      <c r="BV17" s="656"/>
      <c r="BW17" s="656"/>
      <c r="BX17" s="656"/>
      <c r="BY17" s="656"/>
      <c r="BZ17" s="656"/>
      <c r="CA17" s="656"/>
      <c r="CB17" s="723"/>
      <c r="CD17" s="670" t="s">
        <v>269</v>
      </c>
      <c r="CE17" s="667"/>
      <c r="CF17" s="667"/>
      <c r="CG17" s="667"/>
      <c r="CH17" s="667"/>
      <c r="CI17" s="667"/>
      <c r="CJ17" s="667"/>
      <c r="CK17" s="667"/>
      <c r="CL17" s="667"/>
      <c r="CM17" s="667"/>
      <c r="CN17" s="667"/>
      <c r="CO17" s="667"/>
      <c r="CP17" s="667"/>
      <c r="CQ17" s="668"/>
      <c r="CR17" s="628">
        <v>38542346</v>
      </c>
      <c r="CS17" s="629"/>
      <c r="CT17" s="629"/>
      <c r="CU17" s="629"/>
      <c r="CV17" s="629"/>
      <c r="CW17" s="629"/>
      <c r="CX17" s="629"/>
      <c r="CY17" s="630"/>
      <c r="CZ17" s="655">
        <v>10.1</v>
      </c>
      <c r="DA17" s="655"/>
      <c r="DB17" s="655"/>
      <c r="DC17" s="655"/>
      <c r="DD17" s="634" t="s">
        <v>230</v>
      </c>
      <c r="DE17" s="629"/>
      <c r="DF17" s="629"/>
      <c r="DG17" s="629"/>
      <c r="DH17" s="629"/>
      <c r="DI17" s="629"/>
      <c r="DJ17" s="629"/>
      <c r="DK17" s="629"/>
      <c r="DL17" s="629"/>
      <c r="DM17" s="629"/>
      <c r="DN17" s="629"/>
      <c r="DO17" s="629"/>
      <c r="DP17" s="630"/>
      <c r="DQ17" s="634">
        <v>37958542</v>
      </c>
      <c r="DR17" s="629"/>
      <c r="DS17" s="629"/>
      <c r="DT17" s="629"/>
      <c r="DU17" s="629"/>
      <c r="DV17" s="629"/>
      <c r="DW17" s="629"/>
      <c r="DX17" s="629"/>
      <c r="DY17" s="629"/>
      <c r="DZ17" s="629"/>
      <c r="EA17" s="629"/>
      <c r="EB17" s="629"/>
      <c r="EC17" s="669"/>
    </row>
    <row r="18" spans="2:133" ht="11.25" customHeight="1" x14ac:dyDescent="0.2">
      <c r="B18" s="625" t="s">
        <v>270</v>
      </c>
      <c r="C18" s="626"/>
      <c r="D18" s="626"/>
      <c r="E18" s="626"/>
      <c r="F18" s="626"/>
      <c r="G18" s="626"/>
      <c r="H18" s="626"/>
      <c r="I18" s="626"/>
      <c r="J18" s="626"/>
      <c r="K18" s="626"/>
      <c r="L18" s="626"/>
      <c r="M18" s="626"/>
      <c r="N18" s="626"/>
      <c r="O18" s="626"/>
      <c r="P18" s="626"/>
      <c r="Q18" s="627"/>
      <c r="R18" s="628">
        <v>3315023</v>
      </c>
      <c r="S18" s="629"/>
      <c r="T18" s="629"/>
      <c r="U18" s="629"/>
      <c r="V18" s="629"/>
      <c r="W18" s="629"/>
      <c r="X18" s="629"/>
      <c r="Y18" s="630"/>
      <c r="Z18" s="655">
        <v>0.8</v>
      </c>
      <c r="AA18" s="655"/>
      <c r="AB18" s="655"/>
      <c r="AC18" s="655"/>
      <c r="AD18" s="656">
        <v>3167257</v>
      </c>
      <c r="AE18" s="656"/>
      <c r="AF18" s="656"/>
      <c r="AG18" s="656"/>
      <c r="AH18" s="656"/>
      <c r="AI18" s="656"/>
      <c r="AJ18" s="656"/>
      <c r="AK18" s="656"/>
      <c r="AL18" s="631">
        <v>1.5</v>
      </c>
      <c r="AM18" s="632"/>
      <c r="AN18" s="632"/>
      <c r="AO18" s="657"/>
      <c r="AP18" s="625" t="s">
        <v>271</v>
      </c>
      <c r="AQ18" s="626"/>
      <c r="AR18" s="626"/>
      <c r="AS18" s="626"/>
      <c r="AT18" s="626"/>
      <c r="AU18" s="626"/>
      <c r="AV18" s="626"/>
      <c r="AW18" s="626"/>
      <c r="AX18" s="626"/>
      <c r="AY18" s="626"/>
      <c r="AZ18" s="626"/>
      <c r="BA18" s="626"/>
      <c r="BB18" s="626"/>
      <c r="BC18" s="626"/>
      <c r="BD18" s="626"/>
      <c r="BE18" s="626"/>
      <c r="BF18" s="627"/>
      <c r="BG18" s="628" t="s">
        <v>129</v>
      </c>
      <c r="BH18" s="629"/>
      <c r="BI18" s="629"/>
      <c r="BJ18" s="629"/>
      <c r="BK18" s="629"/>
      <c r="BL18" s="629"/>
      <c r="BM18" s="629"/>
      <c r="BN18" s="630"/>
      <c r="BO18" s="655" t="s">
        <v>129</v>
      </c>
      <c r="BP18" s="655"/>
      <c r="BQ18" s="655"/>
      <c r="BR18" s="655"/>
      <c r="BS18" s="656" t="s">
        <v>230</v>
      </c>
      <c r="BT18" s="656"/>
      <c r="BU18" s="656"/>
      <c r="BV18" s="656"/>
      <c r="BW18" s="656"/>
      <c r="BX18" s="656"/>
      <c r="BY18" s="656"/>
      <c r="BZ18" s="656"/>
      <c r="CA18" s="656"/>
      <c r="CB18" s="723"/>
      <c r="CD18" s="670" t="s">
        <v>272</v>
      </c>
      <c r="CE18" s="667"/>
      <c r="CF18" s="667"/>
      <c r="CG18" s="667"/>
      <c r="CH18" s="667"/>
      <c r="CI18" s="667"/>
      <c r="CJ18" s="667"/>
      <c r="CK18" s="667"/>
      <c r="CL18" s="667"/>
      <c r="CM18" s="667"/>
      <c r="CN18" s="667"/>
      <c r="CO18" s="667"/>
      <c r="CP18" s="667"/>
      <c r="CQ18" s="668"/>
      <c r="CR18" s="628" t="s">
        <v>137</v>
      </c>
      <c r="CS18" s="629"/>
      <c r="CT18" s="629"/>
      <c r="CU18" s="629"/>
      <c r="CV18" s="629"/>
      <c r="CW18" s="629"/>
      <c r="CX18" s="629"/>
      <c r="CY18" s="630"/>
      <c r="CZ18" s="655" t="s">
        <v>129</v>
      </c>
      <c r="DA18" s="655"/>
      <c r="DB18" s="655"/>
      <c r="DC18" s="655"/>
      <c r="DD18" s="634" t="s">
        <v>129</v>
      </c>
      <c r="DE18" s="629"/>
      <c r="DF18" s="629"/>
      <c r="DG18" s="629"/>
      <c r="DH18" s="629"/>
      <c r="DI18" s="629"/>
      <c r="DJ18" s="629"/>
      <c r="DK18" s="629"/>
      <c r="DL18" s="629"/>
      <c r="DM18" s="629"/>
      <c r="DN18" s="629"/>
      <c r="DO18" s="629"/>
      <c r="DP18" s="630"/>
      <c r="DQ18" s="634" t="s">
        <v>137</v>
      </c>
      <c r="DR18" s="629"/>
      <c r="DS18" s="629"/>
      <c r="DT18" s="629"/>
      <c r="DU18" s="629"/>
      <c r="DV18" s="629"/>
      <c r="DW18" s="629"/>
      <c r="DX18" s="629"/>
      <c r="DY18" s="629"/>
      <c r="DZ18" s="629"/>
      <c r="EA18" s="629"/>
      <c r="EB18" s="629"/>
      <c r="EC18" s="669"/>
    </row>
    <row r="19" spans="2:133" ht="11.25" customHeight="1" x14ac:dyDescent="0.2">
      <c r="B19" s="625" t="s">
        <v>273</v>
      </c>
      <c r="C19" s="626"/>
      <c r="D19" s="626"/>
      <c r="E19" s="626"/>
      <c r="F19" s="626"/>
      <c r="G19" s="626"/>
      <c r="H19" s="626"/>
      <c r="I19" s="626"/>
      <c r="J19" s="626"/>
      <c r="K19" s="626"/>
      <c r="L19" s="626"/>
      <c r="M19" s="626"/>
      <c r="N19" s="626"/>
      <c r="O19" s="626"/>
      <c r="P19" s="626"/>
      <c r="Q19" s="627"/>
      <c r="R19" s="628">
        <v>1072407</v>
      </c>
      <c r="S19" s="629"/>
      <c r="T19" s="629"/>
      <c r="U19" s="629"/>
      <c r="V19" s="629"/>
      <c r="W19" s="629"/>
      <c r="X19" s="629"/>
      <c r="Y19" s="630"/>
      <c r="Z19" s="655">
        <v>0.3</v>
      </c>
      <c r="AA19" s="655"/>
      <c r="AB19" s="655"/>
      <c r="AC19" s="655"/>
      <c r="AD19" s="656">
        <v>1072407</v>
      </c>
      <c r="AE19" s="656"/>
      <c r="AF19" s="656"/>
      <c r="AG19" s="656"/>
      <c r="AH19" s="656"/>
      <c r="AI19" s="656"/>
      <c r="AJ19" s="656"/>
      <c r="AK19" s="656"/>
      <c r="AL19" s="631">
        <v>0.5</v>
      </c>
      <c r="AM19" s="632"/>
      <c r="AN19" s="632"/>
      <c r="AO19" s="657"/>
      <c r="AP19" s="625" t="s">
        <v>274</v>
      </c>
      <c r="AQ19" s="626"/>
      <c r="AR19" s="626"/>
      <c r="AS19" s="626"/>
      <c r="AT19" s="626"/>
      <c r="AU19" s="626"/>
      <c r="AV19" s="626"/>
      <c r="AW19" s="626"/>
      <c r="AX19" s="626"/>
      <c r="AY19" s="626"/>
      <c r="AZ19" s="626"/>
      <c r="BA19" s="626"/>
      <c r="BB19" s="626"/>
      <c r="BC19" s="626"/>
      <c r="BD19" s="626"/>
      <c r="BE19" s="626"/>
      <c r="BF19" s="627"/>
      <c r="BG19" s="628">
        <v>12819224</v>
      </c>
      <c r="BH19" s="629"/>
      <c r="BI19" s="629"/>
      <c r="BJ19" s="629"/>
      <c r="BK19" s="629"/>
      <c r="BL19" s="629"/>
      <c r="BM19" s="629"/>
      <c r="BN19" s="630"/>
      <c r="BO19" s="655">
        <v>8.8000000000000007</v>
      </c>
      <c r="BP19" s="655"/>
      <c r="BQ19" s="655"/>
      <c r="BR19" s="655"/>
      <c r="BS19" s="656" t="s">
        <v>129</v>
      </c>
      <c r="BT19" s="656"/>
      <c r="BU19" s="656"/>
      <c r="BV19" s="656"/>
      <c r="BW19" s="656"/>
      <c r="BX19" s="656"/>
      <c r="BY19" s="656"/>
      <c r="BZ19" s="656"/>
      <c r="CA19" s="656"/>
      <c r="CB19" s="723"/>
      <c r="CD19" s="670" t="s">
        <v>275</v>
      </c>
      <c r="CE19" s="667"/>
      <c r="CF19" s="667"/>
      <c r="CG19" s="667"/>
      <c r="CH19" s="667"/>
      <c r="CI19" s="667"/>
      <c r="CJ19" s="667"/>
      <c r="CK19" s="667"/>
      <c r="CL19" s="667"/>
      <c r="CM19" s="667"/>
      <c r="CN19" s="667"/>
      <c r="CO19" s="667"/>
      <c r="CP19" s="667"/>
      <c r="CQ19" s="668"/>
      <c r="CR19" s="628" t="s">
        <v>230</v>
      </c>
      <c r="CS19" s="629"/>
      <c r="CT19" s="629"/>
      <c r="CU19" s="629"/>
      <c r="CV19" s="629"/>
      <c r="CW19" s="629"/>
      <c r="CX19" s="629"/>
      <c r="CY19" s="630"/>
      <c r="CZ19" s="655" t="s">
        <v>129</v>
      </c>
      <c r="DA19" s="655"/>
      <c r="DB19" s="655"/>
      <c r="DC19" s="655"/>
      <c r="DD19" s="634" t="s">
        <v>129</v>
      </c>
      <c r="DE19" s="629"/>
      <c r="DF19" s="629"/>
      <c r="DG19" s="629"/>
      <c r="DH19" s="629"/>
      <c r="DI19" s="629"/>
      <c r="DJ19" s="629"/>
      <c r="DK19" s="629"/>
      <c r="DL19" s="629"/>
      <c r="DM19" s="629"/>
      <c r="DN19" s="629"/>
      <c r="DO19" s="629"/>
      <c r="DP19" s="630"/>
      <c r="DQ19" s="634" t="s">
        <v>129</v>
      </c>
      <c r="DR19" s="629"/>
      <c r="DS19" s="629"/>
      <c r="DT19" s="629"/>
      <c r="DU19" s="629"/>
      <c r="DV19" s="629"/>
      <c r="DW19" s="629"/>
      <c r="DX19" s="629"/>
      <c r="DY19" s="629"/>
      <c r="DZ19" s="629"/>
      <c r="EA19" s="629"/>
      <c r="EB19" s="629"/>
      <c r="EC19" s="669"/>
    </row>
    <row r="20" spans="2:133" ht="11.25" customHeight="1" x14ac:dyDescent="0.2">
      <c r="B20" s="625" t="s">
        <v>276</v>
      </c>
      <c r="C20" s="626"/>
      <c r="D20" s="626"/>
      <c r="E20" s="626"/>
      <c r="F20" s="626"/>
      <c r="G20" s="626"/>
      <c r="H20" s="626"/>
      <c r="I20" s="626"/>
      <c r="J20" s="626"/>
      <c r="K20" s="626"/>
      <c r="L20" s="626"/>
      <c r="M20" s="626"/>
      <c r="N20" s="626"/>
      <c r="O20" s="626"/>
      <c r="P20" s="626"/>
      <c r="Q20" s="627"/>
      <c r="R20" s="628">
        <v>163266</v>
      </c>
      <c r="S20" s="629"/>
      <c r="T20" s="629"/>
      <c r="U20" s="629"/>
      <c r="V20" s="629"/>
      <c r="W20" s="629"/>
      <c r="X20" s="629"/>
      <c r="Y20" s="630"/>
      <c r="Z20" s="655">
        <v>0</v>
      </c>
      <c r="AA20" s="655"/>
      <c r="AB20" s="655"/>
      <c r="AC20" s="655"/>
      <c r="AD20" s="656">
        <v>163266</v>
      </c>
      <c r="AE20" s="656"/>
      <c r="AF20" s="656"/>
      <c r="AG20" s="656"/>
      <c r="AH20" s="656"/>
      <c r="AI20" s="656"/>
      <c r="AJ20" s="656"/>
      <c r="AK20" s="656"/>
      <c r="AL20" s="631">
        <v>0.1</v>
      </c>
      <c r="AM20" s="632"/>
      <c r="AN20" s="632"/>
      <c r="AO20" s="657"/>
      <c r="AP20" s="625" t="s">
        <v>277</v>
      </c>
      <c r="AQ20" s="626"/>
      <c r="AR20" s="626"/>
      <c r="AS20" s="626"/>
      <c r="AT20" s="626"/>
      <c r="AU20" s="626"/>
      <c r="AV20" s="626"/>
      <c r="AW20" s="626"/>
      <c r="AX20" s="626"/>
      <c r="AY20" s="626"/>
      <c r="AZ20" s="626"/>
      <c r="BA20" s="626"/>
      <c r="BB20" s="626"/>
      <c r="BC20" s="626"/>
      <c r="BD20" s="626"/>
      <c r="BE20" s="626"/>
      <c r="BF20" s="627"/>
      <c r="BG20" s="628">
        <v>12819224</v>
      </c>
      <c r="BH20" s="629"/>
      <c r="BI20" s="629"/>
      <c r="BJ20" s="629"/>
      <c r="BK20" s="629"/>
      <c r="BL20" s="629"/>
      <c r="BM20" s="629"/>
      <c r="BN20" s="630"/>
      <c r="BO20" s="655">
        <v>8.8000000000000007</v>
      </c>
      <c r="BP20" s="655"/>
      <c r="BQ20" s="655"/>
      <c r="BR20" s="655"/>
      <c r="BS20" s="656" t="s">
        <v>230</v>
      </c>
      <c r="BT20" s="656"/>
      <c r="BU20" s="656"/>
      <c r="BV20" s="656"/>
      <c r="BW20" s="656"/>
      <c r="BX20" s="656"/>
      <c r="BY20" s="656"/>
      <c r="BZ20" s="656"/>
      <c r="CA20" s="656"/>
      <c r="CB20" s="723"/>
      <c r="CD20" s="670" t="s">
        <v>278</v>
      </c>
      <c r="CE20" s="667"/>
      <c r="CF20" s="667"/>
      <c r="CG20" s="667"/>
      <c r="CH20" s="667"/>
      <c r="CI20" s="667"/>
      <c r="CJ20" s="667"/>
      <c r="CK20" s="667"/>
      <c r="CL20" s="667"/>
      <c r="CM20" s="667"/>
      <c r="CN20" s="667"/>
      <c r="CO20" s="667"/>
      <c r="CP20" s="667"/>
      <c r="CQ20" s="668"/>
      <c r="CR20" s="628">
        <v>383252465</v>
      </c>
      <c r="CS20" s="629"/>
      <c r="CT20" s="629"/>
      <c r="CU20" s="629"/>
      <c r="CV20" s="629"/>
      <c r="CW20" s="629"/>
      <c r="CX20" s="629"/>
      <c r="CY20" s="630"/>
      <c r="CZ20" s="655">
        <v>100</v>
      </c>
      <c r="DA20" s="655"/>
      <c r="DB20" s="655"/>
      <c r="DC20" s="655"/>
      <c r="DD20" s="634">
        <v>45842169</v>
      </c>
      <c r="DE20" s="629"/>
      <c r="DF20" s="629"/>
      <c r="DG20" s="629"/>
      <c r="DH20" s="629"/>
      <c r="DI20" s="629"/>
      <c r="DJ20" s="629"/>
      <c r="DK20" s="629"/>
      <c r="DL20" s="629"/>
      <c r="DM20" s="629"/>
      <c r="DN20" s="629"/>
      <c r="DO20" s="629"/>
      <c r="DP20" s="630"/>
      <c r="DQ20" s="634">
        <v>251119503</v>
      </c>
      <c r="DR20" s="629"/>
      <c r="DS20" s="629"/>
      <c r="DT20" s="629"/>
      <c r="DU20" s="629"/>
      <c r="DV20" s="629"/>
      <c r="DW20" s="629"/>
      <c r="DX20" s="629"/>
      <c r="DY20" s="629"/>
      <c r="DZ20" s="629"/>
      <c r="EA20" s="629"/>
      <c r="EB20" s="629"/>
      <c r="EC20" s="669"/>
    </row>
    <row r="21" spans="2:133" ht="11.25" customHeight="1" x14ac:dyDescent="0.2">
      <c r="B21" s="625" t="s">
        <v>279</v>
      </c>
      <c r="C21" s="626"/>
      <c r="D21" s="626"/>
      <c r="E21" s="626"/>
      <c r="F21" s="626"/>
      <c r="G21" s="626"/>
      <c r="H21" s="626"/>
      <c r="I21" s="626"/>
      <c r="J21" s="626"/>
      <c r="K21" s="626"/>
      <c r="L21" s="626"/>
      <c r="M21" s="626"/>
      <c r="N21" s="626"/>
      <c r="O21" s="626"/>
      <c r="P21" s="626"/>
      <c r="Q21" s="627"/>
      <c r="R21" s="628">
        <v>45846</v>
      </c>
      <c r="S21" s="629"/>
      <c r="T21" s="629"/>
      <c r="U21" s="629"/>
      <c r="V21" s="629"/>
      <c r="W21" s="629"/>
      <c r="X21" s="629"/>
      <c r="Y21" s="630"/>
      <c r="Z21" s="655">
        <v>0</v>
      </c>
      <c r="AA21" s="655"/>
      <c r="AB21" s="655"/>
      <c r="AC21" s="655"/>
      <c r="AD21" s="656">
        <v>45846</v>
      </c>
      <c r="AE21" s="656"/>
      <c r="AF21" s="656"/>
      <c r="AG21" s="656"/>
      <c r="AH21" s="656"/>
      <c r="AI21" s="656"/>
      <c r="AJ21" s="656"/>
      <c r="AK21" s="656"/>
      <c r="AL21" s="631">
        <v>0</v>
      </c>
      <c r="AM21" s="632"/>
      <c r="AN21" s="632"/>
      <c r="AO21" s="657"/>
      <c r="AP21" s="720" t="s">
        <v>280</v>
      </c>
      <c r="AQ21" s="728"/>
      <c r="AR21" s="728"/>
      <c r="AS21" s="728"/>
      <c r="AT21" s="728"/>
      <c r="AU21" s="728"/>
      <c r="AV21" s="728"/>
      <c r="AW21" s="728"/>
      <c r="AX21" s="728"/>
      <c r="AY21" s="728"/>
      <c r="AZ21" s="728"/>
      <c r="BA21" s="728"/>
      <c r="BB21" s="728"/>
      <c r="BC21" s="728"/>
      <c r="BD21" s="728"/>
      <c r="BE21" s="728"/>
      <c r="BF21" s="722"/>
      <c r="BG21" s="628">
        <v>51952</v>
      </c>
      <c r="BH21" s="629"/>
      <c r="BI21" s="629"/>
      <c r="BJ21" s="629"/>
      <c r="BK21" s="629"/>
      <c r="BL21" s="629"/>
      <c r="BM21" s="629"/>
      <c r="BN21" s="630"/>
      <c r="BO21" s="655">
        <v>0</v>
      </c>
      <c r="BP21" s="655"/>
      <c r="BQ21" s="655"/>
      <c r="BR21" s="655"/>
      <c r="BS21" s="656" t="s">
        <v>129</v>
      </c>
      <c r="BT21" s="656"/>
      <c r="BU21" s="656"/>
      <c r="BV21" s="656"/>
      <c r="BW21" s="656"/>
      <c r="BX21" s="656"/>
      <c r="BY21" s="656"/>
      <c r="BZ21" s="656"/>
      <c r="CA21" s="656"/>
      <c r="CB21" s="723"/>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2">
      <c r="B22" s="691" t="s">
        <v>281</v>
      </c>
      <c r="C22" s="692"/>
      <c r="D22" s="692"/>
      <c r="E22" s="692"/>
      <c r="F22" s="692"/>
      <c r="G22" s="692"/>
      <c r="H22" s="692"/>
      <c r="I22" s="692"/>
      <c r="J22" s="692"/>
      <c r="K22" s="692"/>
      <c r="L22" s="692"/>
      <c r="M22" s="692"/>
      <c r="N22" s="692"/>
      <c r="O22" s="692"/>
      <c r="P22" s="692"/>
      <c r="Q22" s="693"/>
      <c r="R22" s="628">
        <v>2033504</v>
      </c>
      <c r="S22" s="629"/>
      <c r="T22" s="629"/>
      <c r="U22" s="629"/>
      <c r="V22" s="629"/>
      <c r="W22" s="629"/>
      <c r="X22" s="629"/>
      <c r="Y22" s="630"/>
      <c r="Z22" s="655">
        <v>0.5</v>
      </c>
      <c r="AA22" s="655"/>
      <c r="AB22" s="655"/>
      <c r="AC22" s="655"/>
      <c r="AD22" s="656">
        <v>1885738</v>
      </c>
      <c r="AE22" s="656"/>
      <c r="AF22" s="656"/>
      <c r="AG22" s="656"/>
      <c r="AH22" s="656"/>
      <c r="AI22" s="656"/>
      <c r="AJ22" s="656"/>
      <c r="AK22" s="656"/>
      <c r="AL22" s="631">
        <v>0.89999997615814209</v>
      </c>
      <c r="AM22" s="632"/>
      <c r="AN22" s="632"/>
      <c r="AO22" s="657"/>
      <c r="AP22" s="720" t="s">
        <v>282</v>
      </c>
      <c r="AQ22" s="728"/>
      <c r="AR22" s="728"/>
      <c r="AS22" s="728"/>
      <c r="AT22" s="728"/>
      <c r="AU22" s="728"/>
      <c r="AV22" s="728"/>
      <c r="AW22" s="728"/>
      <c r="AX22" s="728"/>
      <c r="AY22" s="728"/>
      <c r="AZ22" s="728"/>
      <c r="BA22" s="728"/>
      <c r="BB22" s="728"/>
      <c r="BC22" s="728"/>
      <c r="BD22" s="728"/>
      <c r="BE22" s="728"/>
      <c r="BF22" s="722"/>
      <c r="BG22" s="628">
        <v>5434012</v>
      </c>
      <c r="BH22" s="629"/>
      <c r="BI22" s="629"/>
      <c r="BJ22" s="629"/>
      <c r="BK22" s="629"/>
      <c r="BL22" s="629"/>
      <c r="BM22" s="629"/>
      <c r="BN22" s="630"/>
      <c r="BO22" s="655">
        <v>3.7</v>
      </c>
      <c r="BP22" s="655"/>
      <c r="BQ22" s="655"/>
      <c r="BR22" s="655"/>
      <c r="BS22" s="656" t="s">
        <v>129</v>
      </c>
      <c r="BT22" s="656"/>
      <c r="BU22" s="656"/>
      <c r="BV22" s="656"/>
      <c r="BW22" s="656"/>
      <c r="BX22" s="656"/>
      <c r="BY22" s="656"/>
      <c r="BZ22" s="656"/>
      <c r="CA22" s="656"/>
      <c r="CB22" s="723"/>
      <c r="CD22" s="730" t="s">
        <v>283</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284</v>
      </c>
      <c r="C23" s="626"/>
      <c r="D23" s="626"/>
      <c r="E23" s="626"/>
      <c r="F23" s="626"/>
      <c r="G23" s="626"/>
      <c r="H23" s="626"/>
      <c r="I23" s="626"/>
      <c r="J23" s="626"/>
      <c r="K23" s="626"/>
      <c r="L23" s="626"/>
      <c r="M23" s="626"/>
      <c r="N23" s="626"/>
      <c r="O23" s="626"/>
      <c r="P23" s="626"/>
      <c r="Q23" s="627"/>
      <c r="R23" s="628">
        <v>35026248</v>
      </c>
      <c r="S23" s="629"/>
      <c r="T23" s="629"/>
      <c r="U23" s="629"/>
      <c r="V23" s="629"/>
      <c r="W23" s="629"/>
      <c r="X23" s="629"/>
      <c r="Y23" s="630"/>
      <c r="Z23" s="655">
        <v>8.9</v>
      </c>
      <c r="AA23" s="655"/>
      <c r="AB23" s="655"/>
      <c r="AC23" s="655"/>
      <c r="AD23" s="656">
        <v>32643741</v>
      </c>
      <c r="AE23" s="656"/>
      <c r="AF23" s="656"/>
      <c r="AG23" s="656"/>
      <c r="AH23" s="656"/>
      <c r="AI23" s="656"/>
      <c r="AJ23" s="656"/>
      <c r="AK23" s="656"/>
      <c r="AL23" s="631">
        <v>15.6</v>
      </c>
      <c r="AM23" s="632"/>
      <c r="AN23" s="632"/>
      <c r="AO23" s="657"/>
      <c r="AP23" s="720" t="s">
        <v>285</v>
      </c>
      <c r="AQ23" s="728"/>
      <c r="AR23" s="728"/>
      <c r="AS23" s="728"/>
      <c r="AT23" s="728"/>
      <c r="AU23" s="728"/>
      <c r="AV23" s="728"/>
      <c r="AW23" s="728"/>
      <c r="AX23" s="728"/>
      <c r="AY23" s="728"/>
      <c r="AZ23" s="728"/>
      <c r="BA23" s="728"/>
      <c r="BB23" s="728"/>
      <c r="BC23" s="728"/>
      <c r="BD23" s="728"/>
      <c r="BE23" s="728"/>
      <c r="BF23" s="722"/>
      <c r="BG23" s="628">
        <v>7333260</v>
      </c>
      <c r="BH23" s="629"/>
      <c r="BI23" s="629"/>
      <c r="BJ23" s="629"/>
      <c r="BK23" s="629"/>
      <c r="BL23" s="629"/>
      <c r="BM23" s="629"/>
      <c r="BN23" s="630"/>
      <c r="BO23" s="655">
        <v>5.0999999999999996</v>
      </c>
      <c r="BP23" s="655"/>
      <c r="BQ23" s="655"/>
      <c r="BR23" s="655"/>
      <c r="BS23" s="656" t="s">
        <v>129</v>
      </c>
      <c r="BT23" s="656"/>
      <c r="BU23" s="656"/>
      <c r="BV23" s="656"/>
      <c r="BW23" s="656"/>
      <c r="BX23" s="656"/>
      <c r="BY23" s="656"/>
      <c r="BZ23" s="656"/>
      <c r="CA23" s="656"/>
      <c r="CB23" s="723"/>
      <c r="CD23" s="730" t="s">
        <v>224</v>
      </c>
      <c r="CE23" s="731"/>
      <c r="CF23" s="731"/>
      <c r="CG23" s="731"/>
      <c r="CH23" s="731"/>
      <c r="CI23" s="731"/>
      <c r="CJ23" s="731"/>
      <c r="CK23" s="731"/>
      <c r="CL23" s="731"/>
      <c r="CM23" s="731"/>
      <c r="CN23" s="731"/>
      <c r="CO23" s="731"/>
      <c r="CP23" s="731"/>
      <c r="CQ23" s="732"/>
      <c r="CR23" s="730" t="s">
        <v>286</v>
      </c>
      <c r="CS23" s="731"/>
      <c r="CT23" s="731"/>
      <c r="CU23" s="731"/>
      <c r="CV23" s="731"/>
      <c r="CW23" s="731"/>
      <c r="CX23" s="731"/>
      <c r="CY23" s="732"/>
      <c r="CZ23" s="730" t="s">
        <v>287</v>
      </c>
      <c r="DA23" s="731"/>
      <c r="DB23" s="731"/>
      <c r="DC23" s="732"/>
      <c r="DD23" s="730" t="s">
        <v>288</v>
      </c>
      <c r="DE23" s="731"/>
      <c r="DF23" s="731"/>
      <c r="DG23" s="731"/>
      <c r="DH23" s="731"/>
      <c r="DI23" s="731"/>
      <c r="DJ23" s="731"/>
      <c r="DK23" s="732"/>
      <c r="DL23" s="739" t="s">
        <v>289</v>
      </c>
      <c r="DM23" s="740"/>
      <c r="DN23" s="740"/>
      <c r="DO23" s="740"/>
      <c r="DP23" s="740"/>
      <c r="DQ23" s="740"/>
      <c r="DR23" s="740"/>
      <c r="DS23" s="740"/>
      <c r="DT23" s="740"/>
      <c r="DU23" s="740"/>
      <c r="DV23" s="741"/>
      <c r="DW23" s="730" t="s">
        <v>290</v>
      </c>
      <c r="DX23" s="731"/>
      <c r="DY23" s="731"/>
      <c r="DZ23" s="731"/>
      <c r="EA23" s="731"/>
      <c r="EB23" s="731"/>
      <c r="EC23" s="732"/>
    </row>
    <row r="24" spans="2:133" ht="11.25" customHeight="1" x14ac:dyDescent="0.2">
      <c r="B24" s="625" t="s">
        <v>291</v>
      </c>
      <c r="C24" s="626"/>
      <c r="D24" s="626"/>
      <c r="E24" s="626"/>
      <c r="F24" s="626"/>
      <c r="G24" s="626"/>
      <c r="H24" s="626"/>
      <c r="I24" s="626"/>
      <c r="J24" s="626"/>
      <c r="K24" s="626"/>
      <c r="L24" s="626"/>
      <c r="M24" s="626"/>
      <c r="N24" s="626"/>
      <c r="O24" s="626"/>
      <c r="P24" s="626"/>
      <c r="Q24" s="627"/>
      <c r="R24" s="628">
        <v>32643741</v>
      </c>
      <c r="S24" s="629"/>
      <c r="T24" s="629"/>
      <c r="U24" s="629"/>
      <c r="V24" s="629"/>
      <c r="W24" s="629"/>
      <c r="X24" s="629"/>
      <c r="Y24" s="630"/>
      <c r="Z24" s="655">
        <v>8.3000000000000007</v>
      </c>
      <c r="AA24" s="655"/>
      <c r="AB24" s="655"/>
      <c r="AC24" s="655"/>
      <c r="AD24" s="656">
        <v>32643741</v>
      </c>
      <c r="AE24" s="656"/>
      <c r="AF24" s="656"/>
      <c r="AG24" s="656"/>
      <c r="AH24" s="656"/>
      <c r="AI24" s="656"/>
      <c r="AJ24" s="656"/>
      <c r="AK24" s="656"/>
      <c r="AL24" s="631">
        <v>15.6</v>
      </c>
      <c r="AM24" s="632"/>
      <c r="AN24" s="632"/>
      <c r="AO24" s="657"/>
      <c r="AP24" s="720" t="s">
        <v>292</v>
      </c>
      <c r="AQ24" s="728"/>
      <c r="AR24" s="728"/>
      <c r="AS24" s="728"/>
      <c r="AT24" s="728"/>
      <c r="AU24" s="728"/>
      <c r="AV24" s="728"/>
      <c r="AW24" s="728"/>
      <c r="AX24" s="728"/>
      <c r="AY24" s="728"/>
      <c r="AZ24" s="728"/>
      <c r="BA24" s="728"/>
      <c r="BB24" s="728"/>
      <c r="BC24" s="728"/>
      <c r="BD24" s="728"/>
      <c r="BE24" s="728"/>
      <c r="BF24" s="722"/>
      <c r="BG24" s="628" t="s">
        <v>129</v>
      </c>
      <c r="BH24" s="629"/>
      <c r="BI24" s="629"/>
      <c r="BJ24" s="629"/>
      <c r="BK24" s="629"/>
      <c r="BL24" s="629"/>
      <c r="BM24" s="629"/>
      <c r="BN24" s="630"/>
      <c r="BO24" s="655" t="s">
        <v>230</v>
      </c>
      <c r="BP24" s="655"/>
      <c r="BQ24" s="655"/>
      <c r="BR24" s="655"/>
      <c r="BS24" s="656" t="s">
        <v>129</v>
      </c>
      <c r="BT24" s="656"/>
      <c r="BU24" s="656"/>
      <c r="BV24" s="656"/>
      <c r="BW24" s="656"/>
      <c r="BX24" s="656"/>
      <c r="BY24" s="656"/>
      <c r="BZ24" s="656"/>
      <c r="CA24" s="656"/>
      <c r="CB24" s="723"/>
      <c r="CD24" s="684" t="s">
        <v>293</v>
      </c>
      <c r="CE24" s="685"/>
      <c r="CF24" s="685"/>
      <c r="CG24" s="685"/>
      <c r="CH24" s="685"/>
      <c r="CI24" s="685"/>
      <c r="CJ24" s="685"/>
      <c r="CK24" s="685"/>
      <c r="CL24" s="685"/>
      <c r="CM24" s="685"/>
      <c r="CN24" s="685"/>
      <c r="CO24" s="685"/>
      <c r="CP24" s="685"/>
      <c r="CQ24" s="686"/>
      <c r="CR24" s="681">
        <v>214150838</v>
      </c>
      <c r="CS24" s="682"/>
      <c r="CT24" s="682"/>
      <c r="CU24" s="682"/>
      <c r="CV24" s="682"/>
      <c r="CW24" s="682"/>
      <c r="CX24" s="682"/>
      <c r="CY24" s="725"/>
      <c r="CZ24" s="726">
        <v>55.9</v>
      </c>
      <c r="DA24" s="700"/>
      <c r="DB24" s="700"/>
      <c r="DC24" s="729"/>
      <c r="DD24" s="724">
        <v>132578721</v>
      </c>
      <c r="DE24" s="682"/>
      <c r="DF24" s="682"/>
      <c r="DG24" s="682"/>
      <c r="DH24" s="682"/>
      <c r="DI24" s="682"/>
      <c r="DJ24" s="682"/>
      <c r="DK24" s="725"/>
      <c r="DL24" s="724">
        <v>130604912</v>
      </c>
      <c r="DM24" s="682"/>
      <c r="DN24" s="682"/>
      <c r="DO24" s="682"/>
      <c r="DP24" s="682"/>
      <c r="DQ24" s="682"/>
      <c r="DR24" s="682"/>
      <c r="DS24" s="682"/>
      <c r="DT24" s="682"/>
      <c r="DU24" s="682"/>
      <c r="DV24" s="725"/>
      <c r="DW24" s="726">
        <v>57</v>
      </c>
      <c r="DX24" s="700"/>
      <c r="DY24" s="700"/>
      <c r="DZ24" s="700"/>
      <c r="EA24" s="700"/>
      <c r="EB24" s="700"/>
      <c r="EC24" s="727"/>
    </row>
    <row r="25" spans="2:133" ht="11.25" customHeight="1" x14ac:dyDescent="0.2">
      <c r="B25" s="625" t="s">
        <v>294</v>
      </c>
      <c r="C25" s="626"/>
      <c r="D25" s="626"/>
      <c r="E25" s="626"/>
      <c r="F25" s="626"/>
      <c r="G25" s="626"/>
      <c r="H25" s="626"/>
      <c r="I25" s="626"/>
      <c r="J25" s="626"/>
      <c r="K25" s="626"/>
      <c r="L25" s="626"/>
      <c r="M25" s="626"/>
      <c r="N25" s="626"/>
      <c r="O25" s="626"/>
      <c r="P25" s="626"/>
      <c r="Q25" s="627"/>
      <c r="R25" s="628">
        <v>2382373</v>
      </c>
      <c r="S25" s="629"/>
      <c r="T25" s="629"/>
      <c r="U25" s="629"/>
      <c r="V25" s="629"/>
      <c r="W25" s="629"/>
      <c r="X25" s="629"/>
      <c r="Y25" s="630"/>
      <c r="Z25" s="655">
        <v>0.6</v>
      </c>
      <c r="AA25" s="655"/>
      <c r="AB25" s="655"/>
      <c r="AC25" s="655"/>
      <c r="AD25" s="656" t="s">
        <v>129</v>
      </c>
      <c r="AE25" s="656"/>
      <c r="AF25" s="656"/>
      <c r="AG25" s="656"/>
      <c r="AH25" s="656"/>
      <c r="AI25" s="656"/>
      <c r="AJ25" s="656"/>
      <c r="AK25" s="656"/>
      <c r="AL25" s="631" t="s">
        <v>129</v>
      </c>
      <c r="AM25" s="632"/>
      <c r="AN25" s="632"/>
      <c r="AO25" s="657"/>
      <c r="AP25" s="720" t="s">
        <v>295</v>
      </c>
      <c r="AQ25" s="728"/>
      <c r="AR25" s="728"/>
      <c r="AS25" s="728"/>
      <c r="AT25" s="728"/>
      <c r="AU25" s="728"/>
      <c r="AV25" s="728"/>
      <c r="AW25" s="728"/>
      <c r="AX25" s="728"/>
      <c r="AY25" s="728"/>
      <c r="AZ25" s="728"/>
      <c r="BA25" s="728"/>
      <c r="BB25" s="728"/>
      <c r="BC25" s="728"/>
      <c r="BD25" s="728"/>
      <c r="BE25" s="728"/>
      <c r="BF25" s="722"/>
      <c r="BG25" s="628" t="s">
        <v>230</v>
      </c>
      <c r="BH25" s="629"/>
      <c r="BI25" s="629"/>
      <c r="BJ25" s="629"/>
      <c r="BK25" s="629"/>
      <c r="BL25" s="629"/>
      <c r="BM25" s="629"/>
      <c r="BN25" s="630"/>
      <c r="BO25" s="655" t="s">
        <v>129</v>
      </c>
      <c r="BP25" s="655"/>
      <c r="BQ25" s="655"/>
      <c r="BR25" s="655"/>
      <c r="BS25" s="656" t="s">
        <v>230</v>
      </c>
      <c r="BT25" s="656"/>
      <c r="BU25" s="656"/>
      <c r="BV25" s="656"/>
      <c r="BW25" s="656"/>
      <c r="BX25" s="656"/>
      <c r="BY25" s="656"/>
      <c r="BZ25" s="656"/>
      <c r="CA25" s="656"/>
      <c r="CB25" s="723"/>
      <c r="CD25" s="670" t="s">
        <v>296</v>
      </c>
      <c r="CE25" s="667"/>
      <c r="CF25" s="667"/>
      <c r="CG25" s="667"/>
      <c r="CH25" s="667"/>
      <c r="CI25" s="667"/>
      <c r="CJ25" s="667"/>
      <c r="CK25" s="667"/>
      <c r="CL25" s="667"/>
      <c r="CM25" s="667"/>
      <c r="CN25" s="667"/>
      <c r="CO25" s="667"/>
      <c r="CP25" s="667"/>
      <c r="CQ25" s="668"/>
      <c r="CR25" s="628">
        <v>79224912</v>
      </c>
      <c r="CS25" s="639"/>
      <c r="CT25" s="639"/>
      <c r="CU25" s="639"/>
      <c r="CV25" s="639"/>
      <c r="CW25" s="639"/>
      <c r="CX25" s="639"/>
      <c r="CY25" s="640"/>
      <c r="CZ25" s="631">
        <v>20.7</v>
      </c>
      <c r="DA25" s="641"/>
      <c r="DB25" s="641"/>
      <c r="DC25" s="642"/>
      <c r="DD25" s="634">
        <v>68450294</v>
      </c>
      <c r="DE25" s="639"/>
      <c r="DF25" s="639"/>
      <c r="DG25" s="639"/>
      <c r="DH25" s="639"/>
      <c r="DI25" s="639"/>
      <c r="DJ25" s="639"/>
      <c r="DK25" s="640"/>
      <c r="DL25" s="634">
        <v>67983813</v>
      </c>
      <c r="DM25" s="639"/>
      <c r="DN25" s="639"/>
      <c r="DO25" s="639"/>
      <c r="DP25" s="639"/>
      <c r="DQ25" s="639"/>
      <c r="DR25" s="639"/>
      <c r="DS25" s="639"/>
      <c r="DT25" s="639"/>
      <c r="DU25" s="639"/>
      <c r="DV25" s="640"/>
      <c r="DW25" s="631">
        <v>29.7</v>
      </c>
      <c r="DX25" s="641"/>
      <c r="DY25" s="641"/>
      <c r="DZ25" s="641"/>
      <c r="EA25" s="641"/>
      <c r="EB25" s="641"/>
      <c r="EC25" s="662"/>
    </row>
    <row r="26" spans="2:133" ht="11.25" customHeight="1" x14ac:dyDescent="0.2">
      <c r="B26" s="625" t="s">
        <v>297</v>
      </c>
      <c r="C26" s="626"/>
      <c r="D26" s="626"/>
      <c r="E26" s="626"/>
      <c r="F26" s="626"/>
      <c r="G26" s="626"/>
      <c r="H26" s="626"/>
      <c r="I26" s="626"/>
      <c r="J26" s="626"/>
      <c r="K26" s="626"/>
      <c r="L26" s="626"/>
      <c r="M26" s="626"/>
      <c r="N26" s="626"/>
      <c r="O26" s="626"/>
      <c r="P26" s="626"/>
      <c r="Q26" s="627"/>
      <c r="R26" s="628">
        <v>134</v>
      </c>
      <c r="S26" s="629"/>
      <c r="T26" s="629"/>
      <c r="U26" s="629"/>
      <c r="V26" s="629"/>
      <c r="W26" s="629"/>
      <c r="X26" s="629"/>
      <c r="Y26" s="630"/>
      <c r="Z26" s="655">
        <v>0</v>
      </c>
      <c r="AA26" s="655"/>
      <c r="AB26" s="655"/>
      <c r="AC26" s="655"/>
      <c r="AD26" s="656" t="s">
        <v>129</v>
      </c>
      <c r="AE26" s="656"/>
      <c r="AF26" s="656"/>
      <c r="AG26" s="656"/>
      <c r="AH26" s="656"/>
      <c r="AI26" s="656"/>
      <c r="AJ26" s="656"/>
      <c r="AK26" s="656"/>
      <c r="AL26" s="631" t="s">
        <v>129</v>
      </c>
      <c r="AM26" s="632"/>
      <c r="AN26" s="632"/>
      <c r="AO26" s="657"/>
      <c r="AP26" s="720" t="s">
        <v>298</v>
      </c>
      <c r="AQ26" s="721"/>
      <c r="AR26" s="721"/>
      <c r="AS26" s="721"/>
      <c r="AT26" s="721"/>
      <c r="AU26" s="721"/>
      <c r="AV26" s="721"/>
      <c r="AW26" s="721"/>
      <c r="AX26" s="721"/>
      <c r="AY26" s="721"/>
      <c r="AZ26" s="721"/>
      <c r="BA26" s="721"/>
      <c r="BB26" s="721"/>
      <c r="BC26" s="721"/>
      <c r="BD26" s="721"/>
      <c r="BE26" s="721"/>
      <c r="BF26" s="722"/>
      <c r="BG26" s="628" t="s">
        <v>230</v>
      </c>
      <c r="BH26" s="629"/>
      <c r="BI26" s="629"/>
      <c r="BJ26" s="629"/>
      <c r="BK26" s="629"/>
      <c r="BL26" s="629"/>
      <c r="BM26" s="629"/>
      <c r="BN26" s="630"/>
      <c r="BO26" s="655" t="s">
        <v>129</v>
      </c>
      <c r="BP26" s="655"/>
      <c r="BQ26" s="655"/>
      <c r="BR26" s="655"/>
      <c r="BS26" s="656" t="s">
        <v>129</v>
      </c>
      <c r="BT26" s="656"/>
      <c r="BU26" s="656"/>
      <c r="BV26" s="656"/>
      <c r="BW26" s="656"/>
      <c r="BX26" s="656"/>
      <c r="BY26" s="656"/>
      <c r="BZ26" s="656"/>
      <c r="CA26" s="656"/>
      <c r="CB26" s="723"/>
      <c r="CD26" s="670" t="s">
        <v>299</v>
      </c>
      <c r="CE26" s="667"/>
      <c r="CF26" s="667"/>
      <c r="CG26" s="667"/>
      <c r="CH26" s="667"/>
      <c r="CI26" s="667"/>
      <c r="CJ26" s="667"/>
      <c r="CK26" s="667"/>
      <c r="CL26" s="667"/>
      <c r="CM26" s="667"/>
      <c r="CN26" s="667"/>
      <c r="CO26" s="667"/>
      <c r="CP26" s="667"/>
      <c r="CQ26" s="668"/>
      <c r="CR26" s="628">
        <v>55280711</v>
      </c>
      <c r="CS26" s="629"/>
      <c r="CT26" s="629"/>
      <c r="CU26" s="629"/>
      <c r="CV26" s="629"/>
      <c r="CW26" s="629"/>
      <c r="CX26" s="629"/>
      <c r="CY26" s="630"/>
      <c r="CZ26" s="631">
        <v>14.4</v>
      </c>
      <c r="DA26" s="641"/>
      <c r="DB26" s="641"/>
      <c r="DC26" s="642"/>
      <c r="DD26" s="634">
        <v>45351925</v>
      </c>
      <c r="DE26" s="629"/>
      <c r="DF26" s="629"/>
      <c r="DG26" s="629"/>
      <c r="DH26" s="629"/>
      <c r="DI26" s="629"/>
      <c r="DJ26" s="629"/>
      <c r="DK26" s="630"/>
      <c r="DL26" s="634" t="s">
        <v>129</v>
      </c>
      <c r="DM26" s="629"/>
      <c r="DN26" s="629"/>
      <c r="DO26" s="629"/>
      <c r="DP26" s="629"/>
      <c r="DQ26" s="629"/>
      <c r="DR26" s="629"/>
      <c r="DS26" s="629"/>
      <c r="DT26" s="629"/>
      <c r="DU26" s="629"/>
      <c r="DV26" s="630"/>
      <c r="DW26" s="631" t="s">
        <v>129</v>
      </c>
      <c r="DX26" s="641"/>
      <c r="DY26" s="641"/>
      <c r="DZ26" s="641"/>
      <c r="EA26" s="641"/>
      <c r="EB26" s="641"/>
      <c r="EC26" s="662"/>
    </row>
    <row r="27" spans="2:133" ht="11.25" customHeight="1" x14ac:dyDescent="0.2">
      <c r="B27" s="625" t="s">
        <v>300</v>
      </c>
      <c r="C27" s="626"/>
      <c r="D27" s="626"/>
      <c r="E27" s="626"/>
      <c r="F27" s="626"/>
      <c r="G27" s="626"/>
      <c r="H27" s="626"/>
      <c r="I27" s="626"/>
      <c r="J27" s="626"/>
      <c r="K27" s="626"/>
      <c r="L27" s="626"/>
      <c r="M27" s="626"/>
      <c r="N27" s="626"/>
      <c r="O27" s="626"/>
      <c r="P27" s="626"/>
      <c r="Q27" s="627"/>
      <c r="R27" s="628">
        <v>216880729</v>
      </c>
      <c r="S27" s="629"/>
      <c r="T27" s="629"/>
      <c r="U27" s="629"/>
      <c r="V27" s="629"/>
      <c r="W27" s="629"/>
      <c r="X27" s="629"/>
      <c r="Y27" s="630"/>
      <c r="Z27" s="655">
        <v>55</v>
      </c>
      <c r="AA27" s="655"/>
      <c r="AB27" s="655"/>
      <c r="AC27" s="655"/>
      <c r="AD27" s="656">
        <v>207017196</v>
      </c>
      <c r="AE27" s="656"/>
      <c r="AF27" s="656"/>
      <c r="AG27" s="656"/>
      <c r="AH27" s="656"/>
      <c r="AI27" s="656"/>
      <c r="AJ27" s="656"/>
      <c r="AK27" s="656"/>
      <c r="AL27" s="631">
        <v>99</v>
      </c>
      <c r="AM27" s="632"/>
      <c r="AN27" s="632"/>
      <c r="AO27" s="657"/>
      <c r="AP27" s="625" t="s">
        <v>301</v>
      </c>
      <c r="AQ27" s="626"/>
      <c r="AR27" s="626"/>
      <c r="AS27" s="626"/>
      <c r="AT27" s="626"/>
      <c r="AU27" s="626"/>
      <c r="AV27" s="626"/>
      <c r="AW27" s="626"/>
      <c r="AX27" s="626"/>
      <c r="AY27" s="626"/>
      <c r="AZ27" s="626"/>
      <c r="BA27" s="626"/>
      <c r="BB27" s="626"/>
      <c r="BC27" s="626"/>
      <c r="BD27" s="626"/>
      <c r="BE27" s="626"/>
      <c r="BF27" s="627"/>
      <c r="BG27" s="628">
        <v>145001157</v>
      </c>
      <c r="BH27" s="629"/>
      <c r="BI27" s="629"/>
      <c r="BJ27" s="629"/>
      <c r="BK27" s="629"/>
      <c r="BL27" s="629"/>
      <c r="BM27" s="629"/>
      <c r="BN27" s="630"/>
      <c r="BO27" s="655">
        <v>100</v>
      </c>
      <c r="BP27" s="655"/>
      <c r="BQ27" s="655"/>
      <c r="BR27" s="655"/>
      <c r="BS27" s="656" t="s">
        <v>137</v>
      </c>
      <c r="BT27" s="656"/>
      <c r="BU27" s="656"/>
      <c r="BV27" s="656"/>
      <c r="BW27" s="656"/>
      <c r="BX27" s="656"/>
      <c r="BY27" s="656"/>
      <c r="BZ27" s="656"/>
      <c r="CA27" s="656"/>
      <c r="CB27" s="723"/>
      <c r="CD27" s="670" t="s">
        <v>302</v>
      </c>
      <c r="CE27" s="667"/>
      <c r="CF27" s="667"/>
      <c r="CG27" s="667"/>
      <c r="CH27" s="667"/>
      <c r="CI27" s="667"/>
      <c r="CJ27" s="667"/>
      <c r="CK27" s="667"/>
      <c r="CL27" s="667"/>
      <c r="CM27" s="667"/>
      <c r="CN27" s="667"/>
      <c r="CO27" s="667"/>
      <c r="CP27" s="667"/>
      <c r="CQ27" s="668"/>
      <c r="CR27" s="628">
        <v>96461901</v>
      </c>
      <c r="CS27" s="639"/>
      <c r="CT27" s="639"/>
      <c r="CU27" s="639"/>
      <c r="CV27" s="639"/>
      <c r="CW27" s="639"/>
      <c r="CX27" s="639"/>
      <c r="CY27" s="640"/>
      <c r="CZ27" s="631">
        <v>25.2</v>
      </c>
      <c r="DA27" s="641"/>
      <c r="DB27" s="641"/>
      <c r="DC27" s="642"/>
      <c r="DD27" s="634">
        <v>26248206</v>
      </c>
      <c r="DE27" s="639"/>
      <c r="DF27" s="639"/>
      <c r="DG27" s="639"/>
      <c r="DH27" s="639"/>
      <c r="DI27" s="639"/>
      <c r="DJ27" s="639"/>
      <c r="DK27" s="640"/>
      <c r="DL27" s="634">
        <v>24800857</v>
      </c>
      <c r="DM27" s="639"/>
      <c r="DN27" s="639"/>
      <c r="DO27" s="639"/>
      <c r="DP27" s="639"/>
      <c r="DQ27" s="639"/>
      <c r="DR27" s="639"/>
      <c r="DS27" s="639"/>
      <c r="DT27" s="639"/>
      <c r="DU27" s="639"/>
      <c r="DV27" s="640"/>
      <c r="DW27" s="631">
        <v>10.8</v>
      </c>
      <c r="DX27" s="641"/>
      <c r="DY27" s="641"/>
      <c r="DZ27" s="641"/>
      <c r="EA27" s="641"/>
      <c r="EB27" s="641"/>
      <c r="EC27" s="662"/>
    </row>
    <row r="28" spans="2:133" ht="11.25" customHeight="1" x14ac:dyDescent="0.2">
      <c r="B28" s="625" t="s">
        <v>303</v>
      </c>
      <c r="C28" s="626"/>
      <c r="D28" s="626"/>
      <c r="E28" s="626"/>
      <c r="F28" s="626"/>
      <c r="G28" s="626"/>
      <c r="H28" s="626"/>
      <c r="I28" s="626"/>
      <c r="J28" s="626"/>
      <c r="K28" s="626"/>
      <c r="L28" s="626"/>
      <c r="M28" s="626"/>
      <c r="N28" s="626"/>
      <c r="O28" s="626"/>
      <c r="P28" s="626"/>
      <c r="Q28" s="627"/>
      <c r="R28" s="628">
        <v>438005</v>
      </c>
      <c r="S28" s="629"/>
      <c r="T28" s="629"/>
      <c r="U28" s="629"/>
      <c r="V28" s="629"/>
      <c r="W28" s="629"/>
      <c r="X28" s="629"/>
      <c r="Y28" s="630"/>
      <c r="Z28" s="655">
        <v>0.1</v>
      </c>
      <c r="AA28" s="655"/>
      <c r="AB28" s="655"/>
      <c r="AC28" s="655"/>
      <c r="AD28" s="656">
        <v>438005</v>
      </c>
      <c r="AE28" s="656"/>
      <c r="AF28" s="656"/>
      <c r="AG28" s="656"/>
      <c r="AH28" s="656"/>
      <c r="AI28" s="656"/>
      <c r="AJ28" s="656"/>
      <c r="AK28" s="656"/>
      <c r="AL28" s="631">
        <v>0.2</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304</v>
      </c>
      <c r="CE28" s="667"/>
      <c r="CF28" s="667"/>
      <c r="CG28" s="667"/>
      <c r="CH28" s="667"/>
      <c r="CI28" s="667"/>
      <c r="CJ28" s="667"/>
      <c r="CK28" s="667"/>
      <c r="CL28" s="667"/>
      <c r="CM28" s="667"/>
      <c r="CN28" s="667"/>
      <c r="CO28" s="667"/>
      <c r="CP28" s="667"/>
      <c r="CQ28" s="668"/>
      <c r="CR28" s="628">
        <v>38464025</v>
      </c>
      <c r="CS28" s="629"/>
      <c r="CT28" s="629"/>
      <c r="CU28" s="629"/>
      <c r="CV28" s="629"/>
      <c r="CW28" s="629"/>
      <c r="CX28" s="629"/>
      <c r="CY28" s="630"/>
      <c r="CZ28" s="631">
        <v>10</v>
      </c>
      <c r="DA28" s="641"/>
      <c r="DB28" s="641"/>
      <c r="DC28" s="642"/>
      <c r="DD28" s="634">
        <v>37880221</v>
      </c>
      <c r="DE28" s="629"/>
      <c r="DF28" s="629"/>
      <c r="DG28" s="629"/>
      <c r="DH28" s="629"/>
      <c r="DI28" s="629"/>
      <c r="DJ28" s="629"/>
      <c r="DK28" s="630"/>
      <c r="DL28" s="634">
        <v>37820242</v>
      </c>
      <c r="DM28" s="629"/>
      <c r="DN28" s="629"/>
      <c r="DO28" s="629"/>
      <c r="DP28" s="629"/>
      <c r="DQ28" s="629"/>
      <c r="DR28" s="629"/>
      <c r="DS28" s="629"/>
      <c r="DT28" s="629"/>
      <c r="DU28" s="629"/>
      <c r="DV28" s="630"/>
      <c r="DW28" s="631">
        <v>16.5</v>
      </c>
      <c r="DX28" s="641"/>
      <c r="DY28" s="641"/>
      <c r="DZ28" s="641"/>
      <c r="EA28" s="641"/>
      <c r="EB28" s="641"/>
      <c r="EC28" s="662"/>
    </row>
    <row r="29" spans="2:133" ht="11.25" customHeight="1" x14ac:dyDescent="0.2">
      <c r="B29" s="625" t="s">
        <v>305</v>
      </c>
      <c r="C29" s="626"/>
      <c r="D29" s="626"/>
      <c r="E29" s="626"/>
      <c r="F29" s="626"/>
      <c r="G29" s="626"/>
      <c r="H29" s="626"/>
      <c r="I29" s="626"/>
      <c r="J29" s="626"/>
      <c r="K29" s="626"/>
      <c r="L29" s="626"/>
      <c r="M29" s="626"/>
      <c r="N29" s="626"/>
      <c r="O29" s="626"/>
      <c r="P29" s="626"/>
      <c r="Q29" s="627"/>
      <c r="R29" s="628">
        <v>1061282</v>
      </c>
      <c r="S29" s="629"/>
      <c r="T29" s="629"/>
      <c r="U29" s="629"/>
      <c r="V29" s="629"/>
      <c r="W29" s="629"/>
      <c r="X29" s="629"/>
      <c r="Y29" s="630"/>
      <c r="Z29" s="655">
        <v>0.3</v>
      </c>
      <c r="AA29" s="655"/>
      <c r="AB29" s="655"/>
      <c r="AC29" s="655"/>
      <c r="AD29" s="656" t="s">
        <v>129</v>
      </c>
      <c r="AE29" s="656"/>
      <c r="AF29" s="656"/>
      <c r="AG29" s="656"/>
      <c r="AH29" s="656"/>
      <c r="AI29" s="656"/>
      <c r="AJ29" s="656"/>
      <c r="AK29" s="656"/>
      <c r="AL29" s="631" t="s">
        <v>230</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23"/>
      <c r="CD29" s="714" t="s">
        <v>306</v>
      </c>
      <c r="CE29" s="715"/>
      <c r="CF29" s="670" t="s">
        <v>70</v>
      </c>
      <c r="CG29" s="667"/>
      <c r="CH29" s="667"/>
      <c r="CI29" s="667"/>
      <c r="CJ29" s="667"/>
      <c r="CK29" s="667"/>
      <c r="CL29" s="667"/>
      <c r="CM29" s="667"/>
      <c r="CN29" s="667"/>
      <c r="CO29" s="667"/>
      <c r="CP29" s="667"/>
      <c r="CQ29" s="668"/>
      <c r="CR29" s="628">
        <v>38464025</v>
      </c>
      <c r="CS29" s="639"/>
      <c r="CT29" s="639"/>
      <c r="CU29" s="639"/>
      <c r="CV29" s="639"/>
      <c r="CW29" s="639"/>
      <c r="CX29" s="639"/>
      <c r="CY29" s="640"/>
      <c r="CZ29" s="631">
        <v>10</v>
      </c>
      <c r="DA29" s="641"/>
      <c r="DB29" s="641"/>
      <c r="DC29" s="642"/>
      <c r="DD29" s="634">
        <v>37880221</v>
      </c>
      <c r="DE29" s="639"/>
      <c r="DF29" s="639"/>
      <c r="DG29" s="639"/>
      <c r="DH29" s="639"/>
      <c r="DI29" s="639"/>
      <c r="DJ29" s="639"/>
      <c r="DK29" s="640"/>
      <c r="DL29" s="634">
        <v>37820242</v>
      </c>
      <c r="DM29" s="639"/>
      <c r="DN29" s="639"/>
      <c r="DO29" s="639"/>
      <c r="DP29" s="639"/>
      <c r="DQ29" s="639"/>
      <c r="DR29" s="639"/>
      <c r="DS29" s="639"/>
      <c r="DT29" s="639"/>
      <c r="DU29" s="639"/>
      <c r="DV29" s="640"/>
      <c r="DW29" s="631">
        <v>16.5</v>
      </c>
      <c r="DX29" s="641"/>
      <c r="DY29" s="641"/>
      <c r="DZ29" s="641"/>
      <c r="EA29" s="641"/>
      <c r="EB29" s="641"/>
      <c r="EC29" s="662"/>
    </row>
    <row r="30" spans="2:133" ht="11.25" customHeight="1" x14ac:dyDescent="0.2">
      <c r="B30" s="625" t="s">
        <v>307</v>
      </c>
      <c r="C30" s="626"/>
      <c r="D30" s="626"/>
      <c r="E30" s="626"/>
      <c r="F30" s="626"/>
      <c r="G30" s="626"/>
      <c r="H30" s="626"/>
      <c r="I30" s="626"/>
      <c r="J30" s="626"/>
      <c r="K30" s="626"/>
      <c r="L30" s="626"/>
      <c r="M30" s="626"/>
      <c r="N30" s="626"/>
      <c r="O30" s="626"/>
      <c r="P30" s="626"/>
      <c r="Q30" s="627"/>
      <c r="R30" s="628">
        <v>2556665</v>
      </c>
      <c r="S30" s="629"/>
      <c r="T30" s="629"/>
      <c r="U30" s="629"/>
      <c r="V30" s="629"/>
      <c r="W30" s="629"/>
      <c r="X30" s="629"/>
      <c r="Y30" s="630"/>
      <c r="Z30" s="655">
        <v>0.6</v>
      </c>
      <c r="AA30" s="655"/>
      <c r="AB30" s="655"/>
      <c r="AC30" s="655"/>
      <c r="AD30" s="656">
        <v>556408</v>
      </c>
      <c r="AE30" s="656"/>
      <c r="AF30" s="656"/>
      <c r="AG30" s="656"/>
      <c r="AH30" s="656"/>
      <c r="AI30" s="656"/>
      <c r="AJ30" s="656"/>
      <c r="AK30" s="656"/>
      <c r="AL30" s="631">
        <v>0.3</v>
      </c>
      <c r="AM30" s="632"/>
      <c r="AN30" s="632"/>
      <c r="AO30" s="657"/>
      <c r="AP30" s="687" t="s">
        <v>224</v>
      </c>
      <c r="AQ30" s="688"/>
      <c r="AR30" s="688"/>
      <c r="AS30" s="688"/>
      <c r="AT30" s="688"/>
      <c r="AU30" s="688"/>
      <c r="AV30" s="688"/>
      <c r="AW30" s="688"/>
      <c r="AX30" s="688"/>
      <c r="AY30" s="688"/>
      <c r="AZ30" s="688"/>
      <c r="BA30" s="688"/>
      <c r="BB30" s="688"/>
      <c r="BC30" s="688"/>
      <c r="BD30" s="688"/>
      <c r="BE30" s="688"/>
      <c r="BF30" s="689"/>
      <c r="BG30" s="687" t="s">
        <v>308</v>
      </c>
      <c r="BH30" s="703"/>
      <c r="BI30" s="703"/>
      <c r="BJ30" s="703"/>
      <c r="BK30" s="703"/>
      <c r="BL30" s="703"/>
      <c r="BM30" s="703"/>
      <c r="BN30" s="703"/>
      <c r="BO30" s="703"/>
      <c r="BP30" s="703"/>
      <c r="BQ30" s="704"/>
      <c r="BR30" s="687" t="s">
        <v>309</v>
      </c>
      <c r="BS30" s="703"/>
      <c r="BT30" s="703"/>
      <c r="BU30" s="703"/>
      <c r="BV30" s="703"/>
      <c r="BW30" s="703"/>
      <c r="BX30" s="703"/>
      <c r="BY30" s="703"/>
      <c r="BZ30" s="703"/>
      <c r="CA30" s="703"/>
      <c r="CB30" s="704"/>
      <c r="CD30" s="716"/>
      <c r="CE30" s="717"/>
      <c r="CF30" s="670" t="s">
        <v>310</v>
      </c>
      <c r="CG30" s="667"/>
      <c r="CH30" s="667"/>
      <c r="CI30" s="667"/>
      <c r="CJ30" s="667"/>
      <c r="CK30" s="667"/>
      <c r="CL30" s="667"/>
      <c r="CM30" s="667"/>
      <c r="CN30" s="667"/>
      <c r="CO30" s="667"/>
      <c r="CP30" s="667"/>
      <c r="CQ30" s="668"/>
      <c r="CR30" s="628">
        <v>37577203</v>
      </c>
      <c r="CS30" s="629"/>
      <c r="CT30" s="629"/>
      <c r="CU30" s="629"/>
      <c r="CV30" s="629"/>
      <c r="CW30" s="629"/>
      <c r="CX30" s="629"/>
      <c r="CY30" s="630"/>
      <c r="CZ30" s="631">
        <v>9.8000000000000007</v>
      </c>
      <c r="DA30" s="641"/>
      <c r="DB30" s="641"/>
      <c r="DC30" s="642"/>
      <c r="DD30" s="634">
        <v>37013965</v>
      </c>
      <c r="DE30" s="629"/>
      <c r="DF30" s="629"/>
      <c r="DG30" s="629"/>
      <c r="DH30" s="629"/>
      <c r="DI30" s="629"/>
      <c r="DJ30" s="629"/>
      <c r="DK30" s="630"/>
      <c r="DL30" s="634">
        <v>36954258</v>
      </c>
      <c r="DM30" s="629"/>
      <c r="DN30" s="629"/>
      <c r="DO30" s="629"/>
      <c r="DP30" s="629"/>
      <c r="DQ30" s="629"/>
      <c r="DR30" s="629"/>
      <c r="DS30" s="629"/>
      <c r="DT30" s="629"/>
      <c r="DU30" s="629"/>
      <c r="DV30" s="630"/>
      <c r="DW30" s="631">
        <v>16.100000000000001</v>
      </c>
      <c r="DX30" s="641"/>
      <c r="DY30" s="641"/>
      <c r="DZ30" s="641"/>
      <c r="EA30" s="641"/>
      <c r="EB30" s="641"/>
      <c r="EC30" s="662"/>
    </row>
    <row r="31" spans="2:133" ht="11.25" customHeight="1" x14ac:dyDescent="0.2">
      <c r="B31" s="625" t="s">
        <v>311</v>
      </c>
      <c r="C31" s="626"/>
      <c r="D31" s="626"/>
      <c r="E31" s="626"/>
      <c r="F31" s="626"/>
      <c r="G31" s="626"/>
      <c r="H31" s="626"/>
      <c r="I31" s="626"/>
      <c r="J31" s="626"/>
      <c r="K31" s="626"/>
      <c r="L31" s="626"/>
      <c r="M31" s="626"/>
      <c r="N31" s="626"/>
      <c r="O31" s="626"/>
      <c r="P31" s="626"/>
      <c r="Q31" s="627"/>
      <c r="R31" s="628">
        <v>1682822</v>
      </c>
      <c r="S31" s="629"/>
      <c r="T31" s="629"/>
      <c r="U31" s="629"/>
      <c r="V31" s="629"/>
      <c r="W31" s="629"/>
      <c r="X31" s="629"/>
      <c r="Y31" s="630"/>
      <c r="Z31" s="655">
        <v>0.4</v>
      </c>
      <c r="AA31" s="655"/>
      <c r="AB31" s="655"/>
      <c r="AC31" s="655"/>
      <c r="AD31" s="656">
        <v>37236</v>
      </c>
      <c r="AE31" s="656"/>
      <c r="AF31" s="656"/>
      <c r="AG31" s="656"/>
      <c r="AH31" s="656"/>
      <c r="AI31" s="656"/>
      <c r="AJ31" s="656"/>
      <c r="AK31" s="656"/>
      <c r="AL31" s="631">
        <v>0</v>
      </c>
      <c r="AM31" s="632"/>
      <c r="AN31" s="632"/>
      <c r="AO31" s="657"/>
      <c r="AP31" s="705" t="s">
        <v>312</v>
      </c>
      <c r="AQ31" s="706"/>
      <c r="AR31" s="706"/>
      <c r="AS31" s="706"/>
      <c r="AT31" s="711" t="s">
        <v>313</v>
      </c>
      <c r="AU31" s="217"/>
      <c r="AV31" s="217"/>
      <c r="AW31" s="217"/>
      <c r="AX31" s="695" t="s">
        <v>188</v>
      </c>
      <c r="AY31" s="696"/>
      <c r="AZ31" s="696"/>
      <c r="BA31" s="696"/>
      <c r="BB31" s="696"/>
      <c r="BC31" s="696"/>
      <c r="BD31" s="696"/>
      <c r="BE31" s="696"/>
      <c r="BF31" s="697"/>
      <c r="BG31" s="698">
        <v>99.5</v>
      </c>
      <c r="BH31" s="699"/>
      <c r="BI31" s="699"/>
      <c r="BJ31" s="699"/>
      <c r="BK31" s="699"/>
      <c r="BL31" s="699"/>
      <c r="BM31" s="700">
        <v>98.5</v>
      </c>
      <c r="BN31" s="699"/>
      <c r="BO31" s="699"/>
      <c r="BP31" s="699"/>
      <c r="BQ31" s="701"/>
      <c r="BR31" s="698">
        <v>98.8</v>
      </c>
      <c r="BS31" s="699"/>
      <c r="BT31" s="699"/>
      <c r="BU31" s="699"/>
      <c r="BV31" s="699"/>
      <c r="BW31" s="699"/>
      <c r="BX31" s="700">
        <v>97.9</v>
      </c>
      <c r="BY31" s="699"/>
      <c r="BZ31" s="699"/>
      <c r="CA31" s="699"/>
      <c r="CB31" s="701"/>
      <c r="CD31" s="716"/>
      <c r="CE31" s="717"/>
      <c r="CF31" s="670" t="s">
        <v>314</v>
      </c>
      <c r="CG31" s="667"/>
      <c r="CH31" s="667"/>
      <c r="CI31" s="667"/>
      <c r="CJ31" s="667"/>
      <c r="CK31" s="667"/>
      <c r="CL31" s="667"/>
      <c r="CM31" s="667"/>
      <c r="CN31" s="667"/>
      <c r="CO31" s="667"/>
      <c r="CP31" s="667"/>
      <c r="CQ31" s="668"/>
      <c r="CR31" s="628">
        <v>886822</v>
      </c>
      <c r="CS31" s="639"/>
      <c r="CT31" s="639"/>
      <c r="CU31" s="639"/>
      <c r="CV31" s="639"/>
      <c r="CW31" s="639"/>
      <c r="CX31" s="639"/>
      <c r="CY31" s="640"/>
      <c r="CZ31" s="631">
        <v>0.2</v>
      </c>
      <c r="DA31" s="641"/>
      <c r="DB31" s="641"/>
      <c r="DC31" s="642"/>
      <c r="DD31" s="634">
        <v>866256</v>
      </c>
      <c r="DE31" s="639"/>
      <c r="DF31" s="639"/>
      <c r="DG31" s="639"/>
      <c r="DH31" s="639"/>
      <c r="DI31" s="639"/>
      <c r="DJ31" s="639"/>
      <c r="DK31" s="640"/>
      <c r="DL31" s="634">
        <v>865984</v>
      </c>
      <c r="DM31" s="639"/>
      <c r="DN31" s="639"/>
      <c r="DO31" s="639"/>
      <c r="DP31" s="639"/>
      <c r="DQ31" s="639"/>
      <c r="DR31" s="639"/>
      <c r="DS31" s="639"/>
      <c r="DT31" s="639"/>
      <c r="DU31" s="639"/>
      <c r="DV31" s="640"/>
      <c r="DW31" s="631">
        <v>0.4</v>
      </c>
      <c r="DX31" s="641"/>
      <c r="DY31" s="641"/>
      <c r="DZ31" s="641"/>
      <c r="EA31" s="641"/>
      <c r="EB31" s="641"/>
      <c r="EC31" s="662"/>
    </row>
    <row r="32" spans="2:133" ht="11.25" customHeight="1" x14ac:dyDescent="0.2">
      <c r="B32" s="625" t="s">
        <v>315</v>
      </c>
      <c r="C32" s="626"/>
      <c r="D32" s="626"/>
      <c r="E32" s="626"/>
      <c r="F32" s="626"/>
      <c r="G32" s="626"/>
      <c r="H32" s="626"/>
      <c r="I32" s="626"/>
      <c r="J32" s="626"/>
      <c r="K32" s="626"/>
      <c r="L32" s="626"/>
      <c r="M32" s="626"/>
      <c r="N32" s="626"/>
      <c r="O32" s="626"/>
      <c r="P32" s="626"/>
      <c r="Q32" s="627"/>
      <c r="R32" s="628">
        <v>94136687</v>
      </c>
      <c r="S32" s="629"/>
      <c r="T32" s="629"/>
      <c r="U32" s="629"/>
      <c r="V32" s="629"/>
      <c r="W32" s="629"/>
      <c r="X32" s="629"/>
      <c r="Y32" s="630"/>
      <c r="Z32" s="655">
        <v>23.9</v>
      </c>
      <c r="AA32" s="655"/>
      <c r="AB32" s="655"/>
      <c r="AC32" s="655"/>
      <c r="AD32" s="656" t="s">
        <v>129</v>
      </c>
      <c r="AE32" s="656"/>
      <c r="AF32" s="656"/>
      <c r="AG32" s="656"/>
      <c r="AH32" s="656"/>
      <c r="AI32" s="656"/>
      <c r="AJ32" s="656"/>
      <c r="AK32" s="656"/>
      <c r="AL32" s="631" t="s">
        <v>230</v>
      </c>
      <c r="AM32" s="632"/>
      <c r="AN32" s="632"/>
      <c r="AO32" s="657"/>
      <c r="AP32" s="707"/>
      <c r="AQ32" s="708"/>
      <c r="AR32" s="708"/>
      <c r="AS32" s="708"/>
      <c r="AT32" s="712"/>
      <c r="AU32" s="216" t="s">
        <v>316</v>
      </c>
      <c r="AV32" s="216"/>
      <c r="AW32" s="216"/>
      <c r="AX32" s="625" t="s">
        <v>317</v>
      </c>
      <c r="AY32" s="626"/>
      <c r="AZ32" s="626"/>
      <c r="BA32" s="626"/>
      <c r="BB32" s="626"/>
      <c r="BC32" s="626"/>
      <c r="BD32" s="626"/>
      <c r="BE32" s="626"/>
      <c r="BF32" s="627"/>
      <c r="BG32" s="702">
        <v>99.3</v>
      </c>
      <c r="BH32" s="639"/>
      <c r="BI32" s="639"/>
      <c r="BJ32" s="639"/>
      <c r="BK32" s="639"/>
      <c r="BL32" s="639"/>
      <c r="BM32" s="632">
        <v>97.9</v>
      </c>
      <c r="BN32" s="694"/>
      <c r="BO32" s="694"/>
      <c r="BP32" s="694"/>
      <c r="BQ32" s="666"/>
      <c r="BR32" s="702">
        <v>98.3</v>
      </c>
      <c r="BS32" s="639"/>
      <c r="BT32" s="639"/>
      <c r="BU32" s="639"/>
      <c r="BV32" s="639"/>
      <c r="BW32" s="639"/>
      <c r="BX32" s="632">
        <v>96.8</v>
      </c>
      <c r="BY32" s="694"/>
      <c r="BZ32" s="694"/>
      <c r="CA32" s="694"/>
      <c r="CB32" s="666"/>
      <c r="CD32" s="718"/>
      <c r="CE32" s="719"/>
      <c r="CF32" s="670" t="s">
        <v>318</v>
      </c>
      <c r="CG32" s="667"/>
      <c r="CH32" s="667"/>
      <c r="CI32" s="667"/>
      <c r="CJ32" s="667"/>
      <c r="CK32" s="667"/>
      <c r="CL32" s="667"/>
      <c r="CM32" s="667"/>
      <c r="CN32" s="667"/>
      <c r="CO32" s="667"/>
      <c r="CP32" s="667"/>
      <c r="CQ32" s="668"/>
      <c r="CR32" s="628" t="s">
        <v>129</v>
      </c>
      <c r="CS32" s="629"/>
      <c r="CT32" s="629"/>
      <c r="CU32" s="629"/>
      <c r="CV32" s="629"/>
      <c r="CW32" s="629"/>
      <c r="CX32" s="629"/>
      <c r="CY32" s="630"/>
      <c r="CZ32" s="631" t="s">
        <v>230</v>
      </c>
      <c r="DA32" s="641"/>
      <c r="DB32" s="641"/>
      <c r="DC32" s="642"/>
      <c r="DD32" s="634" t="s">
        <v>137</v>
      </c>
      <c r="DE32" s="629"/>
      <c r="DF32" s="629"/>
      <c r="DG32" s="629"/>
      <c r="DH32" s="629"/>
      <c r="DI32" s="629"/>
      <c r="DJ32" s="629"/>
      <c r="DK32" s="630"/>
      <c r="DL32" s="634" t="s">
        <v>230</v>
      </c>
      <c r="DM32" s="629"/>
      <c r="DN32" s="629"/>
      <c r="DO32" s="629"/>
      <c r="DP32" s="629"/>
      <c r="DQ32" s="629"/>
      <c r="DR32" s="629"/>
      <c r="DS32" s="629"/>
      <c r="DT32" s="629"/>
      <c r="DU32" s="629"/>
      <c r="DV32" s="630"/>
      <c r="DW32" s="631" t="s">
        <v>129</v>
      </c>
      <c r="DX32" s="641"/>
      <c r="DY32" s="641"/>
      <c r="DZ32" s="641"/>
      <c r="EA32" s="641"/>
      <c r="EB32" s="641"/>
      <c r="EC32" s="662"/>
    </row>
    <row r="33" spans="2:133" ht="11.25" customHeight="1" x14ac:dyDescent="0.2">
      <c r="B33" s="691" t="s">
        <v>319</v>
      </c>
      <c r="C33" s="692"/>
      <c r="D33" s="692"/>
      <c r="E33" s="692"/>
      <c r="F33" s="692"/>
      <c r="G33" s="692"/>
      <c r="H33" s="692"/>
      <c r="I33" s="692"/>
      <c r="J33" s="692"/>
      <c r="K33" s="692"/>
      <c r="L33" s="692"/>
      <c r="M33" s="692"/>
      <c r="N33" s="692"/>
      <c r="O33" s="692"/>
      <c r="P33" s="692"/>
      <c r="Q33" s="693"/>
      <c r="R33" s="628">
        <v>326937</v>
      </c>
      <c r="S33" s="629"/>
      <c r="T33" s="629"/>
      <c r="U33" s="629"/>
      <c r="V33" s="629"/>
      <c r="W33" s="629"/>
      <c r="X33" s="629"/>
      <c r="Y33" s="630"/>
      <c r="Z33" s="655">
        <v>0.1</v>
      </c>
      <c r="AA33" s="655"/>
      <c r="AB33" s="655"/>
      <c r="AC33" s="655"/>
      <c r="AD33" s="656">
        <v>326937</v>
      </c>
      <c r="AE33" s="656"/>
      <c r="AF33" s="656"/>
      <c r="AG33" s="656"/>
      <c r="AH33" s="656"/>
      <c r="AI33" s="656"/>
      <c r="AJ33" s="656"/>
      <c r="AK33" s="656"/>
      <c r="AL33" s="631">
        <v>0.2</v>
      </c>
      <c r="AM33" s="632"/>
      <c r="AN33" s="632"/>
      <c r="AO33" s="657"/>
      <c r="AP33" s="709"/>
      <c r="AQ33" s="710"/>
      <c r="AR33" s="710"/>
      <c r="AS33" s="710"/>
      <c r="AT33" s="713"/>
      <c r="AU33" s="218"/>
      <c r="AV33" s="218"/>
      <c r="AW33" s="218"/>
      <c r="AX33" s="605" t="s">
        <v>320</v>
      </c>
      <c r="AY33" s="606"/>
      <c r="AZ33" s="606"/>
      <c r="BA33" s="606"/>
      <c r="BB33" s="606"/>
      <c r="BC33" s="606"/>
      <c r="BD33" s="606"/>
      <c r="BE33" s="606"/>
      <c r="BF33" s="607"/>
      <c r="BG33" s="690">
        <v>99.6</v>
      </c>
      <c r="BH33" s="609"/>
      <c r="BI33" s="609"/>
      <c r="BJ33" s="609"/>
      <c r="BK33" s="609"/>
      <c r="BL33" s="609"/>
      <c r="BM33" s="647">
        <v>99.1</v>
      </c>
      <c r="BN33" s="609"/>
      <c r="BO33" s="609"/>
      <c r="BP33" s="609"/>
      <c r="BQ33" s="658"/>
      <c r="BR33" s="690">
        <v>99.4</v>
      </c>
      <c r="BS33" s="609"/>
      <c r="BT33" s="609"/>
      <c r="BU33" s="609"/>
      <c r="BV33" s="609"/>
      <c r="BW33" s="609"/>
      <c r="BX33" s="647">
        <v>98.9</v>
      </c>
      <c r="BY33" s="609"/>
      <c r="BZ33" s="609"/>
      <c r="CA33" s="609"/>
      <c r="CB33" s="658"/>
      <c r="CD33" s="670" t="s">
        <v>321</v>
      </c>
      <c r="CE33" s="667"/>
      <c r="CF33" s="667"/>
      <c r="CG33" s="667"/>
      <c r="CH33" s="667"/>
      <c r="CI33" s="667"/>
      <c r="CJ33" s="667"/>
      <c r="CK33" s="667"/>
      <c r="CL33" s="667"/>
      <c r="CM33" s="667"/>
      <c r="CN33" s="667"/>
      <c r="CO33" s="667"/>
      <c r="CP33" s="667"/>
      <c r="CQ33" s="668"/>
      <c r="CR33" s="628">
        <v>120789900</v>
      </c>
      <c r="CS33" s="639"/>
      <c r="CT33" s="639"/>
      <c r="CU33" s="639"/>
      <c r="CV33" s="639"/>
      <c r="CW33" s="639"/>
      <c r="CX33" s="639"/>
      <c r="CY33" s="640"/>
      <c r="CZ33" s="631">
        <v>31.5</v>
      </c>
      <c r="DA33" s="641"/>
      <c r="DB33" s="641"/>
      <c r="DC33" s="642"/>
      <c r="DD33" s="634">
        <v>98417595</v>
      </c>
      <c r="DE33" s="639"/>
      <c r="DF33" s="639"/>
      <c r="DG33" s="639"/>
      <c r="DH33" s="639"/>
      <c r="DI33" s="639"/>
      <c r="DJ33" s="639"/>
      <c r="DK33" s="640"/>
      <c r="DL33" s="634">
        <v>71272312</v>
      </c>
      <c r="DM33" s="639"/>
      <c r="DN33" s="639"/>
      <c r="DO33" s="639"/>
      <c r="DP33" s="639"/>
      <c r="DQ33" s="639"/>
      <c r="DR33" s="639"/>
      <c r="DS33" s="639"/>
      <c r="DT33" s="639"/>
      <c r="DU33" s="639"/>
      <c r="DV33" s="640"/>
      <c r="DW33" s="631">
        <v>31.1</v>
      </c>
      <c r="DX33" s="641"/>
      <c r="DY33" s="641"/>
      <c r="DZ33" s="641"/>
      <c r="EA33" s="641"/>
      <c r="EB33" s="641"/>
      <c r="EC33" s="662"/>
    </row>
    <row r="34" spans="2:133" ht="11.25" customHeight="1" x14ac:dyDescent="0.2">
      <c r="B34" s="625" t="s">
        <v>322</v>
      </c>
      <c r="C34" s="626"/>
      <c r="D34" s="626"/>
      <c r="E34" s="626"/>
      <c r="F34" s="626"/>
      <c r="G34" s="626"/>
      <c r="H34" s="626"/>
      <c r="I34" s="626"/>
      <c r="J34" s="626"/>
      <c r="K34" s="626"/>
      <c r="L34" s="626"/>
      <c r="M34" s="626"/>
      <c r="N34" s="626"/>
      <c r="O34" s="626"/>
      <c r="P34" s="626"/>
      <c r="Q34" s="627"/>
      <c r="R34" s="628">
        <v>22230492</v>
      </c>
      <c r="S34" s="629"/>
      <c r="T34" s="629"/>
      <c r="U34" s="629"/>
      <c r="V34" s="629"/>
      <c r="W34" s="629"/>
      <c r="X34" s="629"/>
      <c r="Y34" s="630"/>
      <c r="Z34" s="655">
        <v>5.6</v>
      </c>
      <c r="AA34" s="655"/>
      <c r="AB34" s="655"/>
      <c r="AC34" s="655"/>
      <c r="AD34" s="656" t="s">
        <v>230</v>
      </c>
      <c r="AE34" s="656"/>
      <c r="AF34" s="656"/>
      <c r="AG34" s="656"/>
      <c r="AH34" s="656"/>
      <c r="AI34" s="656"/>
      <c r="AJ34" s="656"/>
      <c r="AK34" s="656"/>
      <c r="AL34" s="631" t="s">
        <v>129</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323</v>
      </c>
      <c r="CE34" s="667"/>
      <c r="CF34" s="667"/>
      <c r="CG34" s="667"/>
      <c r="CH34" s="667"/>
      <c r="CI34" s="667"/>
      <c r="CJ34" s="667"/>
      <c r="CK34" s="667"/>
      <c r="CL34" s="667"/>
      <c r="CM34" s="667"/>
      <c r="CN34" s="667"/>
      <c r="CO34" s="667"/>
      <c r="CP34" s="667"/>
      <c r="CQ34" s="668"/>
      <c r="CR34" s="628">
        <v>52016874</v>
      </c>
      <c r="CS34" s="629"/>
      <c r="CT34" s="629"/>
      <c r="CU34" s="629"/>
      <c r="CV34" s="629"/>
      <c r="CW34" s="629"/>
      <c r="CX34" s="629"/>
      <c r="CY34" s="630"/>
      <c r="CZ34" s="631">
        <v>13.6</v>
      </c>
      <c r="DA34" s="641"/>
      <c r="DB34" s="641"/>
      <c r="DC34" s="642"/>
      <c r="DD34" s="634">
        <v>38954600</v>
      </c>
      <c r="DE34" s="629"/>
      <c r="DF34" s="629"/>
      <c r="DG34" s="629"/>
      <c r="DH34" s="629"/>
      <c r="DI34" s="629"/>
      <c r="DJ34" s="629"/>
      <c r="DK34" s="630"/>
      <c r="DL34" s="634">
        <v>32135400</v>
      </c>
      <c r="DM34" s="629"/>
      <c r="DN34" s="629"/>
      <c r="DO34" s="629"/>
      <c r="DP34" s="629"/>
      <c r="DQ34" s="629"/>
      <c r="DR34" s="629"/>
      <c r="DS34" s="629"/>
      <c r="DT34" s="629"/>
      <c r="DU34" s="629"/>
      <c r="DV34" s="630"/>
      <c r="DW34" s="631">
        <v>14</v>
      </c>
      <c r="DX34" s="641"/>
      <c r="DY34" s="641"/>
      <c r="DZ34" s="641"/>
      <c r="EA34" s="641"/>
      <c r="EB34" s="641"/>
      <c r="EC34" s="662"/>
    </row>
    <row r="35" spans="2:133" ht="11.25" customHeight="1" x14ac:dyDescent="0.2">
      <c r="B35" s="625" t="s">
        <v>324</v>
      </c>
      <c r="C35" s="626"/>
      <c r="D35" s="626"/>
      <c r="E35" s="626"/>
      <c r="F35" s="626"/>
      <c r="G35" s="626"/>
      <c r="H35" s="626"/>
      <c r="I35" s="626"/>
      <c r="J35" s="626"/>
      <c r="K35" s="626"/>
      <c r="L35" s="626"/>
      <c r="M35" s="626"/>
      <c r="N35" s="626"/>
      <c r="O35" s="626"/>
      <c r="P35" s="626"/>
      <c r="Q35" s="627"/>
      <c r="R35" s="628">
        <v>2002550</v>
      </c>
      <c r="S35" s="629"/>
      <c r="T35" s="629"/>
      <c r="U35" s="629"/>
      <c r="V35" s="629"/>
      <c r="W35" s="629"/>
      <c r="X35" s="629"/>
      <c r="Y35" s="630"/>
      <c r="Z35" s="655">
        <v>0.5</v>
      </c>
      <c r="AA35" s="655"/>
      <c r="AB35" s="655"/>
      <c r="AC35" s="655"/>
      <c r="AD35" s="656">
        <v>253052</v>
      </c>
      <c r="AE35" s="656"/>
      <c r="AF35" s="656"/>
      <c r="AG35" s="656"/>
      <c r="AH35" s="656"/>
      <c r="AI35" s="656"/>
      <c r="AJ35" s="656"/>
      <c r="AK35" s="656"/>
      <c r="AL35" s="631">
        <v>0.1</v>
      </c>
      <c r="AM35" s="632"/>
      <c r="AN35" s="632"/>
      <c r="AO35" s="657"/>
      <c r="AP35" s="221"/>
      <c r="AQ35" s="687" t="s">
        <v>325</v>
      </c>
      <c r="AR35" s="688"/>
      <c r="AS35" s="688"/>
      <c r="AT35" s="688"/>
      <c r="AU35" s="688"/>
      <c r="AV35" s="688"/>
      <c r="AW35" s="688"/>
      <c r="AX35" s="688"/>
      <c r="AY35" s="688"/>
      <c r="AZ35" s="688"/>
      <c r="BA35" s="688"/>
      <c r="BB35" s="688"/>
      <c r="BC35" s="688"/>
      <c r="BD35" s="688"/>
      <c r="BE35" s="688"/>
      <c r="BF35" s="689"/>
      <c r="BG35" s="687" t="s">
        <v>326</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327</v>
      </c>
      <c r="CE35" s="667"/>
      <c r="CF35" s="667"/>
      <c r="CG35" s="667"/>
      <c r="CH35" s="667"/>
      <c r="CI35" s="667"/>
      <c r="CJ35" s="667"/>
      <c r="CK35" s="667"/>
      <c r="CL35" s="667"/>
      <c r="CM35" s="667"/>
      <c r="CN35" s="667"/>
      <c r="CO35" s="667"/>
      <c r="CP35" s="667"/>
      <c r="CQ35" s="668"/>
      <c r="CR35" s="628">
        <v>6908169</v>
      </c>
      <c r="CS35" s="639"/>
      <c r="CT35" s="639"/>
      <c r="CU35" s="639"/>
      <c r="CV35" s="639"/>
      <c r="CW35" s="639"/>
      <c r="CX35" s="639"/>
      <c r="CY35" s="640"/>
      <c r="CZ35" s="631">
        <v>1.8</v>
      </c>
      <c r="DA35" s="641"/>
      <c r="DB35" s="641"/>
      <c r="DC35" s="642"/>
      <c r="DD35" s="634">
        <v>6791823</v>
      </c>
      <c r="DE35" s="639"/>
      <c r="DF35" s="639"/>
      <c r="DG35" s="639"/>
      <c r="DH35" s="639"/>
      <c r="DI35" s="639"/>
      <c r="DJ35" s="639"/>
      <c r="DK35" s="640"/>
      <c r="DL35" s="634">
        <v>6791823</v>
      </c>
      <c r="DM35" s="639"/>
      <c r="DN35" s="639"/>
      <c r="DO35" s="639"/>
      <c r="DP35" s="639"/>
      <c r="DQ35" s="639"/>
      <c r="DR35" s="639"/>
      <c r="DS35" s="639"/>
      <c r="DT35" s="639"/>
      <c r="DU35" s="639"/>
      <c r="DV35" s="640"/>
      <c r="DW35" s="631">
        <v>3</v>
      </c>
      <c r="DX35" s="641"/>
      <c r="DY35" s="641"/>
      <c r="DZ35" s="641"/>
      <c r="EA35" s="641"/>
      <c r="EB35" s="641"/>
      <c r="EC35" s="662"/>
    </row>
    <row r="36" spans="2:133" ht="11.25" customHeight="1" x14ac:dyDescent="0.2">
      <c r="B36" s="625" t="s">
        <v>328</v>
      </c>
      <c r="C36" s="626"/>
      <c r="D36" s="626"/>
      <c r="E36" s="626"/>
      <c r="F36" s="626"/>
      <c r="G36" s="626"/>
      <c r="H36" s="626"/>
      <c r="I36" s="626"/>
      <c r="J36" s="626"/>
      <c r="K36" s="626"/>
      <c r="L36" s="626"/>
      <c r="M36" s="626"/>
      <c r="N36" s="626"/>
      <c r="O36" s="626"/>
      <c r="P36" s="626"/>
      <c r="Q36" s="627"/>
      <c r="R36" s="628">
        <v>2642873</v>
      </c>
      <c r="S36" s="629"/>
      <c r="T36" s="629"/>
      <c r="U36" s="629"/>
      <c r="V36" s="629"/>
      <c r="W36" s="629"/>
      <c r="X36" s="629"/>
      <c r="Y36" s="630"/>
      <c r="Z36" s="655">
        <v>0.7</v>
      </c>
      <c r="AA36" s="655"/>
      <c r="AB36" s="655"/>
      <c r="AC36" s="655"/>
      <c r="AD36" s="656" t="s">
        <v>129</v>
      </c>
      <c r="AE36" s="656"/>
      <c r="AF36" s="656"/>
      <c r="AG36" s="656"/>
      <c r="AH36" s="656"/>
      <c r="AI36" s="656"/>
      <c r="AJ36" s="656"/>
      <c r="AK36" s="656"/>
      <c r="AL36" s="631" t="s">
        <v>230</v>
      </c>
      <c r="AM36" s="632"/>
      <c r="AN36" s="632"/>
      <c r="AO36" s="657"/>
      <c r="AP36" s="221"/>
      <c r="AQ36" s="678" t="s">
        <v>329</v>
      </c>
      <c r="AR36" s="679"/>
      <c r="AS36" s="679"/>
      <c r="AT36" s="679"/>
      <c r="AU36" s="679"/>
      <c r="AV36" s="679"/>
      <c r="AW36" s="679"/>
      <c r="AX36" s="679"/>
      <c r="AY36" s="680"/>
      <c r="AZ36" s="681">
        <v>33854500</v>
      </c>
      <c r="BA36" s="682"/>
      <c r="BB36" s="682"/>
      <c r="BC36" s="682"/>
      <c r="BD36" s="682"/>
      <c r="BE36" s="682"/>
      <c r="BF36" s="683"/>
      <c r="BG36" s="684" t="s">
        <v>330</v>
      </c>
      <c r="BH36" s="685"/>
      <c r="BI36" s="685"/>
      <c r="BJ36" s="685"/>
      <c r="BK36" s="685"/>
      <c r="BL36" s="685"/>
      <c r="BM36" s="685"/>
      <c r="BN36" s="685"/>
      <c r="BO36" s="685"/>
      <c r="BP36" s="685"/>
      <c r="BQ36" s="685"/>
      <c r="BR36" s="685"/>
      <c r="BS36" s="685"/>
      <c r="BT36" s="685"/>
      <c r="BU36" s="686"/>
      <c r="BV36" s="681">
        <v>3580460</v>
      </c>
      <c r="BW36" s="682"/>
      <c r="BX36" s="682"/>
      <c r="BY36" s="682"/>
      <c r="BZ36" s="682"/>
      <c r="CA36" s="682"/>
      <c r="CB36" s="683"/>
      <c r="CD36" s="670" t="s">
        <v>331</v>
      </c>
      <c r="CE36" s="667"/>
      <c r="CF36" s="667"/>
      <c r="CG36" s="667"/>
      <c r="CH36" s="667"/>
      <c r="CI36" s="667"/>
      <c r="CJ36" s="667"/>
      <c r="CK36" s="667"/>
      <c r="CL36" s="667"/>
      <c r="CM36" s="667"/>
      <c r="CN36" s="667"/>
      <c r="CO36" s="667"/>
      <c r="CP36" s="667"/>
      <c r="CQ36" s="668"/>
      <c r="CR36" s="628">
        <v>21873789</v>
      </c>
      <c r="CS36" s="629"/>
      <c r="CT36" s="629"/>
      <c r="CU36" s="629"/>
      <c r="CV36" s="629"/>
      <c r="CW36" s="629"/>
      <c r="CX36" s="629"/>
      <c r="CY36" s="630"/>
      <c r="CZ36" s="631">
        <v>5.7</v>
      </c>
      <c r="DA36" s="641"/>
      <c r="DB36" s="641"/>
      <c r="DC36" s="642"/>
      <c r="DD36" s="634">
        <v>18188325</v>
      </c>
      <c r="DE36" s="629"/>
      <c r="DF36" s="629"/>
      <c r="DG36" s="629"/>
      <c r="DH36" s="629"/>
      <c r="DI36" s="629"/>
      <c r="DJ36" s="629"/>
      <c r="DK36" s="630"/>
      <c r="DL36" s="634">
        <v>11844428</v>
      </c>
      <c r="DM36" s="629"/>
      <c r="DN36" s="629"/>
      <c r="DO36" s="629"/>
      <c r="DP36" s="629"/>
      <c r="DQ36" s="629"/>
      <c r="DR36" s="629"/>
      <c r="DS36" s="629"/>
      <c r="DT36" s="629"/>
      <c r="DU36" s="629"/>
      <c r="DV36" s="630"/>
      <c r="DW36" s="631">
        <v>5.2</v>
      </c>
      <c r="DX36" s="641"/>
      <c r="DY36" s="641"/>
      <c r="DZ36" s="641"/>
      <c r="EA36" s="641"/>
      <c r="EB36" s="641"/>
      <c r="EC36" s="662"/>
    </row>
    <row r="37" spans="2:133" ht="11.25" customHeight="1" x14ac:dyDescent="0.2">
      <c r="B37" s="625" t="s">
        <v>332</v>
      </c>
      <c r="C37" s="626"/>
      <c r="D37" s="626"/>
      <c r="E37" s="626"/>
      <c r="F37" s="626"/>
      <c r="G37" s="626"/>
      <c r="H37" s="626"/>
      <c r="I37" s="626"/>
      <c r="J37" s="626"/>
      <c r="K37" s="626"/>
      <c r="L37" s="626"/>
      <c r="M37" s="626"/>
      <c r="N37" s="626"/>
      <c r="O37" s="626"/>
      <c r="P37" s="626"/>
      <c r="Q37" s="627"/>
      <c r="R37" s="628">
        <v>3549129</v>
      </c>
      <c r="S37" s="629"/>
      <c r="T37" s="629"/>
      <c r="U37" s="629"/>
      <c r="V37" s="629"/>
      <c r="W37" s="629"/>
      <c r="X37" s="629"/>
      <c r="Y37" s="630"/>
      <c r="Z37" s="655">
        <v>0.9</v>
      </c>
      <c r="AA37" s="655"/>
      <c r="AB37" s="655"/>
      <c r="AC37" s="655"/>
      <c r="AD37" s="656" t="s">
        <v>129</v>
      </c>
      <c r="AE37" s="656"/>
      <c r="AF37" s="656"/>
      <c r="AG37" s="656"/>
      <c r="AH37" s="656"/>
      <c r="AI37" s="656"/>
      <c r="AJ37" s="656"/>
      <c r="AK37" s="656"/>
      <c r="AL37" s="631" t="s">
        <v>230</v>
      </c>
      <c r="AM37" s="632"/>
      <c r="AN37" s="632"/>
      <c r="AO37" s="657"/>
      <c r="AQ37" s="663" t="s">
        <v>333</v>
      </c>
      <c r="AR37" s="664"/>
      <c r="AS37" s="664"/>
      <c r="AT37" s="664"/>
      <c r="AU37" s="664"/>
      <c r="AV37" s="664"/>
      <c r="AW37" s="664"/>
      <c r="AX37" s="664"/>
      <c r="AY37" s="665"/>
      <c r="AZ37" s="628">
        <v>5606066</v>
      </c>
      <c r="BA37" s="629"/>
      <c r="BB37" s="629"/>
      <c r="BC37" s="629"/>
      <c r="BD37" s="639"/>
      <c r="BE37" s="639"/>
      <c r="BF37" s="666"/>
      <c r="BG37" s="670" t="s">
        <v>334</v>
      </c>
      <c r="BH37" s="667"/>
      <c r="BI37" s="667"/>
      <c r="BJ37" s="667"/>
      <c r="BK37" s="667"/>
      <c r="BL37" s="667"/>
      <c r="BM37" s="667"/>
      <c r="BN37" s="667"/>
      <c r="BO37" s="667"/>
      <c r="BP37" s="667"/>
      <c r="BQ37" s="667"/>
      <c r="BR37" s="667"/>
      <c r="BS37" s="667"/>
      <c r="BT37" s="667"/>
      <c r="BU37" s="668"/>
      <c r="BV37" s="628">
        <v>3346542</v>
      </c>
      <c r="BW37" s="629"/>
      <c r="BX37" s="629"/>
      <c r="BY37" s="629"/>
      <c r="BZ37" s="629"/>
      <c r="CA37" s="629"/>
      <c r="CB37" s="669"/>
      <c r="CD37" s="670" t="s">
        <v>335</v>
      </c>
      <c r="CE37" s="667"/>
      <c r="CF37" s="667"/>
      <c r="CG37" s="667"/>
      <c r="CH37" s="667"/>
      <c r="CI37" s="667"/>
      <c r="CJ37" s="667"/>
      <c r="CK37" s="667"/>
      <c r="CL37" s="667"/>
      <c r="CM37" s="667"/>
      <c r="CN37" s="667"/>
      <c r="CO37" s="667"/>
      <c r="CP37" s="667"/>
      <c r="CQ37" s="668"/>
      <c r="CR37" s="628">
        <v>274069</v>
      </c>
      <c r="CS37" s="639"/>
      <c r="CT37" s="639"/>
      <c r="CU37" s="639"/>
      <c r="CV37" s="639"/>
      <c r="CW37" s="639"/>
      <c r="CX37" s="639"/>
      <c r="CY37" s="640"/>
      <c r="CZ37" s="631">
        <v>0.1</v>
      </c>
      <c r="DA37" s="641"/>
      <c r="DB37" s="641"/>
      <c r="DC37" s="642"/>
      <c r="DD37" s="634">
        <v>128991</v>
      </c>
      <c r="DE37" s="639"/>
      <c r="DF37" s="639"/>
      <c r="DG37" s="639"/>
      <c r="DH37" s="639"/>
      <c r="DI37" s="639"/>
      <c r="DJ37" s="639"/>
      <c r="DK37" s="640"/>
      <c r="DL37" s="634">
        <v>128991</v>
      </c>
      <c r="DM37" s="639"/>
      <c r="DN37" s="639"/>
      <c r="DO37" s="639"/>
      <c r="DP37" s="639"/>
      <c r="DQ37" s="639"/>
      <c r="DR37" s="639"/>
      <c r="DS37" s="639"/>
      <c r="DT37" s="639"/>
      <c r="DU37" s="639"/>
      <c r="DV37" s="640"/>
      <c r="DW37" s="631">
        <v>0.1</v>
      </c>
      <c r="DX37" s="641"/>
      <c r="DY37" s="641"/>
      <c r="DZ37" s="641"/>
      <c r="EA37" s="641"/>
      <c r="EB37" s="641"/>
      <c r="EC37" s="662"/>
    </row>
    <row r="38" spans="2:133" ht="11.25" customHeight="1" x14ac:dyDescent="0.2">
      <c r="B38" s="625" t="s">
        <v>336</v>
      </c>
      <c r="C38" s="626"/>
      <c r="D38" s="626"/>
      <c r="E38" s="626"/>
      <c r="F38" s="626"/>
      <c r="G38" s="626"/>
      <c r="H38" s="626"/>
      <c r="I38" s="626"/>
      <c r="J38" s="626"/>
      <c r="K38" s="626"/>
      <c r="L38" s="626"/>
      <c r="M38" s="626"/>
      <c r="N38" s="626"/>
      <c r="O38" s="626"/>
      <c r="P38" s="626"/>
      <c r="Q38" s="627"/>
      <c r="R38" s="628">
        <v>10986714</v>
      </c>
      <c r="S38" s="629"/>
      <c r="T38" s="629"/>
      <c r="U38" s="629"/>
      <c r="V38" s="629"/>
      <c r="W38" s="629"/>
      <c r="X38" s="629"/>
      <c r="Y38" s="630"/>
      <c r="Z38" s="655">
        <v>2.8</v>
      </c>
      <c r="AA38" s="655"/>
      <c r="AB38" s="655"/>
      <c r="AC38" s="655"/>
      <c r="AD38" s="656" t="s">
        <v>129</v>
      </c>
      <c r="AE38" s="656"/>
      <c r="AF38" s="656"/>
      <c r="AG38" s="656"/>
      <c r="AH38" s="656"/>
      <c r="AI38" s="656"/>
      <c r="AJ38" s="656"/>
      <c r="AK38" s="656"/>
      <c r="AL38" s="631" t="s">
        <v>230</v>
      </c>
      <c r="AM38" s="632"/>
      <c r="AN38" s="632"/>
      <c r="AO38" s="657"/>
      <c r="AQ38" s="663" t="s">
        <v>337</v>
      </c>
      <c r="AR38" s="664"/>
      <c r="AS38" s="664"/>
      <c r="AT38" s="664"/>
      <c r="AU38" s="664"/>
      <c r="AV38" s="664"/>
      <c r="AW38" s="664"/>
      <c r="AX38" s="664"/>
      <c r="AY38" s="665"/>
      <c r="AZ38" s="628">
        <v>2787060</v>
      </c>
      <c r="BA38" s="629"/>
      <c r="BB38" s="629"/>
      <c r="BC38" s="629"/>
      <c r="BD38" s="639"/>
      <c r="BE38" s="639"/>
      <c r="BF38" s="666"/>
      <c r="BG38" s="670" t="s">
        <v>338</v>
      </c>
      <c r="BH38" s="667"/>
      <c r="BI38" s="667"/>
      <c r="BJ38" s="667"/>
      <c r="BK38" s="667"/>
      <c r="BL38" s="667"/>
      <c r="BM38" s="667"/>
      <c r="BN38" s="667"/>
      <c r="BO38" s="667"/>
      <c r="BP38" s="667"/>
      <c r="BQ38" s="667"/>
      <c r="BR38" s="667"/>
      <c r="BS38" s="667"/>
      <c r="BT38" s="667"/>
      <c r="BU38" s="668"/>
      <c r="BV38" s="628">
        <v>98015</v>
      </c>
      <c r="BW38" s="629"/>
      <c r="BX38" s="629"/>
      <c r="BY38" s="629"/>
      <c r="BZ38" s="629"/>
      <c r="CA38" s="629"/>
      <c r="CB38" s="669"/>
      <c r="CD38" s="670" t="s">
        <v>339</v>
      </c>
      <c r="CE38" s="667"/>
      <c r="CF38" s="667"/>
      <c r="CG38" s="667"/>
      <c r="CH38" s="667"/>
      <c r="CI38" s="667"/>
      <c r="CJ38" s="667"/>
      <c r="CK38" s="667"/>
      <c r="CL38" s="667"/>
      <c r="CM38" s="667"/>
      <c r="CN38" s="667"/>
      <c r="CO38" s="667"/>
      <c r="CP38" s="667"/>
      <c r="CQ38" s="668"/>
      <c r="CR38" s="628">
        <v>25101937</v>
      </c>
      <c r="CS38" s="629"/>
      <c r="CT38" s="629"/>
      <c r="CU38" s="629"/>
      <c r="CV38" s="629"/>
      <c r="CW38" s="629"/>
      <c r="CX38" s="629"/>
      <c r="CY38" s="630"/>
      <c r="CZ38" s="631">
        <v>6.5</v>
      </c>
      <c r="DA38" s="641"/>
      <c r="DB38" s="641"/>
      <c r="DC38" s="642"/>
      <c r="DD38" s="634">
        <v>20319340</v>
      </c>
      <c r="DE38" s="629"/>
      <c r="DF38" s="629"/>
      <c r="DG38" s="629"/>
      <c r="DH38" s="629"/>
      <c r="DI38" s="629"/>
      <c r="DJ38" s="629"/>
      <c r="DK38" s="630"/>
      <c r="DL38" s="634">
        <v>19450018</v>
      </c>
      <c r="DM38" s="629"/>
      <c r="DN38" s="629"/>
      <c r="DO38" s="629"/>
      <c r="DP38" s="629"/>
      <c r="DQ38" s="629"/>
      <c r="DR38" s="629"/>
      <c r="DS38" s="629"/>
      <c r="DT38" s="629"/>
      <c r="DU38" s="629"/>
      <c r="DV38" s="630"/>
      <c r="DW38" s="631">
        <v>8.5</v>
      </c>
      <c r="DX38" s="641"/>
      <c r="DY38" s="641"/>
      <c r="DZ38" s="641"/>
      <c r="EA38" s="641"/>
      <c r="EB38" s="641"/>
      <c r="EC38" s="662"/>
    </row>
    <row r="39" spans="2:133" ht="11.25" customHeight="1" x14ac:dyDescent="0.2">
      <c r="B39" s="625" t="s">
        <v>340</v>
      </c>
      <c r="C39" s="626"/>
      <c r="D39" s="626"/>
      <c r="E39" s="626"/>
      <c r="F39" s="626"/>
      <c r="G39" s="626"/>
      <c r="H39" s="626"/>
      <c r="I39" s="626"/>
      <c r="J39" s="626"/>
      <c r="K39" s="626"/>
      <c r="L39" s="626"/>
      <c r="M39" s="626"/>
      <c r="N39" s="626"/>
      <c r="O39" s="626"/>
      <c r="P39" s="626"/>
      <c r="Q39" s="627"/>
      <c r="R39" s="628">
        <v>6644829</v>
      </c>
      <c r="S39" s="629"/>
      <c r="T39" s="629"/>
      <c r="U39" s="629"/>
      <c r="V39" s="629"/>
      <c r="W39" s="629"/>
      <c r="X39" s="629"/>
      <c r="Y39" s="630"/>
      <c r="Z39" s="655">
        <v>1.7</v>
      </c>
      <c r="AA39" s="655"/>
      <c r="AB39" s="655"/>
      <c r="AC39" s="655"/>
      <c r="AD39" s="656">
        <v>474166</v>
      </c>
      <c r="AE39" s="656"/>
      <c r="AF39" s="656"/>
      <c r="AG39" s="656"/>
      <c r="AH39" s="656"/>
      <c r="AI39" s="656"/>
      <c r="AJ39" s="656"/>
      <c r="AK39" s="656"/>
      <c r="AL39" s="631">
        <v>0.2</v>
      </c>
      <c r="AM39" s="632"/>
      <c r="AN39" s="632"/>
      <c r="AO39" s="657"/>
      <c r="AQ39" s="663" t="s">
        <v>341</v>
      </c>
      <c r="AR39" s="664"/>
      <c r="AS39" s="664"/>
      <c r="AT39" s="664"/>
      <c r="AU39" s="664"/>
      <c r="AV39" s="664"/>
      <c r="AW39" s="664"/>
      <c r="AX39" s="664"/>
      <c r="AY39" s="665"/>
      <c r="AZ39" s="628">
        <v>491936</v>
      </c>
      <c r="BA39" s="629"/>
      <c r="BB39" s="629"/>
      <c r="BC39" s="629"/>
      <c r="BD39" s="639"/>
      <c r="BE39" s="639"/>
      <c r="BF39" s="666"/>
      <c r="BG39" s="670" t="s">
        <v>342</v>
      </c>
      <c r="BH39" s="667"/>
      <c r="BI39" s="667"/>
      <c r="BJ39" s="667"/>
      <c r="BK39" s="667"/>
      <c r="BL39" s="667"/>
      <c r="BM39" s="667"/>
      <c r="BN39" s="667"/>
      <c r="BO39" s="667"/>
      <c r="BP39" s="667"/>
      <c r="BQ39" s="667"/>
      <c r="BR39" s="667"/>
      <c r="BS39" s="667"/>
      <c r="BT39" s="667"/>
      <c r="BU39" s="668"/>
      <c r="BV39" s="628">
        <v>150046</v>
      </c>
      <c r="BW39" s="629"/>
      <c r="BX39" s="629"/>
      <c r="BY39" s="629"/>
      <c r="BZ39" s="629"/>
      <c r="CA39" s="629"/>
      <c r="CB39" s="669"/>
      <c r="CD39" s="670" t="s">
        <v>343</v>
      </c>
      <c r="CE39" s="667"/>
      <c r="CF39" s="667"/>
      <c r="CG39" s="667"/>
      <c r="CH39" s="667"/>
      <c r="CI39" s="667"/>
      <c r="CJ39" s="667"/>
      <c r="CK39" s="667"/>
      <c r="CL39" s="667"/>
      <c r="CM39" s="667"/>
      <c r="CN39" s="667"/>
      <c r="CO39" s="667"/>
      <c r="CP39" s="667"/>
      <c r="CQ39" s="668"/>
      <c r="CR39" s="628">
        <v>13703470</v>
      </c>
      <c r="CS39" s="639"/>
      <c r="CT39" s="639"/>
      <c r="CU39" s="639"/>
      <c r="CV39" s="639"/>
      <c r="CW39" s="639"/>
      <c r="CX39" s="639"/>
      <c r="CY39" s="640"/>
      <c r="CZ39" s="631">
        <v>3.6</v>
      </c>
      <c r="DA39" s="641"/>
      <c r="DB39" s="641"/>
      <c r="DC39" s="642"/>
      <c r="DD39" s="634">
        <v>13096953</v>
      </c>
      <c r="DE39" s="639"/>
      <c r="DF39" s="639"/>
      <c r="DG39" s="639"/>
      <c r="DH39" s="639"/>
      <c r="DI39" s="639"/>
      <c r="DJ39" s="639"/>
      <c r="DK39" s="640"/>
      <c r="DL39" s="634" t="s">
        <v>230</v>
      </c>
      <c r="DM39" s="639"/>
      <c r="DN39" s="639"/>
      <c r="DO39" s="639"/>
      <c r="DP39" s="639"/>
      <c r="DQ39" s="639"/>
      <c r="DR39" s="639"/>
      <c r="DS39" s="639"/>
      <c r="DT39" s="639"/>
      <c r="DU39" s="639"/>
      <c r="DV39" s="640"/>
      <c r="DW39" s="631" t="s">
        <v>230</v>
      </c>
      <c r="DX39" s="641"/>
      <c r="DY39" s="641"/>
      <c r="DZ39" s="641"/>
      <c r="EA39" s="641"/>
      <c r="EB39" s="641"/>
      <c r="EC39" s="662"/>
    </row>
    <row r="40" spans="2:133" ht="11.25" customHeight="1" x14ac:dyDescent="0.2">
      <c r="B40" s="625" t="s">
        <v>344</v>
      </c>
      <c r="C40" s="626"/>
      <c r="D40" s="626"/>
      <c r="E40" s="626"/>
      <c r="F40" s="626"/>
      <c r="G40" s="626"/>
      <c r="H40" s="626"/>
      <c r="I40" s="626"/>
      <c r="J40" s="626"/>
      <c r="K40" s="626"/>
      <c r="L40" s="626"/>
      <c r="M40" s="626"/>
      <c r="N40" s="626"/>
      <c r="O40" s="626"/>
      <c r="P40" s="626"/>
      <c r="Q40" s="627"/>
      <c r="R40" s="628">
        <v>29461800</v>
      </c>
      <c r="S40" s="629"/>
      <c r="T40" s="629"/>
      <c r="U40" s="629"/>
      <c r="V40" s="629"/>
      <c r="W40" s="629"/>
      <c r="X40" s="629"/>
      <c r="Y40" s="630"/>
      <c r="Z40" s="655">
        <v>7.5</v>
      </c>
      <c r="AA40" s="655"/>
      <c r="AB40" s="655"/>
      <c r="AC40" s="655"/>
      <c r="AD40" s="656" t="s">
        <v>129</v>
      </c>
      <c r="AE40" s="656"/>
      <c r="AF40" s="656"/>
      <c r="AG40" s="656"/>
      <c r="AH40" s="656"/>
      <c r="AI40" s="656"/>
      <c r="AJ40" s="656"/>
      <c r="AK40" s="656"/>
      <c r="AL40" s="631" t="s">
        <v>129</v>
      </c>
      <c r="AM40" s="632"/>
      <c r="AN40" s="632"/>
      <c r="AO40" s="657"/>
      <c r="AQ40" s="663" t="s">
        <v>345</v>
      </c>
      <c r="AR40" s="664"/>
      <c r="AS40" s="664"/>
      <c r="AT40" s="664"/>
      <c r="AU40" s="664"/>
      <c r="AV40" s="664"/>
      <c r="AW40" s="664"/>
      <c r="AX40" s="664"/>
      <c r="AY40" s="665"/>
      <c r="AZ40" s="628">
        <v>124692</v>
      </c>
      <c r="BA40" s="629"/>
      <c r="BB40" s="629"/>
      <c r="BC40" s="629"/>
      <c r="BD40" s="639"/>
      <c r="BE40" s="639"/>
      <c r="BF40" s="666"/>
      <c r="BG40" s="671" t="s">
        <v>346</v>
      </c>
      <c r="BH40" s="672"/>
      <c r="BI40" s="672"/>
      <c r="BJ40" s="672"/>
      <c r="BK40" s="672"/>
      <c r="BL40" s="222"/>
      <c r="BM40" s="667" t="s">
        <v>347</v>
      </c>
      <c r="BN40" s="667"/>
      <c r="BO40" s="667"/>
      <c r="BP40" s="667"/>
      <c r="BQ40" s="667"/>
      <c r="BR40" s="667"/>
      <c r="BS40" s="667"/>
      <c r="BT40" s="667"/>
      <c r="BU40" s="668"/>
      <c r="BV40" s="628">
        <v>113</v>
      </c>
      <c r="BW40" s="629"/>
      <c r="BX40" s="629"/>
      <c r="BY40" s="629"/>
      <c r="BZ40" s="629"/>
      <c r="CA40" s="629"/>
      <c r="CB40" s="669"/>
      <c r="CD40" s="670" t="s">
        <v>348</v>
      </c>
      <c r="CE40" s="667"/>
      <c r="CF40" s="667"/>
      <c r="CG40" s="667"/>
      <c r="CH40" s="667"/>
      <c r="CI40" s="667"/>
      <c r="CJ40" s="667"/>
      <c r="CK40" s="667"/>
      <c r="CL40" s="667"/>
      <c r="CM40" s="667"/>
      <c r="CN40" s="667"/>
      <c r="CO40" s="667"/>
      <c r="CP40" s="667"/>
      <c r="CQ40" s="668"/>
      <c r="CR40" s="628">
        <v>1185661</v>
      </c>
      <c r="CS40" s="629"/>
      <c r="CT40" s="629"/>
      <c r="CU40" s="629"/>
      <c r="CV40" s="629"/>
      <c r="CW40" s="629"/>
      <c r="CX40" s="629"/>
      <c r="CY40" s="630"/>
      <c r="CZ40" s="631">
        <v>0.3</v>
      </c>
      <c r="DA40" s="641"/>
      <c r="DB40" s="641"/>
      <c r="DC40" s="642"/>
      <c r="DD40" s="634">
        <v>1066554</v>
      </c>
      <c r="DE40" s="629"/>
      <c r="DF40" s="629"/>
      <c r="DG40" s="629"/>
      <c r="DH40" s="629"/>
      <c r="DI40" s="629"/>
      <c r="DJ40" s="629"/>
      <c r="DK40" s="630"/>
      <c r="DL40" s="634">
        <v>1050643</v>
      </c>
      <c r="DM40" s="629"/>
      <c r="DN40" s="629"/>
      <c r="DO40" s="629"/>
      <c r="DP40" s="629"/>
      <c r="DQ40" s="629"/>
      <c r="DR40" s="629"/>
      <c r="DS40" s="629"/>
      <c r="DT40" s="629"/>
      <c r="DU40" s="629"/>
      <c r="DV40" s="630"/>
      <c r="DW40" s="631">
        <v>0.5</v>
      </c>
      <c r="DX40" s="641"/>
      <c r="DY40" s="641"/>
      <c r="DZ40" s="641"/>
      <c r="EA40" s="641"/>
      <c r="EB40" s="641"/>
      <c r="EC40" s="662"/>
    </row>
    <row r="41" spans="2:133" ht="11.25" customHeight="1" x14ac:dyDescent="0.2">
      <c r="B41" s="625" t="s">
        <v>349</v>
      </c>
      <c r="C41" s="626"/>
      <c r="D41" s="626"/>
      <c r="E41" s="626"/>
      <c r="F41" s="626"/>
      <c r="G41" s="626"/>
      <c r="H41" s="626"/>
      <c r="I41" s="626"/>
      <c r="J41" s="626"/>
      <c r="K41" s="626"/>
      <c r="L41" s="626"/>
      <c r="M41" s="626"/>
      <c r="N41" s="626"/>
      <c r="O41" s="626"/>
      <c r="P41" s="626"/>
      <c r="Q41" s="627"/>
      <c r="R41" s="628" t="s">
        <v>129</v>
      </c>
      <c r="S41" s="629"/>
      <c r="T41" s="629"/>
      <c r="U41" s="629"/>
      <c r="V41" s="629"/>
      <c r="W41" s="629"/>
      <c r="X41" s="629"/>
      <c r="Y41" s="630"/>
      <c r="Z41" s="655" t="s">
        <v>129</v>
      </c>
      <c r="AA41" s="655"/>
      <c r="AB41" s="655"/>
      <c r="AC41" s="655"/>
      <c r="AD41" s="656" t="s">
        <v>129</v>
      </c>
      <c r="AE41" s="656"/>
      <c r="AF41" s="656"/>
      <c r="AG41" s="656"/>
      <c r="AH41" s="656"/>
      <c r="AI41" s="656"/>
      <c r="AJ41" s="656"/>
      <c r="AK41" s="656"/>
      <c r="AL41" s="631" t="s">
        <v>129</v>
      </c>
      <c r="AM41" s="632"/>
      <c r="AN41" s="632"/>
      <c r="AO41" s="657"/>
      <c r="AQ41" s="663" t="s">
        <v>350</v>
      </c>
      <c r="AR41" s="664"/>
      <c r="AS41" s="664"/>
      <c r="AT41" s="664"/>
      <c r="AU41" s="664"/>
      <c r="AV41" s="664"/>
      <c r="AW41" s="664"/>
      <c r="AX41" s="664"/>
      <c r="AY41" s="665"/>
      <c r="AZ41" s="628">
        <v>5117960</v>
      </c>
      <c r="BA41" s="629"/>
      <c r="BB41" s="629"/>
      <c r="BC41" s="629"/>
      <c r="BD41" s="639"/>
      <c r="BE41" s="639"/>
      <c r="BF41" s="666"/>
      <c r="BG41" s="671"/>
      <c r="BH41" s="672"/>
      <c r="BI41" s="672"/>
      <c r="BJ41" s="672"/>
      <c r="BK41" s="672"/>
      <c r="BL41" s="222"/>
      <c r="BM41" s="667" t="s">
        <v>351</v>
      </c>
      <c r="BN41" s="667"/>
      <c r="BO41" s="667"/>
      <c r="BP41" s="667"/>
      <c r="BQ41" s="667"/>
      <c r="BR41" s="667"/>
      <c r="BS41" s="667"/>
      <c r="BT41" s="667"/>
      <c r="BU41" s="668"/>
      <c r="BV41" s="628" t="s">
        <v>129</v>
      </c>
      <c r="BW41" s="629"/>
      <c r="BX41" s="629"/>
      <c r="BY41" s="629"/>
      <c r="BZ41" s="629"/>
      <c r="CA41" s="629"/>
      <c r="CB41" s="669"/>
      <c r="CD41" s="670" t="s">
        <v>352</v>
      </c>
      <c r="CE41" s="667"/>
      <c r="CF41" s="667"/>
      <c r="CG41" s="667"/>
      <c r="CH41" s="667"/>
      <c r="CI41" s="667"/>
      <c r="CJ41" s="667"/>
      <c r="CK41" s="667"/>
      <c r="CL41" s="667"/>
      <c r="CM41" s="667"/>
      <c r="CN41" s="667"/>
      <c r="CO41" s="667"/>
      <c r="CP41" s="667"/>
      <c r="CQ41" s="668"/>
      <c r="CR41" s="628" t="s">
        <v>129</v>
      </c>
      <c r="CS41" s="639"/>
      <c r="CT41" s="639"/>
      <c r="CU41" s="639"/>
      <c r="CV41" s="639"/>
      <c r="CW41" s="639"/>
      <c r="CX41" s="639"/>
      <c r="CY41" s="640"/>
      <c r="CZ41" s="631" t="s">
        <v>129</v>
      </c>
      <c r="DA41" s="641"/>
      <c r="DB41" s="641"/>
      <c r="DC41" s="642"/>
      <c r="DD41" s="634" t="s">
        <v>230</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353</v>
      </c>
      <c r="C42" s="626"/>
      <c r="D42" s="626"/>
      <c r="E42" s="626"/>
      <c r="F42" s="626"/>
      <c r="G42" s="626"/>
      <c r="H42" s="626"/>
      <c r="I42" s="626"/>
      <c r="J42" s="626"/>
      <c r="K42" s="626"/>
      <c r="L42" s="626"/>
      <c r="M42" s="626"/>
      <c r="N42" s="626"/>
      <c r="O42" s="626"/>
      <c r="P42" s="626"/>
      <c r="Q42" s="627"/>
      <c r="R42" s="628" t="s">
        <v>129</v>
      </c>
      <c r="S42" s="629"/>
      <c r="T42" s="629"/>
      <c r="U42" s="629"/>
      <c r="V42" s="629"/>
      <c r="W42" s="629"/>
      <c r="X42" s="629"/>
      <c r="Y42" s="630"/>
      <c r="Z42" s="655" t="s">
        <v>230</v>
      </c>
      <c r="AA42" s="655"/>
      <c r="AB42" s="655"/>
      <c r="AC42" s="655"/>
      <c r="AD42" s="656" t="s">
        <v>129</v>
      </c>
      <c r="AE42" s="656"/>
      <c r="AF42" s="656"/>
      <c r="AG42" s="656"/>
      <c r="AH42" s="656"/>
      <c r="AI42" s="656"/>
      <c r="AJ42" s="656"/>
      <c r="AK42" s="656"/>
      <c r="AL42" s="631" t="s">
        <v>129</v>
      </c>
      <c r="AM42" s="632"/>
      <c r="AN42" s="632"/>
      <c r="AO42" s="657"/>
      <c r="AQ42" s="675" t="s">
        <v>354</v>
      </c>
      <c r="AR42" s="676"/>
      <c r="AS42" s="676"/>
      <c r="AT42" s="676"/>
      <c r="AU42" s="676"/>
      <c r="AV42" s="676"/>
      <c r="AW42" s="676"/>
      <c r="AX42" s="676"/>
      <c r="AY42" s="677"/>
      <c r="AZ42" s="608">
        <v>19726786</v>
      </c>
      <c r="BA42" s="643"/>
      <c r="BB42" s="643"/>
      <c r="BC42" s="643"/>
      <c r="BD42" s="609"/>
      <c r="BE42" s="609"/>
      <c r="BF42" s="658"/>
      <c r="BG42" s="673"/>
      <c r="BH42" s="674"/>
      <c r="BI42" s="674"/>
      <c r="BJ42" s="674"/>
      <c r="BK42" s="674"/>
      <c r="BL42" s="223"/>
      <c r="BM42" s="659" t="s">
        <v>355</v>
      </c>
      <c r="BN42" s="659"/>
      <c r="BO42" s="659"/>
      <c r="BP42" s="659"/>
      <c r="BQ42" s="659"/>
      <c r="BR42" s="659"/>
      <c r="BS42" s="659"/>
      <c r="BT42" s="659"/>
      <c r="BU42" s="660"/>
      <c r="BV42" s="608">
        <v>349</v>
      </c>
      <c r="BW42" s="643"/>
      <c r="BX42" s="643"/>
      <c r="BY42" s="643"/>
      <c r="BZ42" s="643"/>
      <c r="CA42" s="643"/>
      <c r="CB42" s="661"/>
      <c r="CD42" s="625" t="s">
        <v>356</v>
      </c>
      <c r="CE42" s="626"/>
      <c r="CF42" s="626"/>
      <c r="CG42" s="626"/>
      <c r="CH42" s="626"/>
      <c r="CI42" s="626"/>
      <c r="CJ42" s="626"/>
      <c r="CK42" s="626"/>
      <c r="CL42" s="626"/>
      <c r="CM42" s="626"/>
      <c r="CN42" s="626"/>
      <c r="CO42" s="626"/>
      <c r="CP42" s="626"/>
      <c r="CQ42" s="627"/>
      <c r="CR42" s="628">
        <v>48311727</v>
      </c>
      <c r="CS42" s="639"/>
      <c r="CT42" s="639"/>
      <c r="CU42" s="639"/>
      <c r="CV42" s="639"/>
      <c r="CW42" s="639"/>
      <c r="CX42" s="639"/>
      <c r="CY42" s="640"/>
      <c r="CZ42" s="631">
        <v>12.6</v>
      </c>
      <c r="DA42" s="641"/>
      <c r="DB42" s="641"/>
      <c r="DC42" s="642"/>
      <c r="DD42" s="634">
        <v>20123187</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357</v>
      </c>
      <c r="C43" s="626"/>
      <c r="D43" s="626"/>
      <c r="E43" s="626"/>
      <c r="F43" s="626"/>
      <c r="G43" s="626"/>
      <c r="H43" s="626"/>
      <c r="I43" s="626"/>
      <c r="J43" s="626"/>
      <c r="K43" s="626"/>
      <c r="L43" s="626"/>
      <c r="M43" s="626"/>
      <c r="N43" s="626"/>
      <c r="O43" s="626"/>
      <c r="P43" s="626"/>
      <c r="Q43" s="627"/>
      <c r="R43" s="628">
        <v>20090400</v>
      </c>
      <c r="S43" s="629"/>
      <c r="T43" s="629"/>
      <c r="U43" s="629"/>
      <c r="V43" s="629"/>
      <c r="W43" s="629"/>
      <c r="X43" s="629"/>
      <c r="Y43" s="630"/>
      <c r="Z43" s="655">
        <v>5.0999999999999996</v>
      </c>
      <c r="AA43" s="655"/>
      <c r="AB43" s="655"/>
      <c r="AC43" s="655"/>
      <c r="AD43" s="656" t="s">
        <v>137</v>
      </c>
      <c r="AE43" s="656"/>
      <c r="AF43" s="656"/>
      <c r="AG43" s="656"/>
      <c r="AH43" s="656"/>
      <c r="AI43" s="656"/>
      <c r="AJ43" s="656"/>
      <c r="AK43" s="656"/>
      <c r="AL43" s="631" t="s">
        <v>137</v>
      </c>
      <c r="AM43" s="632"/>
      <c r="AN43" s="632"/>
      <c r="AO43" s="657"/>
      <c r="BV43" s="224"/>
      <c r="BW43" s="224"/>
      <c r="BX43" s="224"/>
      <c r="BY43" s="224"/>
      <c r="BZ43" s="224"/>
      <c r="CA43" s="224"/>
      <c r="CB43" s="224"/>
      <c r="CD43" s="625" t="s">
        <v>358</v>
      </c>
      <c r="CE43" s="626"/>
      <c r="CF43" s="626"/>
      <c r="CG43" s="626"/>
      <c r="CH43" s="626"/>
      <c r="CI43" s="626"/>
      <c r="CJ43" s="626"/>
      <c r="CK43" s="626"/>
      <c r="CL43" s="626"/>
      <c r="CM43" s="626"/>
      <c r="CN43" s="626"/>
      <c r="CO43" s="626"/>
      <c r="CP43" s="626"/>
      <c r="CQ43" s="627"/>
      <c r="CR43" s="628">
        <v>1301663</v>
      </c>
      <c r="CS43" s="639"/>
      <c r="CT43" s="639"/>
      <c r="CU43" s="639"/>
      <c r="CV43" s="639"/>
      <c r="CW43" s="639"/>
      <c r="CX43" s="639"/>
      <c r="CY43" s="640"/>
      <c r="CZ43" s="631">
        <v>0.3</v>
      </c>
      <c r="DA43" s="641"/>
      <c r="DB43" s="641"/>
      <c r="DC43" s="642"/>
      <c r="DD43" s="634">
        <v>1301663</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359</v>
      </c>
      <c r="C44" s="606"/>
      <c r="D44" s="606"/>
      <c r="E44" s="606"/>
      <c r="F44" s="606"/>
      <c r="G44" s="606"/>
      <c r="H44" s="606"/>
      <c r="I44" s="606"/>
      <c r="J44" s="606"/>
      <c r="K44" s="606"/>
      <c r="L44" s="606"/>
      <c r="M44" s="606"/>
      <c r="N44" s="606"/>
      <c r="O44" s="606"/>
      <c r="P44" s="606"/>
      <c r="Q44" s="607"/>
      <c r="R44" s="608">
        <v>394601514</v>
      </c>
      <c r="S44" s="643"/>
      <c r="T44" s="643"/>
      <c r="U44" s="643"/>
      <c r="V44" s="643"/>
      <c r="W44" s="643"/>
      <c r="X44" s="643"/>
      <c r="Y44" s="644"/>
      <c r="Z44" s="645">
        <v>100</v>
      </c>
      <c r="AA44" s="645"/>
      <c r="AB44" s="645"/>
      <c r="AC44" s="645"/>
      <c r="AD44" s="646">
        <v>209103000</v>
      </c>
      <c r="AE44" s="646"/>
      <c r="AF44" s="646"/>
      <c r="AG44" s="646"/>
      <c r="AH44" s="646"/>
      <c r="AI44" s="646"/>
      <c r="AJ44" s="646"/>
      <c r="AK44" s="646"/>
      <c r="AL44" s="611">
        <v>100</v>
      </c>
      <c r="AM44" s="647"/>
      <c r="AN44" s="647"/>
      <c r="AO44" s="648"/>
      <c r="CD44" s="649" t="s">
        <v>306</v>
      </c>
      <c r="CE44" s="650"/>
      <c r="CF44" s="625" t="s">
        <v>360</v>
      </c>
      <c r="CG44" s="626"/>
      <c r="CH44" s="626"/>
      <c r="CI44" s="626"/>
      <c r="CJ44" s="626"/>
      <c r="CK44" s="626"/>
      <c r="CL44" s="626"/>
      <c r="CM44" s="626"/>
      <c r="CN44" s="626"/>
      <c r="CO44" s="626"/>
      <c r="CP44" s="626"/>
      <c r="CQ44" s="627"/>
      <c r="CR44" s="628">
        <v>45842169</v>
      </c>
      <c r="CS44" s="629"/>
      <c r="CT44" s="629"/>
      <c r="CU44" s="629"/>
      <c r="CV44" s="629"/>
      <c r="CW44" s="629"/>
      <c r="CX44" s="629"/>
      <c r="CY44" s="630"/>
      <c r="CZ44" s="631">
        <v>12</v>
      </c>
      <c r="DA44" s="632"/>
      <c r="DB44" s="632"/>
      <c r="DC44" s="633"/>
      <c r="DD44" s="634">
        <v>19260639</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361</v>
      </c>
      <c r="CG45" s="626"/>
      <c r="CH45" s="626"/>
      <c r="CI45" s="626"/>
      <c r="CJ45" s="626"/>
      <c r="CK45" s="626"/>
      <c r="CL45" s="626"/>
      <c r="CM45" s="626"/>
      <c r="CN45" s="626"/>
      <c r="CO45" s="626"/>
      <c r="CP45" s="626"/>
      <c r="CQ45" s="627"/>
      <c r="CR45" s="628">
        <v>21064824</v>
      </c>
      <c r="CS45" s="639"/>
      <c r="CT45" s="639"/>
      <c r="CU45" s="639"/>
      <c r="CV45" s="639"/>
      <c r="CW45" s="639"/>
      <c r="CX45" s="639"/>
      <c r="CY45" s="640"/>
      <c r="CZ45" s="631">
        <v>5.5</v>
      </c>
      <c r="DA45" s="641"/>
      <c r="DB45" s="641"/>
      <c r="DC45" s="642"/>
      <c r="DD45" s="634">
        <v>4417819</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363</v>
      </c>
      <c r="CG46" s="626"/>
      <c r="CH46" s="626"/>
      <c r="CI46" s="626"/>
      <c r="CJ46" s="626"/>
      <c r="CK46" s="626"/>
      <c r="CL46" s="626"/>
      <c r="CM46" s="626"/>
      <c r="CN46" s="626"/>
      <c r="CO46" s="626"/>
      <c r="CP46" s="626"/>
      <c r="CQ46" s="627"/>
      <c r="CR46" s="628">
        <v>23304104</v>
      </c>
      <c r="CS46" s="629"/>
      <c r="CT46" s="629"/>
      <c r="CU46" s="629"/>
      <c r="CV46" s="629"/>
      <c r="CW46" s="629"/>
      <c r="CX46" s="629"/>
      <c r="CY46" s="630"/>
      <c r="CZ46" s="631">
        <v>6.1</v>
      </c>
      <c r="DA46" s="632"/>
      <c r="DB46" s="632"/>
      <c r="DC46" s="633"/>
      <c r="DD46" s="634">
        <v>14455483</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364</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365</v>
      </c>
      <c r="CG47" s="626"/>
      <c r="CH47" s="626"/>
      <c r="CI47" s="626"/>
      <c r="CJ47" s="626"/>
      <c r="CK47" s="626"/>
      <c r="CL47" s="626"/>
      <c r="CM47" s="626"/>
      <c r="CN47" s="626"/>
      <c r="CO47" s="626"/>
      <c r="CP47" s="626"/>
      <c r="CQ47" s="627"/>
      <c r="CR47" s="628">
        <v>2469558</v>
      </c>
      <c r="CS47" s="639"/>
      <c r="CT47" s="639"/>
      <c r="CU47" s="639"/>
      <c r="CV47" s="639"/>
      <c r="CW47" s="639"/>
      <c r="CX47" s="639"/>
      <c r="CY47" s="640"/>
      <c r="CZ47" s="631">
        <v>0.6</v>
      </c>
      <c r="DA47" s="641"/>
      <c r="DB47" s="641"/>
      <c r="DC47" s="642"/>
      <c r="DD47" s="634">
        <v>862548</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1" x14ac:dyDescent="0.2">
      <c r="B48" s="624" t="s">
        <v>366</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367</v>
      </c>
      <c r="CG48" s="626"/>
      <c r="CH48" s="626"/>
      <c r="CI48" s="626"/>
      <c r="CJ48" s="626"/>
      <c r="CK48" s="626"/>
      <c r="CL48" s="626"/>
      <c r="CM48" s="626"/>
      <c r="CN48" s="626"/>
      <c r="CO48" s="626"/>
      <c r="CP48" s="626"/>
      <c r="CQ48" s="627"/>
      <c r="CR48" s="628" t="s">
        <v>129</v>
      </c>
      <c r="CS48" s="629"/>
      <c r="CT48" s="629"/>
      <c r="CU48" s="629"/>
      <c r="CV48" s="629"/>
      <c r="CW48" s="629"/>
      <c r="CX48" s="629"/>
      <c r="CY48" s="630"/>
      <c r="CZ48" s="631" t="s">
        <v>129</v>
      </c>
      <c r="DA48" s="632"/>
      <c r="DB48" s="632"/>
      <c r="DC48" s="633"/>
      <c r="DD48" s="634" t="s">
        <v>129</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368</v>
      </c>
      <c r="CE49" s="606"/>
      <c r="CF49" s="606"/>
      <c r="CG49" s="606"/>
      <c r="CH49" s="606"/>
      <c r="CI49" s="606"/>
      <c r="CJ49" s="606"/>
      <c r="CK49" s="606"/>
      <c r="CL49" s="606"/>
      <c r="CM49" s="606"/>
      <c r="CN49" s="606"/>
      <c r="CO49" s="606"/>
      <c r="CP49" s="606"/>
      <c r="CQ49" s="607"/>
      <c r="CR49" s="608">
        <v>383252465</v>
      </c>
      <c r="CS49" s="609"/>
      <c r="CT49" s="609"/>
      <c r="CU49" s="609"/>
      <c r="CV49" s="609"/>
      <c r="CW49" s="609"/>
      <c r="CX49" s="609"/>
      <c r="CY49" s="610"/>
      <c r="CZ49" s="611">
        <v>100</v>
      </c>
      <c r="DA49" s="612"/>
      <c r="DB49" s="612"/>
      <c r="DC49" s="613"/>
      <c r="DD49" s="614">
        <v>251119503</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75" sqref="B75:P75"/>
    </sheetView>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31" t="s">
        <v>369</v>
      </c>
      <c r="B2" s="1131"/>
      <c r="C2" s="1131"/>
      <c r="D2" s="1131"/>
      <c r="E2" s="1131"/>
      <c r="F2" s="1131"/>
      <c r="G2" s="1131"/>
      <c r="H2" s="1131"/>
      <c r="I2" s="1131"/>
      <c r="J2" s="1131"/>
      <c r="K2" s="1131"/>
      <c r="L2" s="1131"/>
      <c r="M2" s="1131"/>
      <c r="N2" s="1131"/>
      <c r="O2" s="1131"/>
      <c r="P2" s="1131"/>
      <c r="Q2" s="1131"/>
      <c r="R2" s="1131"/>
      <c r="S2" s="1131"/>
      <c r="T2" s="1131"/>
      <c r="U2" s="1131"/>
      <c r="V2" s="1131"/>
      <c r="W2" s="1131"/>
      <c r="X2" s="1131"/>
      <c r="Y2" s="1131"/>
      <c r="Z2" s="1131"/>
      <c r="AA2" s="1131"/>
      <c r="AB2" s="1131"/>
      <c r="AC2" s="1131"/>
      <c r="AD2" s="1131"/>
      <c r="AE2" s="1131"/>
      <c r="AF2" s="1131"/>
      <c r="AG2" s="1131"/>
      <c r="AH2" s="1131"/>
      <c r="AI2" s="1131"/>
      <c r="AJ2" s="1131"/>
      <c r="AK2" s="1131"/>
      <c r="AL2" s="1131"/>
      <c r="AM2" s="1131"/>
      <c r="AN2" s="1131"/>
      <c r="AO2" s="1131"/>
      <c r="AP2" s="1131"/>
      <c r="AQ2" s="1131"/>
      <c r="AR2" s="1131"/>
      <c r="AS2" s="1131"/>
      <c r="AT2" s="1131"/>
      <c r="AU2" s="1131"/>
      <c r="AV2" s="1131"/>
      <c r="AW2" s="1131"/>
      <c r="AX2" s="1131"/>
      <c r="AY2" s="1131"/>
      <c r="AZ2" s="1131"/>
      <c r="BA2" s="1131"/>
      <c r="BB2" s="1131"/>
      <c r="BC2" s="1131"/>
      <c r="BD2" s="1131"/>
      <c r="BE2" s="1131"/>
      <c r="BF2" s="1131"/>
      <c r="BG2" s="1131"/>
      <c r="BH2" s="1131"/>
      <c r="BI2" s="1131"/>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32" t="s">
        <v>370</v>
      </c>
      <c r="DK2" s="1133"/>
      <c r="DL2" s="1133"/>
      <c r="DM2" s="1133"/>
      <c r="DN2" s="1133"/>
      <c r="DO2" s="1134"/>
      <c r="DP2" s="231"/>
      <c r="DQ2" s="1132" t="s">
        <v>371</v>
      </c>
      <c r="DR2" s="1133"/>
      <c r="DS2" s="1133"/>
      <c r="DT2" s="1133"/>
      <c r="DU2" s="1133"/>
      <c r="DV2" s="1133"/>
      <c r="DW2" s="1133"/>
      <c r="DX2" s="1133"/>
      <c r="DY2" s="1133"/>
      <c r="DZ2" s="1134"/>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00" t="s">
        <v>372</v>
      </c>
      <c r="B4" s="1100"/>
      <c r="C4" s="1100"/>
      <c r="D4" s="1100"/>
      <c r="E4" s="1100"/>
      <c r="F4" s="1100"/>
      <c r="G4" s="1100"/>
      <c r="H4" s="1100"/>
      <c r="I4" s="1100"/>
      <c r="J4" s="1100"/>
      <c r="K4" s="1100"/>
      <c r="L4" s="1100"/>
      <c r="M4" s="1100"/>
      <c r="N4" s="1100"/>
      <c r="O4" s="1100"/>
      <c r="P4" s="1100"/>
      <c r="Q4" s="1100"/>
      <c r="R4" s="1100"/>
      <c r="S4" s="1100"/>
      <c r="T4" s="1100"/>
      <c r="U4" s="1100"/>
      <c r="V4" s="1100"/>
      <c r="W4" s="1100"/>
      <c r="X4" s="1100"/>
      <c r="Y4" s="1100"/>
      <c r="Z4" s="1100"/>
      <c r="AA4" s="1100"/>
      <c r="AB4" s="1100"/>
      <c r="AC4" s="1100"/>
      <c r="AD4" s="1100"/>
      <c r="AE4" s="1100"/>
      <c r="AF4" s="1100"/>
      <c r="AG4" s="1100"/>
      <c r="AH4" s="1100"/>
      <c r="AI4" s="1100"/>
      <c r="AJ4" s="1100"/>
      <c r="AK4" s="1100"/>
      <c r="AL4" s="1100"/>
      <c r="AM4" s="1100"/>
      <c r="AN4" s="1100"/>
      <c r="AO4" s="1100"/>
      <c r="AP4" s="1100"/>
      <c r="AQ4" s="1100"/>
      <c r="AR4" s="1100"/>
      <c r="AS4" s="1100"/>
      <c r="AT4" s="1100"/>
      <c r="AU4" s="1100"/>
      <c r="AV4" s="1100"/>
      <c r="AW4" s="1100"/>
      <c r="AX4" s="1100"/>
      <c r="AY4" s="1100"/>
      <c r="AZ4" s="235"/>
      <c r="BA4" s="235"/>
      <c r="BB4" s="235"/>
      <c r="BC4" s="235"/>
      <c r="BD4" s="235"/>
      <c r="BE4" s="236"/>
      <c r="BF4" s="236"/>
      <c r="BG4" s="236"/>
      <c r="BH4" s="236"/>
      <c r="BI4" s="236"/>
      <c r="BJ4" s="236"/>
      <c r="BK4" s="236"/>
      <c r="BL4" s="236"/>
      <c r="BM4" s="236"/>
      <c r="BN4" s="236"/>
      <c r="BO4" s="236"/>
      <c r="BP4" s="236"/>
      <c r="BQ4" s="758" t="s">
        <v>373</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2">
      <c r="A5" s="1023" t="s">
        <v>374</v>
      </c>
      <c r="B5" s="1024"/>
      <c r="C5" s="1024"/>
      <c r="D5" s="1024"/>
      <c r="E5" s="1024"/>
      <c r="F5" s="1024"/>
      <c r="G5" s="1024"/>
      <c r="H5" s="1024"/>
      <c r="I5" s="1024"/>
      <c r="J5" s="1024"/>
      <c r="K5" s="1024"/>
      <c r="L5" s="1024"/>
      <c r="M5" s="1024"/>
      <c r="N5" s="1024"/>
      <c r="O5" s="1024"/>
      <c r="P5" s="1025"/>
      <c r="Q5" s="1029" t="s">
        <v>375</v>
      </c>
      <c r="R5" s="1030"/>
      <c r="S5" s="1030"/>
      <c r="T5" s="1030"/>
      <c r="U5" s="1031"/>
      <c r="V5" s="1029" t="s">
        <v>376</v>
      </c>
      <c r="W5" s="1030"/>
      <c r="X5" s="1030"/>
      <c r="Y5" s="1030"/>
      <c r="Z5" s="1031"/>
      <c r="AA5" s="1029" t="s">
        <v>377</v>
      </c>
      <c r="AB5" s="1030"/>
      <c r="AC5" s="1030"/>
      <c r="AD5" s="1030"/>
      <c r="AE5" s="1030"/>
      <c r="AF5" s="1135" t="s">
        <v>378</v>
      </c>
      <c r="AG5" s="1030"/>
      <c r="AH5" s="1030"/>
      <c r="AI5" s="1030"/>
      <c r="AJ5" s="1043"/>
      <c r="AK5" s="1030" t="s">
        <v>379</v>
      </c>
      <c r="AL5" s="1030"/>
      <c r="AM5" s="1030"/>
      <c r="AN5" s="1030"/>
      <c r="AO5" s="1031"/>
      <c r="AP5" s="1029" t="s">
        <v>380</v>
      </c>
      <c r="AQ5" s="1030"/>
      <c r="AR5" s="1030"/>
      <c r="AS5" s="1030"/>
      <c r="AT5" s="1031"/>
      <c r="AU5" s="1029" t="s">
        <v>381</v>
      </c>
      <c r="AV5" s="1030"/>
      <c r="AW5" s="1030"/>
      <c r="AX5" s="1030"/>
      <c r="AY5" s="1043"/>
      <c r="AZ5" s="235"/>
      <c r="BA5" s="235"/>
      <c r="BB5" s="235"/>
      <c r="BC5" s="235"/>
      <c r="BD5" s="235"/>
      <c r="BE5" s="236"/>
      <c r="BF5" s="236"/>
      <c r="BG5" s="236"/>
      <c r="BH5" s="236"/>
      <c r="BI5" s="236"/>
      <c r="BJ5" s="236"/>
      <c r="BK5" s="236"/>
      <c r="BL5" s="236"/>
      <c r="BM5" s="236"/>
      <c r="BN5" s="236"/>
      <c r="BO5" s="236"/>
      <c r="BP5" s="236"/>
      <c r="BQ5" s="1023" t="s">
        <v>382</v>
      </c>
      <c r="BR5" s="1024"/>
      <c r="BS5" s="1024"/>
      <c r="BT5" s="1024"/>
      <c r="BU5" s="1024"/>
      <c r="BV5" s="1024"/>
      <c r="BW5" s="1024"/>
      <c r="BX5" s="1024"/>
      <c r="BY5" s="1024"/>
      <c r="BZ5" s="1024"/>
      <c r="CA5" s="1024"/>
      <c r="CB5" s="1024"/>
      <c r="CC5" s="1024"/>
      <c r="CD5" s="1024"/>
      <c r="CE5" s="1024"/>
      <c r="CF5" s="1024"/>
      <c r="CG5" s="1025"/>
      <c r="CH5" s="1029" t="s">
        <v>383</v>
      </c>
      <c r="CI5" s="1030"/>
      <c r="CJ5" s="1030"/>
      <c r="CK5" s="1030"/>
      <c r="CL5" s="1031"/>
      <c r="CM5" s="1029" t="s">
        <v>384</v>
      </c>
      <c r="CN5" s="1030"/>
      <c r="CO5" s="1030"/>
      <c r="CP5" s="1030"/>
      <c r="CQ5" s="1031"/>
      <c r="CR5" s="1029" t="s">
        <v>385</v>
      </c>
      <c r="CS5" s="1030"/>
      <c r="CT5" s="1030"/>
      <c r="CU5" s="1030"/>
      <c r="CV5" s="1031"/>
      <c r="CW5" s="1029" t="s">
        <v>386</v>
      </c>
      <c r="CX5" s="1030"/>
      <c r="CY5" s="1030"/>
      <c r="CZ5" s="1030"/>
      <c r="DA5" s="1031"/>
      <c r="DB5" s="1029" t="s">
        <v>387</v>
      </c>
      <c r="DC5" s="1030"/>
      <c r="DD5" s="1030"/>
      <c r="DE5" s="1030"/>
      <c r="DF5" s="1031"/>
      <c r="DG5" s="1125" t="s">
        <v>388</v>
      </c>
      <c r="DH5" s="1126"/>
      <c r="DI5" s="1126"/>
      <c r="DJ5" s="1126"/>
      <c r="DK5" s="1127"/>
      <c r="DL5" s="1125" t="s">
        <v>389</v>
      </c>
      <c r="DM5" s="1126"/>
      <c r="DN5" s="1126"/>
      <c r="DO5" s="1126"/>
      <c r="DP5" s="1127"/>
      <c r="DQ5" s="1029" t="s">
        <v>390</v>
      </c>
      <c r="DR5" s="1030"/>
      <c r="DS5" s="1030"/>
      <c r="DT5" s="1030"/>
      <c r="DU5" s="1031"/>
      <c r="DV5" s="1029" t="s">
        <v>381</v>
      </c>
      <c r="DW5" s="1030"/>
      <c r="DX5" s="1030"/>
      <c r="DY5" s="1030"/>
      <c r="DZ5" s="1043"/>
      <c r="EA5" s="237"/>
    </row>
    <row r="6" spans="1:131" s="238" customFormat="1" ht="26.25" customHeight="1" thickBot="1" x14ac:dyDescent="0.25">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36"/>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28"/>
      <c r="DH6" s="1129"/>
      <c r="DI6" s="1129"/>
      <c r="DJ6" s="1129"/>
      <c r="DK6" s="1130"/>
      <c r="DL6" s="1128"/>
      <c r="DM6" s="1129"/>
      <c r="DN6" s="1129"/>
      <c r="DO6" s="1129"/>
      <c r="DP6" s="1130"/>
      <c r="DQ6" s="1032"/>
      <c r="DR6" s="1033"/>
      <c r="DS6" s="1033"/>
      <c r="DT6" s="1033"/>
      <c r="DU6" s="1034"/>
      <c r="DV6" s="1032"/>
      <c r="DW6" s="1033"/>
      <c r="DX6" s="1033"/>
      <c r="DY6" s="1033"/>
      <c r="DZ6" s="1044"/>
      <c r="EA6" s="237"/>
    </row>
    <row r="7" spans="1:131" s="238" customFormat="1" ht="26.25" customHeight="1" thickTop="1" x14ac:dyDescent="0.2">
      <c r="A7" s="239">
        <v>1</v>
      </c>
      <c r="B7" s="1087" t="s">
        <v>391</v>
      </c>
      <c r="C7" s="1088"/>
      <c r="D7" s="1088"/>
      <c r="E7" s="1088"/>
      <c r="F7" s="1088"/>
      <c r="G7" s="1088"/>
      <c r="H7" s="1088"/>
      <c r="I7" s="1088"/>
      <c r="J7" s="1088"/>
      <c r="K7" s="1088"/>
      <c r="L7" s="1088"/>
      <c r="M7" s="1088"/>
      <c r="N7" s="1088"/>
      <c r="O7" s="1088"/>
      <c r="P7" s="1089"/>
      <c r="Q7" s="1143">
        <v>394573</v>
      </c>
      <c r="R7" s="1144"/>
      <c r="S7" s="1144"/>
      <c r="T7" s="1144"/>
      <c r="U7" s="1144"/>
      <c r="V7" s="1144">
        <v>383396</v>
      </c>
      <c r="W7" s="1144"/>
      <c r="X7" s="1144"/>
      <c r="Y7" s="1144"/>
      <c r="Z7" s="1144"/>
      <c r="AA7" s="1144">
        <v>11177</v>
      </c>
      <c r="AB7" s="1144"/>
      <c r="AC7" s="1144"/>
      <c r="AD7" s="1144"/>
      <c r="AE7" s="1093"/>
      <c r="AF7" s="1145">
        <v>7137</v>
      </c>
      <c r="AG7" s="1146"/>
      <c r="AH7" s="1146"/>
      <c r="AI7" s="1146"/>
      <c r="AJ7" s="1147"/>
      <c r="AK7" s="1148">
        <v>64</v>
      </c>
      <c r="AL7" s="1149"/>
      <c r="AM7" s="1149"/>
      <c r="AN7" s="1149"/>
      <c r="AO7" s="1149"/>
      <c r="AP7" s="1149">
        <v>281946</v>
      </c>
      <c r="AQ7" s="1149"/>
      <c r="AR7" s="1149"/>
      <c r="AS7" s="1149"/>
      <c r="AT7" s="1149"/>
      <c r="AU7" s="1150"/>
      <c r="AV7" s="1150"/>
      <c r="AW7" s="1150"/>
      <c r="AX7" s="1150"/>
      <c r="AY7" s="1151"/>
      <c r="AZ7" s="235"/>
      <c r="BA7" s="235"/>
      <c r="BB7" s="235"/>
      <c r="BC7" s="235"/>
      <c r="BD7" s="235"/>
      <c r="BE7" s="236"/>
      <c r="BF7" s="236"/>
      <c r="BG7" s="236"/>
      <c r="BH7" s="236"/>
      <c r="BI7" s="236"/>
      <c r="BJ7" s="236"/>
      <c r="BK7" s="236"/>
      <c r="BL7" s="236"/>
      <c r="BM7" s="236"/>
      <c r="BN7" s="236"/>
      <c r="BO7" s="236"/>
      <c r="BP7" s="236"/>
      <c r="BQ7" s="239">
        <v>1</v>
      </c>
      <c r="BR7" s="240"/>
      <c r="BS7" s="1140" t="s">
        <v>598</v>
      </c>
      <c r="BT7" s="1141"/>
      <c r="BU7" s="1141"/>
      <c r="BV7" s="1141"/>
      <c r="BW7" s="1141"/>
      <c r="BX7" s="1141"/>
      <c r="BY7" s="1141"/>
      <c r="BZ7" s="1141"/>
      <c r="CA7" s="1141"/>
      <c r="CB7" s="1141"/>
      <c r="CC7" s="1141"/>
      <c r="CD7" s="1141"/>
      <c r="CE7" s="1141"/>
      <c r="CF7" s="1141"/>
      <c r="CG7" s="1152"/>
      <c r="CH7" s="1137">
        <v>3</v>
      </c>
      <c r="CI7" s="1138"/>
      <c r="CJ7" s="1138"/>
      <c r="CK7" s="1138"/>
      <c r="CL7" s="1139"/>
      <c r="CM7" s="1137">
        <v>415</v>
      </c>
      <c r="CN7" s="1138"/>
      <c r="CO7" s="1138"/>
      <c r="CP7" s="1138"/>
      <c r="CQ7" s="1139"/>
      <c r="CR7" s="1137">
        <v>150</v>
      </c>
      <c r="CS7" s="1138"/>
      <c r="CT7" s="1138"/>
      <c r="CU7" s="1138"/>
      <c r="CV7" s="1139"/>
      <c r="CW7" s="1137">
        <v>5</v>
      </c>
      <c r="CX7" s="1138"/>
      <c r="CY7" s="1138"/>
      <c r="CZ7" s="1138"/>
      <c r="DA7" s="1139"/>
      <c r="DB7" s="1137" t="s">
        <v>610</v>
      </c>
      <c r="DC7" s="1138"/>
      <c r="DD7" s="1138"/>
      <c r="DE7" s="1138"/>
      <c r="DF7" s="1139"/>
      <c r="DG7" s="1137" t="s">
        <v>610</v>
      </c>
      <c r="DH7" s="1138"/>
      <c r="DI7" s="1138"/>
      <c r="DJ7" s="1138"/>
      <c r="DK7" s="1139"/>
      <c r="DL7" s="1137" t="s">
        <v>610</v>
      </c>
      <c r="DM7" s="1138"/>
      <c r="DN7" s="1138"/>
      <c r="DO7" s="1138"/>
      <c r="DP7" s="1139"/>
      <c r="DQ7" s="1137" t="s">
        <v>610</v>
      </c>
      <c r="DR7" s="1138"/>
      <c r="DS7" s="1138"/>
      <c r="DT7" s="1138"/>
      <c r="DU7" s="1139"/>
      <c r="DV7" s="1140"/>
      <c r="DW7" s="1141"/>
      <c r="DX7" s="1141"/>
      <c r="DY7" s="1141"/>
      <c r="DZ7" s="1142"/>
      <c r="EA7" s="237"/>
    </row>
    <row r="8" spans="1:131" s="238" customFormat="1" ht="26.25" customHeight="1" x14ac:dyDescent="0.2">
      <c r="A8" s="241">
        <v>2</v>
      </c>
      <c r="B8" s="1058" t="s">
        <v>392</v>
      </c>
      <c r="C8" s="1059"/>
      <c r="D8" s="1059"/>
      <c r="E8" s="1059"/>
      <c r="F8" s="1059"/>
      <c r="G8" s="1059"/>
      <c r="H8" s="1059"/>
      <c r="I8" s="1059"/>
      <c r="J8" s="1059"/>
      <c r="K8" s="1059"/>
      <c r="L8" s="1059"/>
      <c r="M8" s="1059"/>
      <c r="N8" s="1059"/>
      <c r="O8" s="1059"/>
      <c r="P8" s="1060"/>
      <c r="Q8" s="1066">
        <v>267</v>
      </c>
      <c r="R8" s="1067"/>
      <c r="S8" s="1067"/>
      <c r="T8" s="1067"/>
      <c r="U8" s="1067"/>
      <c r="V8" s="1067">
        <v>110</v>
      </c>
      <c r="W8" s="1067"/>
      <c r="X8" s="1067"/>
      <c r="Y8" s="1067"/>
      <c r="Z8" s="1067"/>
      <c r="AA8" s="1067">
        <v>157</v>
      </c>
      <c r="AB8" s="1067"/>
      <c r="AC8" s="1067"/>
      <c r="AD8" s="1067"/>
      <c r="AE8" s="1068"/>
      <c r="AF8" s="1063">
        <v>81</v>
      </c>
      <c r="AG8" s="1064"/>
      <c r="AH8" s="1064"/>
      <c r="AI8" s="1064"/>
      <c r="AJ8" s="1065"/>
      <c r="AK8" s="1121">
        <v>3</v>
      </c>
      <c r="AL8" s="1122"/>
      <c r="AM8" s="1122"/>
      <c r="AN8" s="1122"/>
      <c r="AO8" s="1122"/>
      <c r="AP8" s="1122">
        <v>974</v>
      </c>
      <c r="AQ8" s="1122"/>
      <c r="AR8" s="1122"/>
      <c r="AS8" s="1122"/>
      <c r="AT8" s="1122"/>
      <c r="AU8" s="1123"/>
      <c r="AV8" s="1123"/>
      <c r="AW8" s="1123"/>
      <c r="AX8" s="1123"/>
      <c r="AY8" s="1124"/>
      <c r="AZ8" s="235"/>
      <c r="BA8" s="235"/>
      <c r="BB8" s="235"/>
      <c r="BC8" s="235"/>
      <c r="BD8" s="235"/>
      <c r="BE8" s="236"/>
      <c r="BF8" s="236"/>
      <c r="BG8" s="236"/>
      <c r="BH8" s="236"/>
      <c r="BI8" s="236"/>
      <c r="BJ8" s="236"/>
      <c r="BK8" s="236"/>
      <c r="BL8" s="236"/>
      <c r="BM8" s="236"/>
      <c r="BN8" s="236"/>
      <c r="BO8" s="236"/>
      <c r="BP8" s="236"/>
      <c r="BQ8" s="241">
        <v>2</v>
      </c>
      <c r="BR8" s="242"/>
      <c r="BS8" s="1020" t="s">
        <v>599</v>
      </c>
      <c r="BT8" s="1021"/>
      <c r="BU8" s="1021"/>
      <c r="BV8" s="1021"/>
      <c r="BW8" s="1021"/>
      <c r="BX8" s="1021"/>
      <c r="BY8" s="1021"/>
      <c r="BZ8" s="1021"/>
      <c r="CA8" s="1021"/>
      <c r="CB8" s="1021"/>
      <c r="CC8" s="1021"/>
      <c r="CD8" s="1021"/>
      <c r="CE8" s="1021"/>
      <c r="CF8" s="1021"/>
      <c r="CG8" s="1042"/>
      <c r="CH8" s="1017">
        <v>103</v>
      </c>
      <c r="CI8" s="1018"/>
      <c r="CJ8" s="1018"/>
      <c r="CK8" s="1018"/>
      <c r="CL8" s="1019"/>
      <c r="CM8" s="1017">
        <v>3295</v>
      </c>
      <c r="CN8" s="1018"/>
      <c r="CO8" s="1018"/>
      <c r="CP8" s="1018"/>
      <c r="CQ8" s="1019"/>
      <c r="CR8" s="1017">
        <v>2000</v>
      </c>
      <c r="CS8" s="1018"/>
      <c r="CT8" s="1018"/>
      <c r="CU8" s="1018"/>
      <c r="CV8" s="1019"/>
      <c r="CW8" s="1017" t="s">
        <v>610</v>
      </c>
      <c r="CX8" s="1018"/>
      <c r="CY8" s="1018"/>
      <c r="CZ8" s="1018"/>
      <c r="DA8" s="1019"/>
      <c r="DB8" s="1017" t="s">
        <v>610</v>
      </c>
      <c r="DC8" s="1018"/>
      <c r="DD8" s="1018"/>
      <c r="DE8" s="1018"/>
      <c r="DF8" s="1019"/>
      <c r="DG8" s="1017" t="s">
        <v>610</v>
      </c>
      <c r="DH8" s="1018"/>
      <c r="DI8" s="1018"/>
      <c r="DJ8" s="1018"/>
      <c r="DK8" s="1019"/>
      <c r="DL8" s="1017" t="s">
        <v>610</v>
      </c>
      <c r="DM8" s="1018"/>
      <c r="DN8" s="1018"/>
      <c r="DO8" s="1018"/>
      <c r="DP8" s="1019"/>
      <c r="DQ8" s="1017" t="s">
        <v>610</v>
      </c>
      <c r="DR8" s="1018"/>
      <c r="DS8" s="1018"/>
      <c r="DT8" s="1018"/>
      <c r="DU8" s="1019"/>
      <c r="DV8" s="1020"/>
      <c r="DW8" s="1021"/>
      <c r="DX8" s="1021"/>
      <c r="DY8" s="1021"/>
      <c r="DZ8" s="1022"/>
      <c r="EA8" s="237"/>
    </row>
    <row r="9" spans="1:131" s="238" customFormat="1" ht="26.25" customHeight="1" x14ac:dyDescent="0.2">
      <c r="A9" s="241">
        <v>3</v>
      </c>
      <c r="B9" s="1058" t="s">
        <v>393</v>
      </c>
      <c r="C9" s="1059"/>
      <c r="D9" s="1059"/>
      <c r="E9" s="1059"/>
      <c r="F9" s="1059"/>
      <c r="G9" s="1059"/>
      <c r="H9" s="1059"/>
      <c r="I9" s="1059"/>
      <c r="J9" s="1059"/>
      <c r="K9" s="1059"/>
      <c r="L9" s="1059"/>
      <c r="M9" s="1059"/>
      <c r="N9" s="1059"/>
      <c r="O9" s="1059"/>
      <c r="P9" s="1060"/>
      <c r="Q9" s="1066">
        <v>45</v>
      </c>
      <c r="R9" s="1067"/>
      <c r="S9" s="1067"/>
      <c r="T9" s="1067"/>
      <c r="U9" s="1067"/>
      <c r="V9" s="1067">
        <v>45</v>
      </c>
      <c r="W9" s="1067"/>
      <c r="X9" s="1067"/>
      <c r="Y9" s="1067"/>
      <c r="Z9" s="1067"/>
      <c r="AA9" s="1067">
        <v>0</v>
      </c>
      <c r="AB9" s="1067"/>
      <c r="AC9" s="1067"/>
      <c r="AD9" s="1067"/>
      <c r="AE9" s="1068"/>
      <c r="AF9" s="1063" t="s">
        <v>129</v>
      </c>
      <c r="AG9" s="1064"/>
      <c r="AH9" s="1064"/>
      <c r="AI9" s="1064"/>
      <c r="AJ9" s="1065"/>
      <c r="AK9" s="1121" t="s">
        <v>610</v>
      </c>
      <c r="AL9" s="1122"/>
      <c r="AM9" s="1122"/>
      <c r="AN9" s="1122"/>
      <c r="AO9" s="1122"/>
      <c r="AP9" s="1122" t="s">
        <v>610</v>
      </c>
      <c r="AQ9" s="1122"/>
      <c r="AR9" s="1122"/>
      <c r="AS9" s="1122"/>
      <c r="AT9" s="1122"/>
      <c r="AU9" s="1123"/>
      <c r="AV9" s="1123"/>
      <c r="AW9" s="1123"/>
      <c r="AX9" s="1123"/>
      <c r="AY9" s="1124"/>
      <c r="AZ9" s="235"/>
      <c r="BA9" s="235"/>
      <c r="BB9" s="235"/>
      <c r="BC9" s="235"/>
      <c r="BD9" s="235"/>
      <c r="BE9" s="236"/>
      <c r="BF9" s="236"/>
      <c r="BG9" s="236"/>
      <c r="BH9" s="236"/>
      <c r="BI9" s="236"/>
      <c r="BJ9" s="236"/>
      <c r="BK9" s="236"/>
      <c r="BL9" s="236"/>
      <c r="BM9" s="236"/>
      <c r="BN9" s="236"/>
      <c r="BO9" s="236"/>
      <c r="BP9" s="236"/>
      <c r="BQ9" s="241">
        <v>3</v>
      </c>
      <c r="BR9" s="242"/>
      <c r="BS9" s="1020" t="s">
        <v>600</v>
      </c>
      <c r="BT9" s="1021"/>
      <c r="BU9" s="1021"/>
      <c r="BV9" s="1021"/>
      <c r="BW9" s="1021"/>
      <c r="BX9" s="1021"/>
      <c r="BY9" s="1021"/>
      <c r="BZ9" s="1021"/>
      <c r="CA9" s="1021"/>
      <c r="CB9" s="1021"/>
      <c r="CC9" s="1021"/>
      <c r="CD9" s="1021"/>
      <c r="CE9" s="1021"/>
      <c r="CF9" s="1021"/>
      <c r="CG9" s="1042"/>
      <c r="CH9" s="1017">
        <v>6</v>
      </c>
      <c r="CI9" s="1018"/>
      <c r="CJ9" s="1018"/>
      <c r="CK9" s="1018"/>
      <c r="CL9" s="1019"/>
      <c r="CM9" s="1017">
        <v>1509</v>
      </c>
      <c r="CN9" s="1018"/>
      <c r="CO9" s="1018"/>
      <c r="CP9" s="1018"/>
      <c r="CQ9" s="1019"/>
      <c r="CR9" s="1017" t="s">
        <v>610</v>
      </c>
      <c r="CS9" s="1018"/>
      <c r="CT9" s="1018"/>
      <c r="CU9" s="1018"/>
      <c r="CV9" s="1019"/>
      <c r="CW9" s="1017">
        <v>205</v>
      </c>
      <c r="CX9" s="1018"/>
      <c r="CY9" s="1018"/>
      <c r="CZ9" s="1018"/>
      <c r="DA9" s="1019"/>
      <c r="DB9" s="1017" t="s">
        <v>610</v>
      </c>
      <c r="DC9" s="1018"/>
      <c r="DD9" s="1018"/>
      <c r="DE9" s="1018"/>
      <c r="DF9" s="1019"/>
      <c r="DG9" s="1017" t="s">
        <v>610</v>
      </c>
      <c r="DH9" s="1018"/>
      <c r="DI9" s="1018"/>
      <c r="DJ9" s="1018"/>
      <c r="DK9" s="1019"/>
      <c r="DL9" s="1017" t="s">
        <v>610</v>
      </c>
      <c r="DM9" s="1018"/>
      <c r="DN9" s="1018"/>
      <c r="DO9" s="1018"/>
      <c r="DP9" s="1019"/>
      <c r="DQ9" s="1017" t="s">
        <v>610</v>
      </c>
      <c r="DR9" s="1018"/>
      <c r="DS9" s="1018"/>
      <c r="DT9" s="1018"/>
      <c r="DU9" s="1019"/>
      <c r="DV9" s="1020"/>
      <c r="DW9" s="1021"/>
      <c r="DX9" s="1021"/>
      <c r="DY9" s="1021"/>
      <c r="DZ9" s="1022"/>
      <c r="EA9" s="237"/>
    </row>
    <row r="10" spans="1:131" s="238" customFormat="1" ht="26.25" customHeight="1" x14ac:dyDescent="0.2">
      <c r="A10" s="241">
        <v>4</v>
      </c>
      <c r="B10" s="1058" t="s">
        <v>394</v>
      </c>
      <c r="C10" s="1059"/>
      <c r="D10" s="1059"/>
      <c r="E10" s="1059"/>
      <c r="F10" s="1059"/>
      <c r="G10" s="1059"/>
      <c r="H10" s="1059"/>
      <c r="I10" s="1059"/>
      <c r="J10" s="1059"/>
      <c r="K10" s="1059"/>
      <c r="L10" s="1059"/>
      <c r="M10" s="1059"/>
      <c r="N10" s="1059"/>
      <c r="O10" s="1059"/>
      <c r="P10" s="1060"/>
      <c r="Q10" s="1066">
        <v>85</v>
      </c>
      <c r="R10" s="1067"/>
      <c r="S10" s="1067"/>
      <c r="T10" s="1067"/>
      <c r="U10" s="1067"/>
      <c r="V10" s="1067">
        <v>72</v>
      </c>
      <c r="W10" s="1067"/>
      <c r="X10" s="1067"/>
      <c r="Y10" s="1067"/>
      <c r="Z10" s="1067"/>
      <c r="AA10" s="1067">
        <v>13</v>
      </c>
      <c r="AB10" s="1067"/>
      <c r="AC10" s="1067"/>
      <c r="AD10" s="1067"/>
      <c r="AE10" s="1068"/>
      <c r="AF10" s="1063">
        <v>13</v>
      </c>
      <c r="AG10" s="1064"/>
      <c r="AH10" s="1064"/>
      <c r="AI10" s="1064"/>
      <c r="AJ10" s="1065"/>
      <c r="AK10" s="1121" t="s">
        <v>610</v>
      </c>
      <c r="AL10" s="1122"/>
      <c r="AM10" s="1122"/>
      <c r="AN10" s="1122"/>
      <c r="AO10" s="1122"/>
      <c r="AP10" s="1122" t="s">
        <v>610</v>
      </c>
      <c r="AQ10" s="1122"/>
      <c r="AR10" s="1122"/>
      <c r="AS10" s="1122"/>
      <c r="AT10" s="1122"/>
      <c r="AU10" s="1123"/>
      <c r="AV10" s="1123"/>
      <c r="AW10" s="1123"/>
      <c r="AX10" s="1123"/>
      <c r="AY10" s="1124"/>
      <c r="AZ10" s="235"/>
      <c r="BA10" s="235"/>
      <c r="BB10" s="235"/>
      <c r="BC10" s="235"/>
      <c r="BD10" s="235"/>
      <c r="BE10" s="236"/>
      <c r="BF10" s="236"/>
      <c r="BG10" s="236"/>
      <c r="BH10" s="236"/>
      <c r="BI10" s="236"/>
      <c r="BJ10" s="236"/>
      <c r="BK10" s="236"/>
      <c r="BL10" s="236"/>
      <c r="BM10" s="236"/>
      <c r="BN10" s="236"/>
      <c r="BO10" s="236"/>
      <c r="BP10" s="236"/>
      <c r="BQ10" s="241">
        <v>4</v>
      </c>
      <c r="BR10" s="242"/>
      <c r="BS10" s="1020" t="s">
        <v>601</v>
      </c>
      <c r="BT10" s="1021"/>
      <c r="BU10" s="1021"/>
      <c r="BV10" s="1021"/>
      <c r="BW10" s="1021"/>
      <c r="BX10" s="1021"/>
      <c r="BY10" s="1021"/>
      <c r="BZ10" s="1021"/>
      <c r="CA10" s="1021"/>
      <c r="CB10" s="1021"/>
      <c r="CC10" s="1021"/>
      <c r="CD10" s="1021"/>
      <c r="CE10" s="1021"/>
      <c r="CF10" s="1021"/>
      <c r="CG10" s="1042"/>
      <c r="CH10" s="1017">
        <v>14</v>
      </c>
      <c r="CI10" s="1018"/>
      <c r="CJ10" s="1018"/>
      <c r="CK10" s="1018"/>
      <c r="CL10" s="1019"/>
      <c r="CM10" s="1017">
        <v>222</v>
      </c>
      <c r="CN10" s="1018"/>
      <c r="CO10" s="1018"/>
      <c r="CP10" s="1018"/>
      <c r="CQ10" s="1019"/>
      <c r="CR10" s="1017" t="s">
        <v>610</v>
      </c>
      <c r="CS10" s="1018"/>
      <c r="CT10" s="1018"/>
      <c r="CU10" s="1018"/>
      <c r="CV10" s="1019"/>
      <c r="CW10" s="1017">
        <v>63</v>
      </c>
      <c r="CX10" s="1018"/>
      <c r="CY10" s="1018"/>
      <c r="CZ10" s="1018"/>
      <c r="DA10" s="1019"/>
      <c r="DB10" s="1017" t="s">
        <v>610</v>
      </c>
      <c r="DC10" s="1018"/>
      <c r="DD10" s="1018"/>
      <c r="DE10" s="1018"/>
      <c r="DF10" s="1019"/>
      <c r="DG10" s="1017" t="s">
        <v>610</v>
      </c>
      <c r="DH10" s="1018"/>
      <c r="DI10" s="1018"/>
      <c r="DJ10" s="1018"/>
      <c r="DK10" s="1019"/>
      <c r="DL10" s="1017" t="s">
        <v>610</v>
      </c>
      <c r="DM10" s="1018"/>
      <c r="DN10" s="1018"/>
      <c r="DO10" s="1018"/>
      <c r="DP10" s="1019"/>
      <c r="DQ10" s="1017" t="s">
        <v>610</v>
      </c>
      <c r="DR10" s="1018"/>
      <c r="DS10" s="1018"/>
      <c r="DT10" s="1018"/>
      <c r="DU10" s="1019"/>
      <c r="DV10" s="1020"/>
      <c r="DW10" s="1021"/>
      <c r="DX10" s="1021"/>
      <c r="DY10" s="1021"/>
      <c r="DZ10" s="1022"/>
      <c r="EA10" s="237"/>
    </row>
    <row r="11" spans="1:131" s="238" customFormat="1" ht="26.25" customHeight="1" x14ac:dyDescent="0.2">
      <c r="A11" s="241">
        <v>5</v>
      </c>
      <c r="B11" s="1058" t="s">
        <v>395</v>
      </c>
      <c r="C11" s="1059"/>
      <c r="D11" s="1059"/>
      <c r="E11" s="1059"/>
      <c r="F11" s="1059"/>
      <c r="G11" s="1059"/>
      <c r="H11" s="1059"/>
      <c r="I11" s="1059"/>
      <c r="J11" s="1059"/>
      <c r="K11" s="1059"/>
      <c r="L11" s="1059"/>
      <c r="M11" s="1059"/>
      <c r="N11" s="1059"/>
      <c r="O11" s="1059"/>
      <c r="P11" s="1060"/>
      <c r="Q11" s="1066">
        <v>5</v>
      </c>
      <c r="R11" s="1067"/>
      <c r="S11" s="1067"/>
      <c r="T11" s="1067"/>
      <c r="U11" s="1067"/>
      <c r="V11" s="1067">
        <v>3</v>
      </c>
      <c r="W11" s="1067"/>
      <c r="X11" s="1067"/>
      <c r="Y11" s="1067"/>
      <c r="Z11" s="1067"/>
      <c r="AA11" s="1067">
        <v>2</v>
      </c>
      <c r="AB11" s="1067"/>
      <c r="AC11" s="1067"/>
      <c r="AD11" s="1067"/>
      <c r="AE11" s="1068"/>
      <c r="AF11" s="1063">
        <v>2</v>
      </c>
      <c r="AG11" s="1064"/>
      <c r="AH11" s="1064"/>
      <c r="AI11" s="1064"/>
      <c r="AJ11" s="1065"/>
      <c r="AK11" s="1121">
        <v>3</v>
      </c>
      <c r="AL11" s="1122"/>
      <c r="AM11" s="1122"/>
      <c r="AN11" s="1122"/>
      <c r="AO11" s="1122"/>
      <c r="AP11" s="1122" t="s">
        <v>610</v>
      </c>
      <c r="AQ11" s="1122"/>
      <c r="AR11" s="1122"/>
      <c r="AS11" s="1122"/>
      <c r="AT11" s="1122"/>
      <c r="AU11" s="1123"/>
      <c r="AV11" s="1123"/>
      <c r="AW11" s="1123"/>
      <c r="AX11" s="1123"/>
      <c r="AY11" s="1124"/>
      <c r="AZ11" s="235"/>
      <c r="BA11" s="235"/>
      <c r="BB11" s="235"/>
      <c r="BC11" s="235"/>
      <c r="BD11" s="235"/>
      <c r="BE11" s="236"/>
      <c r="BF11" s="236"/>
      <c r="BG11" s="236"/>
      <c r="BH11" s="236"/>
      <c r="BI11" s="236"/>
      <c r="BJ11" s="236"/>
      <c r="BK11" s="236"/>
      <c r="BL11" s="236"/>
      <c r="BM11" s="236"/>
      <c r="BN11" s="236"/>
      <c r="BO11" s="236"/>
      <c r="BP11" s="236"/>
      <c r="BQ11" s="241">
        <v>5</v>
      </c>
      <c r="BR11" s="242"/>
      <c r="BS11" s="1020" t="s">
        <v>602</v>
      </c>
      <c r="BT11" s="1021"/>
      <c r="BU11" s="1021"/>
      <c r="BV11" s="1021"/>
      <c r="BW11" s="1021"/>
      <c r="BX11" s="1021"/>
      <c r="BY11" s="1021"/>
      <c r="BZ11" s="1021"/>
      <c r="CA11" s="1021"/>
      <c r="CB11" s="1021"/>
      <c r="CC11" s="1021"/>
      <c r="CD11" s="1021"/>
      <c r="CE11" s="1021"/>
      <c r="CF11" s="1021"/>
      <c r="CG11" s="1042"/>
      <c r="CH11" s="1017">
        <v>73</v>
      </c>
      <c r="CI11" s="1018"/>
      <c r="CJ11" s="1018"/>
      <c r="CK11" s="1018"/>
      <c r="CL11" s="1019"/>
      <c r="CM11" s="1017">
        <v>477</v>
      </c>
      <c r="CN11" s="1018"/>
      <c r="CO11" s="1018"/>
      <c r="CP11" s="1018"/>
      <c r="CQ11" s="1019"/>
      <c r="CR11" s="1017">
        <v>3</v>
      </c>
      <c r="CS11" s="1018"/>
      <c r="CT11" s="1018"/>
      <c r="CU11" s="1018"/>
      <c r="CV11" s="1019"/>
      <c r="CW11" s="1017">
        <v>0</v>
      </c>
      <c r="CX11" s="1018"/>
      <c r="CY11" s="1018"/>
      <c r="CZ11" s="1018"/>
      <c r="DA11" s="1019"/>
      <c r="DB11" s="1017" t="s">
        <v>610</v>
      </c>
      <c r="DC11" s="1018"/>
      <c r="DD11" s="1018"/>
      <c r="DE11" s="1018"/>
      <c r="DF11" s="1019"/>
      <c r="DG11" s="1017" t="s">
        <v>610</v>
      </c>
      <c r="DH11" s="1018"/>
      <c r="DI11" s="1018"/>
      <c r="DJ11" s="1018"/>
      <c r="DK11" s="1019"/>
      <c r="DL11" s="1017" t="s">
        <v>610</v>
      </c>
      <c r="DM11" s="1018"/>
      <c r="DN11" s="1018"/>
      <c r="DO11" s="1018"/>
      <c r="DP11" s="1019"/>
      <c r="DQ11" s="1017" t="s">
        <v>610</v>
      </c>
      <c r="DR11" s="1018"/>
      <c r="DS11" s="1018"/>
      <c r="DT11" s="1018"/>
      <c r="DU11" s="1019"/>
      <c r="DV11" s="1020"/>
      <c r="DW11" s="1021"/>
      <c r="DX11" s="1021"/>
      <c r="DY11" s="1021"/>
      <c r="DZ11" s="1022"/>
      <c r="EA11" s="237"/>
    </row>
    <row r="12" spans="1:131" s="238" customFormat="1" ht="26.25" customHeight="1" x14ac:dyDescent="0.2">
      <c r="A12" s="241">
        <v>6</v>
      </c>
      <c r="B12" s="1058" t="s">
        <v>396</v>
      </c>
      <c r="C12" s="1059"/>
      <c r="D12" s="1059"/>
      <c r="E12" s="1059"/>
      <c r="F12" s="1059"/>
      <c r="G12" s="1059"/>
      <c r="H12" s="1059"/>
      <c r="I12" s="1059"/>
      <c r="J12" s="1059"/>
      <c r="K12" s="1059"/>
      <c r="L12" s="1059"/>
      <c r="M12" s="1059"/>
      <c r="N12" s="1059"/>
      <c r="O12" s="1059"/>
      <c r="P12" s="1060"/>
      <c r="Q12" s="1066">
        <v>48500</v>
      </c>
      <c r="R12" s="1067"/>
      <c r="S12" s="1067"/>
      <c r="T12" s="1067"/>
      <c r="U12" s="1067"/>
      <c r="V12" s="1067">
        <v>48500</v>
      </c>
      <c r="W12" s="1067"/>
      <c r="X12" s="1067"/>
      <c r="Y12" s="1067"/>
      <c r="Z12" s="1067"/>
      <c r="AA12" s="1067">
        <v>0</v>
      </c>
      <c r="AB12" s="1067"/>
      <c r="AC12" s="1067"/>
      <c r="AD12" s="1067"/>
      <c r="AE12" s="1068"/>
      <c r="AF12" s="1063" t="s">
        <v>129</v>
      </c>
      <c r="AG12" s="1064"/>
      <c r="AH12" s="1064"/>
      <c r="AI12" s="1064"/>
      <c r="AJ12" s="1065"/>
      <c r="AK12" s="1121">
        <v>38500</v>
      </c>
      <c r="AL12" s="1122"/>
      <c r="AM12" s="1122"/>
      <c r="AN12" s="1122"/>
      <c r="AO12" s="1122"/>
      <c r="AP12" s="1122" t="s">
        <v>610</v>
      </c>
      <c r="AQ12" s="1122"/>
      <c r="AR12" s="1122"/>
      <c r="AS12" s="1122"/>
      <c r="AT12" s="1122"/>
      <c r="AU12" s="1123"/>
      <c r="AV12" s="1123"/>
      <c r="AW12" s="1123"/>
      <c r="AX12" s="1123"/>
      <c r="AY12" s="1124"/>
      <c r="AZ12" s="235"/>
      <c r="BA12" s="235"/>
      <c r="BB12" s="235"/>
      <c r="BC12" s="235"/>
      <c r="BD12" s="235"/>
      <c r="BE12" s="236"/>
      <c r="BF12" s="236"/>
      <c r="BG12" s="236"/>
      <c r="BH12" s="236"/>
      <c r="BI12" s="236"/>
      <c r="BJ12" s="236"/>
      <c r="BK12" s="236"/>
      <c r="BL12" s="236"/>
      <c r="BM12" s="236"/>
      <c r="BN12" s="236"/>
      <c r="BO12" s="236"/>
      <c r="BP12" s="236"/>
      <c r="BQ12" s="241">
        <v>6</v>
      </c>
      <c r="BR12" s="242"/>
      <c r="BS12" s="1020" t="s">
        <v>603</v>
      </c>
      <c r="BT12" s="1021"/>
      <c r="BU12" s="1021"/>
      <c r="BV12" s="1021"/>
      <c r="BW12" s="1021"/>
      <c r="BX12" s="1021"/>
      <c r="BY12" s="1021"/>
      <c r="BZ12" s="1021"/>
      <c r="CA12" s="1021"/>
      <c r="CB12" s="1021"/>
      <c r="CC12" s="1021"/>
      <c r="CD12" s="1021"/>
      <c r="CE12" s="1021"/>
      <c r="CF12" s="1021"/>
      <c r="CG12" s="1042"/>
      <c r="CH12" s="1017">
        <v>689</v>
      </c>
      <c r="CI12" s="1018"/>
      <c r="CJ12" s="1018"/>
      <c r="CK12" s="1018"/>
      <c r="CL12" s="1019"/>
      <c r="CM12" s="1017">
        <v>1443</v>
      </c>
      <c r="CN12" s="1018"/>
      <c r="CO12" s="1018"/>
      <c r="CP12" s="1018"/>
      <c r="CQ12" s="1019"/>
      <c r="CR12" s="1017">
        <v>530</v>
      </c>
      <c r="CS12" s="1018"/>
      <c r="CT12" s="1018"/>
      <c r="CU12" s="1018"/>
      <c r="CV12" s="1019"/>
      <c r="CW12" s="1017">
        <v>80</v>
      </c>
      <c r="CX12" s="1018"/>
      <c r="CY12" s="1018"/>
      <c r="CZ12" s="1018"/>
      <c r="DA12" s="1019"/>
      <c r="DB12" s="1017" t="s">
        <v>610</v>
      </c>
      <c r="DC12" s="1018"/>
      <c r="DD12" s="1018"/>
      <c r="DE12" s="1018"/>
      <c r="DF12" s="1019"/>
      <c r="DG12" s="1017" t="s">
        <v>610</v>
      </c>
      <c r="DH12" s="1018"/>
      <c r="DI12" s="1018"/>
      <c r="DJ12" s="1018"/>
      <c r="DK12" s="1019"/>
      <c r="DL12" s="1017" t="s">
        <v>610</v>
      </c>
      <c r="DM12" s="1018"/>
      <c r="DN12" s="1018"/>
      <c r="DO12" s="1018"/>
      <c r="DP12" s="1019"/>
      <c r="DQ12" s="1017" t="s">
        <v>610</v>
      </c>
      <c r="DR12" s="1018"/>
      <c r="DS12" s="1018"/>
      <c r="DT12" s="1018"/>
      <c r="DU12" s="1019"/>
      <c r="DV12" s="1020"/>
      <c r="DW12" s="1021"/>
      <c r="DX12" s="1021"/>
      <c r="DY12" s="1021"/>
      <c r="DZ12" s="1022"/>
      <c r="EA12" s="237"/>
    </row>
    <row r="13" spans="1:131" s="238" customFormat="1" ht="26.25" customHeight="1" x14ac:dyDescent="0.2">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21"/>
      <c r="AL13" s="1122"/>
      <c r="AM13" s="1122"/>
      <c r="AN13" s="1122"/>
      <c r="AO13" s="1122"/>
      <c r="AP13" s="1122"/>
      <c r="AQ13" s="1122"/>
      <c r="AR13" s="1122"/>
      <c r="AS13" s="1122"/>
      <c r="AT13" s="1122"/>
      <c r="AU13" s="1123"/>
      <c r="AV13" s="1123"/>
      <c r="AW13" s="1123"/>
      <c r="AX13" s="1123"/>
      <c r="AY13" s="1124"/>
      <c r="AZ13" s="235"/>
      <c r="BA13" s="235"/>
      <c r="BB13" s="235"/>
      <c r="BC13" s="235"/>
      <c r="BD13" s="235"/>
      <c r="BE13" s="236"/>
      <c r="BF13" s="236"/>
      <c r="BG13" s="236"/>
      <c r="BH13" s="236"/>
      <c r="BI13" s="236"/>
      <c r="BJ13" s="236"/>
      <c r="BK13" s="236"/>
      <c r="BL13" s="236"/>
      <c r="BM13" s="236"/>
      <c r="BN13" s="236"/>
      <c r="BO13" s="236"/>
      <c r="BP13" s="236"/>
      <c r="BQ13" s="241">
        <v>7</v>
      </c>
      <c r="BR13" s="242"/>
      <c r="BS13" s="1020" t="s">
        <v>604</v>
      </c>
      <c r="BT13" s="1021"/>
      <c r="BU13" s="1021"/>
      <c r="BV13" s="1021"/>
      <c r="BW13" s="1021"/>
      <c r="BX13" s="1021"/>
      <c r="BY13" s="1021"/>
      <c r="BZ13" s="1021"/>
      <c r="CA13" s="1021"/>
      <c r="CB13" s="1021"/>
      <c r="CC13" s="1021"/>
      <c r="CD13" s="1021"/>
      <c r="CE13" s="1021"/>
      <c r="CF13" s="1021"/>
      <c r="CG13" s="1042"/>
      <c r="CH13" s="1017">
        <v>133</v>
      </c>
      <c r="CI13" s="1018"/>
      <c r="CJ13" s="1018"/>
      <c r="CK13" s="1018"/>
      <c r="CL13" s="1019"/>
      <c r="CM13" s="1017">
        <v>2333</v>
      </c>
      <c r="CN13" s="1018"/>
      <c r="CO13" s="1018"/>
      <c r="CP13" s="1018"/>
      <c r="CQ13" s="1019"/>
      <c r="CR13" s="1017">
        <v>5</v>
      </c>
      <c r="CS13" s="1018"/>
      <c r="CT13" s="1018"/>
      <c r="CU13" s="1018"/>
      <c r="CV13" s="1019"/>
      <c r="CW13" s="1017" t="s">
        <v>610</v>
      </c>
      <c r="CX13" s="1018"/>
      <c r="CY13" s="1018"/>
      <c r="CZ13" s="1018"/>
      <c r="DA13" s="1019"/>
      <c r="DB13" s="1017" t="s">
        <v>610</v>
      </c>
      <c r="DC13" s="1018"/>
      <c r="DD13" s="1018"/>
      <c r="DE13" s="1018"/>
      <c r="DF13" s="1019"/>
      <c r="DG13" s="1017" t="s">
        <v>610</v>
      </c>
      <c r="DH13" s="1018"/>
      <c r="DI13" s="1018"/>
      <c r="DJ13" s="1018"/>
      <c r="DK13" s="1019"/>
      <c r="DL13" s="1017" t="s">
        <v>610</v>
      </c>
      <c r="DM13" s="1018"/>
      <c r="DN13" s="1018"/>
      <c r="DO13" s="1018"/>
      <c r="DP13" s="1019"/>
      <c r="DQ13" s="1017" t="s">
        <v>610</v>
      </c>
      <c r="DR13" s="1018"/>
      <c r="DS13" s="1018"/>
      <c r="DT13" s="1018"/>
      <c r="DU13" s="1019"/>
      <c r="DV13" s="1020"/>
      <c r="DW13" s="1021"/>
      <c r="DX13" s="1021"/>
      <c r="DY13" s="1021"/>
      <c r="DZ13" s="1022"/>
      <c r="EA13" s="237"/>
    </row>
    <row r="14" spans="1:131" s="238" customFormat="1" ht="26.25" customHeight="1" x14ac:dyDescent="0.2">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21"/>
      <c r="AL14" s="1122"/>
      <c r="AM14" s="1122"/>
      <c r="AN14" s="1122"/>
      <c r="AO14" s="1122"/>
      <c r="AP14" s="1122"/>
      <c r="AQ14" s="1122"/>
      <c r="AR14" s="1122"/>
      <c r="AS14" s="1122"/>
      <c r="AT14" s="1122"/>
      <c r="AU14" s="1123"/>
      <c r="AV14" s="1123"/>
      <c r="AW14" s="1123"/>
      <c r="AX14" s="1123"/>
      <c r="AY14" s="1124"/>
      <c r="AZ14" s="235"/>
      <c r="BA14" s="235"/>
      <c r="BB14" s="235"/>
      <c r="BC14" s="235"/>
      <c r="BD14" s="235"/>
      <c r="BE14" s="236"/>
      <c r="BF14" s="236"/>
      <c r="BG14" s="236"/>
      <c r="BH14" s="236"/>
      <c r="BI14" s="236"/>
      <c r="BJ14" s="236"/>
      <c r="BK14" s="236"/>
      <c r="BL14" s="236"/>
      <c r="BM14" s="236"/>
      <c r="BN14" s="236"/>
      <c r="BO14" s="236"/>
      <c r="BP14" s="236"/>
      <c r="BQ14" s="241">
        <v>8</v>
      </c>
      <c r="BR14" s="242"/>
      <c r="BS14" s="1020" t="s">
        <v>605</v>
      </c>
      <c r="BT14" s="1021"/>
      <c r="BU14" s="1021"/>
      <c r="BV14" s="1021"/>
      <c r="BW14" s="1021"/>
      <c r="BX14" s="1021"/>
      <c r="BY14" s="1021"/>
      <c r="BZ14" s="1021"/>
      <c r="CA14" s="1021"/>
      <c r="CB14" s="1021"/>
      <c r="CC14" s="1021"/>
      <c r="CD14" s="1021"/>
      <c r="CE14" s="1021"/>
      <c r="CF14" s="1021"/>
      <c r="CG14" s="1042"/>
      <c r="CH14" s="1017">
        <v>24</v>
      </c>
      <c r="CI14" s="1018"/>
      <c r="CJ14" s="1018"/>
      <c r="CK14" s="1018"/>
      <c r="CL14" s="1019"/>
      <c r="CM14" s="1017">
        <v>1698</v>
      </c>
      <c r="CN14" s="1018"/>
      <c r="CO14" s="1018"/>
      <c r="CP14" s="1018"/>
      <c r="CQ14" s="1019"/>
      <c r="CR14" s="1017">
        <v>543</v>
      </c>
      <c r="CS14" s="1018"/>
      <c r="CT14" s="1018"/>
      <c r="CU14" s="1018"/>
      <c r="CV14" s="1019"/>
      <c r="CW14" s="1017" t="s">
        <v>610</v>
      </c>
      <c r="CX14" s="1018"/>
      <c r="CY14" s="1018"/>
      <c r="CZ14" s="1018"/>
      <c r="DA14" s="1019"/>
      <c r="DB14" s="1017" t="s">
        <v>610</v>
      </c>
      <c r="DC14" s="1018"/>
      <c r="DD14" s="1018"/>
      <c r="DE14" s="1018"/>
      <c r="DF14" s="1019"/>
      <c r="DG14" s="1017" t="s">
        <v>610</v>
      </c>
      <c r="DH14" s="1018"/>
      <c r="DI14" s="1018"/>
      <c r="DJ14" s="1018"/>
      <c r="DK14" s="1019"/>
      <c r="DL14" s="1017" t="s">
        <v>610</v>
      </c>
      <c r="DM14" s="1018"/>
      <c r="DN14" s="1018"/>
      <c r="DO14" s="1018"/>
      <c r="DP14" s="1019"/>
      <c r="DQ14" s="1017" t="s">
        <v>610</v>
      </c>
      <c r="DR14" s="1018"/>
      <c r="DS14" s="1018"/>
      <c r="DT14" s="1018"/>
      <c r="DU14" s="1019"/>
      <c r="DV14" s="1020"/>
      <c r="DW14" s="1021"/>
      <c r="DX14" s="1021"/>
      <c r="DY14" s="1021"/>
      <c r="DZ14" s="1022"/>
      <c r="EA14" s="237"/>
    </row>
    <row r="15" spans="1:131" s="238" customFormat="1" ht="26.25" customHeight="1" x14ac:dyDescent="0.2">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21"/>
      <c r="AL15" s="1122"/>
      <c r="AM15" s="1122"/>
      <c r="AN15" s="1122"/>
      <c r="AO15" s="1122"/>
      <c r="AP15" s="1122"/>
      <c r="AQ15" s="1122"/>
      <c r="AR15" s="1122"/>
      <c r="AS15" s="1122"/>
      <c r="AT15" s="1122"/>
      <c r="AU15" s="1123"/>
      <c r="AV15" s="1123"/>
      <c r="AW15" s="1123"/>
      <c r="AX15" s="1123"/>
      <c r="AY15" s="1124"/>
      <c r="AZ15" s="235"/>
      <c r="BA15" s="235"/>
      <c r="BB15" s="235"/>
      <c r="BC15" s="235"/>
      <c r="BD15" s="235"/>
      <c r="BE15" s="236"/>
      <c r="BF15" s="236"/>
      <c r="BG15" s="236"/>
      <c r="BH15" s="236"/>
      <c r="BI15" s="236"/>
      <c r="BJ15" s="236"/>
      <c r="BK15" s="236"/>
      <c r="BL15" s="236"/>
      <c r="BM15" s="236"/>
      <c r="BN15" s="236"/>
      <c r="BO15" s="236"/>
      <c r="BP15" s="236"/>
      <c r="BQ15" s="241">
        <v>9</v>
      </c>
      <c r="BR15" s="242"/>
      <c r="BS15" s="1020" t="s">
        <v>606</v>
      </c>
      <c r="BT15" s="1021"/>
      <c r="BU15" s="1021"/>
      <c r="BV15" s="1021"/>
      <c r="BW15" s="1021"/>
      <c r="BX15" s="1021"/>
      <c r="BY15" s="1021"/>
      <c r="BZ15" s="1021"/>
      <c r="CA15" s="1021"/>
      <c r="CB15" s="1021"/>
      <c r="CC15" s="1021"/>
      <c r="CD15" s="1021"/>
      <c r="CE15" s="1021"/>
      <c r="CF15" s="1021"/>
      <c r="CG15" s="1042"/>
      <c r="CH15" s="1017">
        <v>-4</v>
      </c>
      <c r="CI15" s="1018"/>
      <c r="CJ15" s="1018"/>
      <c r="CK15" s="1018"/>
      <c r="CL15" s="1019"/>
      <c r="CM15" s="1017">
        <v>164</v>
      </c>
      <c r="CN15" s="1018"/>
      <c r="CO15" s="1018"/>
      <c r="CP15" s="1018"/>
      <c r="CQ15" s="1019"/>
      <c r="CR15" s="1017">
        <v>50</v>
      </c>
      <c r="CS15" s="1018"/>
      <c r="CT15" s="1018"/>
      <c r="CU15" s="1018"/>
      <c r="CV15" s="1019"/>
      <c r="CW15" s="1017">
        <v>9</v>
      </c>
      <c r="CX15" s="1018"/>
      <c r="CY15" s="1018"/>
      <c r="CZ15" s="1018"/>
      <c r="DA15" s="1019"/>
      <c r="DB15" s="1017" t="s">
        <v>610</v>
      </c>
      <c r="DC15" s="1018"/>
      <c r="DD15" s="1018"/>
      <c r="DE15" s="1018"/>
      <c r="DF15" s="1019"/>
      <c r="DG15" s="1017" t="s">
        <v>610</v>
      </c>
      <c r="DH15" s="1018"/>
      <c r="DI15" s="1018"/>
      <c r="DJ15" s="1018"/>
      <c r="DK15" s="1019"/>
      <c r="DL15" s="1017" t="s">
        <v>610</v>
      </c>
      <c r="DM15" s="1018"/>
      <c r="DN15" s="1018"/>
      <c r="DO15" s="1018"/>
      <c r="DP15" s="1019"/>
      <c r="DQ15" s="1017" t="s">
        <v>610</v>
      </c>
      <c r="DR15" s="1018"/>
      <c r="DS15" s="1018"/>
      <c r="DT15" s="1018"/>
      <c r="DU15" s="1019"/>
      <c r="DV15" s="1020"/>
      <c r="DW15" s="1021"/>
      <c r="DX15" s="1021"/>
      <c r="DY15" s="1021"/>
      <c r="DZ15" s="1022"/>
      <c r="EA15" s="237"/>
    </row>
    <row r="16" spans="1:131" s="238" customFormat="1" ht="26.25" customHeight="1" x14ac:dyDescent="0.2">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21"/>
      <c r="AL16" s="1122"/>
      <c r="AM16" s="1122"/>
      <c r="AN16" s="1122"/>
      <c r="AO16" s="1122"/>
      <c r="AP16" s="1122"/>
      <c r="AQ16" s="1122"/>
      <c r="AR16" s="1122"/>
      <c r="AS16" s="1122"/>
      <c r="AT16" s="1122"/>
      <c r="AU16" s="1123"/>
      <c r="AV16" s="1123"/>
      <c r="AW16" s="1123"/>
      <c r="AX16" s="1123"/>
      <c r="AY16" s="1124"/>
      <c r="AZ16" s="235"/>
      <c r="BA16" s="235"/>
      <c r="BB16" s="235"/>
      <c r="BC16" s="235"/>
      <c r="BD16" s="235"/>
      <c r="BE16" s="236"/>
      <c r="BF16" s="236"/>
      <c r="BG16" s="236"/>
      <c r="BH16" s="236"/>
      <c r="BI16" s="236"/>
      <c r="BJ16" s="236"/>
      <c r="BK16" s="236"/>
      <c r="BL16" s="236"/>
      <c r="BM16" s="236"/>
      <c r="BN16" s="236"/>
      <c r="BO16" s="236"/>
      <c r="BP16" s="236"/>
      <c r="BQ16" s="241">
        <v>10</v>
      </c>
      <c r="BR16" s="242"/>
      <c r="BS16" s="1020" t="s">
        <v>607</v>
      </c>
      <c r="BT16" s="1021"/>
      <c r="BU16" s="1021"/>
      <c r="BV16" s="1021"/>
      <c r="BW16" s="1021"/>
      <c r="BX16" s="1021"/>
      <c r="BY16" s="1021"/>
      <c r="BZ16" s="1021"/>
      <c r="CA16" s="1021"/>
      <c r="CB16" s="1021"/>
      <c r="CC16" s="1021"/>
      <c r="CD16" s="1021"/>
      <c r="CE16" s="1021"/>
      <c r="CF16" s="1021"/>
      <c r="CG16" s="1042"/>
      <c r="CH16" s="1017">
        <v>-29</v>
      </c>
      <c r="CI16" s="1018"/>
      <c r="CJ16" s="1018"/>
      <c r="CK16" s="1018"/>
      <c r="CL16" s="1019"/>
      <c r="CM16" s="1017">
        <v>206</v>
      </c>
      <c r="CN16" s="1018"/>
      <c r="CO16" s="1018"/>
      <c r="CP16" s="1018"/>
      <c r="CQ16" s="1019"/>
      <c r="CR16" s="1017">
        <v>55</v>
      </c>
      <c r="CS16" s="1018"/>
      <c r="CT16" s="1018"/>
      <c r="CU16" s="1018"/>
      <c r="CV16" s="1019"/>
      <c r="CW16" s="1017" t="s">
        <v>610</v>
      </c>
      <c r="CX16" s="1018"/>
      <c r="CY16" s="1018"/>
      <c r="CZ16" s="1018"/>
      <c r="DA16" s="1019"/>
      <c r="DB16" s="1017" t="s">
        <v>610</v>
      </c>
      <c r="DC16" s="1018"/>
      <c r="DD16" s="1018"/>
      <c r="DE16" s="1018"/>
      <c r="DF16" s="1019"/>
      <c r="DG16" s="1017" t="s">
        <v>610</v>
      </c>
      <c r="DH16" s="1018"/>
      <c r="DI16" s="1018"/>
      <c r="DJ16" s="1018"/>
      <c r="DK16" s="1019"/>
      <c r="DL16" s="1017" t="s">
        <v>610</v>
      </c>
      <c r="DM16" s="1018"/>
      <c r="DN16" s="1018"/>
      <c r="DO16" s="1018"/>
      <c r="DP16" s="1019"/>
      <c r="DQ16" s="1017" t="s">
        <v>610</v>
      </c>
      <c r="DR16" s="1018"/>
      <c r="DS16" s="1018"/>
      <c r="DT16" s="1018"/>
      <c r="DU16" s="1019"/>
      <c r="DV16" s="1020"/>
      <c r="DW16" s="1021"/>
      <c r="DX16" s="1021"/>
      <c r="DY16" s="1021"/>
      <c r="DZ16" s="1022"/>
      <c r="EA16" s="237"/>
    </row>
    <row r="17" spans="1:131" s="238" customFormat="1" ht="26.25" customHeight="1" x14ac:dyDescent="0.2">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21"/>
      <c r="AL17" s="1122"/>
      <c r="AM17" s="1122"/>
      <c r="AN17" s="1122"/>
      <c r="AO17" s="1122"/>
      <c r="AP17" s="1122"/>
      <c r="AQ17" s="1122"/>
      <c r="AR17" s="1122"/>
      <c r="AS17" s="1122"/>
      <c r="AT17" s="1122"/>
      <c r="AU17" s="1123"/>
      <c r="AV17" s="1123"/>
      <c r="AW17" s="1123"/>
      <c r="AX17" s="1123"/>
      <c r="AY17" s="1124"/>
      <c r="AZ17" s="235"/>
      <c r="BA17" s="235"/>
      <c r="BB17" s="235"/>
      <c r="BC17" s="235"/>
      <c r="BD17" s="235"/>
      <c r="BE17" s="236"/>
      <c r="BF17" s="236"/>
      <c r="BG17" s="236"/>
      <c r="BH17" s="236"/>
      <c r="BI17" s="236"/>
      <c r="BJ17" s="236"/>
      <c r="BK17" s="236"/>
      <c r="BL17" s="236"/>
      <c r="BM17" s="236"/>
      <c r="BN17" s="236"/>
      <c r="BO17" s="236"/>
      <c r="BP17" s="236"/>
      <c r="BQ17" s="241">
        <v>11</v>
      </c>
      <c r="BR17" s="242"/>
      <c r="BS17" s="1020" t="s">
        <v>608</v>
      </c>
      <c r="BT17" s="1021"/>
      <c r="BU17" s="1021"/>
      <c r="BV17" s="1021"/>
      <c r="BW17" s="1021"/>
      <c r="BX17" s="1021"/>
      <c r="BY17" s="1021"/>
      <c r="BZ17" s="1021"/>
      <c r="CA17" s="1021"/>
      <c r="CB17" s="1021"/>
      <c r="CC17" s="1021"/>
      <c r="CD17" s="1021"/>
      <c r="CE17" s="1021"/>
      <c r="CF17" s="1021"/>
      <c r="CG17" s="1042"/>
      <c r="CH17" s="1017">
        <v>8</v>
      </c>
      <c r="CI17" s="1018"/>
      <c r="CJ17" s="1018"/>
      <c r="CK17" s="1018"/>
      <c r="CL17" s="1019"/>
      <c r="CM17" s="1017">
        <v>1594</v>
      </c>
      <c r="CN17" s="1018"/>
      <c r="CO17" s="1018"/>
      <c r="CP17" s="1018"/>
      <c r="CQ17" s="1019"/>
      <c r="CR17" s="1017">
        <v>110</v>
      </c>
      <c r="CS17" s="1018"/>
      <c r="CT17" s="1018"/>
      <c r="CU17" s="1018"/>
      <c r="CV17" s="1019"/>
      <c r="CW17" s="1017" t="s">
        <v>610</v>
      </c>
      <c r="CX17" s="1018"/>
      <c r="CY17" s="1018"/>
      <c r="CZ17" s="1018"/>
      <c r="DA17" s="1019"/>
      <c r="DB17" s="1017" t="s">
        <v>610</v>
      </c>
      <c r="DC17" s="1018"/>
      <c r="DD17" s="1018"/>
      <c r="DE17" s="1018"/>
      <c r="DF17" s="1019"/>
      <c r="DG17" s="1017" t="s">
        <v>610</v>
      </c>
      <c r="DH17" s="1018"/>
      <c r="DI17" s="1018"/>
      <c r="DJ17" s="1018"/>
      <c r="DK17" s="1019"/>
      <c r="DL17" s="1017" t="s">
        <v>610</v>
      </c>
      <c r="DM17" s="1018"/>
      <c r="DN17" s="1018"/>
      <c r="DO17" s="1018"/>
      <c r="DP17" s="1019"/>
      <c r="DQ17" s="1017" t="s">
        <v>610</v>
      </c>
      <c r="DR17" s="1018"/>
      <c r="DS17" s="1018"/>
      <c r="DT17" s="1018"/>
      <c r="DU17" s="1019"/>
      <c r="DV17" s="1020"/>
      <c r="DW17" s="1021"/>
      <c r="DX17" s="1021"/>
      <c r="DY17" s="1021"/>
      <c r="DZ17" s="1022"/>
      <c r="EA17" s="237"/>
    </row>
    <row r="18" spans="1:131" s="238" customFormat="1" ht="26.25" customHeight="1" x14ac:dyDescent="0.2">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21"/>
      <c r="AL18" s="1122"/>
      <c r="AM18" s="1122"/>
      <c r="AN18" s="1122"/>
      <c r="AO18" s="1122"/>
      <c r="AP18" s="1122"/>
      <c r="AQ18" s="1122"/>
      <c r="AR18" s="1122"/>
      <c r="AS18" s="1122"/>
      <c r="AT18" s="1122"/>
      <c r="AU18" s="1123"/>
      <c r="AV18" s="1123"/>
      <c r="AW18" s="1123"/>
      <c r="AX18" s="1123"/>
      <c r="AY18" s="1124"/>
      <c r="AZ18" s="235"/>
      <c r="BA18" s="235"/>
      <c r="BB18" s="235"/>
      <c r="BC18" s="235"/>
      <c r="BD18" s="235"/>
      <c r="BE18" s="236"/>
      <c r="BF18" s="236"/>
      <c r="BG18" s="236"/>
      <c r="BH18" s="236"/>
      <c r="BI18" s="236"/>
      <c r="BJ18" s="236"/>
      <c r="BK18" s="236"/>
      <c r="BL18" s="236"/>
      <c r="BM18" s="236"/>
      <c r="BN18" s="236"/>
      <c r="BO18" s="236"/>
      <c r="BP18" s="236"/>
      <c r="BQ18" s="241">
        <v>12</v>
      </c>
      <c r="BR18" s="242"/>
      <c r="BS18" s="1020" t="s">
        <v>609</v>
      </c>
      <c r="BT18" s="1021"/>
      <c r="BU18" s="1021"/>
      <c r="BV18" s="1021"/>
      <c r="BW18" s="1021"/>
      <c r="BX18" s="1021"/>
      <c r="BY18" s="1021"/>
      <c r="BZ18" s="1021"/>
      <c r="CA18" s="1021"/>
      <c r="CB18" s="1021"/>
      <c r="CC18" s="1021"/>
      <c r="CD18" s="1021"/>
      <c r="CE18" s="1021"/>
      <c r="CF18" s="1021"/>
      <c r="CG18" s="1042"/>
      <c r="CH18" s="1017">
        <v>6</v>
      </c>
      <c r="CI18" s="1018"/>
      <c r="CJ18" s="1018"/>
      <c r="CK18" s="1018"/>
      <c r="CL18" s="1019"/>
      <c r="CM18" s="1017">
        <v>361</v>
      </c>
      <c r="CN18" s="1018"/>
      <c r="CO18" s="1018"/>
      <c r="CP18" s="1018"/>
      <c r="CQ18" s="1019"/>
      <c r="CR18" s="1017">
        <v>195</v>
      </c>
      <c r="CS18" s="1018"/>
      <c r="CT18" s="1018"/>
      <c r="CU18" s="1018"/>
      <c r="CV18" s="1019"/>
      <c r="CW18" s="1017" t="s">
        <v>610</v>
      </c>
      <c r="CX18" s="1018"/>
      <c r="CY18" s="1018"/>
      <c r="CZ18" s="1018"/>
      <c r="DA18" s="1019"/>
      <c r="DB18" s="1017" t="s">
        <v>610</v>
      </c>
      <c r="DC18" s="1018"/>
      <c r="DD18" s="1018"/>
      <c r="DE18" s="1018"/>
      <c r="DF18" s="1019"/>
      <c r="DG18" s="1017" t="s">
        <v>610</v>
      </c>
      <c r="DH18" s="1018"/>
      <c r="DI18" s="1018"/>
      <c r="DJ18" s="1018"/>
      <c r="DK18" s="1019"/>
      <c r="DL18" s="1017" t="s">
        <v>610</v>
      </c>
      <c r="DM18" s="1018"/>
      <c r="DN18" s="1018"/>
      <c r="DO18" s="1018"/>
      <c r="DP18" s="1019"/>
      <c r="DQ18" s="1017" t="s">
        <v>610</v>
      </c>
      <c r="DR18" s="1018"/>
      <c r="DS18" s="1018"/>
      <c r="DT18" s="1018"/>
      <c r="DU18" s="1019"/>
      <c r="DV18" s="1020"/>
      <c r="DW18" s="1021"/>
      <c r="DX18" s="1021"/>
      <c r="DY18" s="1021"/>
      <c r="DZ18" s="1022"/>
      <c r="EA18" s="237"/>
    </row>
    <row r="19" spans="1:131" s="238" customFormat="1" ht="26.25" customHeight="1" x14ac:dyDescent="0.2">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21"/>
      <c r="AL19" s="1122"/>
      <c r="AM19" s="1122"/>
      <c r="AN19" s="1122"/>
      <c r="AO19" s="1122"/>
      <c r="AP19" s="1122"/>
      <c r="AQ19" s="1122"/>
      <c r="AR19" s="1122"/>
      <c r="AS19" s="1122"/>
      <c r="AT19" s="1122"/>
      <c r="AU19" s="1123"/>
      <c r="AV19" s="1123"/>
      <c r="AW19" s="1123"/>
      <c r="AX19" s="1123"/>
      <c r="AY19" s="1124"/>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2">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21"/>
      <c r="AL20" s="1122"/>
      <c r="AM20" s="1122"/>
      <c r="AN20" s="1122"/>
      <c r="AO20" s="1122"/>
      <c r="AP20" s="1122"/>
      <c r="AQ20" s="1122"/>
      <c r="AR20" s="1122"/>
      <c r="AS20" s="1122"/>
      <c r="AT20" s="1122"/>
      <c r="AU20" s="1123"/>
      <c r="AV20" s="1123"/>
      <c r="AW20" s="1123"/>
      <c r="AX20" s="1123"/>
      <c r="AY20" s="1124"/>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5">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21"/>
      <c r="AL21" s="1122"/>
      <c r="AM21" s="1122"/>
      <c r="AN21" s="1122"/>
      <c r="AO21" s="1122"/>
      <c r="AP21" s="1122"/>
      <c r="AQ21" s="1122"/>
      <c r="AR21" s="1122"/>
      <c r="AS21" s="1122"/>
      <c r="AT21" s="1122"/>
      <c r="AU21" s="1123"/>
      <c r="AV21" s="1123"/>
      <c r="AW21" s="1123"/>
      <c r="AX21" s="1123"/>
      <c r="AY21" s="1124"/>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2">
      <c r="A22" s="241">
        <v>16</v>
      </c>
      <c r="B22" s="1058"/>
      <c r="C22" s="1059"/>
      <c r="D22" s="1059"/>
      <c r="E22" s="1059"/>
      <c r="F22" s="1059"/>
      <c r="G22" s="1059"/>
      <c r="H22" s="1059"/>
      <c r="I22" s="1059"/>
      <c r="J22" s="1059"/>
      <c r="K22" s="1059"/>
      <c r="L22" s="1059"/>
      <c r="M22" s="1059"/>
      <c r="N22" s="1059"/>
      <c r="O22" s="1059"/>
      <c r="P22" s="1060"/>
      <c r="Q22" s="1114"/>
      <c r="R22" s="1115"/>
      <c r="S22" s="1115"/>
      <c r="T22" s="1115"/>
      <c r="U22" s="1115"/>
      <c r="V22" s="1115"/>
      <c r="W22" s="1115"/>
      <c r="X22" s="1115"/>
      <c r="Y22" s="1115"/>
      <c r="Z22" s="1115"/>
      <c r="AA22" s="1115"/>
      <c r="AB22" s="1115"/>
      <c r="AC22" s="1115"/>
      <c r="AD22" s="1115"/>
      <c r="AE22" s="1116"/>
      <c r="AF22" s="1063"/>
      <c r="AG22" s="1064"/>
      <c r="AH22" s="1064"/>
      <c r="AI22" s="1064"/>
      <c r="AJ22" s="1065"/>
      <c r="AK22" s="1117"/>
      <c r="AL22" s="1118"/>
      <c r="AM22" s="1118"/>
      <c r="AN22" s="1118"/>
      <c r="AO22" s="1118"/>
      <c r="AP22" s="1118"/>
      <c r="AQ22" s="1118"/>
      <c r="AR22" s="1118"/>
      <c r="AS22" s="1118"/>
      <c r="AT22" s="1118"/>
      <c r="AU22" s="1119"/>
      <c r="AV22" s="1119"/>
      <c r="AW22" s="1119"/>
      <c r="AX22" s="1119"/>
      <c r="AY22" s="1120"/>
      <c r="AZ22" s="1056" t="s">
        <v>398</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5">
      <c r="A23" s="243" t="s">
        <v>399</v>
      </c>
      <c r="B23" s="965" t="s">
        <v>400</v>
      </c>
      <c r="C23" s="966"/>
      <c r="D23" s="966"/>
      <c r="E23" s="966"/>
      <c r="F23" s="966"/>
      <c r="G23" s="966"/>
      <c r="H23" s="966"/>
      <c r="I23" s="966"/>
      <c r="J23" s="966"/>
      <c r="K23" s="966"/>
      <c r="L23" s="966"/>
      <c r="M23" s="966"/>
      <c r="N23" s="966"/>
      <c r="O23" s="966"/>
      <c r="P23" s="976"/>
      <c r="Q23" s="1108"/>
      <c r="R23" s="1102"/>
      <c r="S23" s="1102"/>
      <c r="T23" s="1102"/>
      <c r="U23" s="1102"/>
      <c r="V23" s="1102"/>
      <c r="W23" s="1102"/>
      <c r="X23" s="1102"/>
      <c r="Y23" s="1102"/>
      <c r="Z23" s="1102"/>
      <c r="AA23" s="1102"/>
      <c r="AB23" s="1102"/>
      <c r="AC23" s="1102"/>
      <c r="AD23" s="1102"/>
      <c r="AE23" s="1109"/>
      <c r="AF23" s="1110">
        <v>7233</v>
      </c>
      <c r="AG23" s="1102"/>
      <c r="AH23" s="1102"/>
      <c r="AI23" s="1102"/>
      <c r="AJ23" s="1111"/>
      <c r="AK23" s="1112"/>
      <c r="AL23" s="1113"/>
      <c r="AM23" s="1113"/>
      <c r="AN23" s="1113"/>
      <c r="AO23" s="1113"/>
      <c r="AP23" s="1102"/>
      <c r="AQ23" s="1102"/>
      <c r="AR23" s="1102"/>
      <c r="AS23" s="1102"/>
      <c r="AT23" s="1102"/>
      <c r="AU23" s="1103"/>
      <c r="AV23" s="1103"/>
      <c r="AW23" s="1103"/>
      <c r="AX23" s="1103"/>
      <c r="AY23" s="1104"/>
      <c r="AZ23" s="1105" t="s">
        <v>401</v>
      </c>
      <c r="BA23" s="1106"/>
      <c r="BB23" s="1106"/>
      <c r="BC23" s="1106"/>
      <c r="BD23" s="1107"/>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2">
      <c r="A24" s="1101" t="s">
        <v>402</v>
      </c>
      <c r="B24" s="1101"/>
      <c r="C24" s="1101"/>
      <c r="D24" s="1101"/>
      <c r="E24" s="1101"/>
      <c r="F24" s="1101"/>
      <c r="G24" s="1101"/>
      <c r="H24" s="1101"/>
      <c r="I24" s="1101"/>
      <c r="J24" s="1101"/>
      <c r="K24" s="1101"/>
      <c r="L24" s="1101"/>
      <c r="M24" s="1101"/>
      <c r="N24" s="1101"/>
      <c r="O24" s="1101"/>
      <c r="P24" s="1101"/>
      <c r="Q24" s="1101"/>
      <c r="R24" s="1101"/>
      <c r="S24" s="1101"/>
      <c r="T24" s="1101"/>
      <c r="U24" s="1101"/>
      <c r="V24" s="1101"/>
      <c r="W24" s="1101"/>
      <c r="X24" s="1101"/>
      <c r="Y24" s="1101"/>
      <c r="Z24" s="1101"/>
      <c r="AA24" s="1101"/>
      <c r="AB24" s="1101"/>
      <c r="AC24" s="1101"/>
      <c r="AD24" s="1101"/>
      <c r="AE24" s="1101"/>
      <c r="AF24" s="1101"/>
      <c r="AG24" s="1101"/>
      <c r="AH24" s="1101"/>
      <c r="AI24" s="1101"/>
      <c r="AJ24" s="1101"/>
      <c r="AK24" s="1101"/>
      <c r="AL24" s="1101"/>
      <c r="AM24" s="1101"/>
      <c r="AN24" s="1101"/>
      <c r="AO24" s="1101"/>
      <c r="AP24" s="1101"/>
      <c r="AQ24" s="1101"/>
      <c r="AR24" s="1101"/>
      <c r="AS24" s="1101"/>
      <c r="AT24" s="1101"/>
      <c r="AU24" s="1101"/>
      <c r="AV24" s="1101"/>
      <c r="AW24" s="1101"/>
      <c r="AX24" s="1101"/>
      <c r="AY24" s="1101"/>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5">
      <c r="A25" s="1100" t="s">
        <v>403</v>
      </c>
      <c r="B25" s="1100"/>
      <c r="C25" s="1100"/>
      <c r="D25" s="1100"/>
      <c r="E25" s="1100"/>
      <c r="F25" s="1100"/>
      <c r="G25" s="1100"/>
      <c r="H25" s="1100"/>
      <c r="I25" s="1100"/>
      <c r="J25" s="1100"/>
      <c r="K25" s="1100"/>
      <c r="L25" s="1100"/>
      <c r="M25" s="1100"/>
      <c r="N25" s="1100"/>
      <c r="O25" s="1100"/>
      <c r="P25" s="1100"/>
      <c r="Q25" s="1100"/>
      <c r="R25" s="1100"/>
      <c r="S25" s="1100"/>
      <c r="T25" s="1100"/>
      <c r="U25" s="1100"/>
      <c r="V25" s="1100"/>
      <c r="W25" s="1100"/>
      <c r="X25" s="1100"/>
      <c r="Y25" s="1100"/>
      <c r="Z25" s="1100"/>
      <c r="AA25" s="1100"/>
      <c r="AB25" s="1100"/>
      <c r="AC25" s="1100"/>
      <c r="AD25" s="1100"/>
      <c r="AE25" s="1100"/>
      <c r="AF25" s="1100"/>
      <c r="AG25" s="1100"/>
      <c r="AH25" s="1100"/>
      <c r="AI25" s="1100"/>
      <c r="AJ25" s="1100"/>
      <c r="AK25" s="1100"/>
      <c r="AL25" s="1100"/>
      <c r="AM25" s="1100"/>
      <c r="AN25" s="1100"/>
      <c r="AO25" s="1100"/>
      <c r="AP25" s="1100"/>
      <c r="AQ25" s="1100"/>
      <c r="AR25" s="1100"/>
      <c r="AS25" s="1100"/>
      <c r="AT25" s="1100"/>
      <c r="AU25" s="1100"/>
      <c r="AV25" s="1100"/>
      <c r="AW25" s="1100"/>
      <c r="AX25" s="1100"/>
      <c r="AY25" s="1100"/>
      <c r="AZ25" s="1100"/>
      <c r="BA25" s="1100"/>
      <c r="BB25" s="1100"/>
      <c r="BC25" s="1100"/>
      <c r="BD25" s="1100"/>
      <c r="BE25" s="1100"/>
      <c r="BF25" s="1100"/>
      <c r="BG25" s="1100"/>
      <c r="BH25" s="1100"/>
      <c r="BI25" s="1100"/>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2">
      <c r="A26" s="1023" t="s">
        <v>374</v>
      </c>
      <c r="B26" s="1024"/>
      <c r="C26" s="1024"/>
      <c r="D26" s="1024"/>
      <c r="E26" s="1024"/>
      <c r="F26" s="1024"/>
      <c r="G26" s="1024"/>
      <c r="H26" s="1024"/>
      <c r="I26" s="1024"/>
      <c r="J26" s="1024"/>
      <c r="K26" s="1024"/>
      <c r="L26" s="1024"/>
      <c r="M26" s="1024"/>
      <c r="N26" s="1024"/>
      <c r="O26" s="1024"/>
      <c r="P26" s="1025"/>
      <c r="Q26" s="1029" t="s">
        <v>404</v>
      </c>
      <c r="R26" s="1030"/>
      <c r="S26" s="1030"/>
      <c r="T26" s="1030"/>
      <c r="U26" s="1031"/>
      <c r="V26" s="1029" t="s">
        <v>405</v>
      </c>
      <c r="W26" s="1030"/>
      <c r="X26" s="1030"/>
      <c r="Y26" s="1030"/>
      <c r="Z26" s="1031"/>
      <c r="AA26" s="1029" t="s">
        <v>406</v>
      </c>
      <c r="AB26" s="1030"/>
      <c r="AC26" s="1030"/>
      <c r="AD26" s="1030"/>
      <c r="AE26" s="1030"/>
      <c r="AF26" s="1096" t="s">
        <v>407</v>
      </c>
      <c r="AG26" s="1036"/>
      <c r="AH26" s="1036"/>
      <c r="AI26" s="1036"/>
      <c r="AJ26" s="1097"/>
      <c r="AK26" s="1030" t="s">
        <v>408</v>
      </c>
      <c r="AL26" s="1030"/>
      <c r="AM26" s="1030"/>
      <c r="AN26" s="1030"/>
      <c r="AO26" s="1031"/>
      <c r="AP26" s="1029" t="s">
        <v>409</v>
      </c>
      <c r="AQ26" s="1030"/>
      <c r="AR26" s="1030"/>
      <c r="AS26" s="1030"/>
      <c r="AT26" s="1031"/>
      <c r="AU26" s="1029" t="s">
        <v>410</v>
      </c>
      <c r="AV26" s="1030"/>
      <c r="AW26" s="1030"/>
      <c r="AX26" s="1030"/>
      <c r="AY26" s="1031"/>
      <c r="AZ26" s="1029" t="s">
        <v>411</v>
      </c>
      <c r="BA26" s="1030"/>
      <c r="BB26" s="1030"/>
      <c r="BC26" s="1030"/>
      <c r="BD26" s="1031"/>
      <c r="BE26" s="1029" t="s">
        <v>381</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5">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98"/>
      <c r="AG27" s="1039"/>
      <c r="AH27" s="1039"/>
      <c r="AI27" s="1039"/>
      <c r="AJ27" s="1099"/>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2">
      <c r="A28" s="245">
        <v>1</v>
      </c>
      <c r="B28" s="1087" t="s">
        <v>412</v>
      </c>
      <c r="C28" s="1088"/>
      <c r="D28" s="1088"/>
      <c r="E28" s="1088"/>
      <c r="F28" s="1088"/>
      <c r="G28" s="1088"/>
      <c r="H28" s="1088"/>
      <c r="I28" s="1088"/>
      <c r="J28" s="1088"/>
      <c r="K28" s="1088"/>
      <c r="L28" s="1088"/>
      <c r="M28" s="1088"/>
      <c r="N28" s="1088"/>
      <c r="O28" s="1088"/>
      <c r="P28" s="1089"/>
      <c r="Q28" s="1090">
        <v>78302</v>
      </c>
      <c r="R28" s="1091"/>
      <c r="S28" s="1091"/>
      <c r="T28" s="1091"/>
      <c r="U28" s="1092"/>
      <c r="V28" s="1093">
        <v>74722</v>
      </c>
      <c r="W28" s="1091"/>
      <c r="X28" s="1091"/>
      <c r="Y28" s="1091"/>
      <c r="Z28" s="1092"/>
      <c r="AA28" s="1093">
        <v>3580</v>
      </c>
      <c r="AB28" s="1091"/>
      <c r="AC28" s="1091"/>
      <c r="AD28" s="1091"/>
      <c r="AE28" s="1094"/>
      <c r="AF28" s="1095">
        <v>3580</v>
      </c>
      <c r="AG28" s="1091"/>
      <c r="AH28" s="1091"/>
      <c r="AI28" s="1091"/>
      <c r="AJ28" s="1094"/>
      <c r="AK28" s="1078">
        <v>4682</v>
      </c>
      <c r="AL28" s="1079"/>
      <c r="AM28" s="1079"/>
      <c r="AN28" s="1079"/>
      <c r="AO28" s="1080"/>
      <c r="AP28" s="1081" t="s">
        <v>610</v>
      </c>
      <c r="AQ28" s="1079"/>
      <c r="AR28" s="1079"/>
      <c r="AS28" s="1079"/>
      <c r="AT28" s="1080"/>
      <c r="AU28" s="1081" t="s">
        <v>610</v>
      </c>
      <c r="AV28" s="1079"/>
      <c r="AW28" s="1079"/>
      <c r="AX28" s="1079"/>
      <c r="AY28" s="1080"/>
      <c r="AZ28" s="1082"/>
      <c r="BA28" s="1083"/>
      <c r="BB28" s="1083"/>
      <c r="BC28" s="1083"/>
      <c r="BD28" s="1084"/>
      <c r="BE28" s="1085"/>
      <c r="BF28" s="1014"/>
      <c r="BG28" s="1014"/>
      <c r="BH28" s="1014"/>
      <c r="BI28" s="1086"/>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2">
      <c r="A29" s="245">
        <v>2</v>
      </c>
      <c r="B29" s="1058" t="s">
        <v>413</v>
      </c>
      <c r="C29" s="1059"/>
      <c r="D29" s="1059"/>
      <c r="E29" s="1059"/>
      <c r="F29" s="1059"/>
      <c r="G29" s="1059"/>
      <c r="H29" s="1059"/>
      <c r="I29" s="1059"/>
      <c r="J29" s="1059"/>
      <c r="K29" s="1059"/>
      <c r="L29" s="1059"/>
      <c r="M29" s="1059"/>
      <c r="N29" s="1059"/>
      <c r="O29" s="1059"/>
      <c r="P29" s="1060"/>
      <c r="Q29" s="1076">
        <v>70094</v>
      </c>
      <c r="R29" s="1064"/>
      <c r="S29" s="1064"/>
      <c r="T29" s="1064"/>
      <c r="U29" s="1077"/>
      <c r="V29" s="1068">
        <v>68380</v>
      </c>
      <c r="W29" s="1064"/>
      <c r="X29" s="1064"/>
      <c r="Y29" s="1064"/>
      <c r="Z29" s="1077"/>
      <c r="AA29" s="1068">
        <v>1715</v>
      </c>
      <c r="AB29" s="1064"/>
      <c r="AC29" s="1064"/>
      <c r="AD29" s="1064"/>
      <c r="AE29" s="1065"/>
      <c r="AF29" s="1063">
        <v>1715</v>
      </c>
      <c r="AG29" s="1064"/>
      <c r="AH29" s="1064"/>
      <c r="AI29" s="1064"/>
      <c r="AJ29" s="1065"/>
      <c r="AK29" s="1070">
        <v>9715</v>
      </c>
      <c r="AL29" s="1007"/>
      <c r="AM29" s="1007"/>
      <c r="AN29" s="1007"/>
      <c r="AO29" s="1008"/>
      <c r="AP29" s="1009" t="s">
        <v>610</v>
      </c>
      <c r="AQ29" s="1007"/>
      <c r="AR29" s="1007"/>
      <c r="AS29" s="1007"/>
      <c r="AT29" s="1008"/>
      <c r="AU29" s="1009" t="s">
        <v>610</v>
      </c>
      <c r="AV29" s="1007"/>
      <c r="AW29" s="1007"/>
      <c r="AX29" s="1007"/>
      <c r="AY29" s="1008"/>
      <c r="AZ29" s="1071"/>
      <c r="BA29" s="1072"/>
      <c r="BB29" s="1072"/>
      <c r="BC29" s="1072"/>
      <c r="BD29" s="1073"/>
      <c r="BE29" s="1074"/>
      <c r="BF29" s="1003"/>
      <c r="BG29" s="1003"/>
      <c r="BH29" s="1003"/>
      <c r="BI29" s="1075"/>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2">
      <c r="A30" s="245">
        <v>3</v>
      </c>
      <c r="B30" s="1058" t="s">
        <v>414</v>
      </c>
      <c r="C30" s="1059"/>
      <c r="D30" s="1059"/>
      <c r="E30" s="1059"/>
      <c r="F30" s="1059"/>
      <c r="G30" s="1059"/>
      <c r="H30" s="1059"/>
      <c r="I30" s="1059"/>
      <c r="J30" s="1059"/>
      <c r="K30" s="1059"/>
      <c r="L30" s="1059"/>
      <c r="M30" s="1059"/>
      <c r="N30" s="1059"/>
      <c r="O30" s="1059"/>
      <c r="P30" s="1060"/>
      <c r="Q30" s="1076">
        <v>10526</v>
      </c>
      <c r="R30" s="1064"/>
      <c r="S30" s="1064"/>
      <c r="T30" s="1064"/>
      <c r="U30" s="1077"/>
      <c r="V30" s="1068">
        <v>10489</v>
      </c>
      <c r="W30" s="1064"/>
      <c r="X30" s="1064"/>
      <c r="Y30" s="1064"/>
      <c r="Z30" s="1077"/>
      <c r="AA30" s="1068">
        <v>37</v>
      </c>
      <c r="AB30" s="1064"/>
      <c r="AC30" s="1064"/>
      <c r="AD30" s="1064"/>
      <c r="AE30" s="1065"/>
      <c r="AF30" s="1063">
        <v>37</v>
      </c>
      <c r="AG30" s="1064"/>
      <c r="AH30" s="1064"/>
      <c r="AI30" s="1064"/>
      <c r="AJ30" s="1065"/>
      <c r="AK30" s="1070">
        <v>1953</v>
      </c>
      <c r="AL30" s="1007"/>
      <c r="AM30" s="1007"/>
      <c r="AN30" s="1007"/>
      <c r="AO30" s="1008"/>
      <c r="AP30" s="1009" t="s">
        <v>610</v>
      </c>
      <c r="AQ30" s="1007"/>
      <c r="AR30" s="1007"/>
      <c r="AS30" s="1007"/>
      <c r="AT30" s="1008"/>
      <c r="AU30" s="1009" t="s">
        <v>610</v>
      </c>
      <c r="AV30" s="1007"/>
      <c r="AW30" s="1007"/>
      <c r="AX30" s="1007"/>
      <c r="AY30" s="1008"/>
      <c r="AZ30" s="1071"/>
      <c r="BA30" s="1072"/>
      <c r="BB30" s="1072"/>
      <c r="BC30" s="1072"/>
      <c r="BD30" s="1073"/>
      <c r="BE30" s="1074"/>
      <c r="BF30" s="1003"/>
      <c r="BG30" s="1003"/>
      <c r="BH30" s="1003"/>
      <c r="BI30" s="1075"/>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2">
      <c r="A31" s="245">
        <v>4</v>
      </c>
      <c r="B31" s="1058" t="s">
        <v>415</v>
      </c>
      <c r="C31" s="1059"/>
      <c r="D31" s="1059"/>
      <c r="E31" s="1059"/>
      <c r="F31" s="1059"/>
      <c r="G31" s="1059"/>
      <c r="H31" s="1059"/>
      <c r="I31" s="1059"/>
      <c r="J31" s="1059"/>
      <c r="K31" s="1059"/>
      <c r="L31" s="1059"/>
      <c r="M31" s="1059"/>
      <c r="N31" s="1059"/>
      <c r="O31" s="1059"/>
      <c r="P31" s="1060"/>
      <c r="Q31" s="1076">
        <v>15920</v>
      </c>
      <c r="R31" s="1064"/>
      <c r="S31" s="1064"/>
      <c r="T31" s="1064"/>
      <c r="U31" s="1077"/>
      <c r="V31" s="1068">
        <v>15212</v>
      </c>
      <c r="W31" s="1064"/>
      <c r="X31" s="1064"/>
      <c r="Y31" s="1064"/>
      <c r="Z31" s="1077"/>
      <c r="AA31" s="1068">
        <v>709</v>
      </c>
      <c r="AB31" s="1064"/>
      <c r="AC31" s="1064"/>
      <c r="AD31" s="1064"/>
      <c r="AE31" s="1065"/>
      <c r="AF31" s="1063">
        <v>709</v>
      </c>
      <c r="AG31" s="1064"/>
      <c r="AH31" s="1064"/>
      <c r="AI31" s="1064"/>
      <c r="AJ31" s="1065"/>
      <c r="AK31" s="1070" t="s">
        <v>610</v>
      </c>
      <c r="AL31" s="1007"/>
      <c r="AM31" s="1007"/>
      <c r="AN31" s="1007"/>
      <c r="AO31" s="1008"/>
      <c r="AP31" s="1009" t="s">
        <v>610</v>
      </c>
      <c r="AQ31" s="1007"/>
      <c r="AR31" s="1007"/>
      <c r="AS31" s="1007"/>
      <c r="AT31" s="1008"/>
      <c r="AU31" s="1009" t="s">
        <v>610</v>
      </c>
      <c r="AV31" s="1007"/>
      <c r="AW31" s="1007"/>
      <c r="AX31" s="1007"/>
      <c r="AY31" s="1008"/>
      <c r="AZ31" s="1071"/>
      <c r="BA31" s="1072"/>
      <c r="BB31" s="1072"/>
      <c r="BC31" s="1072"/>
      <c r="BD31" s="1073"/>
      <c r="BE31" s="1074"/>
      <c r="BF31" s="1003"/>
      <c r="BG31" s="1003"/>
      <c r="BH31" s="1003"/>
      <c r="BI31" s="1075"/>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2">
      <c r="A32" s="245">
        <v>5</v>
      </c>
      <c r="B32" s="1058" t="s">
        <v>416</v>
      </c>
      <c r="C32" s="1059"/>
      <c r="D32" s="1059"/>
      <c r="E32" s="1059"/>
      <c r="F32" s="1059"/>
      <c r="G32" s="1059"/>
      <c r="H32" s="1059"/>
      <c r="I32" s="1059"/>
      <c r="J32" s="1059"/>
      <c r="K32" s="1059"/>
      <c r="L32" s="1059"/>
      <c r="M32" s="1059"/>
      <c r="N32" s="1059"/>
      <c r="O32" s="1059"/>
      <c r="P32" s="1060"/>
      <c r="Q32" s="1076">
        <v>418</v>
      </c>
      <c r="R32" s="1064"/>
      <c r="S32" s="1064"/>
      <c r="T32" s="1064"/>
      <c r="U32" s="1077"/>
      <c r="V32" s="1068">
        <v>406</v>
      </c>
      <c r="W32" s="1064"/>
      <c r="X32" s="1064"/>
      <c r="Y32" s="1064"/>
      <c r="Z32" s="1077"/>
      <c r="AA32" s="1068">
        <v>11</v>
      </c>
      <c r="AB32" s="1064"/>
      <c r="AC32" s="1064"/>
      <c r="AD32" s="1064"/>
      <c r="AE32" s="1065"/>
      <c r="AF32" s="1063">
        <v>11</v>
      </c>
      <c r="AG32" s="1064"/>
      <c r="AH32" s="1064"/>
      <c r="AI32" s="1064"/>
      <c r="AJ32" s="1065"/>
      <c r="AK32" s="1070">
        <v>35</v>
      </c>
      <c r="AL32" s="1007"/>
      <c r="AM32" s="1007"/>
      <c r="AN32" s="1007"/>
      <c r="AO32" s="1008"/>
      <c r="AP32" s="1009" t="s">
        <v>610</v>
      </c>
      <c r="AQ32" s="1007"/>
      <c r="AR32" s="1007"/>
      <c r="AS32" s="1007"/>
      <c r="AT32" s="1008"/>
      <c r="AU32" s="1009" t="s">
        <v>610</v>
      </c>
      <c r="AV32" s="1007"/>
      <c r="AW32" s="1007"/>
      <c r="AX32" s="1007"/>
      <c r="AY32" s="1008"/>
      <c r="AZ32" s="1071"/>
      <c r="BA32" s="1072"/>
      <c r="BB32" s="1072"/>
      <c r="BC32" s="1072"/>
      <c r="BD32" s="1073"/>
      <c r="BE32" s="1074"/>
      <c r="BF32" s="1003"/>
      <c r="BG32" s="1003"/>
      <c r="BH32" s="1003"/>
      <c r="BI32" s="1075"/>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2">
      <c r="A33" s="245">
        <v>6</v>
      </c>
      <c r="B33" s="1058" t="s">
        <v>417</v>
      </c>
      <c r="C33" s="1059"/>
      <c r="D33" s="1059"/>
      <c r="E33" s="1059"/>
      <c r="F33" s="1059"/>
      <c r="G33" s="1059"/>
      <c r="H33" s="1059"/>
      <c r="I33" s="1059"/>
      <c r="J33" s="1059"/>
      <c r="K33" s="1059"/>
      <c r="L33" s="1059"/>
      <c r="M33" s="1059"/>
      <c r="N33" s="1059"/>
      <c r="O33" s="1059"/>
      <c r="P33" s="1060"/>
      <c r="Q33" s="1076">
        <v>10607</v>
      </c>
      <c r="R33" s="1064"/>
      <c r="S33" s="1064"/>
      <c r="T33" s="1064"/>
      <c r="U33" s="1077"/>
      <c r="V33" s="1068">
        <v>9197</v>
      </c>
      <c r="W33" s="1064"/>
      <c r="X33" s="1064"/>
      <c r="Y33" s="1064"/>
      <c r="Z33" s="1077"/>
      <c r="AA33" s="1068">
        <v>1410</v>
      </c>
      <c r="AB33" s="1064"/>
      <c r="AC33" s="1064"/>
      <c r="AD33" s="1064"/>
      <c r="AE33" s="1065"/>
      <c r="AF33" s="1063">
        <v>4160</v>
      </c>
      <c r="AG33" s="1064"/>
      <c r="AH33" s="1064"/>
      <c r="AI33" s="1064"/>
      <c r="AJ33" s="1065"/>
      <c r="AK33" s="1070">
        <v>2787</v>
      </c>
      <c r="AL33" s="1007"/>
      <c r="AM33" s="1007"/>
      <c r="AN33" s="1007"/>
      <c r="AO33" s="1008"/>
      <c r="AP33" s="1009">
        <v>16388</v>
      </c>
      <c r="AQ33" s="1007"/>
      <c r="AR33" s="1007"/>
      <c r="AS33" s="1007"/>
      <c r="AT33" s="1008"/>
      <c r="AU33" s="1009">
        <v>8811</v>
      </c>
      <c r="AV33" s="1007"/>
      <c r="AW33" s="1007"/>
      <c r="AX33" s="1007"/>
      <c r="AY33" s="1008"/>
      <c r="AZ33" s="1071"/>
      <c r="BA33" s="1072"/>
      <c r="BB33" s="1072"/>
      <c r="BC33" s="1072"/>
      <c r="BD33" s="1073"/>
      <c r="BE33" s="1074" t="s">
        <v>418</v>
      </c>
      <c r="BF33" s="1003"/>
      <c r="BG33" s="1003"/>
      <c r="BH33" s="1003"/>
      <c r="BI33" s="1075"/>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2">
      <c r="A34" s="245">
        <v>7</v>
      </c>
      <c r="B34" s="1058" t="s">
        <v>419</v>
      </c>
      <c r="C34" s="1059"/>
      <c r="D34" s="1059"/>
      <c r="E34" s="1059"/>
      <c r="F34" s="1059"/>
      <c r="G34" s="1059"/>
      <c r="H34" s="1059"/>
      <c r="I34" s="1059"/>
      <c r="J34" s="1059"/>
      <c r="K34" s="1059"/>
      <c r="L34" s="1059"/>
      <c r="M34" s="1059"/>
      <c r="N34" s="1059"/>
      <c r="O34" s="1059"/>
      <c r="P34" s="1060"/>
      <c r="Q34" s="1076">
        <v>11629</v>
      </c>
      <c r="R34" s="1064"/>
      <c r="S34" s="1064"/>
      <c r="T34" s="1064"/>
      <c r="U34" s="1077"/>
      <c r="V34" s="1068">
        <v>11399</v>
      </c>
      <c r="W34" s="1064"/>
      <c r="X34" s="1064"/>
      <c r="Y34" s="1064"/>
      <c r="Z34" s="1077"/>
      <c r="AA34" s="1068">
        <v>230</v>
      </c>
      <c r="AB34" s="1064"/>
      <c r="AC34" s="1064"/>
      <c r="AD34" s="1064"/>
      <c r="AE34" s="1065"/>
      <c r="AF34" s="1063">
        <v>9633</v>
      </c>
      <c r="AG34" s="1064"/>
      <c r="AH34" s="1064"/>
      <c r="AI34" s="1064"/>
      <c r="AJ34" s="1065"/>
      <c r="AK34" s="1070">
        <v>492</v>
      </c>
      <c r="AL34" s="1007"/>
      <c r="AM34" s="1007"/>
      <c r="AN34" s="1007"/>
      <c r="AO34" s="1008"/>
      <c r="AP34" s="1009">
        <v>24194</v>
      </c>
      <c r="AQ34" s="1007"/>
      <c r="AR34" s="1007"/>
      <c r="AS34" s="1007"/>
      <c r="AT34" s="1008"/>
      <c r="AU34" s="1009">
        <v>1452</v>
      </c>
      <c r="AV34" s="1007"/>
      <c r="AW34" s="1007"/>
      <c r="AX34" s="1007"/>
      <c r="AY34" s="1008"/>
      <c r="AZ34" s="1071"/>
      <c r="BA34" s="1072"/>
      <c r="BB34" s="1072"/>
      <c r="BC34" s="1072"/>
      <c r="BD34" s="1073"/>
      <c r="BE34" s="1074" t="s">
        <v>418</v>
      </c>
      <c r="BF34" s="1003"/>
      <c r="BG34" s="1003"/>
      <c r="BH34" s="1003"/>
      <c r="BI34" s="1075"/>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2">
      <c r="A35" s="245">
        <v>8</v>
      </c>
      <c r="B35" s="1058" t="s">
        <v>420</v>
      </c>
      <c r="C35" s="1059"/>
      <c r="D35" s="1059"/>
      <c r="E35" s="1059"/>
      <c r="F35" s="1059"/>
      <c r="G35" s="1059"/>
      <c r="H35" s="1059"/>
      <c r="I35" s="1059"/>
      <c r="J35" s="1059"/>
      <c r="K35" s="1059"/>
      <c r="L35" s="1059"/>
      <c r="M35" s="1059"/>
      <c r="N35" s="1059"/>
      <c r="O35" s="1059"/>
      <c r="P35" s="1060"/>
      <c r="Q35" s="1076">
        <v>20065</v>
      </c>
      <c r="R35" s="1064"/>
      <c r="S35" s="1064"/>
      <c r="T35" s="1064"/>
      <c r="U35" s="1077"/>
      <c r="V35" s="1068">
        <v>17930</v>
      </c>
      <c r="W35" s="1064"/>
      <c r="X35" s="1064"/>
      <c r="Y35" s="1064"/>
      <c r="Z35" s="1077"/>
      <c r="AA35" s="1068">
        <v>2135</v>
      </c>
      <c r="AB35" s="1064"/>
      <c r="AC35" s="1064"/>
      <c r="AD35" s="1064"/>
      <c r="AE35" s="1065"/>
      <c r="AF35" s="1063">
        <v>5364</v>
      </c>
      <c r="AG35" s="1064"/>
      <c r="AH35" s="1064"/>
      <c r="AI35" s="1064"/>
      <c r="AJ35" s="1065"/>
      <c r="AK35" s="1070">
        <v>5474</v>
      </c>
      <c r="AL35" s="1007"/>
      <c r="AM35" s="1007"/>
      <c r="AN35" s="1007"/>
      <c r="AO35" s="1008"/>
      <c r="AP35" s="1009">
        <v>139999</v>
      </c>
      <c r="AQ35" s="1007"/>
      <c r="AR35" s="1007"/>
      <c r="AS35" s="1007"/>
      <c r="AT35" s="1008"/>
      <c r="AU35" s="1009">
        <v>26305</v>
      </c>
      <c r="AV35" s="1007"/>
      <c r="AW35" s="1007"/>
      <c r="AX35" s="1007"/>
      <c r="AY35" s="1008"/>
      <c r="AZ35" s="1071"/>
      <c r="BA35" s="1072"/>
      <c r="BB35" s="1072"/>
      <c r="BC35" s="1072"/>
      <c r="BD35" s="1073"/>
      <c r="BE35" s="1074" t="s">
        <v>418</v>
      </c>
      <c r="BF35" s="1003"/>
      <c r="BG35" s="1003"/>
      <c r="BH35" s="1003"/>
      <c r="BI35" s="1075"/>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2">
      <c r="A36" s="245">
        <v>9</v>
      </c>
      <c r="B36" s="1058" t="s">
        <v>421</v>
      </c>
      <c r="C36" s="1059"/>
      <c r="D36" s="1059"/>
      <c r="E36" s="1059"/>
      <c r="F36" s="1059"/>
      <c r="G36" s="1059"/>
      <c r="H36" s="1059"/>
      <c r="I36" s="1059"/>
      <c r="J36" s="1059"/>
      <c r="K36" s="1059"/>
      <c r="L36" s="1059"/>
      <c r="M36" s="1059"/>
      <c r="N36" s="1059"/>
      <c r="O36" s="1059"/>
      <c r="P36" s="1060"/>
      <c r="Q36" s="1076">
        <v>307</v>
      </c>
      <c r="R36" s="1064"/>
      <c r="S36" s="1064"/>
      <c r="T36" s="1064"/>
      <c r="U36" s="1077"/>
      <c r="V36" s="1068">
        <v>307</v>
      </c>
      <c r="W36" s="1064"/>
      <c r="X36" s="1064"/>
      <c r="Y36" s="1064"/>
      <c r="Z36" s="1077"/>
      <c r="AA36" s="1068">
        <v>0</v>
      </c>
      <c r="AB36" s="1064"/>
      <c r="AC36" s="1064"/>
      <c r="AD36" s="1064"/>
      <c r="AE36" s="1065"/>
      <c r="AF36" s="1063" t="s">
        <v>129</v>
      </c>
      <c r="AG36" s="1064"/>
      <c r="AH36" s="1064"/>
      <c r="AI36" s="1064"/>
      <c r="AJ36" s="1065"/>
      <c r="AK36" s="1070">
        <v>149</v>
      </c>
      <c r="AL36" s="1007"/>
      <c r="AM36" s="1007"/>
      <c r="AN36" s="1007"/>
      <c r="AO36" s="1008"/>
      <c r="AP36" s="1009" t="s">
        <v>610</v>
      </c>
      <c r="AQ36" s="1007"/>
      <c r="AR36" s="1007"/>
      <c r="AS36" s="1007"/>
      <c r="AT36" s="1008"/>
      <c r="AU36" s="1009" t="s">
        <v>610</v>
      </c>
      <c r="AV36" s="1007"/>
      <c r="AW36" s="1007"/>
      <c r="AX36" s="1007"/>
      <c r="AY36" s="1008"/>
      <c r="AZ36" s="1071"/>
      <c r="BA36" s="1072"/>
      <c r="BB36" s="1072"/>
      <c r="BC36" s="1072"/>
      <c r="BD36" s="1073"/>
      <c r="BE36" s="1074" t="s">
        <v>422</v>
      </c>
      <c r="BF36" s="1003"/>
      <c r="BG36" s="1003"/>
      <c r="BH36" s="1003"/>
      <c r="BI36" s="1075"/>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2">
      <c r="A37" s="245">
        <v>10</v>
      </c>
      <c r="B37" s="1058" t="s">
        <v>423</v>
      </c>
      <c r="C37" s="1059"/>
      <c r="D37" s="1059"/>
      <c r="E37" s="1059"/>
      <c r="F37" s="1059"/>
      <c r="G37" s="1059"/>
      <c r="H37" s="1059"/>
      <c r="I37" s="1059"/>
      <c r="J37" s="1059"/>
      <c r="K37" s="1059"/>
      <c r="L37" s="1059"/>
      <c r="M37" s="1059"/>
      <c r="N37" s="1059"/>
      <c r="O37" s="1059"/>
      <c r="P37" s="1060"/>
      <c r="Q37" s="1076">
        <v>165</v>
      </c>
      <c r="R37" s="1064"/>
      <c r="S37" s="1064"/>
      <c r="T37" s="1064"/>
      <c r="U37" s="1077"/>
      <c r="V37" s="1068">
        <v>165</v>
      </c>
      <c r="W37" s="1064"/>
      <c r="X37" s="1064"/>
      <c r="Y37" s="1064"/>
      <c r="Z37" s="1077"/>
      <c r="AA37" s="1068">
        <v>0</v>
      </c>
      <c r="AB37" s="1064"/>
      <c r="AC37" s="1064"/>
      <c r="AD37" s="1064"/>
      <c r="AE37" s="1065"/>
      <c r="AF37" s="1063" t="s">
        <v>129</v>
      </c>
      <c r="AG37" s="1064"/>
      <c r="AH37" s="1064"/>
      <c r="AI37" s="1064"/>
      <c r="AJ37" s="1065"/>
      <c r="AK37" s="1070">
        <v>132</v>
      </c>
      <c r="AL37" s="1007"/>
      <c r="AM37" s="1007"/>
      <c r="AN37" s="1007"/>
      <c r="AO37" s="1008"/>
      <c r="AP37" s="1009" t="s">
        <v>610</v>
      </c>
      <c r="AQ37" s="1007"/>
      <c r="AR37" s="1007"/>
      <c r="AS37" s="1007"/>
      <c r="AT37" s="1008"/>
      <c r="AU37" s="1009" t="s">
        <v>610</v>
      </c>
      <c r="AV37" s="1007"/>
      <c r="AW37" s="1007"/>
      <c r="AX37" s="1007"/>
      <c r="AY37" s="1008"/>
      <c r="AZ37" s="1071"/>
      <c r="BA37" s="1072"/>
      <c r="BB37" s="1072"/>
      <c r="BC37" s="1072"/>
      <c r="BD37" s="1073"/>
      <c r="BE37" s="1074" t="s">
        <v>422</v>
      </c>
      <c r="BF37" s="1003"/>
      <c r="BG37" s="1003"/>
      <c r="BH37" s="1003"/>
      <c r="BI37" s="1075"/>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2">
      <c r="A38" s="245">
        <v>11</v>
      </c>
      <c r="B38" s="1058" t="s">
        <v>424</v>
      </c>
      <c r="C38" s="1059"/>
      <c r="D38" s="1059"/>
      <c r="E38" s="1059"/>
      <c r="F38" s="1059"/>
      <c r="G38" s="1059"/>
      <c r="H38" s="1059"/>
      <c r="I38" s="1059"/>
      <c r="J38" s="1059"/>
      <c r="K38" s="1059"/>
      <c r="L38" s="1059"/>
      <c r="M38" s="1059"/>
      <c r="N38" s="1059"/>
      <c r="O38" s="1059"/>
      <c r="P38" s="1060"/>
      <c r="Q38" s="1076">
        <v>637</v>
      </c>
      <c r="R38" s="1064"/>
      <c r="S38" s="1064"/>
      <c r="T38" s="1064"/>
      <c r="U38" s="1077"/>
      <c r="V38" s="1068">
        <v>615</v>
      </c>
      <c r="W38" s="1064"/>
      <c r="X38" s="1064"/>
      <c r="Y38" s="1064"/>
      <c r="Z38" s="1077"/>
      <c r="AA38" s="1068">
        <v>22</v>
      </c>
      <c r="AB38" s="1064"/>
      <c r="AC38" s="1064"/>
      <c r="AD38" s="1064"/>
      <c r="AE38" s="1065"/>
      <c r="AF38" s="1063">
        <v>22</v>
      </c>
      <c r="AG38" s="1064"/>
      <c r="AH38" s="1064"/>
      <c r="AI38" s="1064"/>
      <c r="AJ38" s="1065"/>
      <c r="AK38" s="1070" t="s">
        <v>610</v>
      </c>
      <c r="AL38" s="1007"/>
      <c r="AM38" s="1007"/>
      <c r="AN38" s="1007"/>
      <c r="AO38" s="1008"/>
      <c r="AP38" s="1009" t="s">
        <v>610</v>
      </c>
      <c r="AQ38" s="1007"/>
      <c r="AR38" s="1007"/>
      <c r="AS38" s="1007"/>
      <c r="AT38" s="1008"/>
      <c r="AU38" s="1009" t="s">
        <v>610</v>
      </c>
      <c r="AV38" s="1007"/>
      <c r="AW38" s="1007"/>
      <c r="AX38" s="1007"/>
      <c r="AY38" s="1008"/>
      <c r="AZ38" s="1071"/>
      <c r="BA38" s="1072"/>
      <c r="BB38" s="1072"/>
      <c r="BC38" s="1072"/>
      <c r="BD38" s="1073"/>
      <c r="BE38" s="1074" t="s">
        <v>422</v>
      </c>
      <c r="BF38" s="1003"/>
      <c r="BG38" s="1003"/>
      <c r="BH38" s="1003"/>
      <c r="BI38" s="1075"/>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2">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2">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2">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2">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2">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2">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2">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2">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2">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2">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2">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2">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2">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2">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2">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2">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2">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2">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2">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2">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2">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2">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5">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2">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425</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5">
      <c r="A63" s="243" t="s">
        <v>399</v>
      </c>
      <c r="B63" s="965" t="s">
        <v>426</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25231</v>
      </c>
      <c r="AG63" s="987"/>
      <c r="AH63" s="987"/>
      <c r="AI63" s="987"/>
      <c r="AJ63" s="1050"/>
      <c r="AK63" s="1051"/>
      <c r="AL63" s="991"/>
      <c r="AM63" s="991"/>
      <c r="AN63" s="991"/>
      <c r="AO63" s="991"/>
      <c r="AP63" s="987"/>
      <c r="AQ63" s="987"/>
      <c r="AR63" s="987"/>
      <c r="AS63" s="987"/>
      <c r="AT63" s="987"/>
      <c r="AU63" s="987"/>
      <c r="AV63" s="987"/>
      <c r="AW63" s="987"/>
      <c r="AX63" s="987"/>
      <c r="AY63" s="987"/>
      <c r="AZ63" s="1045"/>
      <c r="BA63" s="1045"/>
      <c r="BB63" s="1045"/>
      <c r="BC63" s="1045"/>
      <c r="BD63" s="1045"/>
      <c r="BE63" s="988"/>
      <c r="BF63" s="988"/>
      <c r="BG63" s="988"/>
      <c r="BH63" s="988"/>
      <c r="BI63" s="989"/>
      <c r="BJ63" s="1046" t="s">
        <v>427</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5">
      <c r="A65" s="235" t="s">
        <v>428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2">
      <c r="A66" s="1023" t="s">
        <v>429</v>
      </c>
      <c r="B66" s="1024"/>
      <c r="C66" s="1024"/>
      <c r="D66" s="1024"/>
      <c r="E66" s="1024"/>
      <c r="F66" s="1024"/>
      <c r="G66" s="1024"/>
      <c r="H66" s="1024"/>
      <c r="I66" s="1024"/>
      <c r="J66" s="1024"/>
      <c r="K66" s="1024"/>
      <c r="L66" s="1024"/>
      <c r="M66" s="1024"/>
      <c r="N66" s="1024"/>
      <c r="O66" s="1024"/>
      <c r="P66" s="1025"/>
      <c r="Q66" s="1029" t="s">
        <v>430</v>
      </c>
      <c r="R66" s="1030"/>
      <c r="S66" s="1030"/>
      <c r="T66" s="1030"/>
      <c r="U66" s="1031"/>
      <c r="V66" s="1029" t="s">
        <v>431</v>
      </c>
      <c r="W66" s="1030"/>
      <c r="X66" s="1030"/>
      <c r="Y66" s="1030"/>
      <c r="Z66" s="1031"/>
      <c r="AA66" s="1029" t="s">
        <v>432</v>
      </c>
      <c r="AB66" s="1030"/>
      <c r="AC66" s="1030"/>
      <c r="AD66" s="1030"/>
      <c r="AE66" s="1031"/>
      <c r="AF66" s="1035" t="s">
        <v>433</v>
      </c>
      <c r="AG66" s="1036"/>
      <c r="AH66" s="1036"/>
      <c r="AI66" s="1036"/>
      <c r="AJ66" s="1037"/>
      <c r="AK66" s="1029" t="s">
        <v>434</v>
      </c>
      <c r="AL66" s="1024"/>
      <c r="AM66" s="1024"/>
      <c r="AN66" s="1024"/>
      <c r="AO66" s="1025"/>
      <c r="AP66" s="1029" t="s">
        <v>435</v>
      </c>
      <c r="AQ66" s="1030"/>
      <c r="AR66" s="1030"/>
      <c r="AS66" s="1030"/>
      <c r="AT66" s="1031"/>
      <c r="AU66" s="1029" t="s">
        <v>436</v>
      </c>
      <c r="AV66" s="1030"/>
      <c r="AW66" s="1030"/>
      <c r="AX66" s="1030"/>
      <c r="AY66" s="1031"/>
      <c r="AZ66" s="1029" t="s">
        <v>381</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5">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2">
      <c r="A68" s="239">
        <v>1</v>
      </c>
      <c r="B68" s="1013" t="s">
        <v>616</v>
      </c>
      <c r="C68" s="1014"/>
      <c r="D68" s="1014"/>
      <c r="E68" s="1014"/>
      <c r="F68" s="1014"/>
      <c r="G68" s="1014"/>
      <c r="H68" s="1014"/>
      <c r="I68" s="1014"/>
      <c r="J68" s="1014"/>
      <c r="K68" s="1014"/>
      <c r="L68" s="1014"/>
      <c r="M68" s="1014"/>
      <c r="N68" s="1014"/>
      <c r="O68" s="1014"/>
      <c r="P68" s="1015"/>
      <c r="Q68" s="1016">
        <v>104419</v>
      </c>
      <c r="R68" s="1010"/>
      <c r="S68" s="1010"/>
      <c r="T68" s="1010"/>
      <c r="U68" s="1010"/>
      <c r="V68" s="1010">
        <v>100586</v>
      </c>
      <c r="W68" s="1010"/>
      <c r="X68" s="1010"/>
      <c r="Y68" s="1010"/>
      <c r="Z68" s="1010"/>
      <c r="AA68" s="1010">
        <v>3833</v>
      </c>
      <c r="AB68" s="1010"/>
      <c r="AC68" s="1010"/>
      <c r="AD68" s="1010"/>
      <c r="AE68" s="1010"/>
      <c r="AF68" s="1010">
        <v>13690</v>
      </c>
      <c r="AG68" s="1010"/>
      <c r="AH68" s="1010"/>
      <c r="AI68" s="1010"/>
      <c r="AJ68" s="1010"/>
      <c r="AK68" s="1010" t="s">
        <v>610</v>
      </c>
      <c r="AL68" s="1010"/>
      <c r="AM68" s="1010"/>
      <c r="AN68" s="1010"/>
      <c r="AO68" s="1010"/>
      <c r="AP68" s="1010" t="s">
        <v>610</v>
      </c>
      <c r="AQ68" s="1010"/>
      <c r="AR68" s="1010"/>
      <c r="AS68" s="1010"/>
      <c r="AT68" s="1010"/>
      <c r="AU68" s="1010" t="s">
        <v>610</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2">
      <c r="A69" s="241">
        <v>2</v>
      </c>
      <c r="B69" s="1002" t="s">
        <v>617</v>
      </c>
      <c r="C69" s="1003"/>
      <c r="D69" s="1003"/>
      <c r="E69" s="1003"/>
      <c r="F69" s="1003"/>
      <c r="G69" s="1003"/>
      <c r="H69" s="1003"/>
      <c r="I69" s="1003"/>
      <c r="J69" s="1003"/>
      <c r="K69" s="1003"/>
      <c r="L69" s="1003"/>
      <c r="M69" s="1003"/>
      <c r="N69" s="1003"/>
      <c r="O69" s="1003"/>
      <c r="P69" s="1004"/>
      <c r="Q69" s="1005">
        <v>79</v>
      </c>
      <c r="R69" s="999"/>
      <c r="S69" s="999"/>
      <c r="T69" s="999"/>
      <c r="U69" s="999"/>
      <c r="V69" s="999">
        <v>79</v>
      </c>
      <c r="W69" s="999"/>
      <c r="X69" s="999"/>
      <c r="Y69" s="999"/>
      <c r="Z69" s="999"/>
      <c r="AA69" s="999">
        <v>0</v>
      </c>
      <c r="AB69" s="999"/>
      <c r="AC69" s="999"/>
      <c r="AD69" s="999"/>
      <c r="AE69" s="999"/>
      <c r="AF69" s="999">
        <v>0</v>
      </c>
      <c r="AG69" s="999"/>
      <c r="AH69" s="999"/>
      <c r="AI69" s="999"/>
      <c r="AJ69" s="999"/>
      <c r="AK69" s="999" t="s">
        <v>610</v>
      </c>
      <c r="AL69" s="999"/>
      <c r="AM69" s="999"/>
      <c r="AN69" s="999"/>
      <c r="AO69" s="999"/>
      <c r="AP69" s="999" t="s">
        <v>610</v>
      </c>
      <c r="AQ69" s="999"/>
      <c r="AR69" s="999"/>
      <c r="AS69" s="999"/>
      <c r="AT69" s="999"/>
      <c r="AU69" s="999" t="s">
        <v>610</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2">
      <c r="A70" s="241">
        <v>3</v>
      </c>
      <c r="B70" s="1002" t="s">
        <v>618</v>
      </c>
      <c r="C70" s="1003"/>
      <c r="D70" s="1003"/>
      <c r="E70" s="1003"/>
      <c r="F70" s="1003"/>
      <c r="G70" s="1003"/>
      <c r="H70" s="1003"/>
      <c r="I70" s="1003"/>
      <c r="J70" s="1003"/>
      <c r="K70" s="1003"/>
      <c r="L70" s="1003"/>
      <c r="M70" s="1003"/>
      <c r="N70" s="1003"/>
      <c r="O70" s="1003"/>
      <c r="P70" s="1004"/>
      <c r="Q70" s="1005">
        <v>425</v>
      </c>
      <c r="R70" s="999"/>
      <c r="S70" s="999"/>
      <c r="T70" s="999"/>
      <c r="U70" s="999"/>
      <c r="V70" s="999">
        <v>382</v>
      </c>
      <c r="W70" s="999"/>
      <c r="X70" s="999"/>
      <c r="Y70" s="999"/>
      <c r="Z70" s="999"/>
      <c r="AA70" s="999">
        <v>42</v>
      </c>
      <c r="AB70" s="999"/>
      <c r="AC70" s="999"/>
      <c r="AD70" s="999"/>
      <c r="AE70" s="999"/>
      <c r="AF70" s="999">
        <v>42</v>
      </c>
      <c r="AG70" s="999"/>
      <c r="AH70" s="999"/>
      <c r="AI70" s="999"/>
      <c r="AJ70" s="999"/>
      <c r="AK70" s="999">
        <v>1</v>
      </c>
      <c r="AL70" s="999"/>
      <c r="AM70" s="999"/>
      <c r="AN70" s="999"/>
      <c r="AO70" s="999"/>
      <c r="AP70" s="999">
        <v>15</v>
      </c>
      <c r="AQ70" s="999"/>
      <c r="AR70" s="999"/>
      <c r="AS70" s="999"/>
      <c r="AT70" s="999"/>
      <c r="AU70" s="999">
        <v>6</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2">
      <c r="A71" s="241">
        <v>4</v>
      </c>
      <c r="B71" s="1002" t="s">
        <v>619</v>
      </c>
      <c r="C71" s="1003"/>
      <c r="D71" s="1003"/>
      <c r="E71" s="1003"/>
      <c r="F71" s="1003"/>
      <c r="G71" s="1003"/>
      <c r="H71" s="1003"/>
      <c r="I71" s="1003"/>
      <c r="J71" s="1003"/>
      <c r="K71" s="1003"/>
      <c r="L71" s="1003"/>
      <c r="M71" s="1003"/>
      <c r="N71" s="1003"/>
      <c r="O71" s="1003"/>
      <c r="P71" s="1004"/>
      <c r="Q71" s="1005">
        <v>125</v>
      </c>
      <c r="R71" s="999"/>
      <c r="S71" s="999"/>
      <c r="T71" s="999"/>
      <c r="U71" s="999"/>
      <c r="V71" s="999">
        <v>116</v>
      </c>
      <c r="W71" s="999"/>
      <c r="X71" s="999"/>
      <c r="Y71" s="999"/>
      <c r="Z71" s="999"/>
      <c r="AA71" s="999">
        <v>9</v>
      </c>
      <c r="AB71" s="999"/>
      <c r="AC71" s="999"/>
      <c r="AD71" s="999"/>
      <c r="AE71" s="999"/>
      <c r="AF71" s="999">
        <v>9</v>
      </c>
      <c r="AG71" s="999"/>
      <c r="AH71" s="999"/>
      <c r="AI71" s="999"/>
      <c r="AJ71" s="999"/>
      <c r="AK71" s="999" t="s">
        <v>610</v>
      </c>
      <c r="AL71" s="999"/>
      <c r="AM71" s="999"/>
      <c r="AN71" s="999"/>
      <c r="AO71" s="999"/>
      <c r="AP71" s="999" t="s">
        <v>610</v>
      </c>
      <c r="AQ71" s="999"/>
      <c r="AR71" s="999"/>
      <c r="AS71" s="999"/>
      <c r="AT71" s="999"/>
      <c r="AU71" s="999" t="s">
        <v>610</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2">
      <c r="A72" s="241">
        <v>5</v>
      </c>
      <c r="B72" s="1002" t="s">
        <v>620</v>
      </c>
      <c r="C72" s="1003"/>
      <c r="D72" s="1003"/>
      <c r="E72" s="1003"/>
      <c r="F72" s="1003"/>
      <c r="G72" s="1003"/>
      <c r="H72" s="1003"/>
      <c r="I72" s="1003"/>
      <c r="J72" s="1003"/>
      <c r="K72" s="1003"/>
      <c r="L72" s="1003"/>
      <c r="M72" s="1003"/>
      <c r="N72" s="1003"/>
      <c r="O72" s="1003"/>
      <c r="P72" s="1004"/>
      <c r="Q72" s="1005">
        <v>456828</v>
      </c>
      <c r="R72" s="999"/>
      <c r="S72" s="999"/>
      <c r="T72" s="999"/>
      <c r="U72" s="999"/>
      <c r="V72" s="999">
        <v>441715</v>
      </c>
      <c r="W72" s="999"/>
      <c r="X72" s="999"/>
      <c r="Y72" s="999"/>
      <c r="Z72" s="999"/>
      <c r="AA72" s="999">
        <v>15113</v>
      </c>
      <c r="AB72" s="999"/>
      <c r="AC72" s="999"/>
      <c r="AD72" s="999"/>
      <c r="AE72" s="999"/>
      <c r="AF72" s="999">
        <v>15113</v>
      </c>
      <c r="AG72" s="999"/>
      <c r="AH72" s="999"/>
      <c r="AI72" s="999"/>
      <c r="AJ72" s="999"/>
      <c r="AK72" s="999" t="s">
        <v>610</v>
      </c>
      <c r="AL72" s="999"/>
      <c r="AM72" s="999"/>
      <c r="AN72" s="999"/>
      <c r="AO72" s="999"/>
      <c r="AP72" s="999" t="s">
        <v>610</v>
      </c>
      <c r="AQ72" s="999"/>
      <c r="AR72" s="999"/>
      <c r="AS72" s="999"/>
      <c r="AT72" s="999"/>
      <c r="AU72" s="999" t="s">
        <v>610</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2">
      <c r="A73" s="241">
        <v>6</v>
      </c>
      <c r="B73" s="1002" t="s">
        <v>621</v>
      </c>
      <c r="C73" s="1003"/>
      <c r="D73" s="1003"/>
      <c r="E73" s="1003"/>
      <c r="F73" s="1003"/>
      <c r="G73" s="1003"/>
      <c r="H73" s="1003"/>
      <c r="I73" s="1003"/>
      <c r="J73" s="1003"/>
      <c r="K73" s="1003"/>
      <c r="L73" s="1003"/>
      <c r="M73" s="1003"/>
      <c r="N73" s="1003"/>
      <c r="O73" s="1003"/>
      <c r="P73" s="1004"/>
      <c r="Q73" s="1005">
        <v>307</v>
      </c>
      <c r="R73" s="999"/>
      <c r="S73" s="999"/>
      <c r="T73" s="999"/>
      <c r="U73" s="999"/>
      <c r="V73" s="999">
        <v>291</v>
      </c>
      <c r="W73" s="999"/>
      <c r="X73" s="999"/>
      <c r="Y73" s="999"/>
      <c r="Z73" s="999"/>
      <c r="AA73" s="999">
        <v>15</v>
      </c>
      <c r="AB73" s="999"/>
      <c r="AC73" s="999"/>
      <c r="AD73" s="999"/>
      <c r="AE73" s="999"/>
      <c r="AF73" s="999">
        <v>15</v>
      </c>
      <c r="AG73" s="999"/>
      <c r="AH73" s="999"/>
      <c r="AI73" s="999"/>
      <c r="AJ73" s="999"/>
      <c r="AK73" s="999" t="s">
        <v>610</v>
      </c>
      <c r="AL73" s="999"/>
      <c r="AM73" s="999"/>
      <c r="AN73" s="999"/>
      <c r="AO73" s="999"/>
      <c r="AP73" s="999" t="s">
        <v>610</v>
      </c>
      <c r="AQ73" s="999"/>
      <c r="AR73" s="999"/>
      <c r="AS73" s="999"/>
      <c r="AT73" s="999"/>
      <c r="AU73" s="999" t="s">
        <v>610</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2">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2">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2">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2">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2">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2">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2">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2">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2">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2">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2">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2">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2">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2">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5">
      <c r="A88" s="243" t="s">
        <v>399</v>
      </c>
      <c r="B88" s="965" t="s">
        <v>437</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399</v>
      </c>
      <c r="BR102" s="965" t="s">
        <v>438</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439</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440</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441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0" t="s">
        <v>443</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444</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2">
      <c r="A109" s="923" t="s">
        <v>445</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446</v>
      </c>
      <c r="AB109" s="924"/>
      <c r="AC109" s="924"/>
      <c r="AD109" s="924"/>
      <c r="AE109" s="925"/>
      <c r="AF109" s="926" t="s">
        <v>447</v>
      </c>
      <c r="AG109" s="924"/>
      <c r="AH109" s="924"/>
      <c r="AI109" s="924"/>
      <c r="AJ109" s="925"/>
      <c r="AK109" s="926" t="s">
        <v>308</v>
      </c>
      <c r="AL109" s="924"/>
      <c r="AM109" s="924"/>
      <c r="AN109" s="924"/>
      <c r="AO109" s="925"/>
      <c r="AP109" s="926" t="s">
        <v>448</v>
      </c>
      <c r="AQ109" s="924"/>
      <c r="AR109" s="924"/>
      <c r="AS109" s="924"/>
      <c r="AT109" s="957"/>
      <c r="AU109" s="923" t="s">
        <v>445</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446</v>
      </c>
      <c r="BR109" s="924"/>
      <c r="BS109" s="924"/>
      <c r="BT109" s="924"/>
      <c r="BU109" s="925"/>
      <c r="BV109" s="926" t="s">
        <v>447</v>
      </c>
      <c r="BW109" s="924"/>
      <c r="BX109" s="924"/>
      <c r="BY109" s="924"/>
      <c r="BZ109" s="925"/>
      <c r="CA109" s="926" t="s">
        <v>308</v>
      </c>
      <c r="CB109" s="924"/>
      <c r="CC109" s="924"/>
      <c r="CD109" s="924"/>
      <c r="CE109" s="925"/>
      <c r="CF109" s="964" t="s">
        <v>448</v>
      </c>
      <c r="CG109" s="964"/>
      <c r="CH109" s="964"/>
      <c r="CI109" s="964"/>
      <c r="CJ109" s="964"/>
      <c r="CK109" s="926" t="s">
        <v>449</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446</v>
      </c>
      <c r="DH109" s="924"/>
      <c r="DI109" s="924"/>
      <c r="DJ109" s="924"/>
      <c r="DK109" s="925"/>
      <c r="DL109" s="926" t="s">
        <v>447</v>
      </c>
      <c r="DM109" s="924"/>
      <c r="DN109" s="924"/>
      <c r="DO109" s="924"/>
      <c r="DP109" s="925"/>
      <c r="DQ109" s="926" t="s">
        <v>308</v>
      </c>
      <c r="DR109" s="924"/>
      <c r="DS109" s="924"/>
      <c r="DT109" s="924"/>
      <c r="DU109" s="925"/>
      <c r="DV109" s="926" t="s">
        <v>448</v>
      </c>
      <c r="DW109" s="924"/>
      <c r="DX109" s="924"/>
      <c r="DY109" s="924"/>
      <c r="DZ109" s="957"/>
    </row>
    <row r="110" spans="1:131" s="233" customFormat="1" ht="26.25" customHeight="1" x14ac:dyDescent="0.2">
      <c r="A110" s="835" t="s">
        <v>450</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30458091</v>
      </c>
      <c r="AB110" s="917"/>
      <c r="AC110" s="917"/>
      <c r="AD110" s="917"/>
      <c r="AE110" s="918"/>
      <c r="AF110" s="919">
        <v>29595721</v>
      </c>
      <c r="AG110" s="917"/>
      <c r="AH110" s="917"/>
      <c r="AI110" s="917"/>
      <c r="AJ110" s="918"/>
      <c r="AK110" s="919">
        <v>28964026</v>
      </c>
      <c r="AL110" s="917"/>
      <c r="AM110" s="917"/>
      <c r="AN110" s="917"/>
      <c r="AO110" s="918"/>
      <c r="AP110" s="920">
        <v>14.3</v>
      </c>
      <c r="AQ110" s="921"/>
      <c r="AR110" s="921"/>
      <c r="AS110" s="921"/>
      <c r="AT110" s="922"/>
      <c r="AU110" s="958" t="s">
        <v>73</v>
      </c>
      <c r="AV110" s="959"/>
      <c r="AW110" s="959"/>
      <c r="AX110" s="959"/>
      <c r="AY110" s="959"/>
      <c r="AZ110" s="888" t="s">
        <v>451</v>
      </c>
      <c r="BA110" s="836"/>
      <c r="BB110" s="836"/>
      <c r="BC110" s="836"/>
      <c r="BD110" s="836"/>
      <c r="BE110" s="836"/>
      <c r="BF110" s="836"/>
      <c r="BG110" s="836"/>
      <c r="BH110" s="836"/>
      <c r="BI110" s="836"/>
      <c r="BJ110" s="836"/>
      <c r="BK110" s="836"/>
      <c r="BL110" s="836"/>
      <c r="BM110" s="836"/>
      <c r="BN110" s="836"/>
      <c r="BO110" s="836"/>
      <c r="BP110" s="837"/>
      <c r="BQ110" s="889">
        <v>281620509</v>
      </c>
      <c r="BR110" s="870"/>
      <c r="BS110" s="870"/>
      <c r="BT110" s="870"/>
      <c r="BU110" s="870"/>
      <c r="BV110" s="870">
        <v>286534773</v>
      </c>
      <c r="BW110" s="870"/>
      <c r="BX110" s="870"/>
      <c r="BY110" s="870"/>
      <c r="BZ110" s="870"/>
      <c r="CA110" s="870">
        <v>282919369</v>
      </c>
      <c r="CB110" s="870"/>
      <c r="CC110" s="870"/>
      <c r="CD110" s="870"/>
      <c r="CE110" s="870"/>
      <c r="CF110" s="894">
        <v>139.9</v>
      </c>
      <c r="CG110" s="895"/>
      <c r="CH110" s="895"/>
      <c r="CI110" s="895"/>
      <c r="CJ110" s="895"/>
      <c r="CK110" s="954" t="s">
        <v>452</v>
      </c>
      <c r="CL110" s="847"/>
      <c r="CM110" s="888" t="s">
        <v>453</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v>140723</v>
      </c>
      <c r="DH110" s="870"/>
      <c r="DI110" s="870"/>
      <c r="DJ110" s="870"/>
      <c r="DK110" s="870"/>
      <c r="DL110" s="870">
        <v>210383</v>
      </c>
      <c r="DM110" s="870"/>
      <c r="DN110" s="870"/>
      <c r="DO110" s="870"/>
      <c r="DP110" s="870"/>
      <c r="DQ110" s="870">
        <v>260611</v>
      </c>
      <c r="DR110" s="870"/>
      <c r="DS110" s="870"/>
      <c r="DT110" s="870"/>
      <c r="DU110" s="870"/>
      <c r="DV110" s="871">
        <v>0.1</v>
      </c>
      <c r="DW110" s="871"/>
      <c r="DX110" s="871"/>
      <c r="DY110" s="871"/>
      <c r="DZ110" s="872"/>
    </row>
    <row r="111" spans="1:131" s="233" customFormat="1" ht="26.25" customHeight="1" x14ac:dyDescent="0.2">
      <c r="A111" s="802" t="s">
        <v>454</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455</v>
      </c>
      <c r="AB111" s="947"/>
      <c r="AC111" s="947"/>
      <c r="AD111" s="947"/>
      <c r="AE111" s="948"/>
      <c r="AF111" s="949" t="s">
        <v>397</v>
      </c>
      <c r="AG111" s="947"/>
      <c r="AH111" s="947"/>
      <c r="AI111" s="947"/>
      <c r="AJ111" s="948"/>
      <c r="AK111" s="949" t="s">
        <v>397</v>
      </c>
      <c r="AL111" s="947"/>
      <c r="AM111" s="947"/>
      <c r="AN111" s="947"/>
      <c r="AO111" s="948"/>
      <c r="AP111" s="950" t="s">
        <v>456</v>
      </c>
      <c r="AQ111" s="951"/>
      <c r="AR111" s="951"/>
      <c r="AS111" s="951"/>
      <c r="AT111" s="952"/>
      <c r="AU111" s="960"/>
      <c r="AV111" s="961"/>
      <c r="AW111" s="961"/>
      <c r="AX111" s="961"/>
      <c r="AY111" s="961"/>
      <c r="AZ111" s="843" t="s">
        <v>457</v>
      </c>
      <c r="BA111" s="780"/>
      <c r="BB111" s="780"/>
      <c r="BC111" s="780"/>
      <c r="BD111" s="780"/>
      <c r="BE111" s="780"/>
      <c r="BF111" s="780"/>
      <c r="BG111" s="780"/>
      <c r="BH111" s="780"/>
      <c r="BI111" s="780"/>
      <c r="BJ111" s="780"/>
      <c r="BK111" s="780"/>
      <c r="BL111" s="780"/>
      <c r="BM111" s="780"/>
      <c r="BN111" s="780"/>
      <c r="BO111" s="780"/>
      <c r="BP111" s="781"/>
      <c r="BQ111" s="844">
        <v>10377636</v>
      </c>
      <c r="BR111" s="845"/>
      <c r="BS111" s="845"/>
      <c r="BT111" s="845"/>
      <c r="BU111" s="845"/>
      <c r="BV111" s="845">
        <v>9672739</v>
      </c>
      <c r="BW111" s="845"/>
      <c r="BX111" s="845"/>
      <c r="BY111" s="845"/>
      <c r="BZ111" s="845"/>
      <c r="CA111" s="845">
        <v>8850716</v>
      </c>
      <c r="CB111" s="845"/>
      <c r="CC111" s="845"/>
      <c r="CD111" s="845"/>
      <c r="CE111" s="845"/>
      <c r="CF111" s="903">
        <v>4.4000000000000004</v>
      </c>
      <c r="CG111" s="904"/>
      <c r="CH111" s="904"/>
      <c r="CI111" s="904"/>
      <c r="CJ111" s="904"/>
      <c r="CK111" s="955"/>
      <c r="CL111" s="849"/>
      <c r="CM111" s="843" t="s">
        <v>458</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456</v>
      </c>
      <c r="DH111" s="845"/>
      <c r="DI111" s="845"/>
      <c r="DJ111" s="845"/>
      <c r="DK111" s="845"/>
      <c r="DL111" s="845" t="s">
        <v>401</v>
      </c>
      <c r="DM111" s="845"/>
      <c r="DN111" s="845"/>
      <c r="DO111" s="845"/>
      <c r="DP111" s="845"/>
      <c r="DQ111" s="845" t="s">
        <v>397</v>
      </c>
      <c r="DR111" s="845"/>
      <c r="DS111" s="845"/>
      <c r="DT111" s="845"/>
      <c r="DU111" s="845"/>
      <c r="DV111" s="822" t="s">
        <v>456</v>
      </c>
      <c r="DW111" s="822"/>
      <c r="DX111" s="822"/>
      <c r="DY111" s="822"/>
      <c r="DZ111" s="823"/>
    </row>
    <row r="112" spans="1:131" s="233" customFormat="1" ht="26.25" customHeight="1" x14ac:dyDescent="0.2">
      <c r="A112" s="940" t="s">
        <v>459</v>
      </c>
      <c r="B112" s="941"/>
      <c r="C112" s="780" t="s">
        <v>460</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v>4000000</v>
      </c>
      <c r="AB112" s="808"/>
      <c r="AC112" s="808"/>
      <c r="AD112" s="808"/>
      <c r="AE112" s="809"/>
      <c r="AF112" s="810">
        <v>4166667</v>
      </c>
      <c r="AG112" s="808"/>
      <c r="AH112" s="808"/>
      <c r="AI112" s="808"/>
      <c r="AJ112" s="809"/>
      <c r="AK112" s="810">
        <v>4500000</v>
      </c>
      <c r="AL112" s="808"/>
      <c r="AM112" s="808"/>
      <c r="AN112" s="808"/>
      <c r="AO112" s="809"/>
      <c r="AP112" s="852">
        <v>2.2000000000000002</v>
      </c>
      <c r="AQ112" s="853"/>
      <c r="AR112" s="853"/>
      <c r="AS112" s="853"/>
      <c r="AT112" s="854"/>
      <c r="AU112" s="960"/>
      <c r="AV112" s="961"/>
      <c r="AW112" s="961"/>
      <c r="AX112" s="961"/>
      <c r="AY112" s="961"/>
      <c r="AZ112" s="843" t="s">
        <v>461</v>
      </c>
      <c r="BA112" s="780"/>
      <c r="BB112" s="780"/>
      <c r="BC112" s="780"/>
      <c r="BD112" s="780"/>
      <c r="BE112" s="780"/>
      <c r="BF112" s="780"/>
      <c r="BG112" s="780"/>
      <c r="BH112" s="780"/>
      <c r="BI112" s="780"/>
      <c r="BJ112" s="780"/>
      <c r="BK112" s="780"/>
      <c r="BL112" s="780"/>
      <c r="BM112" s="780"/>
      <c r="BN112" s="780"/>
      <c r="BO112" s="780"/>
      <c r="BP112" s="781"/>
      <c r="BQ112" s="844">
        <v>65344158</v>
      </c>
      <c r="BR112" s="845"/>
      <c r="BS112" s="845"/>
      <c r="BT112" s="845"/>
      <c r="BU112" s="845"/>
      <c r="BV112" s="845">
        <v>60781596</v>
      </c>
      <c r="BW112" s="845"/>
      <c r="BX112" s="845"/>
      <c r="BY112" s="845"/>
      <c r="BZ112" s="845"/>
      <c r="CA112" s="845">
        <v>58255866</v>
      </c>
      <c r="CB112" s="845"/>
      <c r="CC112" s="845"/>
      <c r="CD112" s="845"/>
      <c r="CE112" s="845"/>
      <c r="CF112" s="903">
        <v>28.8</v>
      </c>
      <c r="CG112" s="904"/>
      <c r="CH112" s="904"/>
      <c r="CI112" s="904"/>
      <c r="CJ112" s="904"/>
      <c r="CK112" s="955"/>
      <c r="CL112" s="849"/>
      <c r="CM112" s="843" t="s">
        <v>462</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397</v>
      </c>
      <c r="DH112" s="845"/>
      <c r="DI112" s="845"/>
      <c r="DJ112" s="845"/>
      <c r="DK112" s="845"/>
      <c r="DL112" s="845" t="s">
        <v>397</v>
      </c>
      <c r="DM112" s="845"/>
      <c r="DN112" s="845"/>
      <c r="DO112" s="845"/>
      <c r="DP112" s="845"/>
      <c r="DQ112" s="845" t="s">
        <v>463</v>
      </c>
      <c r="DR112" s="845"/>
      <c r="DS112" s="845"/>
      <c r="DT112" s="845"/>
      <c r="DU112" s="845"/>
      <c r="DV112" s="822" t="s">
        <v>401</v>
      </c>
      <c r="DW112" s="822"/>
      <c r="DX112" s="822"/>
      <c r="DY112" s="822"/>
      <c r="DZ112" s="823"/>
    </row>
    <row r="113" spans="1:130" s="233" customFormat="1" ht="26.25" customHeight="1" x14ac:dyDescent="0.2">
      <c r="A113" s="942"/>
      <c r="B113" s="943"/>
      <c r="C113" s="780" t="s">
        <v>464</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5496799</v>
      </c>
      <c r="AB113" s="947"/>
      <c r="AC113" s="947"/>
      <c r="AD113" s="947"/>
      <c r="AE113" s="948"/>
      <c r="AF113" s="949">
        <v>5226615</v>
      </c>
      <c r="AG113" s="947"/>
      <c r="AH113" s="947"/>
      <c r="AI113" s="947"/>
      <c r="AJ113" s="948"/>
      <c r="AK113" s="949">
        <v>5018799</v>
      </c>
      <c r="AL113" s="947"/>
      <c r="AM113" s="947"/>
      <c r="AN113" s="947"/>
      <c r="AO113" s="948"/>
      <c r="AP113" s="950">
        <v>2.5</v>
      </c>
      <c r="AQ113" s="951"/>
      <c r="AR113" s="951"/>
      <c r="AS113" s="951"/>
      <c r="AT113" s="952"/>
      <c r="AU113" s="960"/>
      <c r="AV113" s="961"/>
      <c r="AW113" s="961"/>
      <c r="AX113" s="961"/>
      <c r="AY113" s="961"/>
      <c r="AZ113" s="843" t="s">
        <v>465</v>
      </c>
      <c r="BA113" s="780"/>
      <c r="BB113" s="780"/>
      <c r="BC113" s="780"/>
      <c r="BD113" s="780"/>
      <c r="BE113" s="780"/>
      <c r="BF113" s="780"/>
      <c r="BG113" s="780"/>
      <c r="BH113" s="780"/>
      <c r="BI113" s="780"/>
      <c r="BJ113" s="780"/>
      <c r="BK113" s="780"/>
      <c r="BL113" s="780"/>
      <c r="BM113" s="780"/>
      <c r="BN113" s="780"/>
      <c r="BO113" s="780"/>
      <c r="BP113" s="781"/>
      <c r="BQ113" s="844">
        <v>29380</v>
      </c>
      <c r="BR113" s="845"/>
      <c r="BS113" s="845"/>
      <c r="BT113" s="845"/>
      <c r="BU113" s="845"/>
      <c r="BV113" s="845">
        <v>17713</v>
      </c>
      <c r="BW113" s="845"/>
      <c r="BX113" s="845"/>
      <c r="BY113" s="845"/>
      <c r="BZ113" s="845"/>
      <c r="CA113" s="845">
        <v>5936</v>
      </c>
      <c r="CB113" s="845"/>
      <c r="CC113" s="845"/>
      <c r="CD113" s="845"/>
      <c r="CE113" s="845"/>
      <c r="CF113" s="903">
        <v>0</v>
      </c>
      <c r="CG113" s="904"/>
      <c r="CH113" s="904"/>
      <c r="CI113" s="904"/>
      <c r="CJ113" s="904"/>
      <c r="CK113" s="955"/>
      <c r="CL113" s="849"/>
      <c r="CM113" s="843" t="s">
        <v>466</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401</v>
      </c>
      <c r="DH113" s="808"/>
      <c r="DI113" s="808"/>
      <c r="DJ113" s="808"/>
      <c r="DK113" s="809"/>
      <c r="DL113" s="810" t="s">
        <v>456</v>
      </c>
      <c r="DM113" s="808"/>
      <c r="DN113" s="808"/>
      <c r="DO113" s="808"/>
      <c r="DP113" s="809"/>
      <c r="DQ113" s="810" t="s">
        <v>456</v>
      </c>
      <c r="DR113" s="808"/>
      <c r="DS113" s="808"/>
      <c r="DT113" s="808"/>
      <c r="DU113" s="809"/>
      <c r="DV113" s="852" t="s">
        <v>401</v>
      </c>
      <c r="DW113" s="853"/>
      <c r="DX113" s="853"/>
      <c r="DY113" s="853"/>
      <c r="DZ113" s="854"/>
    </row>
    <row r="114" spans="1:130" s="233" customFormat="1" ht="26.25" customHeight="1" x14ac:dyDescent="0.2">
      <c r="A114" s="942"/>
      <c r="B114" s="943"/>
      <c r="C114" s="780" t="s">
        <v>467</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1199</v>
      </c>
      <c r="AB114" s="808"/>
      <c r="AC114" s="808"/>
      <c r="AD114" s="808"/>
      <c r="AE114" s="809"/>
      <c r="AF114" s="810">
        <v>1373</v>
      </c>
      <c r="AG114" s="808"/>
      <c r="AH114" s="808"/>
      <c r="AI114" s="808"/>
      <c r="AJ114" s="809"/>
      <c r="AK114" s="810">
        <v>1390</v>
      </c>
      <c r="AL114" s="808"/>
      <c r="AM114" s="808"/>
      <c r="AN114" s="808"/>
      <c r="AO114" s="809"/>
      <c r="AP114" s="852">
        <v>0</v>
      </c>
      <c r="AQ114" s="853"/>
      <c r="AR114" s="853"/>
      <c r="AS114" s="853"/>
      <c r="AT114" s="854"/>
      <c r="AU114" s="960"/>
      <c r="AV114" s="961"/>
      <c r="AW114" s="961"/>
      <c r="AX114" s="961"/>
      <c r="AY114" s="961"/>
      <c r="AZ114" s="843" t="s">
        <v>468</v>
      </c>
      <c r="BA114" s="780"/>
      <c r="BB114" s="780"/>
      <c r="BC114" s="780"/>
      <c r="BD114" s="780"/>
      <c r="BE114" s="780"/>
      <c r="BF114" s="780"/>
      <c r="BG114" s="780"/>
      <c r="BH114" s="780"/>
      <c r="BI114" s="780"/>
      <c r="BJ114" s="780"/>
      <c r="BK114" s="780"/>
      <c r="BL114" s="780"/>
      <c r="BM114" s="780"/>
      <c r="BN114" s="780"/>
      <c r="BO114" s="780"/>
      <c r="BP114" s="781"/>
      <c r="BQ114" s="844">
        <v>64691701</v>
      </c>
      <c r="BR114" s="845"/>
      <c r="BS114" s="845"/>
      <c r="BT114" s="845"/>
      <c r="BU114" s="845"/>
      <c r="BV114" s="845">
        <v>62937091</v>
      </c>
      <c r="BW114" s="845"/>
      <c r="BX114" s="845"/>
      <c r="BY114" s="845"/>
      <c r="BZ114" s="845"/>
      <c r="CA114" s="845">
        <v>62045896</v>
      </c>
      <c r="CB114" s="845"/>
      <c r="CC114" s="845"/>
      <c r="CD114" s="845"/>
      <c r="CE114" s="845"/>
      <c r="CF114" s="903">
        <v>30.7</v>
      </c>
      <c r="CG114" s="904"/>
      <c r="CH114" s="904"/>
      <c r="CI114" s="904"/>
      <c r="CJ114" s="904"/>
      <c r="CK114" s="955"/>
      <c r="CL114" s="849"/>
      <c r="CM114" s="843" t="s">
        <v>469</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397</v>
      </c>
      <c r="DH114" s="808"/>
      <c r="DI114" s="808"/>
      <c r="DJ114" s="808"/>
      <c r="DK114" s="809"/>
      <c r="DL114" s="810" t="s">
        <v>397</v>
      </c>
      <c r="DM114" s="808"/>
      <c r="DN114" s="808"/>
      <c r="DO114" s="808"/>
      <c r="DP114" s="809"/>
      <c r="DQ114" s="810" t="s">
        <v>456</v>
      </c>
      <c r="DR114" s="808"/>
      <c r="DS114" s="808"/>
      <c r="DT114" s="808"/>
      <c r="DU114" s="809"/>
      <c r="DV114" s="852" t="s">
        <v>397</v>
      </c>
      <c r="DW114" s="853"/>
      <c r="DX114" s="853"/>
      <c r="DY114" s="853"/>
      <c r="DZ114" s="854"/>
    </row>
    <row r="115" spans="1:130" s="233" customFormat="1" ht="26.25" customHeight="1" x14ac:dyDescent="0.2">
      <c r="A115" s="942"/>
      <c r="B115" s="943"/>
      <c r="C115" s="780" t="s">
        <v>470</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981534</v>
      </c>
      <c r="AB115" s="947"/>
      <c r="AC115" s="947"/>
      <c r="AD115" s="947"/>
      <c r="AE115" s="948"/>
      <c r="AF115" s="949">
        <v>1347388</v>
      </c>
      <c r="AG115" s="947"/>
      <c r="AH115" s="947"/>
      <c r="AI115" s="947"/>
      <c r="AJ115" s="948"/>
      <c r="AK115" s="949">
        <v>1409920</v>
      </c>
      <c r="AL115" s="947"/>
      <c r="AM115" s="947"/>
      <c r="AN115" s="947"/>
      <c r="AO115" s="948"/>
      <c r="AP115" s="950">
        <v>0.7</v>
      </c>
      <c r="AQ115" s="951"/>
      <c r="AR115" s="951"/>
      <c r="AS115" s="951"/>
      <c r="AT115" s="952"/>
      <c r="AU115" s="960"/>
      <c r="AV115" s="961"/>
      <c r="AW115" s="961"/>
      <c r="AX115" s="961"/>
      <c r="AY115" s="961"/>
      <c r="AZ115" s="843" t="s">
        <v>471</v>
      </c>
      <c r="BA115" s="780"/>
      <c r="BB115" s="780"/>
      <c r="BC115" s="780"/>
      <c r="BD115" s="780"/>
      <c r="BE115" s="780"/>
      <c r="BF115" s="780"/>
      <c r="BG115" s="780"/>
      <c r="BH115" s="780"/>
      <c r="BI115" s="780"/>
      <c r="BJ115" s="780"/>
      <c r="BK115" s="780"/>
      <c r="BL115" s="780"/>
      <c r="BM115" s="780"/>
      <c r="BN115" s="780"/>
      <c r="BO115" s="780"/>
      <c r="BP115" s="781"/>
      <c r="BQ115" s="844" t="s">
        <v>397</v>
      </c>
      <c r="BR115" s="845"/>
      <c r="BS115" s="845"/>
      <c r="BT115" s="845"/>
      <c r="BU115" s="845"/>
      <c r="BV115" s="845" t="s">
        <v>397</v>
      </c>
      <c r="BW115" s="845"/>
      <c r="BX115" s="845"/>
      <c r="BY115" s="845"/>
      <c r="BZ115" s="845"/>
      <c r="CA115" s="845" t="s">
        <v>456</v>
      </c>
      <c r="CB115" s="845"/>
      <c r="CC115" s="845"/>
      <c r="CD115" s="845"/>
      <c r="CE115" s="845"/>
      <c r="CF115" s="903" t="s">
        <v>401</v>
      </c>
      <c r="CG115" s="904"/>
      <c r="CH115" s="904"/>
      <c r="CI115" s="904"/>
      <c r="CJ115" s="904"/>
      <c r="CK115" s="955"/>
      <c r="CL115" s="849"/>
      <c r="CM115" s="843" t="s">
        <v>472</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456</v>
      </c>
      <c r="DH115" s="808"/>
      <c r="DI115" s="808"/>
      <c r="DJ115" s="808"/>
      <c r="DK115" s="809"/>
      <c r="DL115" s="810" t="s">
        <v>397</v>
      </c>
      <c r="DM115" s="808"/>
      <c r="DN115" s="808"/>
      <c r="DO115" s="808"/>
      <c r="DP115" s="809"/>
      <c r="DQ115" s="810" t="s">
        <v>397</v>
      </c>
      <c r="DR115" s="808"/>
      <c r="DS115" s="808"/>
      <c r="DT115" s="808"/>
      <c r="DU115" s="809"/>
      <c r="DV115" s="852" t="s">
        <v>463</v>
      </c>
      <c r="DW115" s="853"/>
      <c r="DX115" s="853"/>
      <c r="DY115" s="853"/>
      <c r="DZ115" s="854"/>
    </row>
    <row r="116" spans="1:130" s="233" customFormat="1" ht="26.25" customHeight="1" x14ac:dyDescent="0.2">
      <c r="A116" s="944"/>
      <c r="B116" s="945"/>
      <c r="C116" s="867" t="s">
        <v>473</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456</v>
      </c>
      <c r="AB116" s="808"/>
      <c r="AC116" s="808"/>
      <c r="AD116" s="808"/>
      <c r="AE116" s="809"/>
      <c r="AF116" s="810" t="s">
        <v>401</v>
      </c>
      <c r="AG116" s="808"/>
      <c r="AH116" s="808"/>
      <c r="AI116" s="808"/>
      <c r="AJ116" s="809"/>
      <c r="AK116" s="810" t="s">
        <v>456</v>
      </c>
      <c r="AL116" s="808"/>
      <c r="AM116" s="808"/>
      <c r="AN116" s="808"/>
      <c r="AO116" s="809"/>
      <c r="AP116" s="852" t="s">
        <v>397</v>
      </c>
      <c r="AQ116" s="853"/>
      <c r="AR116" s="853"/>
      <c r="AS116" s="853"/>
      <c r="AT116" s="854"/>
      <c r="AU116" s="960"/>
      <c r="AV116" s="961"/>
      <c r="AW116" s="961"/>
      <c r="AX116" s="961"/>
      <c r="AY116" s="961"/>
      <c r="AZ116" s="937" t="s">
        <v>474</v>
      </c>
      <c r="BA116" s="938"/>
      <c r="BB116" s="938"/>
      <c r="BC116" s="938"/>
      <c r="BD116" s="938"/>
      <c r="BE116" s="938"/>
      <c r="BF116" s="938"/>
      <c r="BG116" s="938"/>
      <c r="BH116" s="938"/>
      <c r="BI116" s="938"/>
      <c r="BJ116" s="938"/>
      <c r="BK116" s="938"/>
      <c r="BL116" s="938"/>
      <c r="BM116" s="938"/>
      <c r="BN116" s="938"/>
      <c r="BO116" s="938"/>
      <c r="BP116" s="939"/>
      <c r="BQ116" s="844" t="s">
        <v>475</v>
      </c>
      <c r="BR116" s="845"/>
      <c r="BS116" s="845"/>
      <c r="BT116" s="845"/>
      <c r="BU116" s="845"/>
      <c r="BV116" s="845" t="s">
        <v>397</v>
      </c>
      <c r="BW116" s="845"/>
      <c r="BX116" s="845"/>
      <c r="BY116" s="845"/>
      <c r="BZ116" s="845"/>
      <c r="CA116" s="845" t="s">
        <v>397</v>
      </c>
      <c r="CB116" s="845"/>
      <c r="CC116" s="845"/>
      <c r="CD116" s="845"/>
      <c r="CE116" s="845"/>
      <c r="CF116" s="903" t="s">
        <v>397</v>
      </c>
      <c r="CG116" s="904"/>
      <c r="CH116" s="904"/>
      <c r="CI116" s="904"/>
      <c r="CJ116" s="904"/>
      <c r="CK116" s="955"/>
      <c r="CL116" s="849"/>
      <c r="CM116" s="843" t="s">
        <v>476</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57014</v>
      </c>
      <c r="DH116" s="808"/>
      <c r="DI116" s="808"/>
      <c r="DJ116" s="808"/>
      <c r="DK116" s="809"/>
      <c r="DL116" s="810">
        <v>42916</v>
      </c>
      <c r="DM116" s="808"/>
      <c r="DN116" s="808"/>
      <c r="DO116" s="808"/>
      <c r="DP116" s="809"/>
      <c r="DQ116" s="810">
        <v>32394</v>
      </c>
      <c r="DR116" s="808"/>
      <c r="DS116" s="808"/>
      <c r="DT116" s="808"/>
      <c r="DU116" s="809"/>
      <c r="DV116" s="852">
        <v>0</v>
      </c>
      <c r="DW116" s="853"/>
      <c r="DX116" s="853"/>
      <c r="DY116" s="853"/>
      <c r="DZ116" s="854"/>
    </row>
    <row r="117" spans="1:130" s="233" customFormat="1" ht="26.25" customHeight="1" x14ac:dyDescent="0.2">
      <c r="A117" s="923" t="s">
        <v>188</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477</v>
      </c>
      <c r="Z117" s="925"/>
      <c r="AA117" s="930">
        <v>40937623</v>
      </c>
      <c r="AB117" s="931"/>
      <c r="AC117" s="931"/>
      <c r="AD117" s="931"/>
      <c r="AE117" s="932"/>
      <c r="AF117" s="933">
        <v>40337764</v>
      </c>
      <c r="AG117" s="931"/>
      <c r="AH117" s="931"/>
      <c r="AI117" s="931"/>
      <c r="AJ117" s="932"/>
      <c r="AK117" s="933">
        <v>39894135</v>
      </c>
      <c r="AL117" s="931"/>
      <c r="AM117" s="931"/>
      <c r="AN117" s="931"/>
      <c r="AO117" s="932"/>
      <c r="AP117" s="934"/>
      <c r="AQ117" s="935"/>
      <c r="AR117" s="935"/>
      <c r="AS117" s="935"/>
      <c r="AT117" s="936"/>
      <c r="AU117" s="960"/>
      <c r="AV117" s="961"/>
      <c r="AW117" s="961"/>
      <c r="AX117" s="961"/>
      <c r="AY117" s="961"/>
      <c r="AZ117" s="891" t="s">
        <v>478</v>
      </c>
      <c r="BA117" s="892"/>
      <c r="BB117" s="892"/>
      <c r="BC117" s="892"/>
      <c r="BD117" s="892"/>
      <c r="BE117" s="892"/>
      <c r="BF117" s="892"/>
      <c r="BG117" s="892"/>
      <c r="BH117" s="892"/>
      <c r="BI117" s="892"/>
      <c r="BJ117" s="892"/>
      <c r="BK117" s="892"/>
      <c r="BL117" s="892"/>
      <c r="BM117" s="892"/>
      <c r="BN117" s="892"/>
      <c r="BO117" s="892"/>
      <c r="BP117" s="893"/>
      <c r="BQ117" s="844" t="s">
        <v>401</v>
      </c>
      <c r="BR117" s="845"/>
      <c r="BS117" s="845"/>
      <c r="BT117" s="845"/>
      <c r="BU117" s="845"/>
      <c r="BV117" s="845" t="s">
        <v>401</v>
      </c>
      <c r="BW117" s="845"/>
      <c r="BX117" s="845"/>
      <c r="BY117" s="845"/>
      <c r="BZ117" s="845"/>
      <c r="CA117" s="845" t="s">
        <v>397</v>
      </c>
      <c r="CB117" s="845"/>
      <c r="CC117" s="845"/>
      <c r="CD117" s="845"/>
      <c r="CE117" s="845"/>
      <c r="CF117" s="903" t="s">
        <v>401</v>
      </c>
      <c r="CG117" s="904"/>
      <c r="CH117" s="904"/>
      <c r="CI117" s="904"/>
      <c r="CJ117" s="904"/>
      <c r="CK117" s="955"/>
      <c r="CL117" s="849"/>
      <c r="CM117" s="843" t="s">
        <v>479</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397</v>
      </c>
      <c r="DH117" s="808"/>
      <c r="DI117" s="808"/>
      <c r="DJ117" s="808"/>
      <c r="DK117" s="809"/>
      <c r="DL117" s="810" t="s">
        <v>397</v>
      </c>
      <c r="DM117" s="808"/>
      <c r="DN117" s="808"/>
      <c r="DO117" s="808"/>
      <c r="DP117" s="809"/>
      <c r="DQ117" s="810" t="s">
        <v>397</v>
      </c>
      <c r="DR117" s="808"/>
      <c r="DS117" s="808"/>
      <c r="DT117" s="808"/>
      <c r="DU117" s="809"/>
      <c r="DV117" s="852" t="s">
        <v>463</v>
      </c>
      <c r="DW117" s="853"/>
      <c r="DX117" s="853"/>
      <c r="DY117" s="853"/>
      <c r="DZ117" s="854"/>
    </row>
    <row r="118" spans="1:130" s="233" customFormat="1" ht="26.25" customHeight="1" x14ac:dyDescent="0.2">
      <c r="A118" s="923" t="s">
        <v>449</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446</v>
      </c>
      <c r="AB118" s="924"/>
      <c r="AC118" s="924"/>
      <c r="AD118" s="924"/>
      <c r="AE118" s="925"/>
      <c r="AF118" s="926" t="s">
        <v>447</v>
      </c>
      <c r="AG118" s="924"/>
      <c r="AH118" s="924"/>
      <c r="AI118" s="924"/>
      <c r="AJ118" s="925"/>
      <c r="AK118" s="926" t="s">
        <v>308</v>
      </c>
      <c r="AL118" s="924"/>
      <c r="AM118" s="924"/>
      <c r="AN118" s="924"/>
      <c r="AO118" s="925"/>
      <c r="AP118" s="927" t="s">
        <v>448</v>
      </c>
      <c r="AQ118" s="928"/>
      <c r="AR118" s="928"/>
      <c r="AS118" s="928"/>
      <c r="AT118" s="929"/>
      <c r="AU118" s="960"/>
      <c r="AV118" s="961"/>
      <c r="AW118" s="961"/>
      <c r="AX118" s="961"/>
      <c r="AY118" s="961"/>
      <c r="AZ118" s="866" t="s">
        <v>480</v>
      </c>
      <c r="BA118" s="867"/>
      <c r="BB118" s="867"/>
      <c r="BC118" s="867"/>
      <c r="BD118" s="867"/>
      <c r="BE118" s="867"/>
      <c r="BF118" s="867"/>
      <c r="BG118" s="867"/>
      <c r="BH118" s="867"/>
      <c r="BI118" s="867"/>
      <c r="BJ118" s="867"/>
      <c r="BK118" s="867"/>
      <c r="BL118" s="867"/>
      <c r="BM118" s="867"/>
      <c r="BN118" s="867"/>
      <c r="BO118" s="867"/>
      <c r="BP118" s="868"/>
      <c r="BQ118" s="907" t="s">
        <v>475</v>
      </c>
      <c r="BR118" s="873"/>
      <c r="BS118" s="873"/>
      <c r="BT118" s="873"/>
      <c r="BU118" s="873"/>
      <c r="BV118" s="873" t="s">
        <v>397</v>
      </c>
      <c r="BW118" s="873"/>
      <c r="BX118" s="873"/>
      <c r="BY118" s="873"/>
      <c r="BZ118" s="873"/>
      <c r="CA118" s="873" t="s">
        <v>401</v>
      </c>
      <c r="CB118" s="873"/>
      <c r="CC118" s="873"/>
      <c r="CD118" s="873"/>
      <c r="CE118" s="873"/>
      <c r="CF118" s="903" t="s">
        <v>397</v>
      </c>
      <c r="CG118" s="904"/>
      <c r="CH118" s="904"/>
      <c r="CI118" s="904"/>
      <c r="CJ118" s="904"/>
      <c r="CK118" s="955"/>
      <c r="CL118" s="849"/>
      <c r="CM118" s="843" t="s">
        <v>481</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397</v>
      </c>
      <c r="DH118" s="808"/>
      <c r="DI118" s="808"/>
      <c r="DJ118" s="808"/>
      <c r="DK118" s="809"/>
      <c r="DL118" s="810" t="s">
        <v>397</v>
      </c>
      <c r="DM118" s="808"/>
      <c r="DN118" s="808"/>
      <c r="DO118" s="808"/>
      <c r="DP118" s="809"/>
      <c r="DQ118" s="810" t="s">
        <v>456</v>
      </c>
      <c r="DR118" s="808"/>
      <c r="DS118" s="808"/>
      <c r="DT118" s="808"/>
      <c r="DU118" s="809"/>
      <c r="DV118" s="852" t="s">
        <v>397</v>
      </c>
      <c r="DW118" s="853"/>
      <c r="DX118" s="853"/>
      <c r="DY118" s="853"/>
      <c r="DZ118" s="854"/>
    </row>
    <row r="119" spans="1:130" s="233" customFormat="1" ht="26.25" customHeight="1" x14ac:dyDescent="0.2">
      <c r="A119" s="846" t="s">
        <v>452</v>
      </c>
      <c r="B119" s="847"/>
      <c r="C119" s="888" t="s">
        <v>453</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397</v>
      </c>
      <c r="AB119" s="917"/>
      <c r="AC119" s="917"/>
      <c r="AD119" s="917"/>
      <c r="AE119" s="918"/>
      <c r="AF119" s="919" t="s">
        <v>456</v>
      </c>
      <c r="AG119" s="917"/>
      <c r="AH119" s="917"/>
      <c r="AI119" s="917"/>
      <c r="AJ119" s="918"/>
      <c r="AK119" s="919" t="s">
        <v>401</v>
      </c>
      <c r="AL119" s="917"/>
      <c r="AM119" s="917"/>
      <c r="AN119" s="917"/>
      <c r="AO119" s="918"/>
      <c r="AP119" s="920" t="s">
        <v>397</v>
      </c>
      <c r="AQ119" s="921"/>
      <c r="AR119" s="921"/>
      <c r="AS119" s="921"/>
      <c r="AT119" s="922"/>
      <c r="AU119" s="962"/>
      <c r="AV119" s="963"/>
      <c r="AW119" s="963"/>
      <c r="AX119" s="963"/>
      <c r="AY119" s="963"/>
      <c r="AZ119" s="254" t="s">
        <v>188</v>
      </c>
      <c r="BA119" s="254"/>
      <c r="BB119" s="254"/>
      <c r="BC119" s="254"/>
      <c r="BD119" s="254"/>
      <c r="BE119" s="254"/>
      <c r="BF119" s="254"/>
      <c r="BG119" s="254"/>
      <c r="BH119" s="254"/>
      <c r="BI119" s="254"/>
      <c r="BJ119" s="254"/>
      <c r="BK119" s="254"/>
      <c r="BL119" s="254"/>
      <c r="BM119" s="254"/>
      <c r="BN119" s="254"/>
      <c r="BO119" s="905" t="s">
        <v>482</v>
      </c>
      <c r="BP119" s="906"/>
      <c r="BQ119" s="907">
        <v>422063384</v>
      </c>
      <c r="BR119" s="873"/>
      <c r="BS119" s="873"/>
      <c r="BT119" s="873"/>
      <c r="BU119" s="873"/>
      <c r="BV119" s="873">
        <v>419943912</v>
      </c>
      <c r="BW119" s="873"/>
      <c r="BX119" s="873"/>
      <c r="BY119" s="873"/>
      <c r="BZ119" s="873"/>
      <c r="CA119" s="873">
        <v>412077783</v>
      </c>
      <c r="CB119" s="873"/>
      <c r="CC119" s="873"/>
      <c r="CD119" s="873"/>
      <c r="CE119" s="873"/>
      <c r="CF119" s="776"/>
      <c r="CG119" s="777"/>
      <c r="CH119" s="777"/>
      <c r="CI119" s="777"/>
      <c r="CJ119" s="862"/>
      <c r="CK119" s="956"/>
      <c r="CL119" s="851"/>
      <c r="CM119" s="866" t="s">
        <v>483</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10179899</v>
      </c>
      <c r="DH119" s="792"/>
      <c r="DI119" s="792"/>
      <c r="DJ119" s="792"/>
      <c r="DK119" s="793"/>
      <c r="DL119" s="794">
        <v>9419440</v>
      </c>
      <c r="DM119" s="792"/>
      <c r="DN119" s="792"/>
      <c r="DO119" s="792"/>
      <c r="DP119" s="793"/>
      <c r="DQ119" s="794">
        <v>8557711</v>
      </c>
      <c r="DR119" s="792"/>
      <c r="DS119" s="792"/>
      <c r="DT119" s="792"/>
      <c r="DU119" s="793"/>
      <c r="DV119" s="876">
        <v>4.2</v>
      </c>
      <c r="DW119" s="877"/>
      <c r="DX119" s="877"/>
      <c r="DY119" s="877"/>
      <c r="DZ119" s="878"/>
    </row>
    <row r="120" spans="1:130" s="233" customFormat="1" ht="26.25" customHeight="1" x14ac:dyDescent="0.2">
      <c r="A120" s="848"/>
      <c r="B120" s="849"/>
      <c r="C120" s="843" t="s">
        <v>458</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397</v>
      </c>
      <c r="AB120" s="808"/>
      <c r="AC120" s="808"/>
      <c r="AD120" s="808"/>
      <c r="AE120" s="809"/>
      <c r="AF120" s="810" t="s">
        <v>397</v>
      </c>
      <c r="AG120" s="808"/>
      <c r="AH120" s="808"/>
      <c r="AI120" s="808"/>
      <c r="AJ120" s="809"/>
      <c r="AK120" s="810" t="s">
        <v>463</v>
      </c>
      <c r="AL120" s="808"/>
      <c r="AM120" s="808"/>
      <c r="AN120" s="808"/>
      <c r="AO120" s="809"/>
      <c r="AP120" s="852" t="s">
        <v>401</v>
      </c>
      <c r="AQ120" s="853"/>
      <c r="AR120" s="853"/>
      <c r="AS120" s="853"/>
      <c r="AT120" s="854"/>
      <c r="AU120" s="908" t="s">
        <v>484</v>
      </c>
      <c r="AV120" s="909"/>
      <c r="AW120" s="909"/>
      <c r="AX120" s="909"/>
      <c r="AY120" s="910"/>
      <c r="AZ120" s="888" t="s">
        <v>485</v>
      </c>
      <c r="BA120" s="836"/>
      <c r="BB120" s="836"/>
      <c r="BC120" s="836"/>
      <c r="BD120" s="836"/>
      <c r="BE120" s="836"/>
      <c r="BF120" s="836"/>
      <c r="BG120" s="836"/>
      <c r="BH120" s="836"/>
      <c r="BI120" s="836"/>
      <c r="BJ120" s="836"/>
      <c r="BK120" s="836"/>
      <c r="BL120" s="836"/>
      <c r="BM120" s="836"/>
      <c r="BN120" s="836"/>
      <c r="BO120" s="836"/>
      <c r="BP120" s="837"/>
      <c r="BQ120" s="889">
        <v>78539448</v>
      </c>
      <c r="BR120" s="870"/>
      <c r="BS120" s="870"/>
      <c r="BT120" s="870"/>
      <c r="BU120" s="870"/>
      <c r="BV120" s="870">
        <v>75899196</v>
      </c>
      <c r="BW120" s="870"/>
      <c r="BX120" s="870"/>
      <c r="BY120" s="870"/>
      <c r="BZ120" s="870"/>
      <c r="CA120" s="870">
        <v>90642216</v>
      </c>
      <c r="CB120" s="870"/>
      <c r="CC120" s="870"/>
      <c r="CD120" s="870"/>
      <c r="CE120" s="870"/>
      <c r="CF120" s="894">
        <v>44.8</v>
      </c>
      <c r="CG120" s="895"/>
      <c r="CH120" s="895"/>
      <c r="CI120" s="895"/>
      <c r="CJ120" s="895"/>
      <c r="CK120" s="896" t="s">
        <v>486</v>
      </c>
      <c r="CL120" s="880"/>
      <c r="CM120" s="880"/>
      <c r="CN120" s="880"/>
      <c r="CO120" s="881"/>
      <c r="CP120" s="900" t="s">
        <v>487</v>
      </c>
      <c r="CQ120" s="901"/>
      <c r="CR120" s="901"/>
      <c r="CS120" s="901"/>
      <c r="CT120" s="901"/>
      <c r="CU120" s="901"/>
      <c r="CV120" s="901"/>
      <c r="CW120" s="901"/>
      <c r="CX120" s="901"/>
      <c r="CY120" s="901"/>
      <c r="CZ120" s="901"/>
      <c r="DA120" s="901"/>
      <c r="DB120" s="901"/>
      <c r="DC120" s="901"/>
      <c r="DD120" s="901"/>
      <c r="DE120" s="901"/>
      <c r="DF120" s="902"/>
      <c r="DG120" s="889">
        <v>52084827</v>
      </c>
      <c r="DH120" s="870"/>
      <c r="DI120" s="870"/>
      <c r="DJ120" s="870"/>
      <c r="DK120" s="870"/>
      <c r="DL120" s="870">
        <v>47767366</v>
      </c>
      <c r="DM120" s="870"/>
      <c r="DN120" s="870"/>
      <c r="DO120" s="870"/>
      <c r="DP120" s="870"/>
      <c r="DQ120" s="870">
        <v>44239738</v>
      </c>
      <c r="DR120" s="870"/>
      <c r="DS120" s="870"/>
      <c r="DT120" s="870"/>
      <c r="DU120" s="870"/>
      <c r="DV120" s="871">
        <v>21.9</v>
      </c>
      <c r="DW120" s="871"/>
      <c r="DX120" s="871"/>
      <c r="DY120" s="871"/>
      <c r="DZ120" s="872"/>
    </row>
    <row r="121" spans="1:130" s="233" customFormat="1" ht="26.25" customHeight="1" x14ac:dyDescent="0.2">
      <c r="A121" s="848"/>
      <c r="B121" s="849"/>
      <c r="C121" s="891" t="s">
        <v>488</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456</v>
      </c>
      <c r="AB121" s="808"/>
      <c r="AC121" s="808"/>
      <c r="AD121" s="808"/>
      <c r="AE121" s="809"/>
      <c r="AF121" s="810" t="s">
        <v>397</v>
      </c>
      <c r="AG121" s="808"/>
      <c r="AH121" s="808"/>
      <c r="AI121" s="808"/>
      <c r="AJ121" s="809"/>
      <c r="AK121" s="810" t="s">
        <v>456</v>
      </c>
      <c r="AL121" s="808"/>
      <c r="AM121" s="808"/>
      <c r="AN121" s="808"/>
      <c r="AO121" s="809"/>
      <c r="AP121" s="852" t="s">
        <v>397</v>
      </c>
      <c r="AQ121" s="853"/>
      <c r="AR121" s="853"/>
      <c r="AS121" s="853"/>
      <c r="AT121" s="854"/>
      <c r="AU121" s="911"/>
      <c r="AV121" s="912"/>
      <c r="AW121" s="912"/>
      <c r="AX121" s="912"/>
      <c r="AY121" s="913"/>
      <c r="AZ121" s="843" t="s">
        <v>489</v>
      </c>
      <c r="BA121" s="780"/>
      <c r="BB121" s="780"/>
      <c r="BC121" s="780"/>
      <c r="BD121" s="780"/>
      <c r="BE121" s="780"/>
      <c r="BF121" s="780"/>
      <c r="BG121" s="780"/>
      <c r="BH121" s="780"/>
      <c r="BI121" s="780"/>
      <c r="BJ121" s="780"/>
      <c r="BK121" s="780"/>
      <c r="BL121" s="780"/>
      <c r="BM121" s="780"/>
      <c r="BN121" s="780"/>
      <c r="BO121" s="780"/>
      <c r="BP121" s="781"/>
      <c r="BQ121" s="844">
        <v>42833959</v>
      </c>
      <c r="BR121" s="845"/>
      <c r="BS121" s="845"/>
      <c r="BT121" s="845"/>
      <c r="BU121" s="845"/>
      <c r="BV121" s="845">
        <v>43048965</v>
      </c>
      <c r="BW121" s="845"/>
      <c r="BX121" s="845"/>
      <c r="BY121" s="845"/>
      <c r="BZ121" s="845"/>
      <c r="CA121" s="845">
        <v>41900779</v>
      </c>
      <c r="CB121" s="845"/>
      <c r="CC121" s="845"/>
      <c r="CD121" s="845"/>
      <c r="CE121" s="845"/>
      <c r="CF121" s="903">
        <v>20.7</v>
      </c>
      <c r="CG121" s="904"/>
      <c r="CH121" s="904"/>
      <c r="CI121" s="904"/>
      <c r="CJ121" s="904"/>
      <c r="CK121" s="897"/>
      <c r="CL121" s="883"/>
      <c r="CM121" s="883"/>
      <c r="CN121" s="883"/>
      <c r="CO121" s="884"/>
      <c r="CP121" s="863" t="s">
        <v>490</v>
      </c>
      <c r="CQ121" s="864"/>
      <c r="CR121" s="864"/>
      <c r="CS121" s="864"/>
      <c r="CT121" s="864"/>
      <c r="CU121" s="864"/>
      <c r="CV121" s="864"/>
      <c r="CW121" s="864"/>
      <c r="CX121" s="864"/>
      <c r="CY121" s="864"/>
      <c r="CZ121" s="864"/>
      <c r="DA121" s="864"/>
      <c r="DB121" s="864"/>
      <c r="DC121" s="864"/>
      <c r="DD121" s="864"/>
      <c r="DE121" s="864"/>
      <c r="DF121" s="865"/>
      <c r="DG121" s="844">
        <v>8869586</v>
      </c>
      <c r="DH121" s="845"/>
      <c r="DI121" s="845"/>
      <c r="DJ121" s="845"/>
      <c r="DK121" s="845"/>
      <c r="DL121" s="845">
        <v>8483073</v>
      </c>
      <c r="DM121" s="845"/>
      <c r="DN121" s="845"/>
      <c r="DO121" s="845"/>
      <c r="DP121" s="845"/>
      <c r="DQ121" s="845">
        <v>9488732</v>
      </c>
      <c r="DR121" s="845"/>
      <c r="DS121" s="845"/>
      <c r="DT121" s="845"/>
      <c r="DU121" s="845"/>
      <c r="DV121" s="822">
        <v>4.7</v>
      </c>
      <c r="DW121" s="822"/>
      <c r="DX121" s="822"/>
      <c r="DY121" s="822"/>
      <c r="DZ121" s="823"/>
    </row>
    <row r="122" spans="1:130" s="233" customFormat="1" ht="26.25" customHeight="1" x14ac:dyDescent="0.2">
      <c r="A122" s="848"/>
      <c r="B122" s="849"/>
      <c r="C122" s="843" t="s">
        <v>469</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401</v>
      </c>
      <c r="AB122" s="808"/>
      <c r="AC122" s="808"/>
      <c r="AD122" s="808"/>
      <c r="AE122" s="809"/>
      <c r="AF122" s="810" t="s">
        <v>397</v>
      </c>
      <c r="AG122" s="808"/>
      <c r="AH122" s="808"/>
      <c r="AI122" s="808"/>
      <c r="AJ122" s="809"/>
      <c r="AK122" s="810" t="s">
        <v>401</v>
      </c>
      <c r="AL122" s="808"/>
      <c r="AM122" s="808"/>
      <c r="AN122" s="808"/>
      <c r="AO122" s="809"/>
      <c r="AP122" s="852" t="s">
        <v>401</v>
      </c>
      <c r="AQ122" s="853"/>
      <c r="AR122" s="853"/>
      <c r="AS122" s="853"/>
      <c r="AT122" s="854"/>
      <c r="AU122" s="911"/>
      <c r="AV122" s="912"/>
      <c r="AW122" s="912"/>
      <c r="AX122" s="912"/>
      <c r="AY122" s="913"/>
      <c r="AZ122" s="866" t="s">
        <v>491</v>
      </c>
      <c r="BA122" s="867"/>
      <c r="BB122" s="867"/>
      <c r="BC122" s="867"/>
      <c r="BD122" s="867"/>
      <c r="BE122" s="867"/>
      <c r="BF122" s="867"/>
      <c r="BG122" s="867"/>
      <c r="BH122" s="867"/>
      <c r="BI122" s="867"/>
      <c r="BJ122" s="867"/>
      <c r="BK122" s="867"/>
      <c r="BL122" s="867"/>
      <c r="BM122" s="867"/>
      <c r="BN122" s="867"/>
      <c r="BO122" s="867"/>
      <c r="BP122" s="868"/>
      <c r="BQ122" s="907">
        <v>351547017</v>
      </c>
      <c r="BR122" s="873"/>
      <c r="BS122" s="873"/>
      <c r="BT122" s="873"/>
      <c r="BU122" s="873"/>
      <c r="BV122" s="873">
        <v>362111687</v>
      </c>
      <c r="BW122" s="873"/>
      <c r="BX122" s="873"/>
      <c r="BY122" s="873"/>
      <c r="BZ122" s="873"/>
      <c r="CA122" s="873">
        <v>365009429</v>
      </c>
      <c r="CB122" s="873"/>
      <c r="CC122" s="873"/>
      <c r="CD122" s="873"/>
      <c r="CE122" s="873"/>
      <c r="CF122" s="874">
        <v>180.4</v>
      </c>
      <c r="CG122" s="875"/>
      <c r="CH122" s="875"/>
      <c r="CI122" s="875"/>
      <c r="CJ122" s="875"/>
      <c r="CK122" s="897"/>
      <c r="CL122" s="883"/>
      <c r="CM122" s="883"/>
      <c r="CN122" s="883"/>
      <c r="CO122" s="884"/>
      <c r="CP122" s="863" t="s">
        <v>492</v>
      </c>
      <c r="CQ122" s="864"/>
      <c r="CR122" s="864"/>
      <c r="CS122" s="864"/>
      <c r="CT122" s="864"/>
      <c r="CU122" s="864"/>
      <c r="CV122" s="864"/>
      <c r="CW122" s="864"/>
      <c r="CX122" s="864"/>
      <c r="CY122" s="864"/>
      <c r="CZ122" s="864"/>
      <c r="DA122" s="864"/>
      <c r="DB122" s="864"/>
      <c r="DC122" s="864"/>
      <c r="DD122" s="864"/>
      <c r="DE122" s="864"/>
      <c r="DF122" s="865"/>
      <c r="DG122" s="844">
        <v>3621884</v>
      </c>
      <c r="DH122" s="845"/>
      <c r="DI122" s="845"/>
      <c r="DJ122" s="845"/>
      <c r="DK122" s="845"/>
      <c r="DL122" s="845">
        <v>3889638</v>
      </c>
      <c r="DM122" s="845"/>
      <c r="DN122" s="845"/>
      <c r="DO122" s="845"/>
      <c r="DP122" s="845"/>
      <c r="DQ122" s="845">
        <v>3992062</v>
      </c>
      <c r="DR122" s="845"/>
      <c r="DS122" s="845"/>
      <c r="DT122" s="845"/>
      <c r="DU122" s="845"/>
      <c r="DV122" s="822">
        <v>2</v>
      </c>
      <c r="DW122" s="822"/>
      <c r="DX122" s="822"/>
      <c r="DY122" s="822"/>
      <c r="DZ122" s="823"/>
    </row>
    <row r="123" spans="1:130" s="233" customFormat="1" ht="26.25" customHeight="1" x14ac:dyDescent="0.2">
      <c r="A123" s="848"/>
      <c r="B123" s="849"/>
      <c r="C123" s="843" t="s">
        <v>476</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v>17648</v>
      </c>
      <c r="AB123" s="808"/>
      <c r="AC123" s="808"/>
      <c r="AD123" s="808"/>
      <c r="AE123" s="809"/>
      <c r="AF123" s="810">
        <v>14098</v>
      </c>
      <c r="AG123" s="808"/>
      <c r="AH123" s="808"/>
      <c r="AI123" s="808"/>
      <c r="AJ123" s="809"/>
      <c r="AK123" s="810">
        <v>10522</v>
      </c>
      <c r="AL123" s="808"/>
      <c r="AM123" s="808"/>
      <c r="AN123" s="808"/>
      <c r="AO123" s="809"/>
      <c r="AP123" s="852">
        <v>0</v>
      </c>
      <c r="AQ123" s="853"/>
      <c r="AR123" s="853"/>
      <c r="AS123" s="853"/>
      <c r="AT123" s="854"/>
      <c r="AU123" s="914"/>
      <c r="AV123" s="915"/>
      <c r="AW123" s="915"/>
      <c r="AX123" s="915"/>
      <c r="AY123" s="915"/>
      <c r="AZ123" s="254" t="s">
        <v>188</v>
      </c>
      <c r="BA123" s="254"/>
      <c r="BB123" s="254"/>
      <c r="BC123" s="254"/>
      <c r="BD123" s="254"/>
      <c r="BE123" s="254"/>
      <c r="BF123" s="254"/>
      <c r="BG123" s="254"/>
      <c r="BH123" s="254"/>
      <c r="BI123" s="254"/>
      <c r="BJ123" s="254"/>
      <c r="BK123" s="254"/>
      <c r="BL123" s="254"/>
      <c r="BM123" s="254"/>
      <c r="BN123" s="254"/>
      <c r="BO123" s="905" t="s">
        <v>493</v>
      </c>
      <c r="BP123" s="906"/>
      <c r="BQ123" s="860">
        <v>472920424</v>
      </c>
      <c r="BR123" s="861"/>
      <c r="BS123" s="861"/>
      <c r="BT123" s="861"/>
      <c r="BU123" s="861"/>
      <c r="BV123" s="861">
        <v>481059848</v>
      </c>
      <c r="BW123" s="861"/>
      <c r="BX123" s="861"/>
      <c r="BY123" s="861"/>
      <c r="BZ123" s="861"/>
      <c r="CA123" s="861">
        <v>497552424</v>
      </c>
      <c r="CB123" s="861"/>
      <c r="CC123" s="861"/>
      <c r="CD123" s="861"/>
      <c r="CE123" s="861"/>
      <c r="CF123" s="776"/>
      <c r="CG123" s="777"/>
      <c r="CH123" s="777"/>
      <c r="CI123" s="777"/>
      <c r="CJ123" s="862"/>
      <c r="CK123" s="897"/>
      <c r="CL123" s="883"/>
      <c r="CM123" s="883"/>
      <c r="CN123" s="883"/>
      <c r="CO123" s="884"/>
      <c r="CP123" s="863" t="s">
        <v>494</v>
      </c>
      <c r="CQ123" s="864"/>
      <c r="CR123" s="864"/>
      <c r="CS123" s="864"/>
      <c r="CT123" s="864"/>
      <c r="CU123" s="864"/>
      <c r="CV123" s="864"/>
      <c r="CW123" s="864"/>
      <c r="CX123" s="864"/>
      <c r="CY123" s="864"/>
      <c r="CZ123" s="864"/>
      <c r="DA123" s="864"/>
      <c r="DB123" s="864"/>
      <c r="DC123" s="864"/>
      <c r="DD123" s="864"/>
      <c r="DE123" s="864"/>
      <c r="DF123" s="865"/>
      <c r="DG123" s="807">
        <v>571598</v>
      </c>
      <c r="DH123" s="808"/>
      <c r="DI123" s="808"/>
      <c r="DJ123" s="808"/>
      <c r="DK123" s="809"/>
      <c r="DL123" s="810">
        <v>508735</v>
      </c>
      <c r="DM123" s="808"/>
      <c r="DN123" s="808"/>
      <c r="DO123" s="808"/>
      <c r="DP123" s="809"/>
      <c r="DQ123" s="810">
        <v>444749</v>
      </c>
      <c r="DR123" s="808"/>
      <c r="DS123" s="808"/>
      <c r="DT123" s="808"/>
      <c r="DU123" s="809"/>
      <c r="DV123" s="852">
        <v>0.2</v>
      </c>
      <c r="DW123" s="853"/>
      <c r="DX123" s="853"/>
      <c r="DY123" s="853"/>
      <c r="DZ123" s="854"/>
    </row>
    <row r="124" spans="1:130" s="233" customFormat="1" ht="26.25" customHeight="1" thickBot="1" x14ac:dyDescent="0.25">
      <c r="A124" s="848"/>
      <c r="B124" s="849"/>
      <c r="C124" s="843" t="s">
        <v>479</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456</v>
      </c>
      <c r="AB124" s="808"/>
      <c r="AC124" s="808"/>
      <c r="AD124" s="808"/>
      <c r="AE124" s="809"/>
      <c r="AF124" s="810" t="s">
        <v>463</v>
      </c>
      <c r="AG124" s="808"/>
      <c r="AH124" s="808"/>
      <c r="AI124" s="808"/>
      <c r="AJ124" s="809"/>
      <c r="AK124" s="810" t="s">
        <v>475</v>
      </c>
      <c r="AL124" s="808"/>
      <c r="AM124" s="808"/>
      <c r="AN124" s="808"/>
      <c r="AO124" s="809"/>
      <c r="AP124" s="852" t="s">
        <v>456</v>
      </c>
      <c r="AQ124" s="853"/>
      <c r="AR124" s="853"/>
      <c r="AS124" s="853"/>
      <c r="AT124" s="854"/>
      <c r="AU124" s="855" t="s">
        <v>495</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397</v>
      </c>
      <c r="BR124" s="859"/>
      <c r="BS124" s="859"/>
      <c r="BT124" s="859"/>
      <c r="BU124" s="859"/>
      <c r="BV124" s="859" t="s">
        <v>463</v>
      </c>
      <c r="BW124" s="859"/>
      <c r="BX124" s="859"/>
      <c r="BY124" s="859"/>
      <c r="BZ124" s="859"/>
      <c r="CA124" s="859" t="s">
        <v>401</v>
      </c>
      <c r="CB124" s="859"/>
      <c r="CC124" s="859"/>
      <c r="CD124" s="859"/>
      <c r="CE124" s="859"/>
      <c r="CF124" s="754"/>
      <c r="CG124" s="755"/>
      <c r="CH124" s="755"/>
      <c r="CI124" s="755"/>
      <c r="CJ124" s="890"/>
      <c r="CK124" s="898"/>
      <c r="CL124" s="898"/>
      <c r="CM124" s="898"/>
      <c r="CN124" s="898"/>
      <c r="CO124" s="899"/>
      <c r="CP124" s="863" t="s">
        <v>496</v>
      </c>
      <c r="CQ124" s="864"/>
      <c r="CR124" s="864"/>
      <c r="CS124" s="864"/>
      <c r="CT124" s="864"/>
      <c r="CU124" s="864"/>
      <c r="CV124" s="864"/>
      <c r="CW124" s="864"/>
      <c r="CX124" s="864"/>
      <c r="CY124" s="864"/>
      <c r="CZ124" s="864"/>
      <c r="DA124" s="864"/>
      <c r="DB124" s="864"/>
      <c r="DC124" s="864"/>
      <c r="DD124" s="864"/>
      <c r="DE124" s="864"/>
      <c r="DF124" s="865"/>
      <c r="DG124" s="791">
        <v>196263</v>
      </c>
      <c r="DH124" s="792"/>
      <c r="DI124" s="792"/>
      <c r="DJ124" s="792"/>
      <c r="DK124" s="793"/>
      <c r="DL124" s="794">
        <v>132784</v>
      </c>
      <c r="DM124" s="792"/>
      <c r="DN124" s="792"/>
      <c r="DO124" s="792"/>
      <c r="DP124" s="793"/>
      <c r="DQ124" s="794">
        <v>90585</v>
      </c>
      <c r="DR124" s="792"/>
      <c r="DS124" s="792"/>
      <c r="DT124" s="792"/>
      <c r="DU124" s="793"/>
      <c r="DV124" s="876">
        <v>0</v>
      </c>
      <c r="DW124" s="877"/>
      <c r="DX124" s="877"/>
      <c r="DY124" s="877"/>
      <c r="DZ124" s="878"/>
    </row>
    <row r="125" spans="1:130" s="233" customFormat="1" ht="26.25" customHeight="1" x14ac:dyDescent="0.2">
      <c r="A125" s="848"/>
      <c r="B125" s="849"/>
      <c r="C125" s="843" t="s">
        <v>481</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463</v>
      </c>
      <c r="AB125" s="808"/>
      <c r="AC125" s="808"/>
      <c r="AD125" s="808"/>
      <c r="AE125" s="809"/>
      <c r="AF125" s="810" t="s">
        <v>397</v>
      </c>
      <c r="AG125" s="808"/>
      <c r="AH125" s="808"/>
      <c r="AI125" s="808"/>
      <c r="AJ125" s="809"/>
      <c r="AK125" s="810" t="s">
        <v>397</v>
      </c>
      <c r="AL125" s="808"/>
      <c r="AM125" s="808"/>
      <c r="AN125" s="808"/>
      <c r="AO125" s="809"/>
      <c r="AP125" s="852" t="s">
        <v>463</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497</v>
      </c>
      <c r="CL125" s="880"/>
      <c r="CM125" s="880"/>
      <c r="CN125" s="880"/>
      <c r="CO125" s="881"/>
      <c r="CP125" s="888" t="s">
        <v>498</v>
      </c>
      <c r="CQ125" s="836"/>
      <c r="CR125" s="836"/>
      <c r="CS125" s="836"/>
      <c r="CT125" s="836"/>
      <c r="CU125" s="836"/>
      <c r="CV125" s="836"/>
      <c r="CW125" s="836"/>
      <c r="CX125" s="836"/>
      <c r="CY125" s="836"/>
      <c r="CZ125" s="836"/>
      <c r="DA125" s="836"/>
      <c r="DB125" s="836"/>
      <c r="DC125" s="836"/>
      <c r="DD125" s="836"/>
      <c r="DE125" s="836"/>
      <c r="DF125" s="837"/>
      <c r="DG125" s="889" t="s">
        <v>456</v>
      </c>
      <c r="DH125" s="870"/>
      <c r="DI125" s="870"/>
      <c r="DJ125" s="870"/>
      <c r="DK125" s="870"/>
      <c r="DL125" s="870" t="s">
        <v>463</v>
      </c>
      <c r="DM125" s="870"/>
      <c r="DN125" s="870"/>
      <c r="DO125" s="870"/>
      <c r="DP125" s="870"/>
      <c r="DQ125" s="870" t="s">
        <v>456</v>
      </c>
      <c r="DR125" s="870"/>
      <c r="DS125" s="870"/>
      <c r="DT125" s="870"/>
      <c r="DU125" s="870"/>
      <c r="DV125" s="871" t="s">
        <v>463</v>
      </c>
      <c r="DW125" s="871"/>
      <c r="DX125" s="871"/>
      <c r="DY125" s="871"/>
      <c r="DZ125" s="872"/>
    </row>
    <row r="126" spans="1:130" s="233" customFormat="1" ht="26.25" customHeight="1" thickBot="1" x14ac:dyDescent="0.25">
      <c r="A126" s="848"/>
      <c r="B126" s="849"/>
      <c r="C126" s="843" t="s">
        <v>483</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944373</v>
      </c>
      <c r="AB126" s="808"/>
      <c r="AC126" s="808"/>
      <c r="AD126" s="808"/>
      <c r="AE126" s="809"/>
      <c r="AF126" s="810">
        <v>1308194</v>
      </c>
      <c r="AG126" s="808"/>
      <c r="AH126" s="808"/>
      <c r="AI126" s="808"/>
      <c r="AJ126" s="809"/>
      <c r="AK126" s="810">
        <v>1374940</v>
      </c>
      <c r="AL126" s="808"/>
      <c r="AM126" s="808"/>
      <c r="AN126" s="808"/>
      <c r="AO126" s="809"/>
      <c r="AP126" s="852">
        <v>0.7</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499</v>
      </c>
      <c r="CQ126" s="780"/>
      <c r="CR126" s="780"/>
      <c r="CS126" s="780"/>
      <c r="CT126" s="780"/>
      <c r="CU126" s="780"/>
      <c r="CV126" s="780"/>
      <c r="CW126" s="780"/>
      <c r="CX126" s="780"/>
      <c r="CY126" s="780"/>
      <c r="CZ126" s="780"/>
      <c r="DA126" s="780"/>
      <c r="DB126" s="780"/>
      <c r="DC126" s="780"/>
      <c r="DD126" s="780"/>
      <c r="DE126" s="780"/>
      <c r="DF126" s="781"/>
      <c r="DG126" s="844" t="s">
        <v>397</v>
      </c>
      <c r="DH126" s="845"/>
      <c r="DI126" s="845"/>
      <c r="DJ126" s="845"/>
      <c r="DK126" s="845"/>
      <c r="DL126" s="845" t="s">
        <v>397</v>
      </c>
      <c r="DM126" s="845"/>
      <c r="DN126" s="845"/>
      <c r="DO126" s="845"/>
      <c r="DP126" s="845"/>
      <c r="DQ126" s="845" t="s">
        <v>463</v>
      </c>
      <c r="DR126" s="845"/>
      <c r="DS126" s="845"/>
      <c r="DT126" s="845"/>
      <c r="DU126" s="845"/>
      <c r="DV126" s="822" t="s">
        <v>401</v>
      </c>
      <c r="DW126" s="822"/>
      <c r="DX126" s="822"/>
      <c r="DY126" s="822"/>
      <c r="DZ126" s="823"/>
    </row>
    <row r="127" spans="1:130" s="233" customFormat="1" ht="26.25" customHeight="1" x14ac:dyDescent="0.2">
      <c r="A127" s="850"/>
      <c r="B127" s="851"/>
      <c r="C127" s="866" t="s">
        <v>500</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19513</v>
      </c>
      <c r="AB127" s="808"/>
      <c r="AC127" s="808"/>
      <c r="AD127" s="808"/>
      <c r="AE127" s="809"/>
      <c r="AF127" s="810">
        <v>25096</v>
      </c>
      <c r="AG127" s="808"/>
      <c r="AH127" s="808"/>
      <c r="AI127" s="808"/>
      <c r="AJ127" s="809"/>
      <c r="AK127" s="810">
        <v>24458</v>
      </c>
      <c r="AL127" s="808"/>
      <c r="AM127" s="808"/>
      <c r="AN127" s="808"/>
      <c r="AO127" s="809"/>
      <c r="AP127" s="852">
        <v>0</v>
      </c>
      <c r="AQ127" s="853"/>
      <c r="AR127" s="853"/>
      <c r="AS127" s="853"/>
      <c r="AT127" s="854"/>
      <c r="AU127" s="235"/>
      <c r="AV127" s="235"/>
      <c r="AW127" s="235"/>
      <c r="AX127" s="869" t="s">
        <v>501</v>
      </c>
      <c r="AY127" s="840"/>
      <c r="AZ127" s="840"/>
      <c r="BA127" s="840"/>
      <c r="BB127" s="840"/>
      <c r="BC127" s="840"/>
      <c r="BD127" s="840"/>
      <c r="BE127" s="841"/>
      <c r="BF127" s="839" t="s">
        <v>502</v>
      </c>
      <c r="BG127" s="840"/>
      <c r="BH127" s="840"/>
      <c r="BI127" s="840"/>
      <c r="BJ127" s="840"/>
      <c r="BK127" s="840"/>
      <c r="BL127" s="841"/>
      <c r="BM127" s="839" t="s">
        <v>503</v>
      </c>
      <c r="BN127" s="840"/>
      <c r="BO127" s="840"/>
      <c r="BP127" s="840"/>
      <c r="BQ127" s="840"/>
      <c r="BR127" s="840"/>
      <c r="BS127" s="841"/>
      <c r="BT127" s="839" t="s">
        <v>504</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505</v>
      </c>
      <c r="CQ127" s="780"/>
      <c r="CR127" s="780"/>
      <c r="CS127" s="780"/>
      <c r="CT127" s="780"/>
      <c r="CU127" s="780"/>
      <c r="CV127" s="780"/>
      <c r="CW127" s="780"/>
      <c r="CX127" s="780"/>
      <c r="CY127" s="780"/>
      <c r="CZ127" s="780"/>
      <c r="DA127" s="780"/>
      <c r="DB127" s="780"/>
      <c r="DC127" s="780"/>
      <c r="DD127" s="780"/>
      <c r="DE127" s="780"/>
      <c r="DF127" s="781"/>
      <c r="DG127" s="844" t="s">
        <v>397</v>
      </c>
      <c r="DH127" s="845"/>
      <c r="DI127" s="845"/>
      <c r="DJ127" s="845"/>
      <c r="DK127" s="845"/>
      <c r="DL127" s="845" t="s">
        <v>463</v>
      </c>
      <c r="DM127" s="845"/>
      <c r="DN127" s="845"/>
      <c r="DO127" s="845"/>
      <c r="DP127" s="845"/>
      <c r="DQ127" s="845" t="s">
        <v>397</v>
      </c>
      <c r="DR127" s="845"/>
      <c r="DS127" s="845"/>
      <c r="DT127" s="845"/>
      <c r="DU127" s="845"/>
      <c r="DV127" s="822" t="s">
        <v>456</v>
      </c>
      <c r="DW127" s="822"/>
      <c r="DX127" s="822"/>
      <c r="DY127" s="822"/>
      <c r="DZ127" s="823"/>
    </row>
    <row r="128" spans="1:130" s="233" customFormat="1" ht="26.25" customHeight="1" thickBot="1" x14ac:dyDescent="0.25">
      <c r="A128" s="824" t="s">
        <v>506</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507</v>
      </c>
      <c r="X128" s="826"/>
      <c r="Y128" s="826"/>
      <c r="Z128" s="827"/>
      <c r="AA128" s="828">
        <v>6117663</v>
      </c>
      <c r="AB128" s="829"/>
      <c r="AC128" s="829"/>
      <c r="AD128" s="829"/>
      <c r="AE128" s="830"/>
      <c r="AF128" s="831">
        <v>5989901</v>
      </c>
      <c r="AG128" s="829"/>
      <c r="AH128" s="829"/>
      <c r="AI128" s="829"/>
      <c r="AJ128" s="830"/>
      <c r="AK128" s="831">
        <v>5580213</v>
      </c>
      <c r="AL128" s="829"/>
      <c r="AM128" s="829"/>
      <c r="AN128" s="829"/>
      <c r="AO128" s="830"/>
      <c r="AP128" s="832"/>
      <c r="AQ128" s="833"/>
      <c r="AR128" s="833"/>
      <c r="AS128" s="833"/>
      <c r="AT128" s="834"/>
      <c r="AU128" s="235"/>
      <c r="AV128" s="235"/>
      <c r="AW128" s="235"/>
      <c r="AX128" s="835" t="s">
        <v>508</v>
      </c>
      <c r="AY128" s="836"/>
      <c r="AZ128" s="836"/>
      <c r="BA128" s="836"/>
      <c r="BB128" s="836"/>
      <c r="BC128" s="836"/>
      <c r="BD128" s="836"/>
      <c r="BE128" s="837"/>
      <c r="BF128" s="814" t="s">
        <v>397</v>
      </c>
      <c r="BG128" s="815"/>
      <c r="BH128" s="815"/>
      <c r="BI128" s="815"/>
      <c r="BJ128" s="815"/>
      <c r="BK128" s="815"/>
      <c r="BL128" s="838"/>
      <c r="BM128" s="814">
        <v>11.25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509</v>
      </c>
      <c r="CQ128" s="758"/>
      <c r="CR128" s="758"/>
      <c r="CS128" s="758"/>
      <c r="CT128" s="758"/>
      <c r="CU128" s="758"/>
      <c r="CV128" s="758"/>
      <c r="CW128" s="758"/>
      <c r="CX128" s="758"/>
      <c r="CY128" s="758"/>
      <c r="CZ128" s="758"/>
      <c r="DA128" s="758"/>
      <c r="DB128" s="758"/>
      <c r="DC128" s="758"/>
      <c r="DD128" s="758"/>
      <c r="DE128" s="758"/>
      <c r="DF128" s="759"/>
      <c r="DG128" s="818" t="s">
        <v>456</v>
      </c>
      <c r="DH128" s="819"/>
      <c r="DI128" s="819"/>
      <c r="DJ128" s="819"/>
      <c r="DK128" s="819"/>
      <c r="DL128" s="819" t="s">
        <v>455</v>
      </c>
      <c r="DM128" s="819"/>
      <c r="DN128" s="819"/>
      <c r="DO128" s="819"/>
      <c r="DP128" s="819"/>
      <c r="DQ128" s="819" t="s">
        <v>455</v>
      </c>
      <c r="DR128" s="819"/>
      <c r="DS128" s="819"/>
      <c r="DT128" s="819"/>
      <c r="DU128" s="819"/>
      <c r="DV128" s="820" t="s">
        <v>455</v>
      </c>
      <c r="DW128" s="820"/>
      <c r="DX128" s="820"/>
      <c r="DY128" s="820"/>
      <c r="DZ128" s="821"/>
    </row>
    <row r="129" spans="1:131" s="233" customFormat="1" ht="26.25" customHeight="1" x14ac:dyDescent="0.2">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510</v>
      </c>
      <c r="X129" s="805"/>
      <c r="Y129" s="805"/>
      <c r="Z129" s="806"/>
      <c r="AA129" s="807">
        <v>213100289</v>
      </c>
      <c r="AB129" s="808"/>
      <c r="AC129" s="808"/>
      <c r="AD129" s="808"/>
      <c r="AE129" s="809"/>
      <c r="AF129" s="810">
        <v>216033868</v>
      </c>
      <c r="AG129" s="808"/>
      <c r="AH129" s="808"/>
      <c r="AI129" s="808"/>
      <c r="AJ129" s="809"/>
      <c r="AK129" s="810">
        <v>227707392</v>
      </c>
      <c r="AL129" s="808"/>
      <c r="AM129" s="808"/>
      <c r="AN129" s="808"/>
      <c r="AO129" s="809"/>
      <c r="AP129" s="811"/>
      <c r="AQ129" s="812"/>
      <c r="AR129" s="812"/>
      <c r="AS129" s="812"/>
      <c r="AT129" s="813"/>
      <c r="AU129" s="236"/>
      <c r="AV129" s="236"/>
      <c r="AW129" s="236"/>
      <c r="AX129" s="779" t="s">
        <v>511</v>
      </c>
      <c r="AY129" s="780"/>
      <c r="AZ129" s="780"/>
      <c r="BA129" s="780"/>
      <c r="BB129" s="780"/>
      <c r="BC129" s="780"/>
      <c r="BD129" s="780"/>
      <c r="BE129" s="781"/>
      <c r="BF129" s="798" t="s">
        <v>397</v>
      </c>
      <c r="BG129" s="799"/>
      <c r="BH129" s="799"/>
      <c r="BI129" s="799"/>
      <c r="BJ129" s="799"/>
      <c r="BK129" s="799"/>
      <c r="BL129" s="800"/>
      <c r="BM129" s="798">
        <v>16.25</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2" t="s">
        <v>512</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513</v>
      </c>
      <c r="X130" s="805"/>
      <c r="Y130" s="805"/>
      <c r="Z130" s="806"/>
      <c r="AA130" s="807">
        <v>25279647</v>
      </c>
      <c r="AB130" s="808"/>
      <c r="AC130" s="808"/>
      <c r="AD130" s="808"/>
      <c r="AE130" s="809"/>
      <c r="AF130" s="810">
        <v>24851566</v>
      </c>
      <c r="AG130" s="808"/>
      <c r="AH130" s="808"/>
      <c r="AI130" s="808"/>
      <c r="AJ130" s="809"/>
      <c r="AK130" s="810">
        <v>25424430</v>
      </c>
      <c r="AL130" s="808"/>
      <c r="AM130" s="808"/>
      <c r="AN130" s="808"/>
      <c r="AO130" s="809"/>
      <c r="AP130" s="811"/>
      <c r="AQ130" s="812"/>
      <c r="AR130" s="812"/>
      <c r="AS130" s="812"/>
      <c r="AT130" s="813"/>
      <c r="AU130" s="236"/>
      <c r="AV130" s="236"/>
      <c r="AW130" s="236"/>
      <c r="AX130" s="779" t="s">
        <v>514</v>
      </c>
      <c r="AY130" s="780"/>
      <c r="AZ130" s="780"/>
      <c r="BA130" s="780"/>
      <c r="BB130" s="780"/>
      <c r="BC130" s="780"/>
      <c r="BD130" s="780"/>
      <c r="BE130" s="781"/>
      <c r="BF130" s="782">
        <v>4.8</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515</v>
      </c>
      <c r="X131" s="789"/>
      <c r="Y131" s="789"/>
      <c r="Z131" s="790"/>
      <c r="AA131" s="791">
        <v>187820642</v>
      </c>
      <c r="AB131" s="792"/>
      <c r="AC131" s="792"/>
      <c r="AD131" s="792"/>
      <c r="AE131" s="793"/>
      <c r="AF131" s="794">
        <v>191182302</v>
      </c>
      <c r="AG131" s="792"/>
      <c r="AH131" s="792"/>
      <c r="AI131" s="792"/>
      <c r="AJ131" s="793"/>
      <c r="AK131" s="794">
        <v>202282962</v>
      </c>
      <c r="AL131" s="792"/>
      <c r="AM131" s="792"/>
      <c r="AN131" s="792"/>
      <c r="AO131" s="793"/>
      <c r="AP131" s="795"/>
      <c r="AQ131" s="796"/>
      <c r="AR131" s="796"/>
      <c r="AS131" s="796"/>
      <c r="AT131" s="797"/>
      <c r="AU131" s="236"/>
      <c r="AV131" s="236"/>
      <c r="AW131" s="236"/>
      <c r="AX131" s="757" t="s">
        <v>516</v>
      </c>
      <c r="AY131" s="758"/>
      <c r="AZ131" s="758"/>
      <c r="BA131" s="758"/>
      <c r="BB131" s="758"/>
      <c r="BC131" s="758"/>
      <c r="BD131" s="758"/>
      <c r="BE131" s="759"/>
      <c r="BF131" s="760" t="s">
        <v>397</v>
      </c>
      <c r="BG131" s="761"/>
      <c r="BH131" s="761"/>
      <c r="BI131" s="761"/>
      <c r="BJ131" s="761"/>
      <c r="BK131" s="761"/>
      <c r="BL131" s="762"/>
      <c r="BM131" s="760">
        <v>400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6" t="s">
        <v>517</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518</v>
      </c>
      <c r="W132" s="770"/>
      <c r="X132" s="770"/>
      <c r="Y132" s="770"/>
      <c r="Z132" s="771"/>
      <c r="AA132" s="772">
        <v>5.0794805609999996</v>
      </c>
      <c r="AB132" s="773"/>
      <c r="AC132" s="773"/>
      <c r="AD132" s="773"/>
      <c r="AE132" s="774"/>
      <c r="AF132" s="775">
        <v>4.9671423040000002</v>
      </c>
      <c r="AG132" s="773"/>
      <c r="AH132" s="773"/>
      <c r="AI132" s="773"/>
      <c r="AJ132" s="774"/>
      <c r="AK132" s="775">
        <v>4.3945826520000004</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519</v>
      </c>
      <c r="W133" s="749"/>
      <c r="X133" s="749"/>
      <c r="Y133" s="749"/>
      <c r="Z133" s="750"/>
      <c r="AA133" s="751">
        <v>5.5</v>
      </c>
      <c r="AB133" s="752"/>
      <c r="AC133" s="752"/>
      <c r="AD133" s="752"/>
      <c r="AE133" s="753"/>
      <c r="AF133" s="751">
        <v>5.0999999999999996</v>
      </c>
      <c r="AG133" s="752"/>
      <c r="AH133" s="752"/>
      <c r="AI133" s="752"/>
      <c r="AJ133" s="753"/>
      <c r="AK133" s="751">
        <v>4.8</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nrVeJgFhCDEHVHYpQip1AC2YcifrKHHzKj2a86T/qXDl8gzS9Oqvm6iZpPyNyb3dkY0zQ/c40IHqLafmlkChbg==" saltValue="q2VbOl9Joa07sE4el/mhO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AZ25" sqref="AZ25"/>
    </sheetView>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520</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A50" zoomScaleNormal="10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a0dQQ+JlMDA4rYS14tfZsa87ErULUzOr2+zLe41KeCfvhtEqy4X3rsdfbUEy2QNE2JRqMhxVWyrIm/4bjlxNPQ==" saltValue="SvisWcduhI6kXoxDufZH3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B31"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521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522</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58" t="s">
        <v>523</v>
      </c>
      <c r="AP7" s="275"/>
      <c r="AQ7" s="276" t="s">
        <v>524</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59"/>
      <c r="AP8" s="281" t="s">
        <v>525</v>
      </c>
      <c r="AQ8" s="282" t="s">
        <v>526</v>
      </c>
      <c r="AR8" s="283" t="s">
        <v>527</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70" t="s">
        <v>528</v>
      </c>
      <c r="AL9" s="1171"/>
      <c r="AM9" s="1171"/>
      <c r="AN9" s="1172"/>
      <c r="AO9" s="284">
        <v>79224912</v>
      </c>
      <c r="AP9" s="284">
        <v>99557</v>
      </c>
      <c r="AQ9" s="285">
        <v>105428</v>
      </c>
      <c r="AR9" s="286">
        <v>-5.6</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70" t="s">
        <v>529</v>
      </c>
      <c r="AL10" s="1171"/>
      <c r="AM10" s="1171"/>
      <c r="AN10" s="1172"/>
      <c r="AO10" s="287">
        <v>143851</v>
      </c>
      <c r="AP10" s="287">
        <v>181</v>
      </c>
      <c r="AQ10" s="288">
        <v>108</v>
      </c>
      <c r="AR10" s="289">
        <v>67.599999999999994</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70" t="s">
        <v>530</v>
      </c>
      <c r="AL11" s="1171"/>
      <c r="AM11" s="1171"/>
      <c r="AN11" s="1172"/>
      <c r="AO11" s="287">
        <v>165348</v>
      </c>
      <c r="AP11" s="287">
        <v>208</v>
      </c>
      <c r="AQ11" s="288">
        <v>1092</v>
      </c>
      <c r="AR11" s="289">
        <v>-81</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70" t="s">
        <v>531</v>
      </c>
      <c r="AL12" s="1171"/>
      <c r="AM12" s="1171"/>
      <c r="AN12" s="1172"/>
      <c r="AO12" s="287" t="s">
        <v>532</v>
      </c>
      <c r="AP12" s="287" t="s">
        <v>532</v>
      </c>
      <c r="AQ12" s="288">
        <v>5</v>
      </c>
      <c r="AR12" s="289" t="s">
        <v>532</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70" t="s">
        <v>533</v>
      </c>
      <c r="AL13" s="1171"/>
      <c r="AM13" s="1171"/>
      <c r="AN13" s="1172"/>
      <c r="AO13" s="287">
        <v>1335823</v>
      </c>
      <c r="AP13" s="287">
        <v>1679</v>
      </c>
      <c r="AQ13" s="288">
        <v>1959</v>
      </c>
      <c r="AR13" s="289">
        <v>-14.3</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70" t="s">
        <v>534</v>
      </c>
      <c r="AL14" s="1171"/>
      <c r="AM14" s="1171"/>
      <c r="AN14" s="1172"/>
      <c r="AO14" s="287">
        <v>1301663</v>
      </c>
      <c r="AP14" s="287">
        <v>1636</v>
      </c>
      <c r="AQ14" s="288">
        <v>1267</v>
      </c>
      <c r="AR14" s="289">
        <v>29.1</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73" t="s">
        <v>535</v>
      </c>
      <c r="AL15" s="1174"/>
      <c r="AM15" s="1174"/>
      <c r="AN15" s="1175"/>
      <c r="AO15" s="287">
        <v>-5850209</v>
      </c>
      <c r="AP15" s="287">
        <v>-7352</v>
      </c>
      <c r="AQ15" s="288">
        <v>-7422</v>
      </c>
      <c r="AR15" s="289">
        <v>-0.9</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73" t="s">
        <v>188</v>
      </c>
      <c r="AL16" s="1174"/>
      <c r="AM16" s="1174"/>
      <c r="AN16" s="1175"/>
      <c r="AO16" s="287">
        <v>76321388</v>
      </c>
      <c r="AP16" s="287">
        <v>95909</v>
      </c>
      <c r="AQ16" s="288">
        <v>102438</v>
      </c>
      <c r="AR16" s="289">
        <v>-6.4</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536</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537</v>
      </c>
      <c r="AP20" s="296" t="s">
        <v>538</v>
      </c>
      <c r="AQ20" s="297" t="s">
        <v>539</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76" t="s">
        <v>540</v>
      </c>
      <c r="AL21" s="1177"/>
      <c r="AM21" s="1177"/>
      <c r="AN21" s="1178"/>
      <c r="AO21" s="300">
        <v>10.89</v>
      </c>
      <c r="AP21" s="301">
        <v>11.31</v>
      </c>
      <c r="AQ21" s="302">
        <v>-0.42</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76" t="s">
        <v>541</v>
      </c>
      <c r="AL22" s="1177"/>
      <c r="AM22" s="1177"/>
      <c r="AN22" s="1178"/>
      <c r="AO22" s="305">
        <v>100.2</v>
      </c>
      <c r="AP22" s="306">
        <v>99.7</v>
      </c>
      <c r="AQ22" s="307">
        <v>0.5</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69" t="s">
        <v>542</v>
      </c>
      <c r="B26" s="1169"/>
      <c r="C26" s="1169"/>
      <c r="D26" s="1169"/>
      <c r="E26" s="1169"/>
      <c r="F26" s="1169"/>
      <c r="G26" s="1169"/>
      <c r="H26" s="1169"/>
      <c r="I26" s="1169"/>
      <c r="J26" s="1169"/>
      <c r="K26" s="1169"/>
      <c r="L26" s="1169"/>
      <c r="M26" s="1169"/>
      <c r="N26" s="1169"/>
      <c r="O26" s="1169"/>
      <c r="P26" s="1169"/>
      <c r="Q26" s="1169"/>
      <c r="R26" s="1169"/>
      <c r="S26" s="1169"/>
      <c r="T26" s="1169"/>
      <c r="U26" s="1169"/>
      <c r="V26" s="1169"/>
      <c r="W26" s="1169"/>
      <c r="X26" s="1169"/>
      <c r="Y26" s="1169"/>
      <c r="Z26" s="1169"/>
      <c r="AA26" s="1169"/>
      <c r="AB26" s="1169"/>
      <c r="AC26" s="1169"/>
      <c r="AD26" s="1169"/>
      <c r="AE26" s="1169"/>
      <c r="AF26" s="1169"/>
      <c r="AG26" s="1169"/>
      <c r="AH26" s="1169"/>
      <c r="AI26" s="1169"/>
      <c r="AJ26" s="1169"/>
      <c r="AK26" s="1169"/>
      <c r="AL26" s="1169"/>
      <c r="AM26" s="1169"/>
      <c r="AN26" s="1169"/>
      <c r="AO26" s="1169"/>
      <c r="AP26" s="1169"/>
      <c r="AQ26" s="1169"/>
      <c r="AR26" s="1169"/>
      <c r="AS26" s="1169"/>
      <c r="AT26" s="270"/>
    </row>
    <row r="27" spans="1:46" ht="13" x14ac:dyDescent="0.2">
      <c r="A27" s="312"/>
      <c r="AO27" s="265"/>
      <c r="AP27" s="265"/>
      <c r="AQ27" s="265"/>
      <c r="AR27" s="265"/>
      <c r="AS27" s="265"/>
      <c r="AT27" s="265"/>
    </row>
    <row r="28" spans="1:46" ht="16.5" x14ac:dyDescent="0.2">
      <c r="A28" s="266" t="s">
        <v>543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544</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58" t="s">
        <v>523</v>
      </c>
      <c r="AP30" s="275"/>
      <c r="AQ30" s="276" t="s">
        <v>524</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59"/>
      <c r="AP31" s="281" t="s">
        <v>525</v>
      </c>
      <c r="AQ31" s="282" t="s">
        <v>526</v>
      </c>
      <c r="AR31" s="283" t="s">
        <v>527</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60" t="s">
        <v>545</v>
      </c>
      <c r="AL32" s="1161"/>
      <c r="AM32" s="1161"/>
      <c r="AN32" s="1162"/>
      <c r="AO32" s="315">
        <v>28964026</v>
      </c>
      <c r="AP32" s="315">
        <v>36397</v>
      </c>
      <c r="AQ32" s="316">
        <v>31345</v>
      </c>
      <c r="AR32" s="317">
        <v>16.100000000000001</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60" t="s">
        <v>546</v>
      </c>
      <c r="AL33" s="1161"/>
      <c r="AM33" s="1161"/>
      <c r="AN33" s="1162"/>
      <c r="AO33" s="315" t="s">
        <v>532</v>
      </c>
      <c r="AP33" s="315" t="s">
        <v>532</v>
      </c>
      <c r="AQ33" s="316">
        <v>2339</v>
      </c>
      <c r="AR33" s="317" t="s">
        <v>532</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60" t="s">
        <v>547</v>
      </c>
      <c r="AL34" s="1161"/>
      <c r="AM34" s="1161"/>
      <c r="AN34" s="1162"/>
      <c r="AO34" s="315">
        <v>4500000</v>
      </c>
      <c r="AP34" s="315">
        <v>5655</v>
      </c>
      <c r="AQ34" s="316">
        <v>20945</v>
      </c>
      <c r="AR34" s="317">
        <v>-73</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60" t="s">
        <v>548</v>
      </c>
      <c r="AL35" s="1161"/>
      <c r="AM35" s="1161"/>
      <c r="AN35" s="1162"/>
      <c r="AO35" s="315">
        <v>5018799</v>
      </c>
      <c r="AP35" s="315">
        <v>6307</v>
      </c>
      <c r="AQ35" s="316">
        <v>9788</v>
      </c>
      <c r="AR35" s="317">
        <v>-35.6</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60" t="s">
        <v>549</v>
      </c>
      <c r="AL36" s="1161"/>
      <c r="AM36" s="1161"/>
      <c r="AN36" s="1162"/>
      <c r="AO36" s="315">
        <v>1390</v>
      </c>
      <c r="AP36" s="315">
        <v>2</v>
      </c>
      <c r="AQ36" s="316">
        <v>145</v>
      </c>
      <c r="AR36" s="317">
        <v>-98.6</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60" t="s">
        <v>550</v>
      </c>
      <c r="AL37" s="1161"/>
      <c r="AM37" s="1161"/>
      <c r="AN37" s="1162"/>
      <c r="AO37" s="315">
        <v>1409920</v>
      </c>
      <c r="AP37" s="315">
        <v>1772</v>
      </c>
      <c r="AQ37" s="316">
        <v>1430</v>
      </c>
      <c r="AR37" s="317">
        <v>23.9</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3" t="s">
        <v>551</v>
      </c>
      <c r="AL38" s="1164"/>
      <c r="AM38" s="1164"/>
      <c r="AN38" s="1165"/>
      <c r="AO38" s="318" t="s">
        <v>532</v>
      </c>
      <c r="AP38" s="318" t="s">
        <v>532</v>
      </c>
      <c r="AQ38" s="319">
        <v>1</v>
      </c>
      <c r="AR38" s="307" t="s">
        <v>532</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3" t="s">
        <v>552</v>
      </c>
      <c r="AL39" s="1164"/>
      <c r="AM39" s="1164"/>
      <c r="AN39" s="1165"/>
      <c r="AO39" s="315">
        <v>-5580213</v>
      </c>
      <c r="AP39" s="315">
        <v>-7012</v>
      </c>
      <c r="AQ39" s="316">
        <v>-16549</v>
      </c>
      <c r="AR39" s="317">
        <v>-57.6</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60" t="s">
        <v>553</v>
      </c>
      <c r="AL40" s="1161"/>
      <c r="AM40" s="1161"/>
      <c r="AN40" s="1162"/>
      <c r="AO40" s="315">
        <v>-25424430</v>
      </c>
      <c r="AP40" s="315">
        <v>-31949</v>
      </c>
      <c r="AQ40" s="316">
        <v>-31989</v>
      </c>
      <c r="AR40" s="317">
        <v>-0.1</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6" t="s">
        <v>301</v>
      </c>
      <c r="AL41" s="1167"/>
      <c r="AM41" s="1167"/>
      <c r="AN41" s="1168"/>
      <c r="AO41" s="315">
        <v>8889492</v>
      </c>
      <c r="AP41" s="315">
        <v>11171</v>
      </c>
      <c r="AQ41" s="316">
        <v>17454</v>
      </c>
      <c r="AR41" s="317">
        <v>-36</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554</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556</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523</v>
      </c>
      <c r="AN49" s="1155" t="s">
        <v>557</v>
      </c>
      <c r="AO49" s="1156"/>
      <c r="AP49" s="1156"/>
      <c r="AQ49" s="1156"/>
      <c r="AR49" s="1157"/>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558</v>
      </c>
      <c r="AO50" s="332" t="s">
        <v>559</v>
      </c>
      <c r="AP50" s="333" t="s">
        <v>560</v>
      </c>
      <c r="AQ50" s="334" t="s">
        <v>561</v>
      </c>
      <c r="AR50" s="335" t="s">
        <v>562</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563</v>
      </c>
      <c r="AL51" s="328"/>
      <c r="AM51" s="336">
        <v>44083903</v>
      </c>
      <c r="AN51" s="337">
        <v>54626</v>
      </c>
      <c r="AO51" s="338">
        <v>-15.3</v>
      </c>
      <c r="AP51" s="339">
        <v>52897</v>
      </c>
      <c r="AQ51" s="340">
        <v>2.2999999999999998</v>
      </c>
      <c r="AR51" s="341">
        <v>-17.600000000000001</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564</v>
      </c>
      <c r="AM52" s="344">
        <v>23507350</v>
      </c>
      <c r="AN52" s="345">
        <v>29129</v>
      </c>
      <c r="AO52" s="346">
        <v>-15</v>
      </c>
      <c r="AP52" s="347">
        <v>27013</v>
      </c>
      <c r="AQ52" s="348">
        <v>1.3</v>
      </c>
      <c r="AR52" s="349">
        <v>-16.3</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565</v>
      </c>
      <c r="AL53" s="328"/>
      <c r="AM53" s="336">
        <v>42244181</v>
      </c>
      <c r="AN53" s="337">
        <v>52492</v>
      </c>
      <c r="AO53" s="338">
        <v>-3.9</v>
      </c>
      <c r="AP53" s="339">
        <v>54945</v>
      </c>
      <c r="AQ53" s="340">
        <v>3.9</v>
      </c>
      <c r="AR53" s="341">
        <v>-7.8</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564</v>
      </c>
      <c r="AM54" s="344">
        <v>21083006</v>
      </c>
      <c r="AN54" s="345">
        <v>26197</v>
      </c>
      <c r="AO54" s="346">
        <v>-10.1</v>
      </c>
      <c r="AP54" s="347">
        <v>29293</v>
      </c>
      <c r="AQ54" s="348">
        <v>8.4</v>
      </c>
      <c r="AR54" s="349">
        <v>-18.5</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566</v>
      </c>
      <c r="AL55" s="328"/>
      <c r="AM55" s="336">
        <v>56699489</v>
      </c>
      <c r="AN55" s="337">
        <v>70651</v>
      </c>
      <c r="AO55" s="338">
        <v>34.6</v>
      </c>
      <c r="AP55" s="339">
        <v>57132</v>
      </c>
      <c r="AQ55" s="340">
        <v>4</v>
      </c>
      <c r="AR55" s="341">
        <v>30.6</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564</v>
      </c>
      <c r="AM56" s="344">
        <v>29346368</v>
      </c>
      <c r="AN56" s="345">
        <v>36567</v>
      </c>
      <c r="AO56" s="346">
        <v>39.6</v>
      </c>
      <c r="AP56" s="347">
        <v>30126</v>
      </c>
      <c r="AQ56" s="348">
        <v>2.8</v>
      </c>
      <c r="AR56" s="349">
        <v>36.799999999999997</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567</v>
      </c>
      <c r="AL57" s="328"/>
      <c r="AM57" s="336">
        <v>56456955</v>
      </c>
      <c r="AN57" s="337">
        <v>70574</v>
      </c>
      <c r="AO57" s="338">
        <v>-0.1</v>
      </c>
      <c r="AP57" s="339">
        <v>58766</v>
      </c>
      <c r="AQ57" s="340">
        <v>2.9</v>
      </c>
      <c r="AR57" s="341">
        <v>-3</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564</v>
      </c>
      <c r="AM58" s="344">
        <v>29937384</v>
      </c>
      <c r="AN58" s="345">
        <v>37423</v>
      </c>
      <c r="AO58" s="346">
        <v>2.2999999999999998</v>
      </c>
      <c r="AP58" s="347">
        <v>29363</v>
      </c>
      <c r="AQ58" s="348">
        <v>-2.5</v>
      </c>
      <c r="AR58" s="349">
        <v>4.8</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568</v>
      </c>
      <c r="AL59" s="328"/>
      <c r="AM59" s="336">
        <v>45842169</v>
      </c>
      <c r="AN59" s="337">
        <v>57607</v>
      </c>
      <c r="AO59" s="338">
        <v>-18.399999999999999</v>
      </c>
      <c r="AP59" s="339">
        <v>62482</v>
      </c>
      <c r="AQ59" s="340">
        <v>6.3</v>
      </c>
      <c r="AR59" s="341">
        <v>-24.7</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564</v>
      </c>
      <c r="AM60" s="344">
        <v>23304104</v>
      </c>
      <c r="AN60" s="345">
        <v>29285</v>
      </c>
      <c r="AO60" s="346">
        <v>-21.7</v>
      </c>
      <c r="AP60" s="347">
        <v>34626</v>
      </c>
      <c r="AQ60" s="348">
        <v>17.899999999999999</v>
      </c>
      <c r="AR60" s="349">
        <v>-39.6</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569</v>
      </c>
      <c r="AL61" s="350"/>
      <c r="AM61" s="351">
        <v>49065339</v>
      </c>
      <c r="AN61" s="352">
        <v>61190</v>
      </c>
      <c r="AO61" s="353">
        <v>-0.6</v>
      </c>
      <c r="AP61" s="354">
        <v>57244</v>
      </c>
      <c r="AQ61" s="355">
        <v>3.9</v>
      </c>
      <c r="AR61" s="341">
        <v>-4.5</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564</v>
      </c>
      <c r="AM62" s="344">
        <v>25435642</v>
      </c>
      <c r="AN62" s="345">
        <v>31720</v>
      </c>
      <c r="AO62" s="346">
        <v>-1</v>
      </c>
      <c r="AP62" s="347">
        <v>30084</v>
      </c>
      <c r="AQ62" s="348">
        <v>5.6</v>
      </c>
      <c r="AR62" s="349">
        <v>-6.6</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5w4Xw3+/nZo2DtgxpGuAzfywrdMKwsY2YZeoclCXHZmqaE/NINWUHXIDn6SVbZGoyeFNHb3py6aAN89RihnMyA==" saltValue="4Y84RmNka8Ak6jk5C5VSn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8" zoomScaleNormal="100" zoomScaleSheetLayoutView="55" workbookViewId="0">
      <selection activeCell="BL58" sqref="BL58"/>
    </sheetView>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571</v>
      </c>
    </row>
    <row r="120" spans="125:125" ht="13.5" hidden="1" customHeight="1" x14ac:dyDescent="0.2"/>
    <row r="121" spans="125:125" ht="13.5" hidden="1" customHeight="1" x14ac:dyDescent="0.2">
      <c r="DU121" s="262"/>
    </row>
  </sheetData>
  <sheetProtection algorithmName="SHA-512" hashValue="R73wcksCpOcXkguDByCDY67CGDAYnZk/50ebzk7te+tmQdPkkv+SazPu3vmHGQhnAGxYvtNkMuwxxoWCAyianw==" saltValue="9dR7g09dN+sVS039rr45+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31" zoomScaleNormal="100" zoomScaleSheetLayoutView="55" workbookViewId="0">
      <selection activeCell="BJ102" sqref="BJ102"/>
    </sheetView>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572</v>
      </c>
    </row>
  </sheetData>
  <sheetProtection algorithmName="SHA-512" hashValue="riCrceQiLhm994kbOhdfhYNsL59ZpxGD+YBG4Py5RPdVu+zbVARIwSO6Q5sflzVUr6N93HeUuUhOs8Hv6zNvDw==" saltValue="K1Rdz1BlSmgMoBMgaWDl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573</v>
      </c>
      <c r="G46" s="8" t="s">
        <v>574</v>
      </c>
      <c r="H46" s="8" t="s">
        <v>575</v>
      </c>
      <c r="I46" s="8" t="s">
        <v>576</v>
      </c>
      <c r="J46" s="9" t="s">
        <v>577</v>
      </c>
    </row>
    <row r="47" spans="2:10" ht="57.75" customHeight="1" x14ac:dyDescent="0.2">
      <c r="B47" s="10"/>
      <c r="C47" s="1179" t="s">
        <v>3</v>
      </c>
      <c r="D47" s="1179"/>
      <c r="E47" s="1180"/>
      <c r="F47" s="11">
        <v>7.28</v>
      </c>
      <c r="G47" s="12">
        <v>7.15</v>
      </c>
      <c r="H47" s="12">
        <v>5.42</v>
      </c>
      <c r="I47" s="12">
        <v>4.9800000000000004</v>
      </c>
      <c r="J47" s="13">
        <v>6.36</v>
      </c>
    </row>
    <row r="48" spans="2:10" ht="57.75" customHeight="1" x14ac:dyDescent="0.2">
      <c r="B48" s="14"/>
      <c r="C48" s="1181" t="s">
        <v>4</v>
      </c>
      <c r="D48" s="1181"/>
      <c r="E48" s="1182"/>
      <c r="F48" s="15">
        <v>3.11</v>
      </c>
      <c r="G48" s="16">
        <v>2.83</v>
      </c>
      <c r="H48" s="16">
        <v>2.79</v>
      </c>
      <c r="I48" s="16">
        <v>3</v>
      </c>
      <c r="J48" s="17">
        <v>3.18</v>
      </c>
    </row>
    <row r="49" spans="2:10" ht="57.75" customHeight="1" thickBot="1" x14ac:dyDescent="0.25">
      <c r="B49" s="18"/>
      <c r="C49" s="1183" t="s">
        <v>5</v>
      </c>
      <c r="D49" s="1183"/>
      <c r="E49" s="1184"/>
      <c r="F49" s="19" t="s">
        <v>578</v>
      </c>
      <c r="G49" s="20" t="s">
        <v>579</v>
      </c>
      <c r="H49" s="20" t="s">
        <v>580</v>
      </c>
      <c r="I49" s="20" t="s">
        <v>581</v>
      </c>
      <c r="J49" s="21">
        <v>1.96</v>
      </c>
    </row>
    <row r="50" spans="2:10" ht="13" x14ac:dyDescent="0.2"/>
  </sheetData>
  <sheetProtection algorithmName="SHA-512" hashValue="BPWhC9xWfIvT3ktXBRwbTe3BWI+rw4yjGRS2/8ITyjaH1yG14j7m4AP3nDuGkv0GsohhIqRSQkgCISZFzFl3Ig==" saltValue="BcocF+j0UAVulUMo3kbB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2023-03-13T06:58:04Z</cp:lastPrinted>
  <dcterms:created xsi:type="dcterms:W3CDTF">2023-02-20T05:34:13Z</dcterms:created>
  <dcterms:modified xsi:type="dcterms:W3CDTF">2023-10-06T02:11:21Z</dcterms:modified>
  <cp:category/>
</cp:coreProperties>
</file>