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6EB325E1-734A-46ED-A689-3B0554D8FA2A}" xr6:coauthVersionLast="36" xr6:coauthVersionMax="47" xr10:uidLastSave="{00000000-0000-0000-0000-000000000000}"/>
  <bookViews>
    <workbookView xWindow="-120" yWindow="-120" windowWidth="20730" windowHeight="11310" tabRatio="86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s="1"/>
  <c r="BE43" i="10"/>
  <c r="AM43" i="10"/>
  <c r="U43" i="10"/>
  <c r="E43" i="10"/>
  <c r="C43" i="10" s="1"/>
  <c r="DG42" i="10"/>
  <c r="CQ42" i="10"/>
  <c r="BY42" i="10"/>
  <c r="BW42" i="10" s="1"/>
  <c r="BE42" i="10"/>
  <c r="AM42" i="10"/>
  <c r="U42" i="10"/>
  <c r="E42" i="10"/>
  <c r="C42" i="10" s="1"/>
  <c r="DG41" i="10"/>
  <c r="CQ41" i="10"/>
  <c r="BY41" i="10"/>
  <c r="BW41" i="10"/>
  <c r="BE41" i="10"/>
  <c r="AM41" i="10"/>
  <c r="U41" i="10"/>
  <c r="E41" i="10"/>
  <c r="C41" i="10"/>
  <c r="DG40" i="10"/>
  <c r="CQ40" i="10"/>
  <c r="BY40" i="10"/>
  <c r="BW40" i="10"/>
  <c r="BE40" i="10"/>
  <c r="AM40" i="10"/>
  <c r="U40" i="10"/>
  <c r="E40" i="10"/>
  <c r="C40" i="10"/>
  <c r="DG39" i="10"/>
  <c r="CQ39" i="10"/>
  <c r="BY39" i="10"/>
  <c r="BW39" i="10" s="1"/>
  <c r="BE39" i="10"/>
  <c r="AM39" i="10"/>
  <c r="U39" i="10"/>
  <c r="E39" i="10"/>
  <c r="C39" i="10" s="1"/>
  <c r="DG38" i="10"/>
  <c r="CQ38" i="10"/>
  <c r="BY38" i="10"/>
  <c r="BE38" i="10"/>
  <c r="AM38" i="10"/>
  <c r="U38" i="10"/>
  <c r="E38" i="10"/>
  <c r="DG37" i="10"/>
  <c r="CQ37" i="10"/>
  <c r="BY37" i="10"/>
  <c r="BG37" i="10"/>
  <c r="AO37" i="10"/>
  <c r="U37" i="10"/>
  <c r="E37" i="10"/>
  <c r="DG36" i="10"/>
  <c r="CQ36" i="10"/>
  <c r="BY36" i="10"/>
  <c r="BG36" i="10"/>
  <c r="AO36" i="10"/>
  <c r="W36" i="10"/>
  <c r="E36" i="10"/>
  <c r="DG35" i="10"/>
  <c r="CQ35" i="10"/>
  <c r="BY35" i="10"/>
  <c r="BG35" i="10"/>
  <c r="AO35" i="10"/>
  <c r="W35" i="10"/>
  <c r="E35" i="10"/>
  <c r="DG34" i="10"/>
  <c r="CQ34" i="10"/>
  <c r="BY34" i="10"/>
  <c r="BG34" i="10"/>
  <c r="AO34" i="10"/>
  <c r="W34" i="10"/>
  <c r="E34" i="10"/>
  <c r="C34" i="10" s="1"/>
  <c r="C35" i="10" l="1"/>
  <c r="C36" i="10" l="1"/>
  <c r="C37" i="10" l="1"/>
  <c r="AM34" i="10" l="1"/>
  <c r="AM35" i="10" s="1"/>
  <c r="AM36" i="10" s="1"/>
  <c r="AM37" i="10" s="1"/>
  <c r="C38" i="10"/>
  <c r="U34" i="10"/>
  <c r="U35" i="10" s="1"/>
  <c r="U36" i="10" s="1"/>
  <c r="BE34" i="10" l="1"/>
  <c r="BE35" i="10" s="1"/>
  <c r="BE36" i="10" s="1"/>
  <c r="BE37" i="10" s="1"/>
  <c r="BW34" i="10" s="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<sst xmlns="http://schemas.openxmlformats.org/spreadsheetml/2006/main" count="1096" uniqueCount="585">
  <si>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</si>
  <si>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</si>
  <si>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</si>
  <si>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</si>
  <si>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</si>
  <si>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令和2年度(千円)</t>
    <rPh sb="0" eb="2">
      <t>レイワ</t>
    </rPh>
    <rPh sb="4" eb="5">
      <t>ド</t>
    </rPh>
    <rPh sb="6" eb="8">
      <t>センエン</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</si>
  <si>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</si>
  <si>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</si>
  <si>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</si>
  <si>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</si>
  <si>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</si>
  <si>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</si>
  <si>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</si>
  <si>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</si>
  <si>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</si>
  <si>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</si>
  <si>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</si>
  <si>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</si>
  <si>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</si>
  <si>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</si>
  <si>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</si>
  <si>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</si>
  <si>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</si>
  <si>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</si>
  <si>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</si>
  <si>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</si>
  <si>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</si>
  <si>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</si>
  <si>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</si>
  <si>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</si>
  <si>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</si>
  <si>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</si>
  <si>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</si>
  <si>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</si>
  <si>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</si>
  <si>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</si>
  <si>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</si>
  <si>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</si>
  <si>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</si>
  <si>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</si>
  <si>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</si>
  <si>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</si>
  <si>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</si>
  <si>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</si>
  <si>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</si>
  <si>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</si>
  <si>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</si>
  <si>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</si>
  <si>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</si>
  <si>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</si>
  <si>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</si>
  <si>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</si>
  <si>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</si>
  <si>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</si>
  <si>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</si>
  <si>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</si>
  <si>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</si>
  <si>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</si>
  <si>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</si>
  <si>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</si>
  <si>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</si>
  <si>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</si>
  <si>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</si>
  <si>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</si>
  <si>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</si>
  <si>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3"/>
  </si>
  <si>
    <t>▲ 0.08</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</si>
  <si>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</si>
  <si>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</si>
  <si>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</si>
  <si>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</si>
  <si>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</si>
  <si>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</si>
  <si>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</si>
  <si>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</si>
  <si>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</si>
  <si>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</si>
  <si>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</si>
  <si>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</si>
  <si>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 0.96</t>
  </si>
  <si>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</si>
  <si>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</si>
  <si>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</si>
  <si>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</si>
  <si>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</si>
  <si>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</si>
  <si>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</si>
  <si>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</si>
  <si>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</si>
  <si>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</si>
  <si>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</si>
  <si>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</si>
  <si>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</si>
  <si>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</si>
  <si>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</si>
  <si>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公益財団法人大学コンソーシアム京都</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</si>
  <si>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</si>
  <si>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</si>
  <si>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</si>
  <si>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</si>
  <si>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</si>
  <si>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</si>
  <si>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</si>
  <si>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</si>
  <si>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</si>
  <si>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</si>
  <si>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</si>
  <si>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</si>
  <si>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</si>
  <si>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</si>
  <si>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</si>
  <si>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</si>
  <si>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</si>
  <si>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</si>
  <si>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</si>
  <si>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</si>
  <si>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</si>
  <si>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</si>
  <si>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</si>
  <si>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</si>
  <si>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</si>
  <si>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</si>
  <si>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</si>
  <si>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</si>
  <si>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</si>
  <si>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</si>
  <si>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</si>
  <si>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</si>
  <si>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</si>
  <si>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</si>
  <si>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</si>
  <si>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</si>
  <si>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</si>
  <si>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</si>
  <si>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</si>
  <si>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</si>
  <si>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京都市市公債特別会計</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</si>
  <si>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</si>
  <si>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</si>
  <si>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</si>
  <si>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</si>
  <si>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</si>
  <si>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</si>
  <si>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2"/>
  </si>
  <si>
    <t>京都市住宅供給公社</t>
  </si>
  <si>
    <t>市町村類型</t>
  </si>
  <si>
    <t>政令指定都市</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</si>
  <si>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</si>
  <si>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</si>
  <si>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</si>
  <si>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</si>
  <si>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</si>
  <si>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</si>
  <si>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</si>
  <si>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</si>
  <si>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</si>
  <si>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</si>
  <si>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</si>
  <si>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</si>
  <si>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</si>
  <si>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</si>
  <si>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</si>
  <si>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</si>
  <si>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</si>
  <si>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</si>
  <si>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 xml:space="preserve">退職手当負担見込額 </t>
    <rPh sb="0" eb="2">
      <t>タイショク</t>
    </rPh>
    <rPh sb="2" eb="4">
      <t>テアテ</t>
    </rPh>
    <rPh sb="4" eb="6">
      <t>フタン</t>
    </rPh>
    <rPh sb="6" eb="9">
      <t>ミコミガク</t>
    </rPh>
    <phoneticPr fontId="32"/>
  </si>
  <si>
    <t>京都市</t>
  </si>
  <si>
    <t>地方交付税種地</t>
    <rPh sb="0" eb="2">
      <t>チホウ</t>
    </rPh>
    <rPh sb="2" eb="5">
      <t>コウフゼイ</t>
    </rPh>
    <rPh sb="5" eb="6">
      <t>シュ</t>
    </rPh>
    <rPh sb="6" eb="7">
      <t>チ</t>
    </rPh>
    <phoneticPr fontId="5"/>
  </si>
  <si>
    <t>1-9</t>
  </si>
  <si>
    <t>京都市国民健康保険事業特別会計</t>
  </si>
  <si>
    <t>会計名</t>
    <rPh sb="0" eb="2">
      <t>カイケイ</t>
    </rPh>
    <rPh sb="2" eb="3">
      <t>メイ</t>
    </rPh>
    <phoneticPr fontId="5"/>
  </si>
  <si>
    <t>(Ｅ)</t>
  </si>
  <si>
    <t>歳入歳出差引</t>
  </si>
  <si>
    <t>市場</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</si>
  <si>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</si>
  <si>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</si>
  <si>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</si>
  <si>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</si>
  <si>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</si>
  <si>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</si>
  <si>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</si>
  <si>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</si>
  <si>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</si>
  <si>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</si>
  <si>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公益財団法人京都高度技術研究所</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</si>
  <si>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</si>
  <si>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</si>
  <si>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</si>
  <si>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</si>
  <si>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</si>
  <si>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</si>
  <si>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</si>
  <si>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</si>
  <si>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</si>
  <si>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</si>
  <si>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</si>
  <si>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</si>
  <si>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</si>
  <si>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</si>
  <si>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-0.8</t>
  </si>
  <si>
    <t>京都市介護保険事業特別会計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</si>
  <si>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</si>
  <si>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</si>
  <si>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</si>
  <si>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</si>
  <si>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</si>
  <si>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</si>
  <si>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</si>
  <si>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</si>
  <si>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</si>
  <si>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</si>
  <si>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</si>
  <si>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</si>
  <si>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</si>
  <si>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</si>
  <si>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</si>
  <si>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</si>
  <si>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</si>
  <si>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</si>
  <si>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</si>
  <si>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</si>
  <si>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</si>
  <si>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</si>
  <si>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</si>
  <si>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</si>
  <si>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</si>
  <si>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</si>
  <si>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</si>
  <si>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</si>
  <si>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</si>
  <si>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</si>
  <si>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</si>
  <si>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京都御池地下街株式会社</t>
  </si>
  <si>
    <t>構成比</t>
    <rPh sb="0" eb="3">
      <t>コウセイヒ</t>
    </rPh>
    <phoneticPr fontId="5"/>
  </si>
  <si>
    <t>使用料</t>
  </si>
  <si>
    <t>-0.9</t>
  </si>
  <si>
    <t>京都市高速鉄道事業特別会計</t>
  </si>
  <si>
    <t>　うち元金</t>
  </si>
  <si>
    <t>純資産又は
正味財産</t>
  </si>
  <si>
    <t>-0.7</t>
  </si>
  <si>
    <t>決算額 (A)</t>
    <rPh sb="0" eb="2">
      <t>ケッサン</t>
    </rPh>
    <rPh sb="2" eb="3">
      <t>ガク</t>
    </rPh>
    <phoneticPr fontId="5"/>
  </si>
  <si>
    <t>標準税収入額等</t>
  </si>
  <si>
    <t xml:space="preserve"> H29</t>
  </si>
  <si>
    <t>面積 (k㎡)</t>
    <rPh sb="0" eb="2">
      <t>メンセキ</t>
    </rPh>
    <phoneticPr fontId="5"/>
  </si>
  <si>
    <t>京都みらい夢基金</t>
    <rPh sb="0" eb="2">
      <t>キョウト</t>
    </rPh>
    <rPh sb="5" eb="6">
      <t>ユメ</t>
    </rPh>
    <rPh sb="6" eb="8">
      <t>キキン</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</si>
  <si>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</si>
  <si>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</si>
  <si>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</si>
  <si>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</si>
  <si>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</si>
  <si>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</si>
  <si>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</si>
  <si>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</si>
  <si>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</si>
  <si>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</si>
  <si>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</si>
  <si>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</si>
  <si>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</si>
  <si>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</si>
  <si>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</si>
  <si>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</si>
  <si>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</si>
  <si>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</si>
  <si>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</si>
  <si>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</si>
  <si>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</si>
  <si>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桂川・小畑川水防事務組合</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</si>
  <si>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</si>
  <si>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</si>
  <si>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</si>
  <si>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</si>
  <si>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</si>
  <si>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</si>
  <si>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</si>
  <si>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</si>
  <si>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</si>
  <si>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</si>
  <si>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</si>
  <si>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</si>
  <si>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</si>
  <si>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</si>
  <si>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</si>
  <si>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</si>
  <si>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</si>
  <si>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</si>
  <si>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</si>
  <si>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</si>
  <si>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</si>
  <si>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</si>
  <si>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</si>
  <si>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</si>
  <si>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</si>
  <si>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</si>
  <si>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</si>
  <si>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</si>
  <si>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</si>
  <si>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</si>
  <si>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</si>
  <si>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</si>
  <si>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</si>
  <si>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</si>
  <si>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</si>
  <si>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</si>
  <si>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</si>
  <si>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</si>
  <si>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</si>
  <si>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</si>
  <si>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</si>
  <si>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</si>
  <si>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</si>
  <si>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</si>
  <si>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令和3年度</t>
  </si>
  <si>
    <t>京都府京都市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</si>
  <si>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</si>
  <si>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</si>
  <si>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</si>
  <si>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</si>
  <si>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</si>
  <si>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</si>
  <si>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</si>
  <si>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</si>
  <si>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</si>
  <si>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</si>
  <si>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</si>
  <si>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</si>
  <si>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</si>
  <si>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</si>
  <si>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</si>
  <si>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</si>
  <si>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</si>
  <si>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</si>
  <si>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</si>
  <si>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</si>
  <si>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</si>
  <si>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</si>
  <si>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</si>
  <si>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</si>
  <si>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</si>
  <si>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</si>
  <si>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市庁舎整備基金</t>
  </si>
  <si>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</si>
  <si>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</si>
  <si>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</si>
  <si>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</si>
  <si>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</si>
  <si>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</si>
  <si>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市営住宅基金</t>
    <rPh sb="0" eb="6">
      <t>シエイジュウタクキキン</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</si>
  <si>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</si>
  <si>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</si>
  <si>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</si>
  <si>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</si>
  <si>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</si>
  <si>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</si>
  <si>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</si>
  <si>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</si>
  <si>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</si>
  <si>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京都市後期高齢者医療特別会計</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</si>
  <si>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</si>
  <si>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</si>
  <si>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</si>
  <si>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</si>
  <si>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</si>
  <si>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</si>
  <si>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</si>
  <si>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</si>
  <si>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</si>
  <si>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</si>
  <si>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</si>
  <si>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</si>
  <si>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一般財団法人京都市防災協会</t>
  </si>
  <si>
    <t>地方特例交付金等</t>
    <rPh sb="7" eb="8">
      <t>トウ</t>
    </rPh>
    <phoneticPr fontId="1"/>
  </si>
  <si>
    <t>諸支出金</t>
    <rPh sb="3" eb="4">
      <t>キン</t>
    </rPh>
    <phoneticPr fontId="36"/>
  </si>
  <si>
    <t>公益財団法人京都市景観・まちづくりセンター</t>
  </si>
  <si>
    <t>　個人住民税減収補塡特例交付金</t>
  </si>
  <si>
    <t>前年度繰上充用金</t>
  </si>
  <si>
    <t>　法定目的税</t>
  </si>
  <si>
    <t>経常損益</t>
  </si>
  <si>
    <t>　軽自動車税減収補塡特例交付金</t>
    <rPh sb="8" eb="10">
      <t>ホテン</t>
    </rPh>
    <phoneticPr fontId="34"/>
  </si>
  <si>
    <t>　　入湯税</t>
  </si>
  <si>
    <t>　投資・出資金・貸付金</t>
  </si>
  <si>
    <t>　　事業所税</t>
  </si>
  <si>
    <t>京都市土地取得特別会計</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</si>
  <si>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</si>
  <si>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</si>
  <si>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</si>
  <si>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</si>
  <si>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</si>
  <si>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</si>
  <si>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</si>
  <si>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増減率(%)(B)</t>
    <rPh sb="0" eb="3">
      <t>ゾウゲンリツ</t>
    </rPh>
    <phoneticPr fontId="5"/>
  </si>
  <si>
    <t>義務的経費計</t>
    <rPh sb="0" eb="3">
      <t>ギムテキ</t>
    </rPh>
    <rPh sb="3" eb="5">
      <t>ケイヒ</t>
    </rPh>
    <rPh sb="5" eb="6">
      <t>ケイ</t>
    </rPh>
    <phoneticPr fontId="5"/>
  </si>
  <si>
    <t>　公債費</t>
  </si>
  <si>
    <t>　震災復興特別交付税</t>
  </si>
  <si>
    <t>債務負担行為</t>
    <rPh sb="0" eb="2">
      <t>サイム</t>
    </rPh>
    <rPh sb="2" eb="4">
      <t>フタン</t>
    </rPh>
    <rPh sb="4" eb="6">
      <t>コウイ</t>
    </rPh>
    <phoneticPr fontId="5"/>
  </si>
  <si>
    <t>▲ 0.00</t>
  </si>
  <si>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</si>
  <si>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</si>
  <si>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</si>
  <si>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</si>
  <si>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</si>
  <si>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</si>
  <si>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</si>
  <si>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</si>
  <si>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</si>
  <si>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</si>
  <si>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</si>
  <si>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</si>
  <si>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</si>
  <si>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</si>
  <si>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</si>
  <si>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</si>
  <si>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</si>
  <si>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</si>
  <si>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</si>
  <si>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</si>
  <si>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</si>
  <si>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</si>
  <si>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</si>
  <si>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下水道</t>
  </si>
  <si>
    <t>京都市土地開発公社</t>
  </si>
  <si>
    <t>財政再生基準</t>
  </si>
  <si>
    <t>再差引収支</t>
    <rPh sb="0" eb="1">
      <t>サイ</t>
    </rPh>
    <rPh sb="1" eb="3">
      <t>サシヒキ</t>
    </rPh>
    <rPh sb="3" eb="5">
      <t>シュウシ</t>
    </rPh>
    <phoneticPr fontId="5"/>
  </si>
  <si>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</si>
  <si>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</si>
  <si>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</si>
  <si>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</si>
  <si>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</si>
  <si>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</si>
  <si>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地方債</t>
  </si>
  <si>
    <t>被保険者
1人当り</t>
  </si>
  <si>
    <t>新住宅市街地開発事業基金</t>
    <rPh sb="0" eb="3">
      <t>シンジュウタク</t>
    </rPh>
    <rPh sb="3" eb="6">
      <t>シガイチ</t>
    </rPh>
    <rPh sb="6" eb="8">
      <t>カイハツ</t>
    </rPh>
    <rPh sb="8" eb="10">
      <t>ジギョウ</t>
    </rPh>
    <rPh sb="10" eb="12">
      <t>キキン</t>
    </rPh>
    <phoneticPr fontId="5"/>
  </si>
  <si>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</si>
  <si>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</si>
  <si>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</si>
  <si>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</si>
  <si>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</si>
  <si>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</si>
  <si>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</si>
  <si>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</si>
  <si>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</si>
  <si>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</si>
  <si>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</si>
  <si>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</si>
  <si>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</si>
  <si>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</si>
  <si>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</si>
  <si>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</si>
  <si>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</si>
  <si>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</si>
  <si>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</si>
  <si>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</si>
  <si>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</si>
  <si>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</si>
  <si>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</si>
  <si>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</si>
  <si>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</si>
  <si>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</si>
  <si>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</si>
  <si>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</si>
  <si>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</si>
  <si>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</si>
  <si>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</si>
  <si>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</si>
  <si>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増減率(%)(A)</t>
    <rPh sb="0" eb="3">
      <t>ゾウゲンリツ</t>
    </rPh>
    <phoneticPr fontId="5"/>
  </si>
  <si>
    <t>京都市母子父子寡婦福祉資金貸付事業特別会計</t>
  </si>
  <si>
    <t>当該団体(円)</t>
    <rPh sb="0" eb="2">
      <t>トウガイ</t>
    </rPh>
    <rPh sb="2" eb="4">
      <t>ダンタイ</t>
    </rPh>
    <rPh sb="5" eb="6">
      <t>エン</t>
    </rPh>
    <phoneticPr fontId="5"/>
  </si>
  <si>
    <t>公社・
三セク等</t>
    <rPh sb="0" eb="2">
      <t>コウシャ</t>
    </rPh>
    <rPh sb="4" eb="5">
      <t>サン</t>
    </rPh>
    <rPh sb="7" eb="8">
      <t>トウ</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</si>
  <si>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</si>
  <si>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公益財団法人京都市生涯学習振興財団</t>
  </si>
  <si>
    <t>京都市立病院機構病院事業債特別会計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</si>
  <si>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</si>
  <si>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</si>
  <si>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</si>
  <si>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</si>
  <si>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</si>
  <si>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</si>
  <si>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</si>
  <si>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京都市水道事業特別会計</t>
  </si>
  <si>
    <t>京都市土地区画整理事業特別会計</t>
  </si>
  <si>
    <t>京都市公共下水道事業特別会計</t>
  </si>
  <si>
    <t>京都市自動車運送事業特別会計</t>
  </si>
  <si>
    <t>京都市中央卸売市場第一市場特別会計</t>
  </si>
  <si>
    <t>京都市中央卸売市場第二市場・と畜場特別会計</t>
  </si>
  <si>
    <t>京都市農業集落排水事業特別会計</t>
  </si>
  <si>
    <t>澱川右岸水防事務組合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</si>
  <si>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</si>
  <si>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</si>
  <si>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</si>
  <si>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</si>
  <si>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</si>
  <si>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</si>
  <si>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</si>
  <si>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</si>
  <si>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</si>
  <si>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</si>
  <si>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</si>
  <si>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</si>
  <si>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</si>
  <si>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</si>
  <si>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</si>
  <si>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</si>
  <si>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</si>
  <si>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</si>
  <si>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</si>
  <si>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</si>
  <si>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</si>
  <si>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</si>
  <si>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</si>
  <si>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</si>
  <si>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</si>
  <si>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</si>
  <si>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</si>
  <si>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</si>
  <si>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</si>
  <si>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健全化判断比率</t>
    <rPh sb="0" eb="3">
      <t>ケンゼンカ</t>
    </rPh>
    <rPh sb="3" eb="5">
      <t>ハンダン</t>
    </rPh>
    <rPh sb="5" eb="7">
      <t>ヒリツ</t>
    </rPh>
    <phoneticPr fontId="35"/>
  </si>
  <si>
    <t>令和3年度</t>
    <rPh sb="0" eb="2">
      <t>レイワ</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</si>
  <si>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</si>
  <si>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</si>
  <si>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</si>
  <si>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</si>
  <si>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</si>
  <si>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</si>
  <si>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</si>
  <si>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</si>
  <si>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</si>
  <si>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</si>
  <si>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</si>
  <si>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</si>
  <si>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</si>
  <si>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</si>
  <si>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</si>
  <si>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</si>
  <si>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</si>
  <si>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</si>
  <si>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</si>
  <si>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</si>
  <si>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</si>
  <si>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</si>
  <si>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</si>
  <si>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</si>
  <si>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淀川・木津川水防事務組合</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</si>
  <si>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</si>
  <si>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</si>
  <si>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</si>
  <si>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</si>
  <si>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</si>
  <si>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</si>
  <si>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</si>
  <si>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</si>
  <si>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公益財団法人京都伝統産業交流センター</t>
  </si>
  <si>
    <t>▲ 0.29</t>
  </si>
  <si>
    <t>▲ 2.96</t>
  </si>
  <si>
    <t>▲ 1.19</t>
  </si>
  <si>
    <t>その他会計（赤字）</t>
  </si>
  <si>
    <t>▲ 0.07</t>
  </si>
  <si>
    <t>（百万円）</t>
  </si>
  <si>
    <t>H28末</t>
  </si>
  <si>
    <t>H29末</t>
  </si>
  <si>
    <t>H30末</t>
  </si>
  <si>
    <t>R01末</t>
  </si>
  <si>
    <t>R02末</t>
  </si>
  <si>
    <t>公益財団法人京都市国際交流協会</t>
  </si>
  <si>
    <t>公益財団法人京都市埋蔵文化財研究所</t>
  </si>
  <si>
    <t>公益財団法人京都市音楽芸術文化振興財団</t>
  </si>
  <si>
    <t>公益財団法人京都市芸術文化協会</t>
  </si>
  <si>
    <t>株式会社京都産業振興センター</t>
  </si>
  <si>
    <t>京都醍醐センター株式会社</t>
  </si>
  <si>
    <t>京都シティ開発株式会社</t>
  </si>
  <si>
    <t>京都地下鉄整備株式会社</t>
  </si>
  <si>
    <t>京都府後期高齢者医療広域連合</t>
  </si>
  <si>
    <t>関西広域連合</t>
  </si>
  <si>
    <t>文化観光資源保護基金</t>
  </si>
  <si>
    <t>※8：職員の状況については、令和3年地方公務員給与実態調査に基づいている。</t>
  </si>
  <si>
    <t>実質公債費比率</t>
    <phoneticPr fontId="41"/>
  </si>
  <si>
    <t>将来負担比率</t>
    <phoneticPr fontId="41"/>
  </si>
  <si>
    <t>類似団体内平均値</t>
    <phoneticPr fontId="41"/>
  </si>
  <si>
    <t>当該団体値</t>
    <rPh sb="0" eb="2">
      <t>トウガイ</t>
    </rPh>
    <rPh sb="2" eb="4">
      <t>ダンタイ</t>
    </rPh>
    <rPh sb="4" eb="5">
      <t>アタイ</t>
    </rPh>
    <phoneticPr fontId="41"/>
  </si>
  <si>
    <t>(　参考　）</t>
    <rPh sb="2" eb="4">
      <t>サンコウ</t>
    </rPh>
    <phoneticPr fontId="41"/>
  </si>
  <si>
    <t>　実質公債費比率は、地下鉄事業への経営健全化出資債、退職手当債、行政改革推進債など地方交付税措置のない特例的な市債の発行や公債償還基金の計画外の取崩しに加え、償還を迎える満期一括債の元利償還金の増等により、前年度に引き続き増加した。一方、こうした市債残高の増はこれまで将来負担比率を押し上げる要因となっていたが、過去の公債償還基金からの借入れを187億円返済したことなどによる充当可能基金の増により、将来負担比率は大幅減となった。ただし、いまだ類似団体平均値を大きく上回っている状況にある。
　引き続き、令和3年度に策定した「行財政改革計画」に基づき、市債残高の適切なコントロールに取り組み、比率の改善に努めていく。</t>
    <phoneticPr fontId="41"/>
  </si>
  <si>
    <t>分析欄</t>
    <rPh sb="0" eb="2">
      <t>ブンセキ</t>
    </rPh>
    <rPh sb="2" eb="3">
      <t>ラン</t>
    </rPh>
    <phoneticPr fontId="4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</si>
  <si>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</si>
  <si>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有形固定資産減価償却率</t>
    <phoneticPr fontId="41"/>
  </si>
  <si>
    <t>　将来負担比率は、令和3年度においては過去の公債償還基金からの借入れを187億円返済したことなどによる充当可能基金の増により大幅減となったが、行政改革推進債や調整債の発行、公債償還基金からの計画外の取崩しを行っていることにより、いまだ類似団体平均値を上回っている。また、有形固定資産減価償却率も類似団体平均値を上回っており、今後、公共施設の老朽化改修等の必要性がますます高まっていくことを踏まえると、将来負担比率の類似団体との乖離は更に広がっていく可能性がある。
　このため、引き続き、歳入・歳出両面において行財政改革を進めることで、財政の健全化を図りつつ、計画的な設備更新、公共施設の集約化など、適切な保有資産のマネジメントについても合わせて進めることで、持続可能な財政運営を目指していく。</t>
    <phoneticPr fontId="4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</si>
  <si>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</si>
  <si>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 xml:space="preserve"> </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</si>
</sst>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xf numFmtId="0" fontId="44" fillId="0" borderId="0">
      <alignment vertical="center"/>
    </xf>
    <xf numFmtId="0" fontId="42" fillId="0" borderId="0">
      <alignment vertical="center"/>
    </xf>
    <xf numFmtId="0" fontId="42" fillId="0" borderId="0"/>
    <xf numFmtId="0" fontId="42" fillId="0" borderId="0"/>
    <xf numFmtId="0" fontId="42" fillId="0" borderId="0"/>
  </cellStyleXfs>
  <cellXfs count="116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40" fillId="0" borderId="69" xfId="4" applyNumberFormat="1" applyFont="1" applyFill="1" applyBorder="1" applyAlignment="1">
      <alignment horizontal="right" vertical="center" shrinkToFit="1"/>
    </xf>
    <xf numFmtId="180" fontId="40" fillId="0" borderId="70" xfId="4" applyNumberFormat="1" applyFont="1" applyFill="1" applyBorder="1" applyAlignment="1">
      <alignment horizontal="right" vertical="center" shrinkToFit="1"/>
    </xf>
    <xf numFmtId="180" fontId="40" fillId="0" borderId="0" xfId="4" applyNumberFormat="1" applyFont="1" applyFill="1" applyBorder="1" applyAlignment="1">
      <alignment horizontal="right" vertical="center" shrinkToFit="1"/>
    </xf>
    <xf numFmtId="180" fontId="40" fillId="0" borderId="14"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10" fillId="0" borderId="0" xfId="4" applyFont="1" applyAlignment="1">
      <alignment vertical="center"/>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0" fontId="17" fillId="0" borderId="83" xfId="11" applyFont="1" applyBorder="1" applyAlignment="1" applyProtection="1">
      <alignment horizontal="right" vertical="center" shrinkToFit="1"/>
      <protection locked="0"/>
    </xf>
    <xf numFmtId="0" fontId="17" fillId="0" borderId="86" xfId="11" applyFont="1" applyBorder="1" applyAlignment="1" applyProtection="1">
      <alignment horizontal="right" vertical="center" shrinkToFit="1"/>
      <protection locked="0"/>
    </xf>
    <xf numFmtId="0" fontId="17" fillId="0" borderId="90" xfId="11" applyFont="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7" fontId="17" fillId="0" borderId="83" xfId="11" applyNumberFormat="1" applyFont="1" applyBorder="1" applyAlignment="1" applyProtection="1">
      <alignment horizontal="right" vertical="center" shrinkToFit="1"/>
      <protection locked="0"/>
    </xf>
    <xf numFmtId="187" fontId="17" fillId="0" borderId="86" xfId="11" applyNumberFormat="1" applyFont="1" applyBorder="1" applyAlignment="1" applyProtection="1">
      <alignment horizontal="right" vertical="center" shrinkToFit="1"/>
      <protection locked="0"/>
    </xf>
    <xf numFmtId="187" fontId="17" fillId="0" borderId="90"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84" xfId="11" applyFont="1" applyBorder="1" applyAlignment="1" applyProtection="1">
      <alignment horizontal="right" vertical="center" shrinkToFit="1"/>
      <protection locked="0"/>
    </xf>
    <xf numFmtId="0" fontId="17" fillId="0" borderId="87" xfId="11" applyFont="1" applyBorder="1" applyAlignment="1" applyProtection="1">
      <alignment horizontal="right" vertical="center" shrinkToFit="1"/>
      <protection locked="0"/>
    </xf>
    <xf numFmtId="0" fontId="17" fillId="0" borderId="91" xfId="11" applyFont="1" applyBorder="1" applyAlignment="1" applyProtection="1">
      <alignment horizontal="right" vertical="center" shrinkToFit="1"/>
      <protection locked="0"/>
    </xf>
    <xf numFmtId="187" fontId="17" fillId="0" borderId="84" xfId="11" applyNumberFormat="1" applyFont="1" applyBorder="1" applyAlignment="1" applyProtection="1">
      <alignment horizontal="right" vertical="center" shrinkToFit="1"/>
      <protection locked="0"/>
    </xf>
    <xf numFmtId="187" fontId="17" fillId="0" borderId="87" xfId="11" applyNumberFormat="1" applyFont="1" applyBorder="1" applyAlignment="1" applyProtection="1">
      <alignment horizontal="right" vertical="center" shrinkToFit="1"/>
      <protection locked="0"/>
    </xf>
    <xf numFmtId="187"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3" fillId="0" borderId="0" xfId="20" applyFont="1">
      <alignment vertical="center"/>
    </xf>
    <xf numFmtId="0" fontId="43" fillId="0" borderId="42" xfId="20" applyFont="1" applyBorder="1">
      <alignment vertical="center"/>
    </xf>
    <xf numFmtId="0" fontId="43" fillId="0" borderId="14" xfId="20" applyFont="1" applyBorder="1">
      <alignment vertical="center"/>
    </xf>
    <xf numFmtId="0" fontId="43" fillId="0" borderId="15" xfId="20" applyFont="1" applyBorder="1">
      <alignment vertical="center"/>
    </xf>
    <xf numFmtId="0" fontId="43" fillId="0" borderId="34" xfId="20" applyFont="1" applyBorder="1">
      <alignment vertical="center"/>
    </xf>
    <xf numFmtId="0" fontId="43" fillId="0" borderId="31" xfId="20" applyFont="1" applyBorder="1">
      <alignment vertical="center"/>
    </xf>
    <xf numFmtId="0" fontId="45" fillId="0" borderId="0" xfId="21" applyFont="1">
      <alignment vertical="center"/>
    </xf>
    <xf numFmtId="184" fontId="43" fillId="3" borderId="74" xfId="22" applyNumberFormat="1" applyFont="1" applyFill="1" applyBorder="1" applyAlignment="1">
      <alignment horizontal="center" vertical="center"/>
    </xf>
    <xf numFmtId="187" fontId="43" fillId="3" borderId="74" xfId="22" applyNumberFormat="1" applyFont="1" applyFill="1" applyBorder="1" applyAlignment="1">
      <alignment horizontal="center" vertical="center" wrapText="1"/>
    </xf>
    <xf numFmtId="0" fontId="43" fillId="0" borderId="74" xfId="20" applyFont="1" applyBorder="1" applyAlignment="1">
      <alignment horizontal="center" vertical="center"/>
    </xf>
    <xf numFmtId="184" fontId="43" fillId="0" borderId="0" xfId="20" applyNumberFormat="1" applyFont="1" applyAlignment="1">
      <alignment horizontal="center" vertical="center"/>
    </xf>
    <xf numFmtId="178" fontId="42" fillId="0" borderId="0" xfId="20" applyNumberFormat="1" applyAlignment="1">
      <alignment horizontal="center" vertical="center"/>
    </xf>
    <xf numFmtId="0" fontId="43" fillId="0" borderId="0" xfId="20" applyFont="1" applyAlignment="1">
      <alignment horizontal="center" vertical="center"/>
    </xf>
    <xf numFmtId="184" fontId="43" fillId="3" borderId="0" xfId="22" applyNumberFormat="1" applyFont="1" applyFill="1" applyAlignment="1">
      <alignment horizontal="center" vertical="center" wrapText="1"/>
    </xf>
    <xf numFmtId="187" fontId="43" fillId="3" borderId="0" xfId="22" applyNumberFormat="1" applyFont="1" applyFill="1" applyAlignment="1">
      <alignment vertical="center" wrapText="1"/>
    </xf>
    <xf numFmtId="184" fontId="43" fillId="3" borderId="0" xfId="22" applyNumberFormat="1" applyFont="1" applyFill="1" applyAlignment="1">
      <alignment horizontal="center" vertical="center"/>
    </xf>
    <xf numFmtId="187" fontId="43" fillId="3" borderId="0" xfId="22" applyNumberFormat="1" applyFont="1" applyFill="1" applyAlignment="1">
      <alignment horizontal="center" vertical="center" wrapText="1"/>
    </xf>
    <xf numFmtId="0" fontId="43" fillId="0" borderId="37" xfId="20" applyFont="1" applyBorder="1" applyAlignment="1">
      <alignment horizontal="center" vertical="center"/>
    </xf>
    <xf numFmtId="0" fontId="43" fillId="0" borderId="35" xfId="20" applyFont="1" applyBorder="1" applyAlignment="1">
      <alignment horizontal="center" vertical="center"/>
    </xf>
    <xf numFmtId="0" fontId="43" fillId="0" borderId="32" xfId="20" applyFont="1" applyBorder="1" applyAlignment="1">
      <alignment horizontal="center" vertical="center"/>
    </xf>
    <xf numFmtId="49" fontId="43" fillId="3" borderId="0" xfId="22" applyNumberFormat="1" applyFont="1" applyFill="1" applyAlignment="1">
      <alignment horizontal="center" vertical="center"/>
    </xf>
    <xf numFmtId="49" fontId="43" fillId="3" borderId="0" xfId="22" applyNumberFormat="1" applyFont="1" applyFill="1" applyAlignment="1">
      <alignment horizontal="center" vertical="center" wrapText="1"/>
    </xf>
    <xf numFmtId="178" fontId="43" fillId="3" borderId="0" xfId="20" applyNumberFormat="1" applyFont="1" applyFill="1" applyAlignment="1">
      <alignment vertical="center" wrapText="1"/>
    </xf>
    <xf numFmtId="184" fontId="42" fillId="0" borderId="0" xfId="23" applyNumberFormat="1" applyAlignment="1">
      <alignment horizontal="right" vertical="center"/>
    </xf>
    <xf numFmtId="183" fontId="42" fillId="0" borderId="0" xfId="23" applyNumberFormat="1" applyAlignment="1">
      <alignment horizontal="right" vertical="center"/>
    </xf>
    <xf numFmtId="178" fontId="42" fillId="0" borderId="0" xfId="24" applyNumberFormat="1" applyAlignment="1">
      <alignment horizontal="center" vertical="center"/>
    </xf>
    <xf numFmtId="178" fontId="42" fillId="0" borderId="0" xfId="24" applyNumberFormat="1" applyAlignment="1">
      <alignment vertical="center"/>
    </xf>
    <xf numFmtId="0" fontId="43" fillId="0" borderId="15" xfId="20" applyFont="1" applyBorder="1" applyAlignment="1" applyProtection="1">
      <alignment horizontal="left" vertical="top" wrapText="1"/>
      <protection locked="0"/>
    </xf>
    <xf numFmtId="0" fontId="43" fillId="0" borderId="34" xfId="20" applyFont="1" applyBorder="1" applyAlignment="1" applyProtection="1">
      <alignment horizontal="left" vertical="top" wrapText="1"/>
      <protection locked="0"/>
    </xf>
    <xf numFmtId="0" fontId="43" fillId="0" borderId="31" xfId="20" applyFont="1" applyBorder="1" applyAlignment="1" applyProtection="1">
      <alignment horizontal="left" vertical="top" wrapText="1"/>
      <protection locked="0"/>
    </xf>
    <xf numFmtId="0" fontId="43" fillId="0" borderId="14" xfId="20" applyFont="1" applyBorder="1" applyAlignment="1" applyProtection="1">
      <alignment horizontal="left" vertical="top" wrapText="1"/>
      <protection locked="0"/>
    </xf>
    <xf numFmtId="0" fontId="43" fillId="0" borderId="0" xfId="20" applyFont="1" applyAlignment="1" applyProtection="1">
      <alignment horizontal="left" vertical="top" wrapText="1"/>
      <protection locked="0"/>
    </xf>
    <xf numFmtId="0" fontId="43" fillId="0" borderId="42" xfId="20" applyFont="1" applyBorder="1" applyAlignment="1" applyProtection="1">
      <alignment horizontal="left" vertical="top" wrapText="1"/>
      <protection locked="0"/>
    </xf>
    <xf numFmtId="0" fontId="43" fillId="0" borderId="16" xfId="20" applyFont="1" applyBorder="1" applyAlignment="1" applyProtection="1">
      <alignment horizontal="left" vertical="top" wrapText="1"/>
      <protection locked="0"/>
    </xf>
    <xf numFmtId="0" fontId="43" fillId="0" borderId="23" xfId="20" applyFont="1" applyBorder="1" applyAlignment="1" applyProtection="1">
      <alignment horizontal="left" vertical="top" wrapText="1"/>
      <protection locked="0"/>
    </xf>
    <xf numFmtId="0" fontId="43" fillId="0" borderId="30" xfId="20" applyFont="1" applyBorder="1" applyAlignment="1" applyProtection="1">
      <alignment horizontal="left" vertical="top" wrapText="1"/>
      <protection locked="0"/>
    </xf>
    <xf numFmtId="178" fontId="43" fillId="0" borderId="0" xfId="20" applyNumberFormat="1" applyFont="1">
      <alignment vertical="center"/>
    </xf>
    <xf numFmtId="178" fontId="44" fillId="0" borderId="0" xfId="20" applyNumberFormat="1" applyFont="1">
      <alignment vertical="center"/>
    </xf>
    <xf numFmtId="189" fontId="43" fillId="0" borderId="0" xfId="22" applyNumberFormat="1" applyFont="1">
      <alignment vertical="center"/>
    </xf>
    <xf numFmtId="0" fontId="43" fillId="0" borderId="0" xfId="22" applyFont="1">
      <alignment vertical="center"/>
    </xf>
    <xf numFmtId="0" fontId="46" fillId="0" borderId="42" xfId="20" applyFont="1" applyBorder="1">
      <alignment vertical="center"/>
    </xf>
    <xf numFmtId="0" fontId="43" fillId="0" borderId="35" xfId="20" applyFont="1" applyBorder="1">
      <alignment vertical="center"/>
    </xf>
    <xf numFmtId="178" fontId="43" fillId="0" borderId="42" xfId="20" applyNumberFormat="1" applyFont="1" applyBorder="1">
      <alignment vertical="center"/>
    </xf>
    <xf numFmtId="178" fontId="43" fillId="0" borderId="15" xfId="20" applyNumberFormat="1" applyFont="1" applyBorder="1">
      <alignment vertical="center"/>
    </xf>
    <xf numFmtId="189" fontId="43" fillId="0" borderId="34" xfId="20" applyNumberFormat="1" applyFont="1" applyBorder="1">
      <alignment vertical="center"/>
    </xf>
    <xf numFmtId="178" fontId="43" fillId="0" borderId="34" xfId="20" applyNumberFormat="1" applyFont="1" applyBorder="1">
      <alignment vertical="center"/>
    </xf>
    <xf numFmtId="178" fontId="43" fillId="0" borderId="31" xfId="20" applyNumberFormat="1" applyFont="1" applyBorder="1">
      <alignment vertical="center"/>
    </xf>
    <xf numFmtId="178" fontId="43" fillId="0" borderId="14" xfId="20" applyNumberFormat="1" applyFont="1" applyBorder="1">
      <alignment vertical="center"/>
    </xf>
    <xf numFmtId="191" fontId="43" fillId="0" borderId="0" xfId="20" applyNumberFormat="1" applyFont="1">
      <alignment vertical="center"/>
    </xf>
    <xf numFmtId="187" fontId="43" fillId="0" borderId="0" xfId="22" applyNumberFormat="1" applyFont="1" applyAlignment="1">
      <alignment horizontal="center" vertical="center" wrapText="1"/>
    </xf>
    <xf numFmtId="0" fontId="43" fillId="0" borderId="16" xfId="20" applyFont="1" applyBorder="1">
      <alignment vertical="center"/>
    </xf>
    <xf numFmtId="0" fontId="43" fillId="0" borderId="23" xfId="20" applyFont="1" applyBorder="1">
      <alignment vertical="center"/>
    </xf>
    <xf numFmtId="0" fontId="46" fillId="0" borderId="30" xfId="20" applyFont="1" applyBorder="1">
      <alignment vertical="center"/>
    </xf>
    <xf numFmtId="189" fontId="43" fillId="0" borderId="23" xfId="20" applyNumberFormat="1" applyFont="1" applyBorder="1">
      <alignment vertical="center"/>
    </xf>
    <xf numFmtId="0" fontId="43" fillId="0" borderId="30" xfId="20" applyFont="1" applyBorder="1">
      <alignment vertical="center"/>
    </xf>
    <xf numFmtId="0" fontId="42" fillId="3" borderId="0" xfId="25" applyFill="1" applyProtection="1">
      <protection hidden="1"/>
    </xf>
    <xf numFmtId="0" fontId="42" fillId="3" borderId="0" xfId="25" applyFill="1" applyAlignment="1">
      <alignment vertical="center"/>
    </xf>
    <xf numFmtId="0" fontId="42" fillId="3" borderId="0" xfId="25" applyFill="1" applyAlignment="1" applyProtection="1">
      <alignment vertical="center"/>
      <protection hidden="1"/>
    </xf>
    <xf numFmtId="0" fontId="0" fillId="3" borderId="0" xfId="25" applyFont="1" applyFill="1" applyAlignment="1">
      <alignment vertical="center"/>
    </xf>
    <xf numFmtId="0" fontId="42" fillId="3" borderId="0" xfId="25" applyFill="1"/>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5" xr:uid="{4063FFC7-E473-4DBC-AB1A-65BB8F5DE8D6}"/>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1" xr:uid="{77B1B129-D778-4860-825E-FACBA16A8EC6}"/>
    <cellStyle name="標準_【レイアウト】（県）資料３（Ｐ２）　歳出比較分析表" xfId="19" xr:uid="{00000000-0005-0000-0000-000013000000}"/>
    <cellStyle name="標準_【レイアウト】（県）資料３（Ｐ２）　歳出比較分析表 2" xfId="20" xr:uid="{CA854428-228A-4910-AD6F-1D091070546A}"/>
    <cellStyle name="標準_【レイアウト】（市）資料３（Ｐ２）　歳出比較分析表" xfId="18" xr:uid="{00000000-0005-0000-0000-000012000000}"/>
    <cellStyle name="標準_【レイアウト】（市）資料３（Ｐ２）　歳出比較分析表 2" xfId="22" xr:uid="{BEE9DD54-D496-4C07-B42F-92BD03DB15AE}"/>
    <cellStyle name="標準_APAHO251300" xfId="13" xr:uid="{00000000-0005-0000-0000-00000D000000}"/>
    <cellStyle name="標準_APAHO251300 2" xfId="24" xr:uid="{449AC91A-C7E7-4C7B-A5FB-16F14E9AF86C}"/>
    <cellStyle name="標準_APAHO252300" xfId="14" xr:uid="{00000000-0005-0000-0000-00000E000000}"/>
    <cellStyle name="標準_APAHO252300 2" xfId="23" xr:uid="{8E3C46F3-75C4-4FCB-BE55-0788D9582E6E}"/>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AF6E-4856-B362-8D93052845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43344</c:v>
                </c:pt>
                <c:pt idx="1">
                  <c:v>57549</c:v>
                </c:pt>
                <c:pt idx="2">
                  <c:v>55122</c:v>
                </c:pt>
                <c:pt idx="3">
                  <c:v>48486</c:v>
                </c:pt>
                <c:pt idx="4">
                  <c:v>45145</c:v>
                </c:pt>
              </c:numCache>
            </c:numRef>
          </c:val>
          <c:smooth val="0"/>
          <c:extLst>
            <c:ext xmlns:c16="http://schemas.microsoft.com/office/drawing/2014/chart" uri="{C3380CC4-5D6E-409C-BE32-E72D297353CC}">
              <c16:uniqueId val="{00000001-AF6E-4856-B362-8D930528453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0.09</c:v>
                </c:pt>
                <c:pt idx="1">
                  <c:v>0.09</c:v>
                </c:pt>
                <c:pt idx="2">
                  <c:v>0.1</c:v>
                </c:pt>
                <c:pt idx="3">
                  <c:v>-0.08</c:v>
                </c:pt>
                <c:pt idx="4">
                  <c:v>0.09</c:v>
                </c:pt>
              </c:numCache>
            </c:numRef>
          </c:val>
          <c:extLst>
            <c:ext xmlns:c16="http://schemas.microsoft.com/office/drawing/2014/chart" uri="{C3380CC4-5D6E-409C-BE32-E72D297353CC}">
              <c16:uniqueId val="{00000000-E88A-4D7A-B8D4-75CE9C8736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0.33</c:v>
                </c:pt>
                <c:pt idx="1">
                  <c:v>0.89</c:v>
                </c:pt>
                <c:pt idx="2">
                  <c:v>0</c:v>
                </c:pt>
                <c:pt idx="3">
                  <c:v>0</c:v>
                </c:pt>
                <c:pt idx="4">
                  <c:v>2.23</c:v>
                </c:pt>
              </c:numCache>
            </c:numRef>
          </c:val>
          <c:extLst>
            <c:ext xmlns:c16="http://schemas.microsoft.com/office/drawing/2014/chart" uri="{C3380CC4-5D6E-409C-BE32-E72D297353CC}">
              <c16:uniqueId val="{00000001-E88A-4D7A-B8D4-75CE9C8736D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0.18</c:v>
                </c:pt>
                <c:pt idx="1">
                  <c:v>0</c:v>
                </c:pt>
                <c:pt idx="2">
                  <c:v>-0.96</c:v>
                </c:pt>
                <c:pt idx="3">
                  <c:v>-0.28999999999999998</c:v>
                </c:pt>
                <c:pt idx="4">
                  <c:v>2.39</c:v>
                </c:pt>
              </c:numCache>
            </c:numRef>
          </c:val>
          <c:smooth val="0"/>
          <c:extLst>
            <c:ext xmlns:c16="http://schemas.microsoft.com/office/drawing/2014/chart" uri="{C3380CC4-5D6E-409C-BE32-E72D297353CC}">
              <c16:uniqueId val="{00000002-E88A-4D7A-B8D4-75CE9C8736D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0.98</c:v>
                </c:pt>
                <c:pt idx="2">
                  <c:v>#N/A</c:v>
                </c:pt>
                <c:pt idx="3">
                  <c:v>1.48</c:v>
                </c:pt>
                <c:pt idx="4">
                  <c:v>#N/A</c:v>
                </c:pt>
                <c:pt idx="5">
                  <c:v>1.73</c:v>
                </c:pt>
                <c:pt idx="6">
                  <c:v>#N/A</c:v>
                </c:pt>
                <c:pt idx="7">
                  <c:v>0.61</c:v>
                </c:pt>
                <c:pt idx="8">
                  <c:v>#N/A</c:v>
                </c:pt>
                <c:pt idx="9">
                  <c:v>0.14000000000000001</c:v>
                </c:pt>
              </c:numCache>
            </c:numRef>
          </c:val>
          <c:extLst>
            <c:ext xmlns:c16="http://schemas.microsoft.com/office/drawing/2014/chart" uri="{C3380CC4-5D6E-409C-BE32-E72D297353CC}">
              <c16:uniqueId val="{00000000-DB77-41ED-BE1A-14ED593C6C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7.0000000000000007E-2</c:v>
                </c:pt>
                <c:pt idx="7">
                  <c:v>#N/A</c:v>
                </c:pt>
                <c:pt idx="8">
                  <c:v>0</c:v>
                </c:pt>
                <c:pt idx="9">
                  <c:v>0</c:v>
                </c:pt>
              </c:numCache>
            </c:numRef>
          </c:val>
          <c:extLst>
            <c:ext xmlns:c16="http://schemas.microsoft.com/office/drawing/2014/chart" uri="{C3380CC4-5D6E-409C-BE32-E72D297353CC}">
              <c16:uniqueId val="{00000001-DB77-41ED-BE1A-14ED593C6CDE}"/>
            </c:ext>
          </c:extLst>
        </c:ser>
        <c:ser>
          <c:idx val="2"/>
          <c:order val="2"/>
          <c:tx>
            <c:strRef>
              <c:f>データシート!$A$29</c:f>
              <c:strCache>
                <c:ptCount val="1"/>
                <c:pt idx="0">
                  <c:v>京都市後期高齢者医療特別会計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0.18</c:v>
                </c:pt>
                <c:pt idx="4">
                  <c:v>#N/A</c:v>
                </c:pt>
                <c:pt idx="5">
                  <c:v>0.18</c:v>
                </c:pt>
                <c:pt idx="6">
                  <c:v>#N/A</c:v>
                </c:pt>
                <c:pt idx="7">
                  <c:v>0.2</c:v>
                </c:pt>
                <c:pt idx="8">
                  <c:v>#N/A</c:v>
                </c:pt>
                <c:pt idx="9">
                  <c:v>0.19</c:v>
                </c:pt>
              </c:numCache>
            </c:numRef>
          </c:val>
          <c:extLst>
            <c:ext xmlns:c16="http://schemas.microsoft.com/office/drawing/2014/chart" uri="{C3380CC4-5D6E-409C-BE32-E72D297353CC}">
              <c16:uniqueId val="{00000002-DB77-41ED-BE1A-14ED593C6CDE}"/>
            </c:ext>
          </c:extLst>
        </c:ser>
        <c:ser>
          <c:idx val="3"/>
          <c:order val="3"/>
          <c:tx>
            <c:strRef>
              <c:f>データシート!$A$30</c:f>
              <c:strCache>
                <c:ptCount val="1"/>
                <c:pt idx="0">
                  <c:v>京都市中央卸売市場第一市場特別会計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0.24</c:v>
                </c:pt>
                <c:pt idx="4">
                  <c:v>#N/A</c:v>
                </c:pt>
                <c:pt idx="5">
                  <c:v>0.34</c:v>
                </c:pt>
                <c:pt idx="6">
                  <c:v>#N/A</c:v>
                </c:pt>
                <c:pt idx="7">
                  <c:v>0.16</c:v>
                </c:pt>
                <c:pt idx="8">
                  <c:v>#N/A</c:v>
                </c:pt>
                <c:pt idx="9">
                  <c:v>0.2</c:v>
                </c:pt>
              </c:numCache>
            </c:numRef>
          </c:val>
          <c:extLst>
            <c:ext xmlns:c16="http://schemas.microsoft.com/office/drawing/2014/chart" uri="{C3380CC4-5D6E-409C-BE32-E72D297353CC}">
              <c16:uniqueId val="{00000003-DB77-41ED-BE1A-14ED593C6CDE}"/>
            </c:ext>
          </c:extLst>
        </c:ser>
        <c:ser>
          <c:idx val="4"/>
          <c:order val="4"/>
          <c:tx>
            <c:strRef>
              <c:f>データシート!$A$31</c:f>
              <c:strCache>
                <c:ptCount val="1"/>
                <c:pt idx="0">
                  <c:v>京都市中央卸売市場第二市場・と畜場特別会計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4-DB77-41ED-BE1A-14ED593C6CDE}"/>
            </c:ext>
          </c:extLst>
        </c:ser>
        <c:ser>
          <c:idx val="5"/>
          <c:order val="5"/>
          <c:tx>
            <c:strRef>
              <c:f>データシート!$A$32</c:f>
              <c:strCache>
                <c:ptCount val="1"/>
                <c:pt idx="0">
                  <c:v>京都市国民健康保険事業特別会計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1.32</c:v>
                </c:pt>
                <c:pt idx="2">
                  <c:v>#N/A</c:v>
                </c:pt>
                <c:pt idx="3">
                  <c:v>0.3</c:v>
                </c:pt>
                <c:pt idx="4">
                  <c:v>#N/A</c:v>
                </c:pt>
                <c:pt idx="5">
                  <c:v>0.16</c:v>
                </c:pt>
                <c:pt idx="6">
                  <c:v>#N/A</c:v>
                </c:pt>
                <c:pt idx="7">
                  <c:v>0.86</c:v>
                </c:pt>
                <c:pt idx="8">
                  <c:v>#N/A</c:v>
                </c:pt>
                <c:pt idx="9">
                  <c:v>0.42</c:v>
                </c:pt>
              </c:numCache>
            </c:numRef>
          </c:val>
          <c:extLst>
            <c:ext xmlns:c16="http://schemas.microsoft.com/office/drawing/2014/chart" uri="{C3380CC4-5D6E-409C-BE32-E72D297353CC}">
              <c16:uniqueId val="{00000005-DB77-41ED-BE1A-14ED593C6CDE}"/>
            </c:ext>
          </c:extLst>
        </c:ser>
        <c:ser>
          <c:idx val="6"/>
          <c:order val="6"/>
          <c:tx>
            <c:strRef>
              <c:f>データシート!$A$33</c:f>
              <c:strCache>
                <c:ptCount val="1"/>
                <c:pt idx="0">
                  <c:v>京都市介護保険事業特別会計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1.04</c:v>
                </c:pt>
                <c:pt idx="2">
                  <c:v>#N/A</c:v>
                </c:pt>
                <c:pt idx="3">
                  <c:v>0.48</c:v>
                </c:pt>
                <c:pt idx="4">
                  <c:v>#N/A</c:v>
                </c:pt>
                <c:pt idx="5">
                  <c:v>0.38</c:v>
                </c:pt>
                <c:pt idx="6">
                  <c:v>#N/A</c:v>
                </c:pt>
                <c:pt idx="7">
                  <c:v>0.47</c:v>
                </c:pt>
                <c:pt idx="8">
                  <c:v>#N/A</c:v>
                </c:pt>
                <c:pt idx="9">
                  <c:v>0.76</c:v>
                </c:pt>
              </c:numCache>
            </c:numRef>
          </c:val>
          <c:extLst>
            <c:ext xmlns:c16="http://schemas.microsoft.com/office/drawing/2014/chart" uri="{C3380CC4-5D6E-409C-BE32-E72D297353CC}">
              <c16:uniqueId val="{00000006-DB77-41ED-BE1A-14ED593C6CDE}"/>
            </c:ext>
          </c:extLst>
        </c:ser>
        <c:ser>
          <c:idx val="7"/>
          <c:order val="7"/>
          <c:tx>
            <c:strRef>
              <c:f>データシート!$A$34</c:f>
              <c:strCache>
                <c:ptCount val="1"/>
                <c:pt idx="0">
                  <c:v>京都市公共下水道事業特別会計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4.08</c:v>
                </c:pt>
                <c:pt idx="2">
                  <c:v>#N/A</c:v>
                </c:pt>
                <c:pt idx="3">
                  <c:v>2.04</c:v>
                </c:pt>
                <c:pt idx="4">
                  <c:v>#N/A</c:v>
                </c:pt>
                <c:pt idx="5">
                  <c:v>2.58</c:v>
                </c:pt>
                <c:pt idx="6">
                  <c:v>#N/A</c:v>
                </c:pt>
                <c:pt idx="7">
                  <c:v>1.42</c:v>
                </c:pt>
                <c:pt idx="8">
                  <c:v>#N/A</c:v>
                </c:pt>
                <c:pt idx="9">
                  <c:v>1.54</c:v>
                </c:pt>
              </c:numCache>
            </c:numRef>
          </c:val>
          <c:extLst>
            <c:ext xmlns:c16="http://schemas.microsoft.com/office/drawing/2014/chart" uri="{C3380CC4-5D6E-409C-BE32-E72D297353CC}">
              <c16:uniqueId val="{00000007-DB77-41ED-BE1A-14ED593C6CDE}"/>
            </c:ext>
          </c:extLst>
        </c:ser>
        <c:ser>
          <c:idx val="8"/>
          <c:order val="8"/>
          <c:tx>
            <c:strRef>
              <c:f>データシート!$A$35</c:f>
              <c:strCache>
                <c:ptCount val="1"/>
                <c:pt idx="0">
                  <c:v>京都市水道事業特別会計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2.66</c:v>
                </c:pt>
                <c:pt idx="2">
                  <c:v>#N/A</c:v>
                </c:pt>
                <c:pt idx="3">
                  <c:v>2.2200000000000002</c:v>
                </c:pt>
                <c:pt idx="4">
                  <c:v>#N/A</c:v>
                </c:pt>
                <c:pt idx="5">
                  <c:v>1.71</c:v>
                </c:pt>
                <c:pt idx="6">
                  <c:v>#N/A</c:v>
                </c:pt>
                <c:pt idx="7">
                  <c:v>1.37</c:v>
                </c:pt>
                <c:pt idx="8">
                  <c:v>#N/A</c:v>
                </c:pt>
                <c:pt idx="9">
                  <c:v>1.55</c:v>
                </c:pt>
              </c:numCache>
            </c:numRef>
          </c:val>
          <c:extLst>
            <c:ext xmlns:c16="http://schemas.microsoft.com/office/drawing/2014/chart" uri="{C3380CC4-5D6E-409C-BE32-E72D297353CC}">
              <c16:uniqueId val="{00000008-DB77-41ED-BE1A-14ED593C6CDE}"/>
            </c:ext>
          </c:extLst>
        </c:ser>
        <c:ser>
          <c:idx val="9"/>
          <c:order val="9"/>
          <c:tx>
            <c:strRef>
              <c:f>データシート!$A$36</c:f>
              <c:strCache>
                <c:ptCount val="1"/>
                <c:pt idx="0">
                  <c:v>京都市高速鉄道事業特別会計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2.96</c:v>
                </c:pt>
                <c:pt idx="7">
                  <c:v>#N/A</c:v>
                </c:pt>
                <c:pt idx="8">
                  <c:v>1.19</c:v>
                </c:pt>
                <c:pt idx="9">
                  <c:v>#N/A</c:v>
                </c:pt>
              </c:numCache>
            </c:numRef>
          </c:val>
          <c:extLst>
            <c:ext xmlns:c16="http://schemas.microsoft.com/office/drawing/2014/chart" uri="{C3380CC4-5D6E-409C-BE32-E72D297353CC}">
              <c16:uniqueId val="{00000009-DB77-41ED-BE1A-14ED593C6CD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87722</c:v>
                </c:pt>
                <c:pt idx="5">
                  <c:v>84128</c:v>
                </c:pt>
                <c:pt idx="8">
                  <c:v>83088</c:v>
                </c:pt>
                <c:pt idx="11">
                  <c:v>79805</c:v>
                </c:pt>
                <c:pt idx="14">
                  <c:v>78770</c:v>
                </c:pt>
              </c:numCache>
            </c:numRef>
          </c:val>
          <c:extLst>
            <c:ext xmlns:c16="http://schemas.microsoft.com/office/drawing/2014/chart" uri="{C3380CC4-5D6E-409C-BE32-E72D297353CC}">
              <c16:uniqueId val="{00000000-08DB-4376-9C76-E37AAE1864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1-08DB-4376-9C76-E37AAE1864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867</c:v>
                </c:pt>
                <c:pt idx="3">
                  <c:v>868</c:v>
                </c:pt>
                <c:pt idx="6">
                  <c:v>656</c:v>
                </c:pt>
                <c:pt idx="9">
                  <c:v>657</c:v>
                </c:pt>
                <c:pt idx="12">
                  <c:v>770</c:v>
                </c:pt>
              </c:numCache>
            </c:numRef>
          </c:val>
          <c:extLst>
            <c:ext xmlns:c16="http://schemas.microsoft.com/office/drawing/2014/chart" uri="{C3380CC4-5D6E-409C-BE32-E72D297353CC}">
              <c16:uniqueId val="{00000002-08DB-4376-9C76-E37AAE1864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DB-4376-9C76-E37AAE1864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19486</c:v>
                </c:pt>
                <c:pt idx="3">
                  <c:v>19946</c:v>
                </c:pt>
                <c:pt idx="6">
                  <c:v>19711</c:v>
                </c:pt>
                <c:pt idx="9">
                  <c:v>19111</c:v>
                </c:pt>
                <c:pt idx="12">
                  <c:v>18659</c:v>
                </c:pt>
              </c:numCache>
            </c:numRef>
          </c:val>
          <c:extLst>
            <c:ext xmlns:c16="http://schemas.microsoft.com/office/drawing/2014/chart" uri="{C3380CC4-5D6E-409C-BE32-E72D297353CC}">
              <c16:uniqueId val="{00000004-08DB-4376-9C76-E37AAE1864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43789</c:v>
                </c:pt>
                <c:pt idx="3">
                  <c:v>44580</c:v>
                </c:pt>
                <c:pt idx="6">
                  <c:v>45235</c:v>
                </c:pt>
                <c:pt idx="9">
                  <c:v>46050</c:v>
                </c:pt>
                <c:pt idx="12">
                  <c:v>47479</c:v>
                </c:pt>
              </c:numCache>
            </c:numRef>
          </c:val>
          <c:extLst>
            <c:ext xmlns:c16="http://schemas.microsoft.com/office/drawing/2014/chart" uri="{C3380CC4-5D6E-409C-BE32-E72D297353CC}">
              <c16:uniqueId val="{00000005-08DB-4376-9C76-E37AAE1864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7877</c:v>
                </c:pt>
                <c:pt idx="3">
                  <c:v>9241</c:v>
                </c:pt>
                <c:pt idx="6">
                  <c:v>9744</c:v>
                </c:pt>
                <c:pt idx="9">
                  <c:v>9646</c:v>
                </c:pt>
                <c:pt idx="12">
                  <c:v>9794</c:v>
                </c:pt>
              </c:numCache>
            </c:numRef>
          </c:val>
          <c:extLst>
            <c:ext xmlns:c16="http://schemas.microsoft.com/office/drawing/2014/chart" uri="{C3380CC4-5D6E-409C-BE32-E72D297353CC}">
              <c16:uniqueId val="{00000006-08DB-4376-9C76-E37AAE1864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46834</c:v>
                </c:pt>
                <c:pt idx="3">
                  <c:v>47591</c:v>
                </c:pt>
                <c:pt idx="6">
                  <c:v>46846</c:v>
                </c:pt>
                <c:pt idx="9">
                  <c:v>46755</c:v>
                </c:pt>
                <c:pt idx="12">
                  <c:v>47258</c:v>
                </c:pt>
              </c:numCache>
            </c:numRef>
          </c:val>
          <c:extLst>
            <c:ext xmlns:c16="http://schemas.microsoft.com/office/drawing/2014/chart" uri="{C3380CC4-5D6E-409C-BE32-E72D297353CC}">
              <c16:uniqueId val="{00000007-08DB-4376-9C76-E37AAE18640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31131</c:v>
                </c:pt>
                <c:pt idx="2">
                  <c:v>#N/A</c:v>
                </c:pt>
                <c:pt idx="3">
                  <c:v>#N/A</c:v>
                </c:pt>
                <c:pt idx="4">
                  <c:v>38098</c:v>
                </c:pt>
                <c:pt idx="5">
                  <c:v>#N/A</c:v>
                </c:pt>
                <c:pt idx="6">
                  <c:v>#N/A</c:v>
                </c:pt>
                <c:pt idx="7">
                  <c:v>39104</c:v>
                </c:pt>
                <c:pt idx="8">
                  <c:v>#N/A</c:v>
                </c:pt>
                <c:pt idx="9">
                  <c:v>#N/A</c:v>
                </c:pt>
                <c:pt idx="10">
                  <c:v>42414</c:v>
                </c:pt>
                <c:pt idx="11">
                  <c:v>#N/A</c:v>
                </c:pt>
                <c:pt idx="12">
                  <c:v>#N/A</c:v>
                </c:pt>
                <c:pt idx="13">
                  <c:v>45194</c:v>
                </c:pt>
                <c:pt idx="14">
                  <c:v>#N/A</c:v>
                </c:pt>
              </c:numCache>
            </c:numRef>
          </c:val>
          <c:smooth val="0"/>
          <c:extLst>
            <c:ext xmlns:c16="http://schemas.microsoft.com/office/drawing/2014/chart" uri="{C3380CC4-5D6E-409C-BE32-E72D297353CC}">
              <c16:uniqueId val="{00000008-08DB-4376-9C76-E37AAE1864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717027</c:v>
                </c:pt>
                <c:pt idx="5">
                  <c:v>724977</c:v>
                </c:pt>
                <c:pt idx="8">
                  <c:v>727332</c:v>
                </c:pt>
                <c:pt idx="11">
                  <c:v>728306</c:v>
                </c:pt>
                <c:pt idx="14">
                  <c:v>732036</c:v>
                </c:pt>
              </c:numCache>
            </c:numRef>
          </c:val>
          <c:extLst>
            <c:ext xmlns:c16="http://schemas.microsoft.com/office/drawing/2014/chart" uri="{C3380CC4-5D6E-409C-BE32-E72D297353CC}">
              <c16:uniqueId val="{00000000-045D-43A0-A543-9974BE3A70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319617</c:v>
                </c:pt>
                <c:pt idx="5">
                  <c:v>307248</c:v>
                </c:pt>
                <c:pt idx="8">
                  <c:v>304769</c:v>
                </c:pt>
                <c:pt idx="11">
                  <c:v>316059</c:v>
                </c:pt>
                <c:pt idx="14">
                  <c:v>319858</c:v>
                </c:pt>
              </c:numCache>
            </c:numRef>
          </c:val>
          <c:extLst>
            <c:ext xmlns:c16="http://schemas.microsoft.com/office/drawing/2014/chart" uri="{C3380CC4-5D6E-409C-BE32-E72D297353CC}">
              <c16:uniqueId val="{00000001-045D-43A0-A543-9974BE3A70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150341</c:v>
                </c:pt>
                <c:pt idx="5">
                  <c:v>165598</c:v>
                </c:pt>
                <c:pt idx="8">
                  <c:v>165840</c:v>
                </c:pt>
                <c:pt idx="11">
                  <c:v>166251</c:v>
                </c:pt>
                <c:pt idx="14">
                  <c:v>212624</c:v>
                </c:pt>
              </c:numCache>
            </c:numRef>
          </c:val>
          <c:extLst>
            <c:ext xmlns:c16="http://schemas.microsoft.com/office/drawing/2014/chart" uri="{C3380CC4-5D6E-409C-BE32-E72D297353CC}">
              <c16:uniqueId val="{00000002-045D-43A0-A543-9974BE3A70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5D-43A0-A543-9974BE3A70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5D-43A0-A543-9974BE3A70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1108</c:v>
                </c:pt>
                <c:pt idx="3">
                  <c:v>2626</c:v>
                </c:pt>
                <c:pt idx="6">
                  <c:v>1512</c:v>
                </c:pt>
                <c:pt idx="9">
                  <c:v>3882</c:v>
                </c:pt>
                <c:pt idx="12">
                  <c:v>1978</c:v>
                </c:pt>
              </c:numCache>
            </c:numRef>
          </c:val>
          <c:extLst>
            <c:ext xmlns:c16="http://schemas.microsoft.com/office/drawing/2014/chart" uri="{C3380CC4-5D6E-409C-BE32-E72D297353CC}">
              <c16:uniqueId val="{00000005-045D-43A0-A543-9974BE3A70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109778</c:v>
                </c:pt>
                <c:pt idx="3">
                  <c:v>101967</c:v>
                </c:pt>
                <c:pt idx="6">
                  <c:v>99287</c:v>
                </c:pt>
                <c:pt idx="9">
                  <c:v>97000</c:v>
                </c:pt>
                <c:pt idx="12">
                  <c:v>94968</c:v>
                </c:pt>
              </c:numCache>
            </c:numRef>
          </c:val>
          <c:extLst>
            <c:ext xmlns:c16="http://schemas.microsoft.com/office/drawing/2014/chart" uri="{C3380CC4-5D6E-409C-BE32-E72D297353CC}">
              <c16:uniqueId val="{00000006-045D-43A0-A543-9974BE3A70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45D-43A0-A543-9974BE3A70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253236</c:v>
                </c:pt>
                <c:pt idx="3">
                  <c:v>227784</c:v>
                </c:pt>
                <c:pt idx="6">
                  <c:v>221471</c:v>
                </c:pt>
                <c:pt idx="9">
                  <c:v>233769</c:v>
                </c:pt>
                <c:pt idx="12">
                  <c:v>242182</c:v>
                </c:pt>
              </c:numCache>
            </c:numRef>
          </c:val>
          <c:extLst>
            <c:ext xmlns:c16="http://schemas.microsoft.com/office/drawing/2014/chart" uri="{C3380CC4-5D6E-409C-BE32-E72D297353CC}">
              <c16:uniqueId val="{00000008-045D-43A0-A543-9974BE3A70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8977</c:v>
                </c:pt>
                <c:pt idx="3">
                  <c:v>7557</c:v>
                </c:pt>
                <c:pt idx="6">
                  <c:v>6866</c:v>
                </c:pt>
                <c:pt idx="9">
                  <c:v>8691</c:v>
                </c:pt>
                <c:pt idx="12">
                  <c:v>7924</c:v>
                </c:pt>
              </c:numCache>
            </c:numRef>
          </c:val>
          <c:extLst>
            <c:ext xmlns:c16="http://schemas.microsoft.com/office/drawing/2014/chart" uri="{C3380CC4-5D6E-409C-BE32-E72D297353CC}">
              <c16:uniqueId val="{00000009-045D-43A0-A543-9974BE3A70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1489847</c:v>
                </c:pt>
                <c:pt idx="3">
                  <c:v>1518531</c:v>
                </c:pt>
                <c:pt idx="6">
                  <c:v>1533264</c:v>
                </c:pt>
                <c:pt idx="9">
                  <c:v>1548504</c:v>
                </c:pt>
                <c:pt idx="12">
                  <c:v>1550133</c:v>
                </c:pt>
              </c:numCache>
            </c:numRef>
          </c:val>
          <c:extLst>
            <c:ext xmlns:c16="http://schemas.microsoft.com/office/drawing/2014/chart" uri="{C3380CC4-5D6E-409C-BE32-E72D297353CC}">
              <c16:uniqueId val="{0000000A-045D-43A0-A543-9974BE3A704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675961</c:v>
                </c:pt>
                <c:pt idx="2">
                  <c:v>#N/A</c:v>
                </c:pt>
                <c:pt idx="3">
                  <c:v>#N/A</c:v>
                </c:pt>
                <c:pt idx="4">
                  <c:v>660642</c:v>
                </c:pt>
                <c:pt idx="5">
                  <c:v>#N/A</c:v>
                </c:pt>
                <c:pt idx="6">
                  <c:v>#N/A</c:v>
                </c:pt>
                <c:pt idx="7">
                  <c:v>664459</c:v>
                </c:pt>
                <c:pt idx="8">
                  <c:v>#N/A</c:v>
                </c:pt>
                <c:pt idx="9">
                  <c:v>#N/A</c:v>
                </c:pt>
                <c:pt idx="10">
                  <c:v>681230</c:v>
                </c:pt>
                <c:pt idx="11">
                  <c:v>#N/A</c:v>
                </c:pt>
                <c:pt idx="12">
                  <c:v>#N/A</c:v>
                </c:pt>
                <c:pt idx="13">
                  <c:v>632669</c:v>
                </c:pt>
                <c:pt idx="14">
                  <c:v>#N/A</c:v>
                </c:pt>
              </c:numCache>
            </c:numRef>
          </c:val>
          <c:smooth val="0"/>
          <c:extLst>
            <c:ext xmlns:c16="http://schemas.microsoft.com/office/drawing/2014/chart" uri="{C3380CC4-5D6E-409C-BE32-E72D297353CC}">
              <c16:uniqueId val="{0000000B-045D-43A0-A543-9974BE3A70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20</c:v>
                </c:pt>
                <c:pt idx="1">
                  <c:v>0</c:v>
                </c:pt>
                <c:pt idx="2">
                  <c:v>9452</c:v>
                </c:pt>
              </c:numCache>
            </c:numRef>
          </c:val>
          <c:extLst>
            <c:ext xmlns:c16="http://schemas.microsoft.com/office/drawing/2014/chart" uri="{C3380CC4-5D6E-409C-BE32-E72D297353CC}">
              <c16:uniqueId val="{00000000-2B96-450A-90E2-702EFB81050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2B96-450A-90E2-702EFB81050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36490</c:v>
                </c:pt>
                <c:pt idx="1">
                  <c:v>34830</c:v>
                </c:pt>
                <c:pt idx="2">
                  <c:v>38142</c:v>
                </c:pt>
              </c:numCache>
            </c:numRef>
          </c:val>
          <c:extLst>
            <c:ext xmlns:c16="http://schemas.microsoft.com/office/drawing/2014/chart" uri="{C3380CC4-5D6E-409C-BE32-E72D297353CC}">
              <c16:uniqueId val="{00000002-2B96-450A-90E2-702EFB81050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{307642C0-0368-42B1-B00F-923151C94F32}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211-45A0-BFA9-5B9D5459EF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{06782753-56D6-4B50-8EBF-2DC5B6DF5BBD}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11-45A0-BFA9-5B9D5459EF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{DB561148-6751-4A74-9A69-50D346396E20}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11-45A0-BFA9-5B9D5459EF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{D23DFC60-8BBB-4238-9C57-06B42F7B59DF}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11-45A0-BFA9-5B9D5459EF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{3528B255-406E-4175-B553-192C9175B804}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11-45A0-BFA9-5B9D5459EF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{79C3F15C-FDB1-473D-BCD1-B16D7042922F}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211-45A0-BFA9-5B9D5459EF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{E9291263-9838-49A2-8E45-1A5DB8189931}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211-45A0-BFA9-5B9D5459EF6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{4B1D0A82-59E5-487C-B16D-0297CE231CE0}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211-45A0-BFA9-5B9D5459EF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{2AF13DED-8087-4213-BCFC-6C00E0B0E65F}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211-45A0-BFA9-5B9D5459EF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64.3</c:v>
                </c:pt>
                <c:pt idx="16">
                  <c:v>64</c:v>
                </c:pt>
                <c:pt idx="24">
                  <c:v>65.2</c:v>
                </c:pt>
                <c:pt idx="32">
                  <c:v>66.2</c:v>
                </c:pt>
              </c:numCache>
            </c:numRef>
          </c:xVal>
          <c:yVal>
            <c:numRef>
              <c:f>公会計指標分析・財政指標組合せ分析表!$BP$51:$DC$51</c:f>
              <c:numCache>
                <c:formatCode>#,##0.0;"▲ "#,##0.0</c:formatCode>
                <c:ptCount val="40"/>
                <c:pt idx="0">
                  <c:v>197.4</c:v>
                </c:pt>
                <c:pt idx="8">
                  <c:v>191.2</c:v>
                </c:pt>
                <c:pt idx="16">
                  <c:v>191.1</c:v>
                </c:pt>
                <c:pt idx="24">
                  <c:v>193.4</c:v>
                </c:pt>
                <c:pt idx="32">
                  <c:v>170.4</c:v>
                </c:pt>
              </c:numCache>
            </c:numRef>
          </c:yVal>
          <c:smooth val="0"/>
          <c:extLst>
            <c:ext xmlns:c16="http://schemas.microsoft.com/office/drawing/2014/chart" uri="{C3380CC4-5D6E-409C-BE32-E72D297353CC}">
              <c16:uniqueId val="{00000009-A211-45A0-BFA9-5B9D5459EF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{2A4FDA6B-4BCC-4C14-ABD7-D414A556F1FA}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211-45A0-BFA9-5B9D5459EF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{91470648-0C63-4400-BCF1-9F5DFC7E636E}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11-45A0-BFA9-5B9D5459EF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{D8E88578-EAC2-46AE-9992-44E5CD270DB5}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11-45A0-BFA9-5B9D5459EF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{2311D544-CA1B-4A3B-8D01-FC7D64282463}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11-45A0-BFA9-5B9D5459EF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{C10A016E-5DB6-448C-8E6E-87F7C10BC8F6}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11-45A0-BFA9-5B9D5459EF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{C8F17E48-8809-486B-BB1A-43F3BB8C7DB9}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211-45A0-BFA9-5B9D5459EF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{EB95C428-3EC4-4BD1-B566-0A6E201DD485}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211-45A0-BFA9-5B9D5459EF6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{B5E758CE-2929-46BA-9B33-06661C6768DD}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211-45A0-BFA9-5B9D5459EF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{BB8F5083-98E7-4F6E-A7F0-52F9CA0E56E4}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211-45A0-BFA9-5B9D5459EF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A211-45A0-BFA9-5B9D5459EF69}"/>
            </c:ext>
          </c:extLst>
        </c:ser>
        <c:dLbls>
          <c:showLegendKey val="0"/>
          <c:showVal val="1"/>
          <c:showCatName val="0"/>
          <c:showSerName val="0"/>
          <c:showPercent val="0"/>
          <c:showBubbleSize val="0"/>
        </c:dLbls>
        <c:axId val="46179840"/>
        <c:axId val="46181760"/>
      </c:scatterChart>
      <c:valAx>
        <c:axId val="46179840"/>
        <c:scaling>
          <c:orientation val="maxMin"/>
          <c:max val="67"/>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{4157E411-45DD-4CD8-A5C4-9A780EA51908}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500-4263-9A14-38A272CC03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{245E08FA-F118-492A-8806-86D83586094F}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0-4263-9A14-38A272CC03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{F1DD480F-435C-419C-A083-9B1704FD0489}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0-4263-9A14-38A272CC03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{B2414602-F2B5-4EEA-82DD-9E5327273BE8}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0-4263-9A14-38A272CC03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{12773C58-2C8D-41D3-B39F-CA74AD84D2CB}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0-4263-9A14-38A272CC030B}"/>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{CC1790C1-775B-4E66-8C59-272E32122E17}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500-4263-9A14-38A272CC030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{0416A7C4-1CC4-4E8F-9656-1098342FCCDB}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500-4263-9A14-38A272CC030B}"/>
                </c:ext>
              </c:extLst>
            </c:dLbl>
            <c:dLbl>
              <c:idx val="24"/>
              <c:layout>
                <c:manualLayout>
                  <c:x val="-1.8171803637232534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{D9D6151C-F5BB-4CCA-AB8B-79B721AD90C1}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500-4263-9A14-38A272CC030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{B52573EC-AAEC-49C9-A75F-221FB3177D49}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500-4263-9A14-38A272CC03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11.4</c:v>
                </c:pt>
                <c:pt idx="16">
                  <c:v>10.4</c:v>
                </c:pt>
                <c:pt idx="24">
                  <c:v>11.4</c:v>
                </c:pt>
                <c:pt idx="32">
                  <c:v>11.8</c:v>
                </c:pt>
              </c:numCache>
            </c:numRef>
          </c:xVal>
          <c:yVal>
            <c:numRef>
              <c:f>公会計指標分析・財政指標組合せ分析表!$BP$73:$DC$73</c:f>
              <c:numCache>
                <c:formatCode>#,##0.0;"▲ "#,##0.0</c:formatCode>
                <c:ptCount val="40"/>
                <c:pt idx="0">
                  <c:v>197.4</c:v>
                </c:pt>
                <c:pt idx="8">
                  <c:v>191.2</c:v>
                </c:pt>
                <c:pt idx="16">
                  <c:v>191.1</c:v>
                </c:pt>
                <c:pt idx="24">
                  <c:v>193.4</c:v>
                </c:pt>
                <c:pt idx="32">
                  <c:v>170.4</c:v>
                </c:pt>
              </c:numCache>
            </c:numRef>
          </c:yVal>
          <c:smooth val="0"/>
          <c:extLst>
            <c:ext xmlns:c16="http://schemas.microsoft.com/office/drawing/2014/chart" uri="{C3380CC4-5D6E-409C-BE32-E72D297353CC}">
              <c16:uniqueId val="{00000009-7500-4263-9A14-38A272CC03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{A159E505-5126-4960-92DE-A5E9591E4264}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500-4263-9A14-38A272CC03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{37DCFA6B-8599-4ED7-AF51-370B7A152F3F}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0-4263-9A14-38A272CC03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{E238E8D8-5370-4FF4-B7EC-9D872A7555D3}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0-4263-9A14-38A272CC03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{271D40EE-BDBD-4348-9E7F-17D42C4031E5}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0-4263-9A14-38A272CC03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{91489F1E-65E3-45D4-9968-6507AE8CFCAE}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0-4263-9A14-38A272CC030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{7A49611D-D3D8-4CF3-8865-6ED2CBCB5886}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500-4263-9A14-38A272CC030B}"/>
                </c:ext>
              </c:extLst>
            </c:dLbl>
            <c:dLbl>
              <c:idx val="16"/>
              <c:layout>
                <c:manualLayout>
                  <c:x val="-4.4905057365901176E-2"/>
                  <c:y val="-5.626488536598563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{546663D9-8B6A-4252-AB17-81A24877EC8B}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500-4263-9A14-38A272CC030B}"/>
                </c:ext>
              </c:extLst>
            </c:dLbl>
            <c:dLbl>
              <c:idx val="24"/>
              <c:layout>
                <c:manualLayout>
                  <c:x val="-1.8235628084249993E-2"/>
                  <c:y val="-6.856806632203284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{02C5E226-BEE0-42AB-B23C-B9EAF9629930}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500-4263-9A14-38A272CC030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{FB2E230B-8F75-4579-AD30-9347E41F1213}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500-4263-9A14-38A272CC03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7500-4263-9A14-38A272CC030B}"/>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下鉄事業への経営健全化出資債、退職手当債、行政改革推進債など地方交付税措置のない市債の発行や公債償還基金の取崩しをしてきたことなどが元利償還金等に影響し、実質公債費比率を類似団体よりも押し上げる要因となっている。</a:t>
          </a:r>
        </a:p>
        <a:p>
          <a:r>
            <a:rPr kumimoji="1" lang="ja-JP" altLang="en-US" sz="1400">
              <a:latin typeface="ＭＳ ゴシック"/>
              <a:ea typeface="ＭＳ ゴシック"/>
            </a:rPr>
            <a:t>　令和</a:t>
          </a:r>
          <a:r>
            <a:rPr kumimoji="1" lang="en-US" altLang="ja-JP" sz="1400">
              <a:latin typeface="ＭＳ ゴシック"/>
              <a:ea typeface="ＭＳ ゴシック"/>
            </a:rPr>
            <a:t>3</a:t>
          </a:r>
          <a:r>
            <a:rPr kumimoji="1" lang="ja-JP" altLang="en-US" sz="1400">
              <a:latin typeface="ＭＳ ゴシック"/>
              <a:ea typeface="ＭＳ ゴシック"/>
            </a:rPr>
            <a:t>年度に策定した「行財政改革計画」に基づき、市債の新規発行及び残高の抑制による将来の公債費の低減などに取り組んでおり、引き続き比率の改善に努めていく。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 減債基金積立相当額の積立ルール（発行額の</a:t>
          </a:r>
          <a:r>
            <a:rPr kumimoji="1" lang="en-US" altLang="ja-JP" sz="900">
              <a:latin typeface="ＭＳ ゴシック"/>
              <a:ea typeface="ＭＳ ゴシック"/>
            </a:rPr>
            <a:t>3.3%</a:t>
          </a:r>
          <a:r>
            <a:rPr kumimoji="1" lang="ja-JP" altLang="en-US" sz="900">
              <a:latin typeface="ＭＳ ゴシック"/>
              <a:ea typeface="ＭＳ ゴシック"/>
            </a:rPr>
            <a:t>を</a:t>
          </a:r>
          <a:r>
            <a:rPr kumimoji="1" lang="en-US" altLang="ja-JP" sz="900">
              <a:latin typeface="ＭＳ ゴシック"/>
              <a:ea typeface="ＭＳ ゴシック"/>
            </a:rPr>
            <a:t>30</a:t>
          </a:r>
          <a:r>
            <a:rPr kumimoji="1" lang="ja-JP" altLang="en-US" sz="900">
              <a:latin typeface="ＭＳ ゴシック"/>
              <a:ea typeface="ＭＳ ゴシック"/>
            </a:rPr>
            <a:t>年間積立）と本市の積立ルール（</a:t>
          </a:r>
          <a:r>
            <a:rPr kumimoji="1" lang="en-US" altLang="ja-JP" sz="900">
              <a:latin typeface="ＭＳ ゴシック"/>
              <a:ea typeface="ＭＳ ゴシック"/>
            </a:rPr>
            <a:t>5</a:t>
          </a:r>
          <a:r>
            <a:rPr kumimoji="1" lang="ja-JP" altLang="en-US" sz="900">
              <a:latin typeface="ＭＳ ゴシック"/>
              <a:ea typeface="ＭＳ ゴシック"/>
            </a:rPr>
            <a:t>年据置後、発行額の</a:t>
          </a:r>
          <a:r>
            <a:rPr kumimoji="1" lang="en-US" altLang="ja-JP" sz="900">
              <a:latin typeface="ＭＳ ゴシック"/>
              <a:ea typeface="ＭＳ ゴシック"/>
            </a:rPr>
            <a:t>4</a:t>
          </a:r>
          <a:r>
            <a:rPr kumimoji="1" lang="ja-JP" altLang="en-US" sz="900">
              <a:latin typeface="ＭＳ ゴシック"/>
              <a:ea typeface="ＭＳ ゴシック"/>
            </a:rPr>
            <a:t>％を</a:t>
          </a:r>
          <a:r>
            <a:rPr kumimoji="1" lang="en-US" altLang="ja-JP" sz="900">
              <a:latin typeface="ＭＳ ゴシック"/>
              <a:ea typeface="ＭＳ ゴシック"/>
            </a:rPr>
            <a:t>25</a:t>
          </a:r>
          <a:r>
            <a:rPr kumimoji="1" lang="ja-JP" altLang="en-US" sz="900">
              <a:latin typeface="ＭＳ ゴシック"/>
              <a:ea typeface="ＭＳ ゴシック"/>
            </a:rPr>
            <a:t>年間積立）が異なること、年度を超えた一般会計への貸し付けや特別の財源対策による取崩を行っていることから、減債基金残高と減債基金積立相当額に乖離が生じている。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令和３年度においては過去の公債償還基金からの借入れを</a:t>
          </a:r>
          <a:r>
            <a:rPr kumimoji="1" lang="en-US" altLang="ja-JP" sz="1400">
              <a:latin typeface="ＭＳ ゴシック"/>
              <a:ea typeface="ＭＳ ゴシック"/>
            </a:rPr>
            <a:t>187</a:t>
          </a:r>
          <a:r>
            <a:rPr kumimoji="1" lang="ja-JP" altLang="en-US" sz="1400">
              <a:latin typeface="ＭＳ ゴシック"/>
              <a:ea typeface="ＭＳ ゴシック"/>
            </a:rPr>
            <a:t>億円返済したことなどによる充当可能基金の増により将来負担比率の分子は減となったが、行政改革推進債や調整債の発行、公債償還基金からの計画外の取崩しを行っていることが、将来負担比率を類似団体よりも押し上げる要因となっている。</a:t>
          </a:r>
        </a:p>
        <a:p>
          <a:r>
            <a:rPr kumimoji="1" lang="ja-JP" altLang="en-US" sz="1400">
              <a:latin typeface="ＭＳ ゴシック"/>
              <a:ea typeface="ＭＳ ゴシック"/>
            </a:rPr>
            <a:t>　引き続き、市債の新規発行及び残高の抑制に取り組むとともに、令和５年度予算で</a:t>
          </a:r>
          <a:r>
            <a:rPr kumimoji="1" lang="en-US" altLang="ja-JP" sz="1400">
              <a:latin typeface="ＭＳ ゴシック"/>
              <a:ea typeface="ＭＳ ゴシック"/>
            </a:rPr>
            <a:t>22</a:t>
          </a:r>
          <a:r>
            <a:rPr kumimoji="1" lang="ja-JP" altLang="en-US" sz="1400">
              <a:latin typeface="ＭＳ ゴシック"/>
              <a:ea typeface="ＭＳ ゴシック"/>
            </a:rPr>
            <a:t>年ぶりに達成した収支均衡の財政運営を継続し、公債償還基金からの計画外の取崩し累計</a:t>
          </a:r>
          <a:r>
            <a:rPr kumimoji="1" lang="en-US" altLang="ja-JP" sz="1400">
              <a:latin typeface="ＭＳ ゴシック"/>
              <a:ea typeface="ＭＳ ゴシック"/>
            </a:rPr>
            <a:t>505</a:t>
          </a:r>
          <a:r>
            <a:rPr kumimoji="1" lang="ja-JP" altLang="en-US" sz="1400">
              <a:latin typeface="ＭＳ ゴシック"/>
              <a:ea typeface="ＭＳ ゴシック"/>
            </a:rPr>
            <a:t>億円を積戻していくことにより、比率の改善に努めていく。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ABA66520-F21A-40CE-B971-54F339F7E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CEA059D1-A766-45DE-9761-AC38A84342E6}"/>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82EEEBA6-C84E-49EB-931E-C505940AEC14}"/>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B35C6F65-92D6-45C2-A56D-E14B8B615233}"/>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62282F1-00F3-41DB-AC7A-49A9A582410B}"/>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D6CCFD77-68C2-48C4-B94E-3ECDF75DFB9D}"/>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294FFFF6-F4D5-4D28-8176-E197AD65B323}"/>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京都府京都市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F41628C7-CFF7-405F-A792-1AD5A753F3AE}"/>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CF8D8546-BA37-48CA-9B53-1C8637EEB38D}"/>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EB47146C-5DA1-4E8F-B482-B7D016AFE58B}"/>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661548E4-2FC0-45BB-9689-0D8D8B23B51A}"/>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・財政調整基金では、職員の給与減額に伴う積立及び地方交付税清算措置のために</a:t>
          </a:r>
          <a:r>
            <a:rPr kumimoji="1" lang="en-US" altLang="ja-JP" sz="1300">
              <a:solidFill>
                <a:schemeClr val="dk1"/>
              </a:solidFill>
              <a:effectLst/>
              <a:latin typeface="ＭＳ ゴシック"/>
              <a:ea typeface="ＭＳ ゴシック"/>
              <a:cs typeface="+mn-cs"/>
            </a:rPr>
            <a:t>9,452</a:t>
          </a:r>
          <a:r>
            <a:rPr kumimoji="1" lang="ja-JP" altLang="en-US" sz="1300">
              <a:solidFill>
                <a:schemeClr val="dk1"/>
              </a:solidFill>
              <a:effectLst/>
              <a:latin typeface="ＭＳ ゴシック"/>
              <a:ea typeface="ＭＳ ゴシック"/>
              <a:cs typeface="+mn-cs"/>
            </a:rPr>
            <a:t>百万円の積立を行い、皆増した。</a:t>
          </a:r>
        </a:p>
        <a:p>
          <a:r>
            <a:rPr kumimoji="1" lang="ja-JP" altLang="en-US" sz="1300">
              <a:solidFill>
                <a:schemeClr val="dk1"/>
              </a:solidFill>
              <a:effectLst/>
              <a:latin typeface="ＭＳ ゴシック"/>
              <a:ea typeface="ＭＳ ゴシック"/>
              <a:cs typeface="+mn-cs"/>
            </a:rPr>
            <a:t>・その他特定目的基金では、寄附金等の増収により「京都みらい夢基金」に</a:t>
          </a:r>
          <a:r>
            <a:rPr kumimoji="1" lang="en-US" altLang="ja-JP" sz="1300">
              <a:solidFill>
                <a:schemeClr val="dk1"/>
              </a:solidFill>
              <a:effectLst/>
              <a:latin typeface="ＭＳ ゴシック"/>
              <a:ea typeface="ＭＳ ゴシック"/>
              <a:cs typeface="+mn-cs"/>
            </a:rPr>
            <a:t>5,870</a:t>
          </a:r>
          <a:r>
            <a:rPr kumimoji="1" lang="ja-JP" altLang="en-US" sz="1300">
              <a:solidFill>
                <a:schemeClr val="dk1"/>
              </a:solidFill>
              <a:effectLst/>
              <a:latin typeface="ＭＳ ゴシック"/>
              <a:ea typeface="ＭＳ ゴシック"/>
              <a:cs typeface="+mn-cs"/>
            </a:rPr>
            <a:t>百万円、財産売払収入の増収により「市営住宅基金」に</a:t>
          </a:r>
          <a:r>
            <a:rPr kumimoji="1" lang="en-US" altLang="ja-JP" sz="1300">
              <a:solidFill>
                <a:schemeClr val="dk1"/>
              </a:solidFill>
              <a:effectLst/>
              <a:latin typeface="ＭＳ ゴシック"/>
              <a:ea typeface="ＭＳ ゴシック"/>
              <a:cs typeface="+mn-cs"/>
            </a:rPr>
            <a:t>2,016</a:t>
          </a:r>
          <a:r>
            <a:rPr kumimoji="1" lang="ja-JP" altLang="en-US" sz="1300">
              <a:solidFill>
                <a:schemeClr val="dk1"/>
              </a:solidFill>
              <a:effectLst/>
              <a:latin typeface="ＭＳ ゴシック"/>
              <a:ea typeface="ＭＳ ゴシック"/>
              <a:cs typeface="+mn-cs"/>
            </a:rPr>
            <a:t>百万円を積み立てた一方、「京都みらい夢基金」からふるさと納税事務等のために</a:t>
          </a:r>
          <a:r>
            <a:rPr kumimoji="1" lang="en-US" altLang="ja-JP" sz="1300">
              <a:solidFill>
                <a:schemeClr val="dk1"/>
              </a:solidFill>
              <a:effectLst/>
              <a:latin typeface="ＭＳ ゴシック"/>
              <a:ea typeface="ＭＳ ゴシック"/>
              <a:cs typeface="+mn-cs"/>
            </a:rPr>
            <a:t>4,179</a:t>
          </a:r>
          <a:r>
            <a:rPr kumimoji="1" lang="ja-JP" altLang="en-US" sz="1300">
              <a:solidFill>
                <a:schemeClr val="dk1"/>
              </a:solidFill>
              <a:effectLst/>
              <a:latin typeface="ＭＳ ゴシック"/>
              <a:ea typeface="ＭＳ ゴシック"/>
              <a:cs typeface="+mn-cs"/>
            </a:rPr>
            <a:t>百万円、「市庁舎整備基金」から市庁舎整備事業等のために</a:t>
          </a:r>
          <a:r>
            <a:rPr kumimoji="1" lang="en-US" altLang="ja-JP" sz="1300">
              <a:solidFill>
                <a:schemeClr val="dk1"/>
              </a:solidFill>
              <a:effectLst/>
              <a:latin typeface="ＭＳ ゴシック"/>
              <a:ea typeface="ＭＳ ゴシック"/>
              <a:cs typeface="+mn-cs"/>
            </a:rPr>
            <a:t>990</a:t>
          </a:r>
          <a:r>
            <a:rPr kumimoji="1" lang="ja-JP" altLang="en-US" sz="1300">
              <a:solidFill>
                <a:schemeClr val="dk1"/>
              </a:solidFill>
              <a:effectLst/>
              <a:latin typeface="ＭＳ ゴシック"/>
              <a:ea typeface="ＭＳ ゴシック"/>
              <a:cs typeface="+mn-cs"/>
            </a:rPr>
            <a:t>百万円を取り崩したこと等により、その他特定目的基金全体としては</a:t>
          </a:r>
          <a:r>
            <a:rPr kumimoji="1" lang="en-US" altLang="ja-JP" sz="1300">
              <a:solidFill>
                <a:schemeClr val="dk1"/>
              </a:solidFill>
              <a:effectLst/>
              <a:latin typeface="ＭＳ ゴシック"/>
              <a:ea typeface="ＭＳ ゴシック"/>
              <a:cs typeface="+mn-cs"/>
            </a:rPr>
            <a:t>3,312</a:t>
          </a:r>
          <a:r>
            <a:rPr kumimoji="1" lang="ja-JP" altLang="en-US" sz="1300">
              <a:solidFill>
                <a:schemeClr val="dk1"/>
              </a:solidFill>
              <a:effectLst/>
              <a:latin typeface="ＭＳ ゴシック"/>
              <a:ea typeface="ＭＳ ゴシック"/>
              <a:cs typeface="+mn-cs"/>
            </a:rPr>
            <a:t>百万円の増となった。 </a:t>
          </a:r>
        </a:p>
        <a:p>
          <a:endParaRPr kumimoji="1" lang="ja-JP" altLang="en-US"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決算統計の集計上の都合で、令和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年度末のその他特定目的基金には、調整額が含まれている。</a:t>
          </a:r>
        </a:p>
        <a:p>
          <a:r>
            <a:rPr kumimoji="1" lang="ja-JP" altLang="en-US" sz="1300">
              <a:solidFill>
                <a:schemeClr val="dk1"/>
              </a:solidFill>
              <a:effectLst/>
              <a:latin typeface="ＭＳ ゴシック"/>
              <a:ea typeface="ＭＳ ゴシック"/>
              <a:cs typeface="+mn-cs"/>
            </a:rPr>
            <a:t>　その他特定目的基金：</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百万円</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・財政調整基金については、災害や経済ショック時などの不測の事態においても資金繰りが困らないよう、必要な財源を確保する。</a:t>
          </a:r>
        </a:p>
        <a:p>
          <a:r>
            <a:rPr kumimoji="1" lang="ja-JP" altLang="en-US" sz="1300">
              <a:solidFill>
                <a:schemeClr val="dk1"/>
              </a:solidFill>
              <a:effectLst/>
              <a:latin typeface="ＭＳ ゴシック"/>
              <a:ea typeface="ＭＳ ゴシック"/>
              <a:cs typeface="+mn-cs"/>
            </a:rPr>
            <a:t>・その他特定目的基金については、寄付金等の受入や財産の有効活用などにより、各事業の実施に必要な財源の確保に努める。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CF1BBC33-6F93-43E9-BE17-E90B14049DF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11AAFBC-D74B-4C67-A878-F0A1F2B0FF46}"/>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DB89C5DF-C6FD-4C9E-83DD-DBF0BE30388C}"/>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・市庁舎整備基金：市庁舎整備事業の実施に必要な資金を積み立てる。</a:t>
          </a:r>
        </a:p>
        <a:p>
          <a:r>
            <a:rPr kumimoji="1" lang="ja-JP" altLang="en-US" sz="1200">
              <a:solidFill>
                <a:schemeClr val="dk1"/>
              </a:solidFill>
              <a:effectLst/>
              <a:latin typeface="ＭＳ ゴシック"/>
              <a:ea typeface="ＭＳ ゴシック"/>
              <a:cs typeface="+mn-cs"/>
            </a:rPr>
            <a:t>・市営住宅基金：本市市営住宅及びその共同施設の建設、修繕又は改良を図るための事業の実施に必要な資金を積み立てる。</a:t>
          </a:r>
        </a:p>
        <a:p>
          <a:r>
            <a:rPr kumimoji="1" lang="ja-JP" altLang="en-US" sz="1200">
              <a:solidFill>
                <a:schemeClr val="dk1"/>
              </a:solidFill>
              <a:effectLst/>
              <a:latin typeface="ＭＳ ゴシック"/>
              <a:ea typeface="ＭＳ ゴシック"/>
              <a:cs typeface="+mn-cs"/>
            </a:rPr>
            <a:t>・新住宅市街地開発事業基金：京都国際観光文化観光都市建設計画洛西新住宅市街地開発事業の施工区域内における公共施設の管理とその他居住者の共同の利便を図るための事業の実施に必要な資金を積み立てる。</a:t>
          </a:r>
        </a:p>
        <a:p>
          <a:r>
            <a:rPr kumimoji="1" lang="ja-JP" altLang="en-US" sz="1200">
              <a:solidFill>
                <a:schemeClr val="dk1"/>
              </a:solidFill>
              <a:effectLst/>
              <a:latin typeface="ＭＳ ゴシック"/>
              <a:ea typeface="ＭＳ ゴシック"/>
              <a:cs typeface="+mn-cs"/>
            </a:rPr>
            <a:t>・文化観光資源保護基金：本市内に存ずる文化観光資源の保護事業推進の資金を積み立てる。</a:t>
          </a:r>
        </a:p>
        <a:p>
          <a:r>
            <a:rPr kumimoji="1" lang="ja-JP" altLang="en-US" sz="1200">
              <a:solidFill>
                <a:schemeClr val="dk1"/>
              </a:solidFill>
              <a:effectLst/>
              <a:latin typeface="ＭＳ ゴシック"/>
              <a:ea typeface="ＭＳ ゴシック"/>
              <a:cs typeface="+mn-cs"/>
            </a:rPr>
            <a:t>・京都みらい夢基金：まち・ひと・しごと創生法第</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条の規定に基づき本市が定めた基本的な計画の推進に係る事業の実施に必要な資金を積み立てる。</a:t>
          </a:r>
        </a:p>
        <a:p>
          <a:endParaRPr kumimoji="1" lang="ja-JP" altLang="en-US" sz="12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p>
        <a:p>
          <a:r>
            <a:rPr kumimoji="1" lang="ja-JP" altLang="en-US" sz="1200">
              <a:solidFill>
                <a:schemeClr val="dk1"/>
              </a:solidFill>
              <a:effectLst/>
              <a:latin typeface="ＭＳ ゴシック"/>
              <a:ea typeface="ＭＳ ゴシック"/>
              <a:cs typeface="+mn-cs"/>
            </a:rPr>
            <a:t>・京都みらい夢基金：本市が定める基本的計画推進事業へ充当するため、</a:t>
          </a:r>
          <a:r>
            <a:rPr kumimoji="1" lang="en-US" altLang="ja-JP" sz="1200">
              <a:solidFill>
                <a:schemeClr val="dk1"/>
              </a:solidFill>
              <a:effectLst/>
              <a:latin typeface="ＭＳ ゴシック"/>
              <a:ea typeface="ＭＳ ゴシック"/>
              <a:cs typeface="+mn-cs"/>
            </a:rPr>
            <a:t>4,179</a:t>
          </a:r>
          <a:r>
            <a:rPr kumimoji="1" lang="ja-JP" altLang="en-US" sz="1200">
              <a:solidFill>
                <a:schemeClr val="dk1"/>
              </a:solidFill>
              <a:effectLst/>
              <a:latin typeface="ＭＳ ゴシック"/>
              <a:ea typeface="ＭＳ ゴシック"/>
              <a:cs typeface="+mn-cs"/>
            </a:rPr>
            <a:t>百万円を取り崩した一方で、寄付金等</a:t>
          </a:r>
          <a:r>
            <a:rPr kumimoji="1" lang="en-US" altLang="ja-JP" sz="1200">
              <a:solidFill>
                <a:schemeClr val="dk1"/>
              </a:solidFill>
              <a:effectLst/>
              <a:latin typeface="ＭＳ ゴシック"/>
              <a:ea typeface="ＭＳ ゴシック"/>
              <a:cs typeface="+mn-cs"/>
            </a:rPr>
            <a:t>5,870</a:t>
          </a:r>
          <a:r>
            <a:rPr kumimoji="1" lang="ja-JP" altLang="en-US" sz="1200">
              <a:solidFill>
                <a:schemeClr val="dk1"/>
              </a:solidFill>
              <a:effectLst/>
              <a:latin typeface="ＭＳ ゴシック"/>
              <a:ea typeface="ＭＳ ゴシック"/>
              <a:cs typeface="+mn-cs"/>
            </a:rPr>
            <a:t>百万円積み立てたことにより、残高は</a:t>
          </a:r>
          <a:r>
            <a:rPr kumimoji="1" lang="en-US" altLang="ja-JP" sz="1200">
              <a:solidFill>
                <a:schemeClr val="dk1"/>
              </a:solidFill>
              <a:effectLst/>
              <a:latin typeface="ＭＳ ゴシック"/>
              <a:ea typeface="ＭＳ ゴシック"/>
              <a:cs typeface="+mn-cs"/>
            </a:rPr>
            <a:t>1,691</a:t>
          </a:r>
          <a:r>
            <a:rPr kumimoji="1" lang="ja-JP" altLang="en-US" sz="1200">
              <a:solidFill>
                <a:schemeClr val="dk1"/>
              </a:solidFill>
              <a:effectLst/>
              <a:latin typeface="ＭＳ ゴシック"/>
              <a:ea typeface="ＭＳ ゴシック"/>
              <a:cs typeface="+mn-cs"/>
            </a:rPr>
            <a:t>百万円の増加となった。</a:t>
          </a:r>
        </a:p>
        <a:p>
          <a:r>
            <a:rPr kumimoji="1" lang="ja-JP" altLang="en-US" sz="1200">
              <a:solidFill>
                <a:schemeClr val="dk1"/>
              </a:solidFill>
              <a:effectLst/>
              <a:latin typeface="ＭＳ ゴシック"/>
              <a:ea typeface="ＭＳ ゴシック"/>
              <a:cs typeface="+mn-cs"/>
            </a:rPr>
            <a:t>・市営住宅基金：市営住宅管理運営等へ充当するため、</a:t>
          </a:r>
          <a:r>
            <a:rPr kumimoji="1" lang="en-US" altLang="ja-JP" sz="1200">
              <a:solidFill>
                <a:schemeClr val="dk1"/>
              </a:solidFill>
              <a:effectLst/>
              <a:latin typeface="ＭＳ ゴシック"/>
              <a:ea typeface="ＭＳ ゴシック"/>
              <a:cs typeface="+mn-cs"/>
            </a:rPr>
            <a:t>910</a:t>
          </a:r>
          <a:r>
            <a:rPr kumimoji="1" lang="ja-JP" altLang="en-US" sz="1200">
              <a:solidFill>
                <a:schemeClr val="dk1"/>
              </a:solidFill>
              <a:effectLst/>
              <a:latin typeface="ＭＳ ゴシック"/>
              <a:ea typeface="ＭＳ ゴシック"/>
              <a:cs typeface="+mn-cs"/>
            </a:rPr>
            <a:t>百万円を取り崩した一方で、財産運用収入等により</a:t>
          </a:r>
          <a:r>
            <a:rPr kumimoji="1" lang="en-US" altLang="ja-JP" sz="1200">
              <a:solidFill>
                <a:schemeClr val="dk1"/>
              </a:solidFill>
              <a:effectLst/>
              <a:latin typeface="ＭＳ ゴシック"/>
              <a:ea typeface="ＭＳ ゴシック"/>
              <a:cs typeface="+mn-cs"/>
            </a:rPr>
            <a:t>2,016</a:t>
          </a:r>
          <a:r>
            <a:rPr kumimoji="1" lang="ja-JP" altLang="en-US" sz="1200">
              <a:solidFill>
                <a:schemeClr val="dk1"/>
              </a:solidFill>
              <a:effectLst/>
              <a:latin typeface="ＭＳ ゴシック"/>
              <a:ea typeface="ＭＳ ゴシック"/>
              <a:cs typeface="+mn-cs"/>
            </a:rPr>
            <a:t>百万円積み立てたことにより、残高が</a:t>
          </a:r>
          <a:r>
            <a:rPr kumimoji="1" lang="en-US" altLang="ja-JP" sz="1200">
              <a:solidFill>
                <a:schemeClr val="dk1"/>
              </a:solidFill>
              <a:effectLst/>
              <a:latin typeface="ＭＳ ゴシック"/>
              <a:ea typeface="ＭＳ ゴシック"/>
              <a:cs typeface="+mn-cs"/>
            </a:rPr>
            <a:t>1,106</a:t>
          </a:r>
          <a:r>
            <a:rPr kumimoji="1" lang="ja-JP" altLang="en-US" sz="1200">
              <a:solidFill>
                <a:schemeClr val="dk1"/>
              </a:solidFill>
              <a:effectLst/>
              <a:latin typeface="ＭＳ ゴシック"/>
              <a:ea typeface="ＭＳ ゴシック"/>
              <a:cs typeface="+mn-cs"/>
            </a:rPr>
            <a:t>百万円の増加となった。</a:t>
          </a:r>
        </a:p>
        <a:p>
          <a:r>
            <a:rPr kumimoji="1" lang="ja-JP" altLang="en-US" sz="1200">
              <a:solidFill>
                <a:schemeClr val="dk1"/>
              </a:solidFill>
              <a:effectLst/>
              <a:latin typeface="ＭＳ ゴシック"/>
              <a:ea typeface="ＭＳ ゴシック"/>
              <a:cs typeface="+mn-cs"/>
            </a:rPr>
            <a:t>・市庁舎整備基金：運用利子等により</a:t>
          </a:r>
          <a:r>
            <a:rPr kumimoji="1" lang="en-US" altLang="ja-JP" sz="1200">
              <a:solidFill>
                <a:schemeClr val="dk1"/>
              </a:solidFill>
              <a:effectLst/>
              <a:latin typeface="ＭＳ ゴシック"/>
              <a:ea typeface="ＭＳ ゴシック"/>
              <a:cs typeface="+mn-cs"/>
            </a:rPr>
            <a:t>8</a:t>
          </a:r>
          <a:r>
            <a:rPr kumimoji="1" lang="ja-JP" altLang="en-US" sz="1200">
              <a:solidFill>
                <a:schemeClr val="dk1"/>
              </a:solidFill>
              <a:effectLst/>
              <a:latin typeface="ＭＳ ゴシック"/>
              <a:ea typeface="ＭＳ ゴシック"/>
              <a:cs typeface="+mn-cs"/>
            </a:rPr>
            <a:t>百万円積み立てた一方で、市庁舎整備事業等のために</a:t>
          </a:r>
          <a:r>
            <a:rPr kumimoji="1" lang="en-US" altLang="ja-JP" sz="1200">
              <a:solidFill>
                <a:schemeClr val="dk1"/>
              </a:solidFill>
              <a:effectLst/>
              <a:latin typeface="ＭＳ ゴシック"/>
              <a:ea typeface="ＭＳ ゴシック"/>
              <a:cs typeface="+mn-cs"/>
            </a:rPr>
            <a:t>990</a:t>
          </a:r>
          <a:r>
            <a:rPr kumimoji="1" lang="ja-JP" altLang="en-US" sz="1200">
              <a:solidFill>
                <a:schemeClr val="dk1"/>
              </a:solidFill>
              <a:effectLst/>
              <a:latin typeface="ＭＳ ゴシック"/>
              <a:ea typeface="ＭＳ ゴシック"/>
              <a:cs typeface="+mn-cs"/>
            </a:rPr>
            <a:t>百万円取崩したことにより、残高が</a:t>
          </a:r>
          <a:r>
            <a:rPr kumimoji="1" lang="en-US" altLang="ja-JP" sz="1200">
              <a:solidFill>
                <a:schemeClr val="dk1"/>
              </a:solidFill>
              <a:effectLst/>
              <a:latin typeface="ＭＳ ゴシック"/>
              <a:ea typeface="ＭＳ ゴシック"/>
              <a:cs typeface="+mn-cs"/>
            </a:rPr>
            <a:t>982</a:t>
          </a:r>
          <a:r>
            <a:rPr kumimoji="1" lang="ja-JP" altLang="en-US" sz="1200">
              <a:solidFill>
                <a:schemeClr val="dk1"/>
              </a:solidFill>
              <a:effectLst/>
              <a:latin typeface="ＭＳ ゴシック"/>
              <a:ea typeface="ＭＳ ゴシック"/>
              <a:cs typeface="+mn-cs"/>
            </a:rPr>
            <a:t>百万円減少となった。</a:t>
          </a:r>
        </a:p>
        <a:p>
          <a:endParaRPr kumimoji="1" lang="ja-JP" altLang="en-US" sz="12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・ふるさと納税寄付金等の寄付金による基金への積立を増額できるよう努めていくとともに、基金の目的に応じ、適正な管理を行っていく。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931AAEEA-C07B-4EF6-8568-3B70D3333A75}"/>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B75310B3-9E48-4CFD-B319-06B6D4054016}"/>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345E8AD1-3442-4848-91B5-B3E62C714FEE}"/>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・職員の給与減額に伴う積立及び地方交付税清算措置のために積立を行ったため、皆増。</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・災害や経済ショック時などの不測の事態においても資金繰りが困らないよう、必要な財源を確保する。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4A16BFBF-34E1-41B1-B7DD-79B20A5236F3}"/>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423C8B3E-2E9A-4F4D-A63F-AEFDBEFCEAAB}"/>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CAA6D9A-4B36-4BDE-933B-9E5205EE1CFA}"/>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・満期一括償還に係る積立金以外の残高は</a:t>
          </a:r>
          <a:r>
            <a:rPr kumimoji="1" lang="en-US" altLang="ja-JP" sz="1300">
              <a:solidFill>
                <a:schemeClr val="dk1"/>
              </a:solidFill>
              <a:effectLst/>
              <a:latin typeface="ＭＳ ゴシック"/>
              <a:ea typeface="ＭＳ ゴシック"/>
              <a:cs typeface="+mn-cs"/>
            </a:rPr>
            <a:t>0</a:t>
          </a:r>
          <a:r>
            <a:rPr kumimoji="1" lang="ja-JP" altLang="en-US" sz="1300">
              <a:solidFill>
                <a:schemeClr val="dk1"/>
              </a:solidFill>
              <a:effectLst/>
              <a:latin typeface="ＭＳ ゴシック"/>
              <a:ea typeface="ＭＳ ゴシック"/>
              <a:cs typeface="+mn-cs"/>
            </a:rPr>
            <a:t>円で推移。</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・満期一括償還に係る積立金については、本市の積立ルールに基づき、適切に積立を行う。</a:t>
          </a:r>
        </a:p>
        <a:p>
          <a:r>
            <a:rPr kumimoji="1" lang="ja-JP" altLang="en-US" sz="1300">
              <a:solidFill>
                <a:schemeClr val="dk1"/>
              </a:solidFill>
              <a:effectLst/>
              <a:latin typeface="ＭＳ ゴシック"/>
              <a:ea typeface="ＭＳ ゴシック"/>
              <a:cs typeface="+mn-cs"/>
            </a:rPr>
            <a:t>・令和５年度予算で</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年ぶりに達成した収支均衡の財政運営を継続し、公債償還基金からの計画外の取崩累計</a:t>
          </a:r>
          <a:r>
            <a:rPr kumimoji="1" lang="en-US" altLang="ja-JP" sz="1300">
              <a:solidFill>
                <a:schemeClr val="dk1"/>
              </a:solidFill>
              <a:effectLst/>
              <a:latin typeface="ＭＳ ゴシック"/>
              <a:ea typeface="ＭＳ ゴシック"/>
              <a:cs typeface="+mn-cs"/>
            </a:rPr>
            <a:t>505</a:t>
          </a:r>
          <a:r>
            <a:rPr kumimoji="1" lang="ja-JP" altLang="en-US" sz="1300">
              <a:solidFill>
                <a:schemeClr val="dk1"/>
              </a:solidFill>
              <a:effectLst/>
              <a:latin typeface="ＭＳ ゴシック"/>
              <a:ea typeface="ＭＳ ゴシック"/>
              <a:cs typeface="+mn-cs"/>
            </a:rPr>
            <a:t>億円を積み戻していく。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7BC94ED0-EBB6-483F-AEF1-8EC62760F03B}"/>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3B3FD8-0496-426E-B189-2BB0A1456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D007C7A-40D6-4AF2-81AD-F221B4223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9580678-3AA4-491A-8437-1D71A1FE5E0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C826DC-BF72-46A1-8171-23785F08A56F}"/>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430875B-96C3-4BA3-B8B2-AE068F34E31E}"/>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169778D-0747-4790-8964-38FF6E8EC4AE}"/>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E23FA5E-19E1-4163-88AE-C535E38A549F}"/>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22C77A2-951B-4BD4-8E22-F116B3B51976}"/>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B8C2C06-9368-46B2-836E-96020FA96FB0}"/>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E56A20-05F2-492E-A591-1BBB71225D8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5703874-D14B-4A58-B9D5-F83F5F64A71E}"/>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858C39-FA63-411A-BBBB-C4F4B37B4D89}"/>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1,388,807
1,346,213
827.83
1,056,768,646
1,054,162,743
387,928
424,382,561
1,358,075,029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C7C6191-10A8-4BD1-A90B-07E42F1131DC}"/>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C9B7E7F-90BD-4475-B067-21FE964F06F4}"/>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D5E61E0-FC3F-4EFE-9981-C61BB81E1393}"/>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326F8EB-3078-48DD-ABF3-E1D556D2EE2B}"/>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231BCCD-B3F6-4F99-882E-A9006FE3DD39}"/>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A59B69F-4DFE-47F3-8393-BEE6CCD8152A}"/>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725DAC5-FD10-44FB-AF4F-9E7EFD2700E6}"/>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A19D4D6-23C9-4CAC-8892-AE41BE1394C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FAA6D0E-F2F2-44F3-A251-45AD8032C09E}"/>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104971C-3812-47C1-86DA-C09A524E546E}"/>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FCDA4F8-2DFE-4C67-901A-BB4416CE830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F152174-4F13-4EC4-B255-132FB51504F9}"/>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839C43B-74D6-41E6-9431-ECC6502FF3C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924DA1-0EEF-42C7-BC35-FDD00ED16056}"/>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0C65671-40D8-4C07-8157-56F3D89D5C0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8080806-2B5C-4DFD-841B-463D2132F864}"/>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48E54C4-B519-4893-B743-2D95A33FF8FF}"/>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462FEB0-0A4C-4D72-8B1F-1DDDAEEF095F}"/>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6996D4E-D2FE-4E4C-8430-7420C3DDBDDC}"/>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3D9F9E5-DCC0-40E1-A91E-B1ECEDB72163}"/>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04A4179-1018-42EE-A928-7EF47A363DA0}"/>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86975B9-F387-44FD-8DAB-3D3C09E1280C}"/>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37FFEF1-D8F8-454D-95A8-C21379D69270}"/>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637407F-FF0D-4FE2-ABE5-6FA0F5E987B5}"/>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524ADC2-C760-42EA-96DB-04BD132A7B99}"/>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386EAB2-FB49-4614-BD5A-B5E8AB1F18D9}"/>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4D1F940-8891-4248-A757-EEE8DB33A344}"/>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9173302-F3A2-45F8-9E9C-3FDDBB94B8EB}"/>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B19FBCB-40B4-425F-B7AA-8425B0544377}"/>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BD1EFD5-AF9D-490D-BB41-1F23DF438C3C}"/>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49ECD3C-024B-44D3-9533-E0953D546A64}"/>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6043522-7B32-49E1-B37D-245CA762259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9F24AE-1C0C-45EE-ACCF-B12C24B352E4}"/>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8BD89CE-76F4-4FED-AD51-A6E7F7C8633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809D975-975B-42C2-9261-14D6F2A0C558}"/>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庁舎や市営住宅など、公共施設の老朽化が進んでおり、類似団体平均値をやや上回る状況が続いている。</a:t>
          </a:r>
        </a:p>
        <a:p>
          <a:r>
            <a:rPr kumimoji="1" lang="ja-JP" altLang="en-US" sz="1100">
              <a:latin typeface="ＭＳ Ｐゴシック" panose="020B0600070205080204" pitchFamily="50" charset="-128"/>
              <a:ea typeface="ＭＳ Ｐゴシック" panose="020B0600070205080204" pitchFamily="50" charset="-128"/>
            </a:rPr>
            <a:t>　施設の長寿命化に向けた計画的な設備更新のほか、公共施設の集約化による保有量の最適化など、適切な保有資産のマネジメントを進めていく必要がある。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CDD8BF5-FFCF-4FF0-9240-B76B955D4747}"/>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9AC9191-B4A3-461F-83C7-6B89CD1E5A2A}"/>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8F2155E-F151-4055-81FE-5F803125AF23}"/>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C2F78F8-0E8A-415F-A8FD-0817DF7F43CD}"/>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961331D-4004-430F-AC56-7B3BF48CA535}"/>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FD84A24-CB82-4CFD-BE21-A0530FF216E4}"/>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A9D586E-9CAA-40B9-87DA-3A7E8E57201B}"/>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935161B-3296-43AF-A060-121FE39F0D29}"/>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F1DD773-296C-4253-AEF1-D77A8C4FB85B}"/>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7283F30-45AD-4223-BC11-E78CE99D329C}"/>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9BE6172-285A-45CC-B36F-657EF1EAFD44}"/>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539849E-C871-4D66-B915-DD442FBBEE6B}"/>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5049442-C9DF-4BB8-A05D-4CE07B4953F2}"/>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599CF02-2B4A-464C-9320-9B8001D6C3F4}"/>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9ADEBC7-42AC-45E7-B1F3-2348BF911737}"/>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09BD71A-A467-4246-BCD0-EE16EB4E6457}"/>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CA79C718-7CC6-4F19-9D9F-961E99BDAD25}"/>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B1FC0597-37DA-40B3-91F1-009048359566}"/>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9D435077-5B2C-4C9F-A094-0C59A0AF1CDF}"/>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93283BEF-4AA0-4F83-AF25-D1331C54A269}"/>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D5CD8524-185D-433A-92DB-9DEF85022A6B}"/>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2CC6A44F-FA8D-4A79-9EC0-3481DD8B7089}"/>
            </a:ext>
          </a:extLst>
        </xdr:cNvPr>
        <xdr:cNvSpPr txBox="1"/>
      </xdr:nvSpPr>
      <xdr:spPr>
        <a:xfrm>
          <a:off x="4359275" y="480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1944A3EE-55D7-4A79-988C-575E53EAB29E}"/>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7EDCDE5E-3E37-49CB-9206-CEED826EAE58}"/>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AB1EF8AF-1736-429C-AD55-DC78CD93E8CF}"/>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2C6C0D04-C285-45B0-A919-189F7758EC3C}"/>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8E6676C7-A111-4E70-A86D-F480A4D1B58A}"/>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1B0D171-F7F8-4F2E-9DC0-02B63865824B}"/>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68987D4-5361-418F-8A57-84AD95919068}"/>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4DC74BE-E0C2-49D9-A3BD-83B3B7B69DA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3A95E4A-43AD-42F3-9821-250FA067A5FE}"/>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75FFCFC-CAE4-4A74-BC51-C94BCB0C4159}"/>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a:extLst>
            <a:ext uri="{FF2B5EF4-FFF2-40B4-BE49-F238E27FC236}">
              <a16:creationId xmlns:a16="http://schemas.microsoft.com/office/drawing/2014/main" id="{086CA0AE-CF67-4D9D-B279-8E77276810B3}"/>
            </a:ext>
          </a:extLst>
        </xdr:cNvPr>
        <xdr:cNvSpPr/>
      </xdr:nvSpPr>
      <xdr:spPr>
        <a:xfrm>
          <a:off x="4254500" y="50107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2" name="有形固定資産減価償却率該当値テキスト">
          <a:extLst>
            <a:ext uri="{FF2B5EF4-FFF2-40B4-BE49-F238E27FC236}">
              <a16:creationId xmlns:a16="http://schemas.microsoft.com/office/drawing/2014/main" id="{E7569373-5411-40E4-8EF1-C103C5791B83}"/>
            </a:ext>
          </a:extLst>
        </xdr:cNvPr>
        <xdr:cNvSpPr txBox="1"/>
      </xdr:nvSpPr>
      <xdr:spPr>
        <a:xfrm>
          <a:off x="4359275" y="498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3" name="楕円 82">
          <a:extLst>
            <a:ext uri="{FF2B5EF4-FFF2-40B4-BE49-F238E27FC236}">
              <a16:creationId xmlns:a16="http://schemas.microsoft.com/office/drawing/2014/main" id="{D49CFBED-7D26-4C01-8732-D60C7524EED6}"/>
            </a:ext>
          </a:extLst>
        </xdr:cNvPr>
        <xdr:cNvSpPr/>
      </xdr:nvSpPr>
      <xdr:spPr>
        <a:xfrm>
          <a:off x="3616325" y="494199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31</xdr:row>
      <xdr:rowOff>32385</xdr:rowOff>
    </xdr:to>
    <xdr:cxnSp macro="">
      <xdr:nvCxnSpPr>
        <xdr:cNvPr id="84" name="直線コネクタ 83">
          <a:extLst>
            <a:ext uri="{FF2B5EF4-FFF2-40B4-BE49-F238E27FC236}">
              <a16:creationId xmlns:a16="http://schemas.microsoft.com/office/drawing/2014/main" id="{C3EAD9D7-720D-4BF9-B723-E6B7F4521764}"/>
            </a:ext>
          </a:extLst>
        </xdr:cNvPr>
        <xdr:cNvCxnSpPr/>
      </xdr:nvCxnSpPr>
      <xdr:spPr>
        <a:xfrm>
          <a:off x="3673475" y="4989618"/>
          <a:ext cx="628650" cy="5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166158</xdr:rowOff>
    </xdr:from>
    <xdr:to>
      <xdr:col>15</xdr:col>
      <xdr:colOff>187325</xdr:colOff>
      <xdr:row>30</xdr:row>
      <xdr:rowOff>96308</xdr:rowOff>
    </xdr:to>
    <xdr:sp macro="" textlink="">
      <xdr:nvSpPr>
        <xdr:cNvPr id="85" name="楕円 84">
          <a:extLst>
            <a:ext uri="{FF2B5EF4-FFF2-40B4-BE49-F238E27FC236}">
              <a16:creationId xmlns:a16="http://schemas.microsoft.com/office/drawing/2014/main" id="{F17DC2E7-318B-46C1-A1EA-8755B572F8B1}"/>
            </a:ext>
          </a:extLst>
        </xdr:cNvPr>
        <xdr:cNvSpPr/>
      </xdr:nvSpPr>
      <xdr:spPr>
        <a:xfrm>
          <a:off x="2930525" y="48588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131868</xdr:rowOff>
    </xdr:to>
    <xdr:cxnSp macro="">
      <xdr:nvCxnSpPr>
        <xdr:cNvPr id="86" name="直線コネクタ 85">
          <a:extLst>
            <a:ext uri="{FF2B5EF4-FFF2-40B4-BE49-F238E27FC236}">
              <a16:creationId xmlns:a16="http://schemas.microsoft.com/office/drawing/2014/main" id="{7AF0383E-3FFD-47D8-BF88-03E077AC0A38}"/>
            </a:ext>
          </a:extLst>
        </xdr:cNvPr>
        <xdr:cNvCxnSpPr/>
      </xdr:nvCxnSpPr>
      <xdr:spPr>
        <a:xfrm>
          <a:off x="2987675" y="4906433"/>
          <a:ext cx="6858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a:extLst>
            <a:ext uri="{FF2B5EF4-FFF2-40B4-BE49-F238E27FC236}">
              <a16:creationId xmlns:a16="http://schemas.microsoft.com/office/drawing/2014/main" id="{4F7E6F3B-D1D8-4E6A-9ABC-33592BC0E643}"/>
            </a:ext>
          </a:extLst>
        </xdr:cNvPr>
        <xdr:cNvSpPr/>
      </xdr:nvSpPr>
      <xdr:spPr>
        <a:xfrm>
          <a:off x="2244725" y="48740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45508</xdr:rowOff>
    </xdr:from>
    <xdr:to>
      <xdr:col>15</xdr:col>
      <xdr:colOff>136525</xdr:colOff>
      <xdr:row>30</xdr:row>
      <xdr:rowOff>67098</xdr:rowOff>
    </xdr:to>
    <xdr:cxnSp macro="">
      <xdr:nvCxnSpPr>
        <xdr:cNvPr id="88" name="直線コネクタ 87">
          <a:extLst>
            <a:ext uri="{FF2B5EF4-FFF2-40B4-BE49-F238E27FC236}">
              <a16:creationId xmlns:a16="http://schemas.microsoft.com/office/drawing/2014/main" id="{7DFDDF9E-79C3-4530-8B4A-B72EAF3B2E41}"/>
            </a:ext>
          </a:extLst>
        </xdr:cNvPr>
        <xdr:cNvCxnSpPr/>
      </xdr:nvCxnSpPr>
      <xdr:spPr>
        <a:xfrm flipV="1">
          <a:off x="2301875" y="4906433"/>
          <a:ext cx="685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89" name="楕円 88">
          <a:extLst>
            <a:ext uri="{FF2B5EF4-FFF2-40B4-BE49-F238E27FC236}">
              <a16:creationId xmlns:a16="http://schemas.microsoft.com/office/drawing/2014/main" id="{F67FCA54-6639-4C88-9700-C8016F442E6B}"/>
            </a:ext>
          </a:extLst>
        </xdr:cNvPr>
        <xdr:cNvSpPr/>
      </xdr:nvSpPr>
      <xdr:spPr>
        <a:xfrm>
          <a:off x="1558925" y="48003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152188</xdr:rowOff>
    </xdr:from>
    <xdr:to>
      <xdr:col>11</xdr:col>
      <xdr:colOff>136525</xdr:colOff>
      <xdr:row>30</xdr:row>
      <xdr:rowOff>67098</xdr:rowOff>
    </xdr:to>
    <xdr:cxnSp macro="">
      <xdr:nvCxnSpPr>
        <xdr:cNvPr id="90" name="直線コネクタ 89">
          <a:extLst>
            <a:ext uri="{FF2B5EF4-FFF2-40B4-BE49-F238E27FC236}">
              <a16:creationId xmlns:a16="http://schemas.microsoft.com/office/drawing/2014/main" id="{AFFBEE24-AABE-4581-9356-C808D3D0F4CE}"/>
            </a:ext>
          </a:extLst>
        </xdr:cNvPr>
        <xdr:cNvCxnSpPr/>
      </xdr:nvCxnSpPr>
      <xdr:spPr>
        <a:xfrm>
          <a:off x="1616075" y="4848013"/>
          <a:ext cx="6858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541DFC22-E210-4E63-A7C1-92C9219313CF}"/>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E4A8B74B-DE13-45D6-B208-5FA341FDAA03}"/>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C3072E91-D416-4ACB-BFD1-7F371D31A90F}"/>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8FC291F8-FF8C-4707-85E5-9958B633C0DE}"/>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2345</xdr:rowOff>
    </xdr:from>
    <xdr:ext cx="405111" cy="259045"/>
    <xdr:sp macro="" textlink="">
      <xdr:nvSpPr>
        <xdr:cNvPr id="95" name="n_1mainValue有形固定資産減価償却率">
          <a:extLst>
            <a:ext uri="{FF2B5EF4-FFF2-40B4-BE49-F238E27FC236}">
              <a16:creationId xmlns:a16="http://schemas.microsoft.com/office/drawing/2014/main" id="{16CCE82E-889E-4730-BBB9-706E7FA32CB2}"/>
            </a:ext>
          </a:extLst>
        </xdr:cNvPr>
        <xdr:cNvSpPr txBox="1"/>
      </xdr:nvSpPr>
      <xdr:spPr>
        <a:xfrm>
          <a:off x="3474094" y="502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87435</xdr:rowOff>
    </xdr:from>
    <xdr:ext cx="405111" cy="259045"/>
    <xdr:sp macro="" textlink="">
      <xdr:nvSpPr>
        <xdr:cNvPr id="96" name="n_2mainValue有形固定資産減価償却率">
          <a:extLst>
            <a:ext uri="{FF2B5EF4-FFF2-40B4-BE49-F238E27FC236}">
              <a16:creationId xmlns:a16="http://schemas.microsoft.com/office/drawing/2014/main" id="{C0EE9269-3946-4A61-80EB-C002B67AB1E5}"/>
            </a:ext>
          </a:extLst>
        </xdr:cNvPr>
        <xdr:cNvSpPr txBox="1"/>
      </xdr:nvSpPr>
      <xdr:spPr>
        <a:xfrm>
          <a:off x="2797819" y="494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109025</xdr:rowOff>
    </xdr:from>
    <xdr:ext cx="405111" cy="259045"/>
    <xdr:sp macro="" textlink="">
      <xdr:nvSpPr>
        <xdr:cNvPr id="97" name="n_3mainValue有形固定資産減価償却率">
          <a:extLst>
            <a:ext uri="{FF2B5EF4-FFF2-40B4-BE49-F238E27FC236}">
              <a16:creationId xmlns:a16="http://schemas.microsoft.com/office/drawing/2014/main" id="{9405CBB7-7EB5-4B24-8344-DE5BAECBE6C5}"/>
            </a:ext>
          </a:extLst>
        </xdr:cNvPr>
        <xdr:cNvSpPr txBox="1"/>
      </xdr:nvSpPr>
      <xdr:spPr>
        <a:xfrm>
          <a:off x="2112019" y="496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22665</xdr:rowOff>
    </xdr:from>
    <xdr:ext cx="405111" cy="259045"/>
    <xdr:sp macro="" textlink="">
      <xdr:nvSpPr>
        <xdr:cNvPr id="98" name="n_4mainValue有形固定資産減価償却率">
          <a:extLst>
            <a:ext uri="{FF2B5EF4-FFF2-40B4-BE49-F238E27FC236}">
              <a16:creationId xmlns:a16="http://schemas.microsoft.com/office/drawing/2014/main" id="{291405EE-9A73-4535-BBFE-431D6684600A}"/>
            </a:ext>
          </a:extLst>
        </xdr:cNvPr>
        <xdr:cNvSpPr txBox="1"/>
      </xdr:nvSpPr>
      <xdr:spPr>
        <a:xfrm>
          <a:off x="1426219" y="488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C31510F-4D83-4747-9BD3-0A60B534679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4A0959D-87F4-44B5-8B7E-1BF4FDDD6675}"/>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EAFB4FC1-3D39-4531-A93F-8FF43A91718C}"/>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F8BECCF-C31C-40C3-9845-722C75FCE61A}"/>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9A242A2-0535-4A3B-86F0-612985FDE59F}"/>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418B7F3-84C1-474C-AF0F-2BAE985D3B53}"/>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1BC0784-4A0B-4F4D-BD77-E7674A1D9881}"/>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DC318D0-9AED-49BE-9D51-0F6057B82A4F}"/>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8FBCE57-D978-43DE-8DF4-33C08E6A84C9}"/>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0BA15AB-81D1-46F0-BA02-5288D47AF9B1}"/>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F13DA16-D1D4-46B6-91C1-058212E712EF}"/>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E16629A-3F72-426F-9A29-15BA4A0019AF}"/>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97BAAEB-D6FD-4D3D-8520-9001F66EB1A9}"/>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年度においては、過去の公債償還基金からの借入れを</a:t>
          </a:r>
          <a:r>
            <a:rPr kumimoji="1" lang="en-US" altLang="ja-JP" sz="1100">
              <a:latin typeface="ＭＳ Ｐゴシック" panose="020B0600070205080204" pitchFamily="50" charset="-128"/>
              <a:ea typeface="ＭＳ Ｐゴシック" panose="020B0600070205080204" pitchFamily="50" charset="-128"/>
            </a:rPr>
            <a:t>187</a:t>
          </a:r>
          <a:r>
            <a:rPr kumimoji="1" lang="ja-JP" altLang="en-US" sz="1100">
              <a:latin typeface="ＭＳ Ｐゴシック" panose="020B0600070205080204" pitchFamily="50" charset="-128"/>
              <a:ea typeface="ＭＳ Ｐゴシック" panose="020B0600070205080204" pitchFamily="50" charset="-128"/>
            </a:rPr>
            <a:t>億円返済したことなどにより、比率は改善したものの、地下鉄事業への経営健全化出資債、退職手当債、行政改革推進債など地方交付税措置のない特例的な市債の発行額が多いことなどにより、類似団体平均値を上回っている。</a:t>
          </a:r>
        </a:p>
        <a:p>
          <a:r>
            <a:rPr kumimoji="1" lang="ja-JP" altLang="en-US" sz="1100">
              <a:latin typeface="ＭＳ Ｐゴシック" panose="020B0600070205080204" pitchFamily="50" charset="-128"/>
              <a:ea typeface="ＭＳ Ｐゴシック" panose="020B0600070205080204" pitchFamily="50" charset="-128"/>
            </a:rPr>
            <a:t>  引き続き、令和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行財政改革計画」に基づき、市債残高の縮減に取り組むとともに、歳入増加（都市の成長戦略の推進による税収増等）及び歳出削減（人件費の削減、事業見直し）などの行財政改革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FB6F2F0-67EC-411A-B036-0A68084525CD}"/>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48BDA69-7A1F-4323-8394-A92D635BD2CF}"/>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F5DC1C0-BB30-46CB-BC15-08FEBE980846}"/>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33BE3C89-1960-4AC8-BF70-698C6BF1B8F1}"/>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E55CB54E-04BF-4053-AFE8-718D0E6B5453}"/>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8590D21-8228-41E7-A21D-BA2E829A164F}"/>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64EC6D19-532B-4EE8-976D-AC08EC5179DD}"/>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432E53F-5BE9-40AD-8FD3-FE0AAFEB5B92}"/>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20" name="テキスト ボックス 119">
          <a:extLst>
            <a:ext uri="{FF2B5EF4-FFF2-40B4-BE49-F238E27FC236}">
              <a16:creationId xmlns:a16="http://schemas.microsoft.com/office/drawing/2014/main" id="{4AB2719E-94E3-4938-A6D4-737F179B6125}"/>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ED042C5-EFC9-406E-81A9-B207703D29F2}"/>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E13C754-9498-4B87-81D4-DD27F97BDE73}"/>
            </a:ext>
          </a:extLst>
        </xdr:cNvPr>
        <xdr:cNvSpPr txBox="1"/>
      </xdr:nvSpPr>
      <xdr:spPr>
        <a:xfrm>
          <a:off x="9762011" y="47367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923FFB0-971D-4A40-96BB-29216658EB00}"/>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D76AEC2B-292D-4B8E-9604-895E2E810EE2}"/>
            </a:ext>
          </a:extLst>
        </xdr:cNvPr>
        <xdr:cNvSpPr txBox="1"/>
      </xdr:nvSpPr>
      <xdr:spPr>
        <a:xfrm>
          <a:off x="9762011" y="44473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FCB6DC4-93E7-44FC-993B-0F2424537825}"/>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B6ECE0B6-6848-4C48-B818-62C9911143A8}"/>
            </a:ext>
          </a:extLst>
        </xdr:cNvPr>
        <xdr:cNvSpPr txBox="1"/>
      </xdr:nvSpPr>
      <xdr:spPr>
        <a:xfrm>
          <a:off x="9762011" y="41548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5A40E95-554F-4C37-AC0A-868091150E2B}"/>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AF1E49C-285E-4F6B-9AE3-7D21CA7C8B96}"/>
            </a:ext>
          </a:extLst>
        </xdr:cNvPr>
        <xdr:cNvSpPr txBox="1"/>
      </xdr:nvSpPr>
      <xdr:spPr>
        <a:xfrm>
          <a:off x="9867778" y="3865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B5D5E7F8-4562-4692-8A84-2D96B73447CB}"/>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90908</xdr:rowOff>
    </xdr:from>
    <xdr:to>
      <xdr:col>76</xdr:col>
      <xdr:colOff>21589</xdr:colOff>
      <xdr:row>31</xdr:row>
      <xdr:rowOff>48835</xdr:rowOff>
    </xdr:to>
    <xdr:cxnSp macro="">
      <xdr:nvCxnSpPr>
        <xdr:cNvPr id="130" name="直線コネクタ 129">
          <a:extLst>
            <a:ext uri="{FF2B5EF4-FFF2-40B4-BE49-F238E27FC236}">
              <a16:creationId xmlns:a16="http://schemas.microsoft.com/office/drawing/2014/main" id="{6EAE192F-7FD5-41B8-9F91-0052253E3C2B}"/>
            </a:ext>
          </a:extLst>
        </xdr:cNvPr>
        <xdr:cNvCxnSpPr/>
      </xdr:nvCxnSpPr>
      <xdr:spPr>
        <a:xfrm flipV="1">
          <a:off x="13326745" y="4297783"/>
          <a:ext cx="1269" cy="76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52662</xdr:rowOff>
    </xdr:from>
    <xdr:ext cx="560923" cy="259045"/>
    <xdr:sp macro="" textlink="">
      <xdr:nvSpPr>
        <xdr:cNvPr id="131" name="債務償還比率最小値テキスト">
          <a:extLst>
            <a:ext uri="{FF2B5EF4-FFF2-40B4-BE49-F238E27FC236}">
              <a16:creationId xmlns:a16="http://schemas.microsoft.com/office/drawing/2014/main" id="{4ABDE2E0-6BE9-43A9-8C1E-0762A4C4F6A9}"/>
            </a:ext>
          </a:extLst>
        </xdr:cNvPr>
        <xdr:cNvSpPr txBox="1"/>
      </xdr:nvSpPr>
      <xdr:spPr>
        <a:xfrm>
          <a:off x="13379450" y="50691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48835</xdr:rowOff>
    </xdr:from>
    <xdr:to>
      <xdr:col>76</xdr:col>
      <xdr:colOff>111125</xdr:colOff>
      <xdr:row>31</xdr:row>
      <xdr:rowOff>48835</xdr:rowOff>
    </xdr:to>
    <xdr:cxnSp macro="">
      <xdr:nvCxnSpPr>
        <xdr:cNvPr id="132" name="直線コネクタ 131">
          <a:extLst>
            <a:ext uri="{FF2B5EF4-FFF2-40B4-BE49-F238E27FC236}">
              <a16:creationId xmlns:a16="http://schemas.microsoft.com/office/drawing/2014/main" id="{B7C4E8D1-B6B9-4644-8A58-09B63E9447AE}"/>
            </a:ext>
          </a:extLst>
        </xdr:cNvPr>
        <xdr:cNvCxnSpPr/>
      </xdr:nvCxnSpPr>
      <xdr:spPr>
        <a:xfrm>
          <a:off x="13255625" y="5065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37585</xdr:rowOff>
    </xdr:from>
    <xdr:ext cx="469744" cy="259045"/>
    <xdr:sp macro="" textlink="">
      <xdr:nvSpPr>
        <xdr:cNvPr id="133" name="債務償還比率最大値テキスト">
          <a:extLst>
            <a:ext uri="{FF2B5EF4-FFF2-40B4-BE49-F238E27FC236}">
              <a16:creationId xmlns:a16="http://schemas.microsoft.com/office/drawing/2014/main" id="{CDDE5594-5907-4344-8F4D-FD2026911B6D}"/>
            </a:ext>
          </a:extLst>
        </xdr:cNvPr>
        <xdr:cNvSpPr txBox="1"/>
      </xdr:nvSpPr>
      <xdr:spPr>
        <a:xfrm>
          <a:off x="13379450" y="408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90908</xdr:rowOff>
    </xdr:from>
    <xdr:to>
      <xdr:col>76</xdr:col>
      <xdr:colOff>111125</xdr:colOff>
      <xdr:row>26</xdr:row>
      <xdr:rowOff>90908</xdr:rowOff>
    </xdr:to>
    <xdr:cxnSp macro="">
      <xdr:nvCxnSpPr>
        <xdr:cNvPr id="134" name="直線コネクタ 133">
          <a:extLst>
            <a:ext uri="{FF2B5EF4-FFF2-40B4-BE49-F238E27FC236}">
              <a16:creationId xmlns:a16="http://schemas.microsoft.com/office/drawing/2014/main" id="{ABE4776F-C8D9-4796-84B5-0F8A7A56DC39}"/>
            </a:ext>
          </a:extLst>
        </xdr:cNvPr>
        <xdr:cNvCxnSpPr/>
      </xdr:nvCxnSpPr>
      <xdr:spPr>
        <a:xfrm>
          <a:off x="13255625" y="42977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108191</xdr:rowOff>
    </xdr:from>
    <xdr:ext cx="469744" cy="259045"/>
    <xdr:sp macro="" textlink="">
      <xdr:nvSpPr>
        <xdr:cNvPr id="135" name="債務償還比率平均値テキスト">
          <a:extLst>
            <a:ext uri="{FF2B5EF4-FFF2-40B4-BE49-F238E27FC236}">
              <a16:creationId xmlns:a16="http://schemas.microsoft.com/office/drawing/2014/main" id="{6B065DB6-100E-4CBD-BEA5-38F8D3D805C0}"/>
            </a:ext>
          </a:extLst>
        </xdr:cNvPr>
        <xdr:cNvSpPr txBox="1"/>
      </xdr:nvSpPr>
      <xdr:spPr>
        <a:xfrm>
          <a:off x="13379450" y="447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85314</xdr:rowOff>
    </xdr:from>
    <xdr:to>
      <xdr:col>76</xdr:col>
      <xdr:colOff>73025</xdr:colOff>
      <xdr:row>29</xdr:row>
      <xdr:rowOff>15464</xdr:rowOff>
    </xdr:to>
    <xdr:sp macro="" textlink="">
      <xdr:nvSpPr>
        <xdr:cNvPr id="136" name="フローチャート: 判断 135">
          <a:extLst>
            <a:ext uri="{FF2B5EF4-FFF2-40B4-BE49-F238E27FC236}">
              <a16:creationId xmlns:a16="http://schemas.microsoft.com/office/drawing/2014/main" id="{E0522A4E-2254-42CC-8ECD-DAE0038AF47C}"/>
            </a:ext>
          </a:extLst>
        </xdr:cNvPr>
        <xdr:cNvSpPr/>
      </xdr:nvSpPr>
      <xdr:spPr>
        <a:xfrm>
          <a:off x="13293725" y="462238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38608</xdr:rowOff>
    </xdr:from>
    <xdr:to>
      <xdr:col>72</xdr:col>
      <xdr:colOff>123825</xdr:colOff>
      <xdr:row>30</xdr:row>
      <xdr:rowOff>140208</xdr:rowOff>
    </xdr:to>
    <xdr:sp macro="" textlink="">
      <xdr:nvSpPr>
        <xdr:cNvPr id="137" name="フローチャート: 判断 136">
          <a:extLst>
            <a:ext uri="{FF2B5EF4-FFF2-40B4-BE49-F238E27FC236}">
              <a16:creationId xmlns:a16="http://schemas.microsoft.com/office/drawing/2014/main" id="{E2717926-E2B5-4C35-AD43-981B264E2A0F}"/>
            </a:ext>
          </a:extLst>
        </xdr:cNvPr>
        <xdr:cNvSpPr/>
      </xdr:nvSpPr>
      <xdr:spPr>
        <a:xfrm>
          <a:off x="12646025" y="48963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53618</xdr:rowOff>
    </xdr:from>
    <xdr:to>
      <xdr:col>68</xdr:col>
      <xdr:colOff>123825</xdr:colOff>
      <xdr:row>30</xdr:row>
      <xdr:rowOff>155218</xdr:rowOff>
    </xdr:to>
    <xdr:sp macro="" textlink="">
      <xdr:nvSpPr>
        <xdr:cNvPr id="138" name="フローチャート: 判断 137">
          <a:extLst>
            <a:ext uri="{FF2B5EF4-FFF2-40B4-BE49-F238E27FC236}">
              <a16:creationId xmlns:a16="http://schemas.microsoft.com/office/drawing/2014/main" id="{CED146B0-4518-4781-B22B-1DC491064CC6}"/>
            </a:ext>
          </a:extLst>
        </xdr:cNvPr>
        <xdr:cNvSpPr/>
      </xdr:nvSpPr>
      <xdr:spPr>
        <a:xfrm>
          <a:off x="11960225" y="490819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39533</xdr:rowOff>
    </xdr:from>
    <xdr:to>
      <xdr:col>64</xdr:col>
      <xdr:colOff>123825</xdr:colOff>
      <xdr:row>30</xdr:row>
      <xdr:rowOff>141133</xdr:rowOff>
    </xdr:to>
    <xdr:sp macro="" textlink="">
      <xdr:nvSpPr>
        <xdr:cNvPr id="139" name="フローチャート: 判断 138">
          <a:extLst>
            <a:ext uri="{FF2B5EF4-FFF2-40B4-BE49-F238E27FC236}">
              <a16:creationId xmlns:a16="http://schemas.microsoft.com/office/drawing/2014/main" id="{32A460B4-671D-4CA0-A5C4-75F8BA4217C1}"/>
            </a:ext>
          </a:extLst>
        </xdr:cNvPr>
        <xdr:cNvSpPr/>
      </xdr:nvSpPr>
      <xdr:spPr>
        <a:xfrm>
          <a:off x="11274425" y="48972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54338</xdr:rowOff>
    </xdr:from>
    <xdr:to>
      <xdr:col>60</xdr:col>
      <xdr:colOff>123825</xdr:colOff>
      <xdr:row>30</xdr:row>
      <xdr:rowOff>155938</xdr:rowOff>
    </xdr:to>
    <xdr:sp macro="" textlink="">
      <xdr:nvSpPr>
        <xdr:cNvPr id="140" name="フローチャート: 判断 139">
          <a:extLst>
            <a:ext uri="{FF2B5EF4-FFF2-40B4-BE49-F238E27FC236}">
              <a16:creationId xmlns:a16="http://schemas.microsoft.com/office/drawing/2014/main" id="{4E4D07DD-BDE1-4672-B742-17D417B53548}"/>
            </a:ext>
          </a:extLst>
        </xdr:cNvPr>
        <xdr:cNvSpPr/>
      </xdr:nvSpPr>
      <xdr:spPr>
        <a:xfrm>
          <a:off x="10588625" y="49120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8979508-D5E3-4428-9B09-879C8101F3AC}"/>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0A25CEF-BEA5-4642-B124-950468A04829}"/>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B01486E-EF72-4D1A-AE98-88DE481DD9B9}"/>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208E797-581B-4180-9B8B-F53B5D78AB23}"/>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3D58135-3724-4AFA-AEF4-A543B00E0F6D}"/>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39225</xdr:rowOff>
    </xdr:from>
    <xdr:to>
      <xdr:col>76</xdr:col>
      <xdr:colOff>73025</xdr:colOff>
      <xdr:row>30</xdr:row>
      <xdr:rowOff>140825</xdr:rowOff>
    </xdr:to>
    <xdr:sp macro="" textlink="">
      <xdr:nvSpPr>
        <xdr:cNvPr id="146" name="楕円 145">
          <a:extLst>
            <a:ext uri="{FF2B5EF4-FFF2-40B4-BE49-F238E27FC236}">
              <a16:creationId xmlns:a16="http://schemas.microsoft.com/office/drawing/2014/main" id="{BF8BF941-A0B7-473A-9D09-C2EE5941BC71}"/>
            </a:ext>
          </a:extLst>
        </xdr:cNvPr>
        <xdr:cNvSpPr/>
      </xdr:nvSpPr>
      <xdr:spPr>
        <a:xfrm>
          <a:off x="13293725" y="48969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17652</xdr:rowOff>
    </xdr:from>
    <xdr:ext cx="560923" cy="259045"/>
    <xdr:sp macro="" textlink="">
      <xdr:nvSpPr>
        <xdr:cNvPr id="147" name="債務償還比率該当値テキスト">
          <a:extLst>
            <a:ext uri="{FF2B5EF4-FFF2-40B4-BE49-F238E27FC236}">
              <a16:creationId xmlns:a16="http://schemas.microsoft.com/office/drawing/2014/main" id="{14CF68E7-B6C3-4C3D-9C8D-E439FD92478C}"/>
            </a:ext>
          </a:extLst>
        </xdr:cNvPr>
        <xdr:cNvSpPr txBox="1"/>
      </xdr:nvSpPr>
      <xdr:spPr>
        <a:xfrm>
          <a:off x="13379450" y="4875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3490</xdr:rowOff>
    </xdr:from>
    <xdr:to>
      <xdr:col>72</xdr:col>
      <xdr:colOff>123825</xdr:colOff>
      <xdr:row>34</xdr:row>
      <xdr:rowOff>105090</xdr:rowOff>
    </xdr:to>
    <xdr:sp macro="" textlink="">
      <xdr:nvSpPr>
        <xdr:cNvPr id="148" name="楕円 147">
          <a:extLst>
            <a:ext uri="{FF2B5EF4-FFF2-40B4-BE49-F238E27FC236}">
              <a16:creationId xmlns:a16="http://schemas.microsoft.com/office/drawing/2014/main" id="{DDE65B27-385C-46D3-BFF5-A2A8D2B7A85C}"/>
            </a:ext>
          </a:extLst>
        </xdr:cNvPr>
        <xdr:cNvSpPr/>
      </xdr:nvSpPr>
      <xdr:spPr>
        <a:xfrm>
          <a:off x="12646025" y="55121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90025</xdr:rowOff>
    </xdr:from>
    <xdr:to>
      <xdr:col>76</xdr:col>
      <xdr:colOff>22225</xdr:colOff>
      <xdr:row>34</xdr:row>
      <xdr:rowOff>54290</xdr:rowOff>
    </xdr:to>
    <xdr:cxnSp macro="">
      <xdr:nvCxnSpPr>
        <xdr:cNvPr id="149" name="直線コネクタ 148">
          <a:extLst>
            <a:ext uri="{FF2B5EF4-FFF2-40B4-BE49-F238E27FC236}">
              <a16:creationId xmlns:a16="http://schemas.microsoft.com/office/drawing/2014/main" id="{0993A183-D895-4230-B9FE-60FBDD6C0A5C}"/>
            </a:ext>
          </a:extLst>
        </xdr:cNvPr>
        <xdr:cNvCxnSpPr/>
      </xdr:nvCxnSpPr>
      <xdr:spPr>
        <a:xfrm flipV="1">
          <a:off x="12693650" y="4944600"/>
          <a:ext cx="638175" cy="6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15996</xdr:rowOff>
    </xdr:from>
    <xdr:to>
      <xdr:col>68</xdr:col>
      <xdr:colOff>123825</xdr:colOff>
      <xdr:row>33</xdr:row>
      <xdr:rowOff>117596</xdr:rowOff>
    </xdr:to>
    <xdr:sp macro="" textlink="">
      <xdr:nvSpPr>
        <xdr:cNvPr id="150" name="楕円 149">
          <a:extLst>
            <a:ext uri="{FF2B5EF4-FFF2-40B4-BE49-F238E27FC236}">
              <a16:creationId xmlns:a16="http://schemas.microsoft.com/office/drawing/2014/main" id="{2DCBF9A8-2759-4A88-8EE3-1B38D133AECC}"/>
            </a:ext>
          </a:extLst>
        </xdr:cNvPr>
        <xdr:cNvSpPr/>
      </xdr:nvSpPr>
      <xdr:spPr>
        <a:xfrm>
          <a:off x="11960225" y="53595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66796</xdr:rowOff>
    </xdr:from>
    <xdr:to>
      <xdr:col>72</xdr:col>
      <xdr:colOff>73025</xdr:colOff>
      <xdr:row>34</xdr:row>
      <xdr:rowOff>54290</xdr:rowOff>
    </xdr:to>
    <xdr:cxnSp macro="">
      <xdr:nvCxnSpPr>
        <xdr:cNvPr id="151" name="直線コネクタ 150">
          <a:extLst>
            <a:ext uri="{FF2B5EF4-FFF2-40B4-BE49-F238E27FC236}">
              <a16:creationId xmlns:a16="http://schemas.microsoft.com/office/drawing/2014/main" id="{CE0A42FA-5C5A-4B76-84AD-E87C76BD259D}"/>
            </a:ext>
          </a:extLst>
        </xdr:cNvPr>
        <xdr:cNvCxnSpPr/>
      </xdr:nvCxnSpPr>
      <xdr:spPr>
        <a:xfrm>
          <a:off x="12007850" y="5407146"/>
          <a:ext cx="685800" cy="1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110442</xdr:rowOff>
    </xdr:from>
    <xdr:to>
      <xdr:col>64</xdr:col>
      <xdr:colOff>123825</xdr:colOff>
      <xdr:row>33</xdr:row>
      <xdr:rowOff>40592</xdr:rowOff>
    </xdr:to>
    <xdr:sp macro="" textlink="">
      <xdr:nvSpPr>
        <xdr:cNvPr id="152" name="楕円 151">
          <a:extLst>
            <a:ext uri="{FF2B5EF4-FFF2-40B4-BE49-F238E27FC236}">
              <a16:creationId xmlns:a16="http://schemas.microsoft.com/office/drawing/2014/main" id="{7EEB138B-9ADA-47DD-B026-8B819B590FB9}"/>
            </a:ext>
          </a:extLst>
        </xdr:cNvPr>
        <xdr:cNvSpPr/>
      </xdr:nvSpPr>
      <xdr:spPr>
        <a:xfrm>
          <a:off x="11274425" y="52888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161242</xdr:rowOff>
    </xdr:from>
    <xdr:to>
      <xdr:col>68</xdr:col>
      <xdr:colOff>73025</xdr:colOff>
      <xdr:row>33</xdr:row>
      <xdr:rowOff>66796</xdr:rowOff>
    </xdr:to>
    <xdr:cxnSp macro="">
      <xdr:nvCxnSpPr>
        <xdr:cNvPr id="153" name="直線コネクタ 152">
          <a:extLst>
            <a:ext uri="{FF2B5EF4-FFF2-40B4-BE49-F238E27FC236}">
              <a16:creationId xmlns:a16="http://schemas.microsoft.com/office/drawing/2014/main" id="{E131E528-268B-48ED-BA09-B710B9366D04}"/>
            </a:ext>
          </a:extLst>
        </xdr:cNvPr>
        <xdr:cNvCxnSpPr/>
      </xdr:nvCxnSpPr>
      <xdr:spPr>
        <a:xfrm>
          <a:off x="11322050" y="5346017"/>
          <a:ext cx="6858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54652</xdr:rowOff>
    </xdr:from>
    <xdr:to>
      <xdr:col>60</xdr:col>
      <xdr:colOff>123825</xdr:colOff>
      <xdr:row>33</xdr:row>
      <xdr:rowOff>156252</xdr:rowOff>
    </xdr:to>
    <xdr:sp macro="" textlink="">
      <xdr:nvSpPr>
        <xdr:cNvPr id="154" name="楕円 153">
          <a:extLst>
            <a:ext uri="{FF2B5EF4-FFF2-40B4-BE49-F238E27FC236}">
              <a16:creationId xmlns:a16="http://schemas.microsoft.com/office/drawing/2014/main" id="{A083E99D-4BAA-4A59-9B71-05A5535B1DC7}"/>
            </a:ext>
          </a:extLst>
        </xdr:cNvPr>
        <xdr:cNvSpPr/>
      </xdr:nvSpPr>
      <xdr:spPr>
        <a:xfrm>
          <a:off x="10588625" y="539817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161242</xdr:rowOff>
    </xdr:from>
    <xdr:to>
      <xdr:col>64</xdr:col>
      <xdr:colOff>73025</xdr:colOff>
      <xdr:row>33</xdr:row>
      <xdr:rowOff>105452</xdr:rowOff>
    </xdr:to>
    <xdr:cxnSp macro="">
      <xdr:nvCxnSpPr>
        <xdr:cNvPr id="155" name="直線コネクタ 154">
          <a:extLst>
            <a:ext uri="{FF2B5EF4-FFF2-40B4-BE49-F238E27FC236}">
              <a16:creationId xmlns:a16="http://schemas.microsoft.com/office/drawing/2014/main" id="{C9E96019-A624-417E-BE9D-7DF759DC1B65}"/>
            </a:ext>
          </a:extLst>
        </xdr:cNvPr>
        <xdr:cNvCxnSpPr/>
      </xdr:nvCxnSpPr>
      <xdr:spPr>
        <a:xfrm flipV="1">
          <a:off x="10636250" y="5346017"/>
          <a:ext cx="685800" cy="9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156735</xdr:rowOff>
    </xdr:from>
    <xdr:ext cx="560923" cy="259045"/>
    <xdr:sp macro="" textlink="">
      <xdr:nvSpPr>
        <xdr:cNvPr id="156" name="n_1aveValue債務償還比率">
          <a:extLst>
            <a:ext uri="{FF2B5EF4-FFF2-40B4-BE49-F238E27FC236}">
              <a16:creationId xmlns:a16="http://schemas.microsoft.com/office/drawing/2014/main" id="{DCAA1693-C61B-4744-BA2B-86F0D0368107}"/>
            </a:ext>
          </a:extLst>
        </xdr:cNvPr>
        <xdr:cNvSpPr txBox="1"/>
      </xdr:nvSpPr>
      <xdr:spPr>
        <a:xfrm>
          <a:off x="12441763" y="46938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295</xdr:rowOff>
    </xdr:from>
    <xdr:ext cx="560923" cy="259045"/>
    <xdr:sp macro="" textlink="">
      <xdr:nvSpPr>
        <xdr:cNvPr id="157" name="n_2aveValue債務償還比率">
          <a:extLst>
            <a:ext uri="{FF2B5EF4-FFF2-40B4-BE49-F238E27FC236}">
              <a16:creationId xmlns:a16="http://schemas.microsoft.com/office/drawing/2014/main" id="{3E78CB4C-1698-4744-8DCE-9659B6924E75}"/>
            </a:ext>
          </a:extLst>
        </xdr:cNvPr>
        <xdr:cNvSpPr txBox="1"/>
      </xdr:nvSpPr>
      <xdr:spPr>
        <a:xfrm>
          <a:off x="11765488" y="46961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157660</xdr:rowOff>
    </xdr:from>
    <xdr:ext cx="560923" cy="259045"/>
    <xdr:sp macro="" textlink="">
      <xdr:nvSpPr>
        <xdr:cNvPr id="158" name="n_3aveValue債務償還比率">
          <a:extLst>
            <a:ext uri="{FF2B5EF4-FFF2-40B4-BE49-F238E27FC236}">
              <a16:creationId xmlns:a16="http://schemas.microsoft.com/office/drawing/2014/main" id="{CB36F315-473C-4C2D-88BF-080602E2C1F4}"/>
            </a:ext>
          </a:extLst>
        </xdr:cNvPr>
        <xdr:cNvSpPr txBox="1"/>
      </xdr:nvSpPr>
      <xdr:spPr>
        <a:xfrm>
          <a:off x="11079688" y="46947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1015</xdr:rowOff>
    </xdr:from>
    <xdr:ext cx="560923" cy="259045"/>
    <xdr:sp macro="" textlink="">
      <xdr:nvSpPr>
        <xdr:cNvPr id="159" name="n_4aveValue債務償還比率">
          <a:extLst>
            <a:ext uri="{FF2B5EF4-FFF2-40B4-BE49-F238E27FC236}">
              <a16:creationId xmlns:a16="http://schemas.microsoft.com/office/drawing/2014/main" id="{317AE52A-9EE2-4F79-847F-A9EE2E146F3D}"/>
            </a:ext>
          </a:extLst>
        </xdr:cNvPr>
        <xdr:cNvSpPr txBox="1"/>
      </xdr:nvSpPr>
      <xdr:spPr>
        <a:xfrm>
          <a:off x="10393888" y="46968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96217</xdr:rowOff>
    </xdr:from>
    <xdr:ext cx="560923" cy="259045"/>
    <xdr:sp macro="" textlink="">
      <xdr:nvSpPr>
        <xdr:cNvPr id="160" name="n_1mainValue債務償還比率">
          <a:extLst>
            <a:ext uri="{FF2B5EF4-FFF2-40B4-BE49-F238E27FC236}">
              <a16:creationId xmlns:a16="http://schemas.microsoft.com/office/drawing/2014/main" id="{07BC3718-070B-4830-AEE7-6FD5F793D3CA}"/>
            </a:ext>
          </a:extLst>
        </xdr:cNvPr>
        <xdr:cNvSpPr txBox="1"/>
      </xdr:nvSpPr>
      <xdr:spPr>
        <a:xfrm>
          <a:off x="12441763" y="5601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108723</xdr:rowOff>
    </xdr:from>
    <xdr:ext cx="560923" cy="259045"/>
    <xdr:sp macro="" textlink="">
      <xdr:nvSpPr>
        <xdr:cNvPr id="161" name="n_2mainValue債務償還比率">
          <a:extLst>
            <a:ext uri="{FF2B5EF4-FFF2-40B4-BE49-F238E27FC236}">
              <a16:creationId xmlns:a16="http://schemas.microsoft.com/office/drawing/2014/main" id="{AF95520C-40C8-4981-B81D-D28CE545FEBD}"/>
            </a:ext>
          </a:extLst>
        </xdr:cNvPr>
        <xdr:cNvSpPr txBox="1"/>
      </xdr:nvSpPr>
      <xdr:spPr>
        <a:xfrm>
          <a:off x="11765488" y="54490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31719</xdr:rowOff>
    </xdr:from>
    <xdr:ext cx="560923" cy="259045"/>
    <xdr:sp macro="" textlink="">
      <xdr:nvSpPr>
        <xdr:cNvPr id="162" name="n_3mainValue債務償還比率">
          <a:extLst>
            <a:ext uri="{FF2B5EF4-FFF2-40B4-BE49-F238E27FC236}">
              <a16:creationId xmlns:a16="http://schemas.microsoft.com/office/drawing/2014/main" id="{20B96E87-4B10-46F3-A893-D807FB84967B}"/>
            </a:ext>
          </a:extLst>
        </xdr:cNvPr>
        <xdr:cNvSpPr txBox="1"/>
      </xdr:nvSpPr>
      <xdr:spPr>
        <a:xfrm>
          <a:off x="11079688" y="5372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147379</xdr:rowOff>
    </xdr:from>
    <xdr:ext cx="560923" cy="259045"/>
    <xdr:sp macro="" textlink="">
      <xdr:nvSpPr>
        <xdr:cNvPr id="163" name="n_4mainValue債務償還比率">
          <a:extLst>
            <a:ext uri="{FF2B5EF4-FFF2-40B4-BE49-F238E27FC236}">
              <a16:creationId xmlns:a16="http://schemas.microsoft.com/office/drawing/2014/main" id="{0DBDFEC1-42A8-4351-8DB3-67C30DD53D9B}"/>
            </a:ext>
          </a:extLst>
        </xdr:cNvPr>
        <xdr:cNvSpPr txBox="1"/>
      </xdr:nvSpPr>
      <xdr:spPr>
        <a:xfrm>
          <a:off x="10393888" y="5487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4CD653B3-B50A-411F-8FEF-D594ED5C2BD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642E7F78-C8EE-444F-A467-BC158D925F47}"/>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6972FB57-6F6C-46E4-A5EB-AF5A1F7D5CD9}"/>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E18C95C6-BD42-4FCC-8922-07380718EBFD}"/>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322B1322-5DF3-4B12-A0D2-E06A93ED0C82}"/>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58B2FC9D-54AF-478D-8796-82CA6B64E069}"/>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D82048-45B5-429D-9EFA-8646E5CB3ED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CC7731-0B49-484D-82C9-FF514D73028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96406F-63F4-480E-8E69-BE9896E36571}"/>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BB04E5-00C4-48C1-BC08-3CCFFE8FF02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00C443-A7CD-468A-AB8A-FE40F041EB48}"/>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F77E12-6B0A-4F19-B433-02319BA7331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B68D4C-0B4B-4C71-8A27-F80395D8A3B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D3C9F0-6745-473B-81C2-0E5A2044A8A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461816-A268-4149-841C-4C7056BFE92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C41CCA-9B11-49B2-931A-95DF1075B42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1,388,807
1,346,213
827.83
1,056,768,646
1,054,162,743
387,928
424,382,561
1,358,075,029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7748E7-B541-481D-9255-4F842DF36ED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0757A1-CC53-49BD-A2EF-E3BA79F221D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0440A7-EBBF-4930-99C4-F4330FA992A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4CB7D6-C672-4ABE-993C-A43AB112A4D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7FD953-0704-4D7A-A1E3-AB759AA862C4}"/>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721999-912A-40C9-93FE-BB546D28B390}"/>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B27373-4604-450D-BB78-EEDC61C0DC0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B2D899-CDA9-4ED9-BCC0-228B5286493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5D9964-5991-4548-B8F1-C12713AD9CEF}"/>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2C9BE5-4FB8-4D47-B0E3-26D7582CF85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16FB74-3008-4252-9ACF-031B4D6BC4D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C416C3-C3D9-41CE-8278-872162D3790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F1E9A5-E29A-45C5-801E-28E217E25EA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47509B-3F1C-4444-AE03-641A415875E0}"/>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106712-6AF8-461D-8D80-560D5DB6925A}"/>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B6AEFD-79FA-4DA4-9D66-8ED8F5EBABC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67B7F5-62A5-41F3-BC0F-D82D843703F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946FAD-AFE3-4202-BE93-3FB758F3B303}"/>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8C13ED-555E-4FCF-AFA5-49D328A529EC}"/>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79D977-19E1-4C90-9A7F-E5124457F72C}"/>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069FCD-D6FA-4866-A77C-63486E3545FA}"/>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DE95A2-FCFA-4B22-ABCA-DF1C901FB7C5}"/>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FC43F7-1E6E-4252-B291-3A9CCFF34B00}"/>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55A0BD-E0EE-4608-816D-F34F6BCD84D0}"/>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D350ED-DE18-4418-8316-86161C619325}"/>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FF8605-8744-45E0-86BF-02116184D0E5}"/>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D5F459-677D-4550-9C59-D6D26ADA6348}"/>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7B7DDC-7DD6-4B69-BAB8-D540552068B6}"/>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BA4046-D512-4872-83EE-5B96BF709826}"/>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0394CC0-3EFE-449F-BE4A-A38E0B36A73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93F76B2-3865-4E96-9643-BCBC2946D636}"/>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75B2E6-37B0-4E8F-9F97-BC6497EE3EBD}"/>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199359C-7F76-4EE3-8904-D2A31AB3DC3C}"/>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E8B619B8-A604-42E7-B8C0-C55BD3D704E4}"/>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A41CA23-DCD8-4CA9-B33C-3EFF17D5D400}"/>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4CFFACE-C24D-4FB3-9528-72AFBC078083}"/>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EEFD54D-9283-4992-B4D9-6DBF6DFFFEEE}"/>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21E990A-2039-4D66-AB6F-2324D7CD210E}"/>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A40C288-84F4-4B85-B93D-4AB89C157C00}"/>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B9EE1DE-2633-416D-A08B-3AD8E5C69E1E}"/>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5227095-0642-4066-8D14-5D3A4AB5765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E77C91AB-E8A5-4EF9-95EA-8A935DC97803}"/>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A7F8398-FA78-4CD0-AF69-5D87DF59BA9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5B726655-CAD2-4E4B-B8BD-6C560FC6FD55}"/>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1F55E7DD-E4FB-41AA-A867-1A77B88DE942}"/>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2A65C7E7-379E-4FF7-99E1-FE1D4911C77B}"/>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FEFD7282-A6D1-4248-88C0-ADF8B25FD656}"/>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25CFF87C-8A6A-48FC-9BDB-79EE538CB70E}"/>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5C5DB55C-EF11-4795-A103-60EE8FE674D9}"/>
            </a:ext>
          </a:extLst>
        </xdr:cNvPr>
        <xdr:cNvSpPr txBox="1"/>
      </xdr:nvSpPr>
      <xdr:spPr>
        <a:xfrm>
          <a:off x="4219575" y="6226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C47CAD7F-850D-445E-810E-72DD0A1DA1C0}"/>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A44689C1-7FCE-4A38-8DAC-6747231DAF09}"/>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EC180419-0FAC-4824-89FF-AD38F68EF376}"/>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5AE11EC9-81D1-4F82-80C7-261B6EEA249A}"/>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92BD3215-D6DE-4429-9025-85D9D82DC299}"/>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084124A-A711-4AC0-881E-F82574C118E5}"/>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E3F30A-D63B-4B91-B92C-42D5F6071101}"/>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12F1E6-F7D2-47BB-8C5E-14086E5CFDC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878105-B9CF-465B-9957-9760CA46C9F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78C048-D8EB-4C76-92B4-EE93568EC85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144272</xdr:rowOff>
    </xdr:from>
    <xdr:to>
      <xdr:col>24</xdr:col>
      <xdr:colOff>114300</xdr:colOff>
      <xdr:row>40</xdr:row>
      <xdr:rowOff>74422</xdr:rowOff>
    </xdr:to>
    <xdr:sp macro="" textlink="">
      <xdr:nvSpPr>
        <xdr:cNvPr id="71" name="楕円 70">
          <a:extLst>
            <a:ext uri="{FF2B5EF4-FFF2-40B4-BE49-F238E27FC236}">
              <a16:creationId xmlns:a16="http://schemas.microsoft.com/office/drawing/2014/main" id="{08751F35-F0B4-432B-863F-AAE9F12CA068}"/>
            </a:ext>
          </a:extLst>
        </xdr:cNvPr>
        <xdr:cNvSpPr/>
      </xdr:nvSpPr>
      <xdr:spPr>
        <a:xfrm>
          <a:off x="4124325" y="64561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122699</xdr:rowOff>
    </xdr:from>
    <xdr:ext cx="405111" cy="259045"/>
    <xdr:sp macro="" textlink="">
      <xdr:nvSpPr>
        <xdr:cNvPr id="72" name="【道路】&#10;有形固定資産減価償却率該当値テキスト">
          <a:extLst>
            <a:ext uri="{FF2B5EF4-FFF2-40B4-BE49-F238E27FC236}">
              <a16:creationId xmlns:a16="http://schemas.microsoft.com/office/drawing/2014/main" id="{8940BDD5-B25F-4549-98D4-7797AD4A3105}"/>
            </a:ext>
          </a:extLst>
        </xdr:cNvPr>
        <xdr:cNvSpPr txBox="1"/>
      </xdr:nvSpPr>
      <xdr:spPr>
        <a:xfrm>
          <a:off x="4219575" y="6440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103124</xdr:rowOff>
    </xdr:from>
    <xdr:to>
      <xdr:col>20</xdr:col>
      <xdr:colOff>38100</xdr:colOff>
      <xdr:row>40</xdr:row>
      <xdr:rowOff>33274</xdr:rowOff>
    </xdr:to>
    <xdr:sp macro="" textlink="">
      <xdr:nvSpPr>
        <xdr:cNvPr id="73" name="楕円 72">
          <a:extLst>
            <a:ext uri="{FF2B5EF4-FFF2-40B4-BE49-F238E27FC236}">
              <a16:creationId xmlns:a16="http://schemas.microsoft.com/office/drawing/2014/main" id="{54B47501-1178-408C-AAAF-D9EFFE582EE9}"/>
            </a:ext>
          </a:extLst>
        </xdr:cNvPr>
        <xdr:cNvSpPr/>
      </xdr:nvSpPr>
      <xdr:spPr>
        <a:xfrm>
          <a:off x="3381375" y="64213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153924</xdr:rowOff>
    </xdr:from>
    <xdr:to>
      <xdr:col>24</xdr:col>
      <xdr:colOff>63500</xdr:colOff>
      <xdr:row>40</xdr:row>
      <xdr:rowOff>23622</xdr:rowOff>
    </xdr:to>
    <xdr:cxnSp macro="">
      <xdr:nvCxnSpPr>
        <xdr:cNvPr id="74" name="直線コネクタ 73">
          <a:extLst>
            <a:ext uri="{FF2B5EF4-FFF2-40B4-BE49-F238E27FC236}">
              <a16:creationId xmlns:a16="http://schemas.microsoft.com/office/drawing/2014/main" id="{5A809C14-9391-4FAA-9E7B-1750A3DE7CEE}"/>
            </a:ext>
          </a:extLst>
        </xdr:cNvPr>
        <xdr:cNvCxnSpPr/>
      </xdr:nvCxnSpPr>
      <xdr:spPr>
        <a:xfrm>
          <a:off x="3429000" y="6468999"/>
          <a:ext cx="752475"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5" name="楕円 74">
          <a:extLst>
            <a:ext uri="{FF2B5EF4-FFF2-40B4-BE49-F238E27FC236}">
              <a16:creationId xmlns:a16="http://schemas.microsoft.com/office/drawing/2014/main" id="{C5361612-FD93-46E9-A432-55FD06915157}"/>
            </a:ext>
          </a:extLst>
        </xdr:cNvPr>
        <xdr:cNvSpPr/>
      </xdr:nvSpPr>
      <xdr:spPr>
        <a:xfrm>
          <a:off x="2571750" y="63747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153924</xdr:rowOff>
    </xdr:to>
    <xdr:cxnSp macro="">
      <xdr:nvCxnSpPr>
        <xdr:cNvPr id="76" name="直線コネクタ 75">
          <a:extLst>
            <a:ext uri="{FF2B5EF4-FFF2-40B4-BE49-F238E27FC236}">
              <a16:creationId xmlns:a16="http://schemas.microsoft.com/office/drawing/2014/main" id="{7C3A39D4-6508-411E-A467-48AFC9A08B64}"/>
            </a:ext>
          </a:extLst>
        </xdr:cNvPr>
        <xdr:cNvCxnSpPr/>
      </xdr:nvCxnSpPr>
      <xdr:spPr>
        <a:xfrm>
          <a:off x="2619375" y="6422390"/>
          <a:ext cx="80962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7" name="楕円 76">
          <a:extLst>
            <a:ext uri="{FF2B5EF4-FFF2-40B4-BE49-F238E27FC236}">
              <a16:creationId xmlns:a16="http://schemas.microsoft.com/office/drawing/2014/main" id="{31478E9E-320F-4A6D-A870-54F8922C6EF1}"/>
            </a:ext>
          </a:extLst>
        </xdr:cNvPr>
        <xdr:cNvSpPr/>
      </xdr:nvSpPr>
      <xdr:spPr>
        <a:xfrm>
          <a:off x="1781175" y="63276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110490</xdr:rowOff>
    </xdr:to>
    <xdr:cxnSp macro="">
      <xdr:nvCxnSpPr>
        <xdr:cNvPr id="78" name="直線コネクタ 77">
          <a:extLst>
            <a:ext uri="{FF2B5EF4-FFF2-40B4-BE49-F238E27FC236}">
              <a16:creationId xmlns:a16="http://schemas.microsoft.com/office/drawing/2014/main" id="{FEE86CBE-1B02-4404-893C-03F9CEBB1894}"/>
            </a:ext>
          </a:extLst>
        </xdr:cNvPr>
        <xdr:cNvCxnSpPr/>
      </xdr:nvCxnSpPr>
      <xdr:spPr>
        <a:xfrm>
          <a:off x="1828800" y="6375273"/>
          <a:ext cx="7905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160274</xdr:rowOff>
    </xdr:from>
    <xdr:to>
      <xdr:col>6</xdr:col>
      <xdr:colOff>38100</xdr:colOff>
      <xdr:row>39</xdr:row>
      <xdr:rowOff>90424</xdr:rowOff>
    </xdr:to>
    <xdr:sp macro="" textlink="">
      <xdr:nvSpPr>
        <xdr:cNvPr id="79" name="楕円 78">
          <a:extLst>
            <a:ext uri="{FF2B5EF4-FFF2-40B4-BE49-F238E27FC236}">
              <a16:creationId xmlns:a16="http://schemas.microsoft.com/office/drawing/2014/main" id="{67DD215D-7936-4D9E-AF64-B81128CACAF2}"/>
            </a:ext>
          </a:extLst>
        </xdr:cNvPr>
        <xdr:cNvSpPr/>
      </xdr:nvSpPr>
      <xdr:spPr>
        <a:xfrm>
          <a:off x="981075" y="631659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39624</xdr:rowOff>
    </xdr:from>
    <xdr:to>
      <xdr:col>10</xdr:col>
      <xdr:colOff>114300</xdr:colOff>
      <xdr:row>39</xdr:row>
      <xdr:rowOff>60198</xdr:rowOff>
    </xdr:to>
    <xdr:cxnSp macro="">
      <xdr:nvCxnSpPr>
        <xdr:cNvPr id="80" name="直線コネクタ 79">
          <a:extLst>
            <a:ext uri="{FF2B5EF4-FFF2-40B4-BE49-F238E27FC236}">
              <a16:creationId xmlns:a16="http://schemas.microsoft.com/office/drawing/2014/main" id="{EDE07E6E-3345-4EB3-B13F-231EB306AD7B}"/>
            </a:ext>
          </a:extLst>
        </xdr:cNvPr>
        <xdr:cNvCxnSpPr/>
      </xdr:nvCxnSpPr>
      <xdr:spPr>
        <a:xfrm>
          <a:off x="1028700" y="6354699"/>
          <a:ext cx="8001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132097</xdr:rowOff>
    </xdr:from>
    <xdr:ext cx="405111" cy="259045"/>
    <xdr:sp macro="" textlink="">
      <xdr:nvSpPr>
        <xdr:cNvPr id="81" name="n_1aveValue【道路】&#10;有形固定資産減価償却率">
          <a:extLst>
            <a:ext uri="{FF2B5EF4-FFF2-40B4-BE49-F238E27FC236}">
              <a16:creationId xmlns:a16="http://schemas.microsoft.com/office/drawing/2014/main" id="{DCE3525E-ACF3-4695-AC6C-4BD5C4CD5E5A}"/>
            </a:ext>
          </a:extLst>
        </xdr:cNvPr>
        <xdr:cNvSpPr txBox="1"/>
      </xdr:nvSpPr>
      <xdr:spPr>
        <a:xfrm>
          <a:off x="32391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macro="" textlink="">
      <xdr:nvSpPr>
        <xdr:cNvPr id="82" name="n_2aveValue【道路】&#10;有形固定資産減価償却率">
          <a:extLst>
            <a:ext uri="{FF2B5EF4-FFF2-40B4-BE49-F238E27FC236}">
              <a16:creationId xmlns:a16="http://schemas.microsoft.com/office/drawing/2014/main" id="{F73B5E1C-4D92-4DC9-BE89-A076B2D214F4}"/>
            </a:ext>
          </a:extLst>
        </xdr:cNvPr>
        <xdr:cNvSpPr txBox="1"/>
      </xdr:nvSpPr>
      <xdr:spPr>
        <a:xfrm>
          <a:off x="2439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3" name="n_3aveValue【道路】&#10;有形固定資産減価償却率">
          <a:extLst>
            <a:ext uri="{FF2B5EF4-FFF2-40B4-BE49-F238E27FC236}">
              <a16:creationId xmlns:a16="http://schemas.microsoft.com/office/drawing/2014/main" id="{A4D282F5-F54A-4083-A4C2-996625A9C297}"/>
            </a:ext>
          </a:extLst>
        </xdr:cNvPr>
        <xdr:cNvSpPr txBox="1"/>
      </xdr:nvSpPr>
      <xdr:spPr>
        <a:xfrm>
          <a:off x="1648469"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81805</xdr:rowOff>
    </xdr:from>
    <xdr:ext cx="405111" cy="259045"/>
    <xdr:sp macro="" textlink="">
      <xdr:nvSpPr>
        <xdr:cNvPr id="84" name="n_4aveValue【道路】&#10;有形固定資産減価償却率">
          <a:extLst>
            <a:ext uri="{FF2B5EF4-FFF2-40B4-BE49-F238E27FC236}">
              <a16:creationId xmlns:a16="http://schemas.microsoft.com/office/drawing/2014/main" id="{42A9909F-0231-42B7-BB89-E59B6F67605B}"/>
            </a:ext>
          </a:extLst>
        </xdr:cNvPr>
        <xdr:cNvSpPr txBox="1"/>
      </xdr:nvSpPr>
      <xdr:spPr>
        <a:xfrm>
          <a:off x="8483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24401</xdr:rowOff>
    </xdr:from>
    <xdr:ext cx="405111" cy="259045"/>
    <xdr:sp macro="" textlink="">
      <xdr:nvSpPr>
        <xdr:cNvPr id="85" name="n_1mainValue【道路】&#10;有形固定資産減価償却率">
          <a:extLst>
            <a:ext uri="{FF2B5EF4-FFF2-40B4-BE49-F238E27FC236}">
              <a16:creationId xmlns:a16="http://schemas.microsoft.com/office/drawing/2014/main" id="{CE5723FB-C411-4BE6-A1B8-BB812D5D7F66}"/>
            </a:ext>
          </a:extLst>
        </xdr:cNvPr>
        <xdr:cNvSpPr txBox="1"/>
      </xdr:nvSpPr>
      <xdr:spPr>
        <a:xfrm>
          <a:off x="3239144" y="650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6" name="n_2mainValue【道路】&#10;有形固定資産減価償却率">
          <a:extLst>
            <a:ext uri="{FF2B5EF4-FFF2-40B4-BE49-F238E27FC236}">
              <a16:creationId xmlns:a16="http://schemas.microsoft.com/office/drawing/2014/main" id="{62618DBA-4DF5-44D6-A362-F5D5000BFB1F}"/>
            </a:ext>
          </a:extLst>
        </xdr:cNvPr>
        <xdr:cNvSpPr txBox="1"/>
      </xdr:nvSpPr>
      <xdr:spPr>
        <a:xfrm>
          <a:off x="24390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7" name="n_3mainValue【道路】&#10;有形固定資産減価償却率">
          <a:extLst>
            <a:ext uri="{FF2B5EF4-FFF2-40B4-BE49-F238E27FC236}">
              <a16:creationId xmlns:a16="http://schemas.microsoft.com/office/drawing/2014/main" id="{C2361D2B-0899-481C-BB4B-3BC4C3C3F7C6}"/>
            </a:ext>
          </a:extLst>
        </xdr:cNvPr>
        <xdr:cNvSpPr txBox="1"/>
      </xdr:nvSpPr>
      <xdr:spPr>
        <a:xfrm>
          <a:off x="1648469" y="642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81551</xdr:rowOff>
    </xdr:from>
    <xdr:ext cx="405111" cy="259045"/>
    <xdr:sp macro="" textlink="">
      <xdr:nvSpPr>
        <xdr:cNvPr id="88" name="n_4mainValue【道路】&#10;有形固定資産減価償却率">
          <a:extLst>
            <a:ext uri="{FF2B5EF4-FFF2-40B4-BE49-F238E27FC236}">
              <a16:creationId xmlns:a16="http://schemas.microsoft.com/office/drawing/2014/main" id="{3AFBC1CC-5A8A-4DBA-BE98-992D7D0DF1E0}"/>
            </a:ext>
          </a:extLst>
        </xdr:cNvPr>
        <xdr:cNvSpPr txBox="1"/>
      </xdr:nvSpPr>
      <xdr:spPr>
        <a:xfrm>
          <a:off x="848369" y="639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1F4056F-5FE1-4640-8C62-3B022E308C1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0B68B7F-053E-4D15-B3E1-7B73D4218037}"/>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811BDF0-BF1B-423C-B4AC-DE9459BE242F}"/>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013B312-F454-4318-A63B-A2AAD75AA0B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DB3CBF9-A5FC-41B8-B839-1E61C139ADB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84BBB7D-F78D-42CD-A34C-7DB512FB5D45}"/>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8265FA5-D759-457F-93C2-15775B2AD71B}"/>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7321E5C-7C28-4402-B783-ED0AC85F347C}"/>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7AEED3C-CA25-484E-A08C-A6543A2D7473}"/>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0BB60AD-1739-43B2-81FE-63ABCFD2100B}"/>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2F83C4D-42D5-468D-A8BE-D218DB005CB9}"/>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3C8D89B-DF0D-4AA7-8E74-2FF8471B137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E4C2E77-6B7A-4776-8EC0-2F1511D6E953}"/>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E48BFF30-328A-4397-94D5-36A9BE7F00C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A44321D-CE62-4ACF-8BCD-5DE61B4F8D6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298CEDAF-D6FE-4816-9AEB-98B0F9AAAF6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3B58FB2-6396-496C-99BC-AAC85DB63EC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2535A7E2-E28A-4CE1-A784-CBA33EC00BA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E581388-396A-44FF-BEA0-F7C95B22585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3024FB0-CBCD-458A-B7BC-CB4DF8AC0286}"/>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5E33D74-4916-4DA8-A5F7-38F304E4ADE0}"/>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EDAFD62-DF9E-4C29-8B3A-CA6D2ACED57C}"/>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714726A-1F76-4B25-9625-69DAEF2BFE6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4333E27E-6FCE-4EEC-9B31-144633ADBF3A}"/>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A4476D42-A8F2-47FB-BAFC-257231D51CDB}"/>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5E1DE7A7-DCB9-4D7B-9C1E-8399B14CAF28}"/>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8276F112-4825-4CBD-894A-9D7356349221}"/>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30962212-1315-4ECB-BA6B-FF74CB9E0D4C}"/>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28C00FDE-7AD6-45FC-A928-17A24E611811}"/>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03D96395-71E5-47C8-B76B-2B834A8B912C}"/>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922FE4AA-E60C-4CE1-ABAA-F6AC771D8A30}"/>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6FBBD06F-B2F0-40E7-8749-EB1346608FE1}"/>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66CDF875-3DC2-4C99-BD05-59DF07915889}"/>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78C4AFE9-F0D6-491F-8C75-2B048E521CFC}"/>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D69D320-55E1-4ED8-AD33-A04F6249B8FD}"/>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AC424AB-418A-4C9D-B481-A559A667F1A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C8A487C-A802-463D-B90F-91F68951AAD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7136D1-5A2A-4145-BC13-942CA3F9BFB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A0531E-874F-48C3-9FC1-877707523BD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55118</xdr:rowOff>
    </xdr:from>
    <xdr:to>
      <xdr:col>55</xdr:col>
      <xdr:colOff>50800</xdr:colOff>
      <xdr:row>40</xdr:row>
      <xdr:rowOff>156718</xdr:rowOff>
    </xdr:to>
    <xdr:sp macro="" textlink="">
      <xdr:nvSpPr>
        <xdr:cNvPr id="128" name="楕円 127">
          <a:extLst>
            <a:ext uri="{FF2B5EF4-FFF2-40B4-BE49-F238E27FC236}">
              <a16:creationId xmlns:a16="http://schemas.microsoft.com/office/drawing/2014/main" id="{5DC24054-4406-4A0D-8348-E77D3A8A80C1}"/>
            </a:ext>
          </a:extLst>
        </xdr:cNvPr>
        <xdr:cNvSpPr/>
      </xdr:nvSpPr>
      <xdr:spPr>
        <a:xfrm>
          <a:off x="9401175" y="653211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141495</xdr:rowOff>
    </xdr:from>
    <xdr:ext cx="469744" cy="259045"/>
    <xdr:sp macro="" textlink="">
      <xdr:nvSpPr>
        <xdr:cNvPr id="129" name="【道路】&#10;一人当たり延長該当値テキスト">
          <a:extLst>
            <a:ext uri="{FF2B5EF4-FFF2-40B4-BE49-F238E27FC236}">
              <a16:creationId xmlns:a16="http://schemas.microsoft.com/office/drawing/2014/main" id="{EE043876-2F7A-4B27-8469-4751145501D3}"/>
            </a:ext>
          </a:extLst>
        </xdr:cNvPr>
        <xdr:cNvSpPr txBox="1"/>
      </xdr:nvSpPr>
      <xdr:spPr>
        <a:xfrm>
          <a:off x="9467850"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57277</xdr:rowOff>
    </xdr:from>
    <xdr:to>
      <xdr:col>50</xdr:col>
      <xdr:colOff>165100</xdr:colOff>
      <xdr:row>40</xdr:row>
      <xdr:rowOff>158877</xdr:rowOff>
    </xdr:to>
    <xdr:sp macro="" textlink="">
      <xdr:nvSpPr>
        <xdr:cNvPr id="130" name="楕円 129">
          <a:extLst>
            <a:ext uri="{FF2B5EF4-FFF2-40B4-BE49-F238E27FC236}">
              <a16:creationId xmlns:a16="http://schemas.microsoft.com/office/drawing/2014/main" id="{79584583-7C3B-4339-8416-C11F4C4EC061}"/>
            </a:ext>
          </a:extLst>
        </xdr:cNvPr>
        <xdr:cNvSpPr/>
      </xdr:nvSpPr>
      <xdr:spPr>
        <a:xfrm>
          <a:off x="8639175" y="653427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105918</xdr:rowOff>
    </xdr:from>
    <xdr:to>
      <xdr:col>55</xdr:col>
      <xdr:colOff>0</xdr:colOff>
      <xdr:row>40</xdr:row>
      <xdr:rowOff>108077</xdr:rowOff>
    </xdr:to>
    <xdr:cxnSp macro="">
      <xdr:nvCxnSpPr>
        <xdr:cNvPr id="131" name="直線コネクタ 130">
          <a:extLst>
            <a:ext uri="{FF2B5EF4-FFF2-40B4-BE49-F238E27FC236}">
              <a16:creationId xmlns:a16="http://schemas.microsoft.com/office/drawing/2014/main" id="{E46929BB-9CDD-4FD8-8E00-EFBB5E25B741}"/>
            </a:ext>
          </a:extLst>
        </xdr:cNvPr>
        <xdr:cNvCxnSpPr/>
      </xdr:nvCxnSpPr>
      <xdr:spPr>
        <a:xfrm flipV="1">
          <a:off x="8686800" y="6579743"/>
          <a:ext cx="74295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32" name="楕円 131">
          <a:extLst>
            <a:ext uri="{FF2B5EF4-FFF2-40B4-BE49-F238E27FC236}">
              <a16:creationId xmlns:a16="http://schemas.microsoft.com/office/drawing/2014/main" id="{CA7CD2E1-D569-4F21-8107-DD51075751FA}"/>
            </a:ext>
          </a:extLst>
        </xdr:cNvPr>
        <xdr:cNvSpPr/>
      </xdr:nvSpPr>
      <xdr:spPr>
        <a:xfrm>
          <a:off x="7839075" y="65366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108077</xdr:rowOff>
    </xdr:from>
    <xdr:to>
      <xdr:col>50</xdr:col>
      <xdr:colOff>114300</xdr:colOff>
      <xdr:row>40</xdr:row>
      <xdr:rowOff>110490</xdr:rowOff>
    </xdr:to>
    <xdr:cxnSp macro="">
      <xdr:nvCxnSpPr>
        <xdr:cNvPr id="133" name="直線コネクタ 132">
          <a:extLst>
            <a:ext uri="{FF2B5EF4-FFF2-40B4-BE49-F238E27FC236}">
              <a16:creationId xmlns:a16="http://schemas.microsoft.com/office/drawing/2014/main" id="{FCE0671F-B08E-4F96-8B90-FB1ACB955E20}"/>
            </a:ext>
          </a:extLst>
        </xdr:cNvPr>
        <xdr:cNvCxnSpPr/>
      </xdr:nvCxnSpPr>
      <xdr:spPr>
        <a:xfrm flipV="1">
          <a:off x="7886700" y="6581902"/>
          <a:ext cx="8001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4" name="楕円 133">
          <a:extLst>
            <a:ext uri="{FF2B5EF4-FFF2-40B4-BE49-F238E27FC236}">
              <a16:creationId xmlns:a16="http://schemas.microsoft.com/office/drawing/2014/main" id="{1C861402-8CCA-420E-8480-E4318A112A8D}"/>
            </a:ext>
          </a:extLst>
        </xdr:cNvPr>
        <xdr:cNvSpPr/>
      </xdr:nvSpPr>
      <xdr:spPr>
        <a:xfrm>
          <a:off x="7029450" y="65421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110490</xdr:rowOff>
    </xdr:from>
    <xdr:to>
      <xdr:col>45</xdr:col>
      <xdr:colOff>177800</xdr:colOff>
      <xdr:row>40</xdr:row>
      <xdr:rowOff>112776</xdr:rowOff>
    </xdr:to>
    <xdr:cxnSp macro="">
      <xdr:nvCxnSpPr>
        <xdr:cNvPr id="135" name="直線コネクタ 134">
          <a:extLst>
            <a:ext uri="{FF2B5EF4-FFF2-40B4-BE49-F238E27FC236}">
              <a16:creationId xmlns:a16="http://schemas.microsoft.com/office/drawing/2014/main" id="{7408E416-0FF3-4B4F-9636-A469C96A4E89}"/>
            </a:ext>
          </a:extLst>
        </xdr:cNvPr>
        <xdr:cNvCxnSpPr/>
      </xdr:nvCxnSpPr>
      <xdr:spPr>
        <a:xfrm flipV="1">
          <a:off x="7077075" y="6584315"/>
          <a:ext cx="80962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62865</xdr:rowOff>
    </xdr:from>
    <xdr:to>
      <xdr:col>36</xdr:col>
      <xdr:colOff>165100</xdr:colOff>
      <xdr:row>40</xdr:row>
      <xdr:rowOff>164465</xdr:rowOff>
    </xdr:to>
    <xdr:sp macro="" textlink="">
      <xdr:nvSpPr>
        <xdr:cNvPr id="136" name="楕円 135">
          <a:extLst>
            <a:ext uri="{FF2B5EF4-FFF2-40B4-BE49-F238E27FC236}">
              <a16:creationId xmlns:a16="http://schemas.microsoft.com/office/drawing/2014/main" id="{28CC4D1B-9059-4FD0-9977-196244E38456}"/>
            </a:ext>
          </a:extLst>
        </xdr:cNvPr>
        <xdr:cNvSpPr/>
      </xdr:nvSpPr>
      <xdr:spPr>
        <a:xfrm>
          <a:off x="6238875" y="65430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113665</xdr:rowOff>
    </xdr:to>
    <xdr:cxnSp macro="">
      <xdr:nvCxnSpPr>
        <xdr:cNvPr id="137" name="直線コネクタ 136">
          <a:extLst>
            <a:ext uri="{FF2B5EF4-FFF2-40B4-BE49-F238E27FC236}">
              <a16:creationId xmlns:a16="http://schemas.microsoft.com/office/drawing/2014/main" id="{11FDA245-1512-4EBE-9F04-F1473A8662D6}"/>
            </a:ext>
          </a:extLst>
        </xdr:cNvPr>
        <xdr:cNvCxnSpPr/>
      </xdr:nvCxnSpPr>
      <xdr:spPr>
        <a:xfrm flipV="1">
          <a:off x="6286500" y="6589776"/>
          <a:ext cx="790575"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FC020B40-4770-4790-8B82-9022C1ACA29A}"/>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41CBA3FD-DA3B-419C-B11F-D5D232D12D2A}"/>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B55C77F0-274A-464B-9BAE-B7BD92D5B8BA}"/>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18503176-F5BC-4F93-B602-08528FEB31FA}"/>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150004</xdr:rowOff>
    </xdr:from>
    <xdr:ext cx="469744" cy="259045"/>
    <xdr:sp macro="" textlink="">
      <xdr:nvSpPr>
        <xdr:cNvPr id="142" name="n_1mainValue【道路】&#10;一人当たり延長">
          <a:extLst>
            <a:ext uri="{FF2B5EF4-FFF2-40B4-BE49-F238E27FC236}">
              <a16:creationId xmlns:a16="http://schemas.microsoft.com/office/drawing/2014/main" id="{2545B353-343E-4A4D-B272-5F9F8DF26BE6}"/>
            </a:ext>
          </a:extLst>
        </xdr:cNvPr>
        <xdr:cNvSpPr txBox="1"/>
      </xdr:nvSpPr>
      <xdr:spPr>
        <a:xfrm>
          <a:off x="8458277"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152417</xdr:rowOff>
    </xdr:from>
    <xdr:ext cx="469744" cy="259045"/>
    <xdr:sp macro="" textlink="">
      <xdr:nvSpPr>
        <xdr:cNvPr id="143" name="n_2mainValue【道路】&#10;一人当たり延長">
          <a:extLst>
            <a:ext uri="{FF2B5EF4-FFF2-40B4-BE49-F238E27FC236}">
              <a16:creationId xmlns:a16="http://schemas.microsoft.com/office/drawing/2014/main" id="{57AF911A-F797-4984-9D51-A33459F7824A}"/>
            </a:ext>
          </a:extLst>
        </xdr:cNvPr>
        <xdr:cNvSpPr txBox="1"/>
      </xdr:nvSpPr>
      <xdr:spPr>
        <a:xfrm>
          <a:off x="76772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4" name="n_3mainValue【道路】&#10;一人当たり延長">
          <a:extLst>
            <a:ext uri="{FF2B5EF4-FFF2-40B4-BE49-F238E27FC236}">
              <a16:creationId xmlns:a16="http://schemas.microsoft.com/office/drawing/2014/main" id="{79374D38-FDEF-4250-A631-228BA30748AC}"/>
            </a:ext>
          </a:extLst>
        </xdr:cNvPr>
        <xdr:cNvSpPr txBox="1"/>
      </xdr:nvSpPr>
      <xdr:spPr>
        <a:xfrm>
          <a:off x="6867602" y="66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155592</xdr:rowOff>
    </xdr:from>
    <xdr:ext cx="469744" cy="259045"/>
    <xdr:sp macro="" textlink="">
      <xdr:nvSpPr>
        <xdr:cNvPr id="145" name="n_4mainValue【道路】&#10;一人当たり延長">
          <a:extLst>
            <a:ext uri="{FF2B5EF4-FFF2-40B4-BE49-F238E27FC236}">
              <a16:creationId xmlns:a16="http://schemas.microsoft.com/office/drawing/2014/main" id="{6EF987E8-7B4E-4A91-8DA7-3C4F5431F77B}"/>
            </a:ext>
          </a:extLst>
        </xdr:cNvPr>
        <xdr:cNvSpPr txBox="1"/>
      </xdr:nvSpPr>
      <xdr:spPr>
        <a:xfrm>
          <a:off x="6067502"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CD339A5-5F22-480A-A5CF-258B21667859}"/>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DA4F203-BE32-4439-8162-6157826727B9}"/>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04910E0-EED1-45BF-AB3A-9FB3355CFF9E}"/>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8ADAE59-31DE-47C9-84B9-2B4F2E339AC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0B0399B-B562-43DF-8BE5-97AA09A58924}"/>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A4CE1B0-71AC-4F76-8189-D6E86E55D41E}"/>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19DA186-9057-4CF5-AC9C-F0D991896FBD}"/>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D216ECE-F57E-40E3-891F-1D3C0903555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CA1B721-DD47-49A4-AEFB-34556B33B1F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15F69EE-9AFD-4505-AA8A-760AA7FE4C0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6C1CA30-5B0D-416A-B144-6DBBE1E6850E}"/>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5836A4F-E2BD-4016-A1C0-771B6ABFBE54}"/>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A4404E5C-3473-4E74-B52F-EBC9A8E5BBC6}"/>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C2D8EFEE-2E0B-4EC3-BAD5-B0D66B8F4AC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44909D8E-B325-4796-BE26-F556FEA633D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88D1BE2-CE2C-43A0-A257-445603F2DB9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79AD4C86-68C4-455A-B54A-89D9D13E940E}"/>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70C6226-9A55-496E-A77B-026659F5BCB4}"/>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E4EAD7A-EEBA-4985-B858-5DE4A5A7E2D1}"/>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A47EE5B4-B10F-4EC2-A038-C42FC92EC47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B682B35D-03D1-4266-AF81-66308E99EBA6}"/>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C19246D1-9F2B-4497-ACB9-A21E716423B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E16F1DC1-FCCD-4975-A878-E2F5F702103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7DB0D82E-7E9E-472F-A059-394F62B13908}"/>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34874AC8-91C1-40F8-A6C3-48184CCBDAAD}"/>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E325C1D2-5A36-48CA-8614-64E39D341EAF}"/>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8B98709E-E821-4623-AD59-7B8C988F95CC}"/>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31FECB42-1876-4382-9637-9139587C7D6F}"/>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D85E6177-B343-40D0-9AAC-199DDA9CE438}"/>
            </a:ext>
          </a:extLst>
        </xdr:cNvPr>
        <xdr:cNvSpPr txBox="1"/>
      </xdr:nvSpPr>
      <xdr:spPr>
        <a:xfrm>
          <a:off x="4219575"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D190015D-2C94-4B71-9743-4BF1C5B1B121}"/>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27BAA7B9-C505-409A-9D18-0A7CF9067012}"/>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BE10FA9B-5706-4E1D-92F9-84F7E2D99793}"/>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C408F8B3-D1B0-4A6C-9014-EB7090C70D68}"/>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94537144-80B2-46B6-883A-C141C5990EA8}"/>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BE37D54-6D77-4C56-B8E7-20A20CC9DDD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D9415B5-CEF8-4740-8D36-1B69651AF57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B259BAE-D4D8-4C27-81BE-CE4FCC72455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8F2E96C-AC95-4DEC-A183-09E2E481603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D653CF7-CFCC-4F15-A864-764398D1300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122555</xdr:rowOff>
    </xdr:from>
    <xdr:to>
      <xdr:col>24</xdr:col>
      <xdr:colOff>114300</xdr:colOff>
      <xdr:row>63</xdr:row>
      <xdr:rowOff>52705</xdr:rowOff>
    </xdr:to>
    <xdr:sp macro="" textlink="">
      <xdr:nvSpPr>
        <xdr:cNvPr id="185" name="楕円 184">
          <a:extLst>
            <a:ext uri="{FF2B5EF4-FFF2-40B4-BE49-F238E27FC236}">
              <a16:creationId xmlns:a16="http://schemas.microsoft.com/office/drawing/2014/main" id="{D7239AEF-77BA-410C-AD1D-7434B02BA0D2}"/>
            </a:ext>
          </a:extLst>
        </xdr:cNvPr>
        <xdr:cNvSpPr/>
      </xdr:nvSpPr>
      <xdr:spPr>
        <a:xfrm>
          <a:off x="4124325" y="101650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37482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22C91D02-A1A1-4446-9524-9ADB335161F4}"/>
            </a:ext>
          </a:extLst>
        </xdr:cNvPr>
        <xdr:cNvSpPr txBox="1"/>
      </xdr:nvSpPr>
      <xdr:spPr>
        <a:xfrm>
          <a:off x="4219575" y="1007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124460</xdr:rowOff>
    </xdr:from>
    <xdr:to>
      <xdr:col>20</xdr:col>
      <xdr:colOff>38100</xdr:colOff>
      <xdr:row>63</xdr:row>
      <xdr:rowOff>54610</xdr:rowOff>
    </xdr:to>
    <xdr:sp macro="" textlink="">
      <xdr:nvSpPr>
        <xdr:cNvPr id="187" name="楕円 186">
          <a:extLst>
            <a:ext uri="{FF2B5EF4-FFF2-40B4-BE49-F238E27FC236}">
              <a16:creationId xmlns:a16="http://schemas.microsoft.com/office/drawing/2014/main" id="{628C2E46-B108-41ED-B82F-884D17005C22}"/>
            </a:ext>
          </a:extLst>
        </xdr:cNvPr>
        <xdr:cNvSpPr/>
      </xdr:nvSpPr>
      <xdr:spPr>
        <a:xfrm>
          <a:off x="3381375" y="101606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xdr:rowOff>
    </xdr:from>
    <xdr:to>
      <xdr:col>24</xdr:col>
      <xdr:colOff>63500</xdr:colOff>
      <xdr:row>63</xdr:row>
      <xdr:rowOff>3810</xdr:rowOff>
    </xdr:to>
    <xdr:cxnSp macro="">
      <xdr:nvCxnSpPr>
        <xdr:cNvPr id="188" name="直線コネクタ 187">
          <a:extLst>
            <a:ext uri="{FF2B5EF4-FFF2-40B4-BE49-F238E27FC236}">
              <a16:creationId xmlns:a16="http://schemas.microsoft.com/office/drawing/2014/main" id="{F5694F69-B4C9-4E75-8855-5D74E977B87E}"/>
            </a:ext>
          </a:extLst>
        </xdr:cNvPr>
        <xdr:cNvCxnSpPr/>
      </xdr:nvCxnSpPr>
      <xdr:spPr>
        <a:xfrm flipV="1">
          <a:off x="3429000" y="10203180"/>
          <a:ext cx="75247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89" name="楕円 188">
          <a:extLst>
            <a:ext uri="{FF2B5EF4-FFF2-40B4-BE49-F238E27FC236}">
              <a16:creationId xmlns:a16="http://schemas.microsoft.com/office/drawing/2014/main" id="{7A3C8C35-255C-4533-ACD3-0B5A7C44F1B8}"/>
            </a:ext>
          </a:extLst>
        </xdr:cNvPr>
        <xdr:cNvSpPr/>
      </xdr:nvSpPr>
      <xdr:spPr>
        <a:xfrm>
          <a:off x="2571750" y="101733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3810</xdr:rowOff>
    </xdr:from>
    <xdr:to>
      <xdr:col>19</xdr:col>
      <xdr:colOff>177800</xdr:colOff>
      <xdr:row>63</xdr:row>
      <xdr:rowOff>13335</xdr:rowOff>
    </xdr:to>
    <xdr:cxnSp macro="">
      <xdr:nvCxnSpPr>
        <xdr:cNvPr id="190" name="直線コネクタ 189">
          <a:extLst>
            <a:ext uri="{FF2B5EF4-FFF2-40B4-BE49-F238E27FC236}">
              <a16:creationId xmlns:a16="http://schemas.microsoft.com/office/drawing/2014/main" id="{B7E55A46-2AE5-4A8E-ACCA-70354B6A041D}"/>
            </a:ext>
          </a:extLst>
        </xdr:cNvPr>
        <xdr:cNvCxnSpPr/>
      </xdr:nvCxnSpPr>
      <xdr:spPr>
        <a:xfrm flipV="1">
          <a:off x="2619375" y="10208260"/>
          <a:ext cx="809625"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1" name="楕円 190">
          <a:extLst>
            <a:ext uri="{FF2B5EF4-FFF2-40B4-BE49-F238E27FC236}">
              <a16:creationId xmlns:a16="http://schemas.microsoft.com/office/drawing/2014/main" id="{2E5EC710-B1E5-4FA4-9773-69515D367131}"/>
            </a:ext>
          </a:extLst>
        </xdr:cNvPr>
        <xdr:cNvSpPr/>
      </xdr:nvSpPr>
      <xdr:spPr>
        <a:xfrm>
          <a:off x="1781175" y="10145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13335</xdr:rowOff>
    </xdr:to>
    <xdr:cxnSp macro="">
      <xdr:nvCxnSpPr>
        <xdr:cNvPr id="192" name="直線コネクタ 191">
          <a:extLst>
            <a:ext uri="{FF2B5EF4-FFF2-40B4-BE49-F238E27FC236}">
              <a16:creationId xmlns:a16="http://schemas.microsoft.com/office/drawing/2014/main" id="{7AAE1BA5-270E-4593-820B-AE33CB3A8991}"/>
            </a:ext>
          </a:extLst>
        </xdr:cNvPr>
        <xdr:cNvCxnSpPr/>
      </xdr:nvCxnSpPr>
      <xdr:spPr>
        <a:xfrm>
          <a:off x="1828800" y="10202545"/>
          <a:ext cx="7905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84455</xdr:rowOff>
    </xdr:from>
    <xdr:to>
      <xdr:col>6</xdr:col>
      <xdr:colOff>38100</xdr:colOff>
      <xdr:row>63</xdr:row>
      <xdr:rowOff>14605</xdr:rowOff>
    </xdr:to>
    <xdr:sp macro="" textlink="">
      <xdr:nvSpPr>
        <xdr:cNvPr id="193" name="楕円 192">
          <a:extLst>
            <a:ext uri="{FF2B5EF4-FFF2-40B4-BE49-F238E27FC236}">
              <a16:creationId xmlns:a16="http://schemas.microsoft.com/office/drawing/2014/main" id="{4DFCC136-5EAC-40B1-88BE-E11183A33E07}"/>
            </a:ext>
          </a:extLst>
        </xdr:cNvPr>
        <xdr:cNvSpPr/>
      </xdr:nvSpPr>
      <xdr:spPr>
        <a:xfrm>
          <a:off x="981075" y="1012698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135255</xdr:rowOff>
    </xdr:from>
    <xdr:to>
      <xdr:col>10</xdr:col>
      <xdr:colOff>114300</xdr:colOff>
      <xdr:row>62</xdr:row>
      <xdr:rowOff>160020</xdr:rowOff>
    </xdr:to>
    <xdr:cxnSp macro="">
      <xdr:nvCxnSpPr>
        <xdr:cNvPr id="194" name="直線コネクタ 193">
          <a:extLst>
            <a:ext uri="{FF2B5EF4-FFF2-40B4-BE49-F238E27FC236}">
              <a16:creationId xmlns:a16="http://schemas.microsoft.com/office/drawing/2014/main" id="{9A33B483-DAD0-4A9D-8CC3-E220B6FD12F6}"/>
            </a:ext>
          </a:extLst>
        </xdr:cNvPr>
        <xdr:cNvCxnSpPr/>
      </xdr:nvCxnSpPr>
      <xdr:spPr>
        <a:xfrm>
          <a:off x="1028700" y="10174605"/>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5DF01B50-BD5F-49A3-B2B9-844CE8D679B6}"/>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ED9E9D9A-1B0C-420E-B3B9-27F5FF8B4367}"/>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CE4F1BCC-250F-46A2-8BEB-902F98330F8D}"/>
            </a:ext>
          </a:extLst>
        </xdr:cNvPr>
        <xdr:cNvSpPr txBox="1"/>
      </xdr:nvSpPr>
      <xdr:spPr>
        <a:xfrm>
          <a:off x="1648469"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DBAECC9B-480F-474D-A08A-B75ABFF5D716}"/>
            </a:ext>
          </a:extLst>
        </xdr:cNvPr>
        <xdr:cNvSpPr txBox="1"/>
      </xdr:nvSpPr>
      <xdr:spPr>
        <a:xfrm>
          <a:off x="8483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45737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1C1A0DBA-87AB-42E7-8292-0730DE6E5AB6}"/>
            </a:ext>
          </a:extLst>
        </xdr:cNvPr>
        <xdr:cNvSpPr txBox="1"/>
      </xdr:nvSpPr>
      <xdr:spPr>
        <a:xfrm>
          <a:off x="3239144" y="1025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56D52C1-A86C-4EE5-BCEC-812389BA5100}"/>
            </a:ext>
          </a:extLst>
        </xdr:cNvPr>
        <xdr:cNvSpPr txBox="1"/>
      </xdr:nvSpPr>
      <xdr:spPr>
        <a:xfrm>
          <a:off x="24390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AEDC122D-EBE2-48EF-B766-13B0066FA3EF}"/>
            </a:ext>
          </a:extLst>
        </xdr:cNvPr>
        <xdr:cNvSpPr txBox="1"/>
      </xdr:nvSpPr>
      <xdr:spPr>
        <a:xfrm>
          <a:off x="1648469"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5732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DEB50671-D838-4546-BBBE-B623B9000AA9}"/>
            </a:ext>
          </a:extLst>
        </xdr:cNvPr>
        <xdr:cNvSpPr txBox="1"/>
      </xdr:nvSpPr>
      <xdr:spPr>
        <a:xfrm>
          <a:off x="848369" y="1021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1808B80-2070-4369-BC88-468ED6EE68C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698F8340-6A43-46EF-A8C0-0054978EA389}"/>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695A739F-4A84-4B11-B4F8-69A1C3F89C4A}"/>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240A1B33-F3AA-4450-B659-94232DDBCFB0}"/>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17B64C5-F726-49A6-A03E-ABD76FE3AFC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96129E41-9522-4CAE-85EA-D1A4FF51814D}"/>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A3C2CDC4-1AEC-4EB7-AD06-A3D70D918E8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C1FF28F1-81E3-4C3A-BD21-639642A6646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C49B9D1B-3C57-4285-8AB8-9AF37F258E88}"/>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FE9EE1B-1739-4DB6-90B0-93FB9143798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C2FA006C-24FA-4C5D-8EE3-F0B8B178A738}"/>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5944091F-B63B-4320-B3E4-0C94EA20B96F}"/>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837263F4-0FDC-4023-B66D-A944EF38947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825F62A5-C284-4B75-95DB-40AC5CFC5A61}"/>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E380C572-A52B-4C7F-AE5C-F0C0C2091878}"/>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403ABF10-5C90-4922-94A9-E290BCE2D4B3}"/>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59EA7AE5-2633-4CCA-A18D-9966A568FC27}"/>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D0B81D46-2A6E-4D45-AB25-F30A0FC966F0}"/>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3AB78719-5D86-4BA0-A661-AE9BB851D0A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2AAACE91-EC37-4EEB-B72F-6CE1B110C260}"/>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8D87F07-93BD-4BAA-9F00-D72F2671451F}"/>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95C036FE-5B8C-4F3A-B01C-9F740326A4C6}"/>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16D3EE25-F78F-4EC9-A9DF-F678A677F66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2AD21977-3941-4559-9C5E-37E6C94E79D8}"/>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79043D42-FC83-4C57-A25D-1A5434480350}"/>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68FADB9F-FC6B-4A05-8CD0-F81742174C68}"/>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4A9FBAA-32BC-4CDC-A952-F0950838C107}"/>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439436BB-1AA7-4AB4-ACFE-7073BDFCB59F}"/>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FB5B8E2A-C851-49FD-82C1-2F44DE097379}"/>
            </a:ext>
          </a:extLst>
        </xdr:cNvPr>
        <xdr:cNvSpPr txBox="1"/>
      </xdr:nvSpPr>
      <xdr:spPr>
        <a:xfrm>
          <a:off x="9467850" y="9820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DE26D7B6-2DD1-40C4-8D77-574ABDA1A30F}"/>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27AD2625-6C1D-4D60-8BE9-08458348B74E}"/>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F670293C-ABBC-4B77-A314-2C5D75E2CD37}"/>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4CA63D29-AD07-4F8B-B6E9-5E4BC6CB12FE}"/>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BE9AFB58-8766-49A4-BB65-B8525719D45F}"/>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6B0F87F-7F00-477C-800C-DF0AA5043D4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A592C07-0DA0-4701-8242-DC5E9BA31BF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46431A8-D058-435C-9FD6-EE3E691459C4}"/>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B5A89DB-8632-4801-B54D-81BC47D1B2DD}"/>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B462EBB-DD0F-46C5-8FB0-867243BD24D6}"/>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107990</xdr:rowOff>
    </xdr:from>
    <xdr:to>
      <xdr:col>55</xdr:col>
      <xdr:colOff>50800</xdr:colOff>
      <xdr:row>63</xdr:row>
      <xdr:rowOff>38140</xdr:rowOff>
    </xdr:to>
    <xdr:sp macro="" textlink="">
      <xdr:nvSpPr>
        <xdr:cNvPr id="242" name="楕円 241">
          <a:extLst>
            <a:ext uri="{FF2B5EF4-FFF2-40B4-BE49-F238E27FC236}">
              <a16:creationId xmlns:a16="http://schemas.microsoft.com/office/drawing/2014/main" id="{6449B625-21A2-4E5C-8028-5F93352F4DC4}"/>
            </a:ext>
          </a:extLst>
        </xdr:cNvPr>
        <xdr:cNvSpPr/>
      </xdr:nvSpPr>
      <xdr:spPr>
        <a:xfrm>
          <a:off x="9401175" y="1014416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86417</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C73DB2EE-5141-4A82-9F5A-E3853159F84A}"/>
            </a:ext>
          </a:extLst>
        </xdr:cNvPr>
        <xdr:cNvSpPr txBox="1"/>
      </xdr:nvSpPr>
      <xdr:spPr>
        <a:xfrm>
          <a:off x="9467850" y="101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115552</xdr:rowOff>
    </xdr:from>
    <xdr:to>
      <xdr:col>50</xdr:col>
      <xdr:colOff>165100</xdr:colOff>
      <xdr:row>63</xdr:row>
      <xdr:rowOff>45702</xdr:rowOff>
    </xdr:to>
    <xdr:sp macro="" textlink="">
      <xdr:nvSpPr>
        <xdr:cNvPr id="244" name="楕円 243">
          <a:extLst>
            <a:ext uri="{FF2B5EF4-FFF2-40B4-BE49-F238E27FC236}">
              <a16:creationId xmlns:a16="http://schemas.microsoft.com/office/drawing/2014/main" id="{3309E4A9-46B6-4CD6-AC1E-367867AFF358}"/>
            </a:ext>
          </a:extLst>
        </xdr:cNvPr>
        <xdr:cNvSpPr/>
      </xdr:nvSpPr>
      <xdr:spPr>
        <a:xfrm>
          <a:off x="8639175" y="101549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158790</xdr:rowOff>
    </xdr:from>
    <xdr:to>
      <xdr:col>55</xdr:col>
      <xdr:colOff>0</xdr:colOff>
      <xdr:row>62</xdr:row>
      <xdr:rowOff>166352</xdr:rowOff>
    </xdr:to>
    <xdr:cxnSp macro="">
      <xdr:nvCxnSpPr>
        <xdr:cNvPr id="245" name="直線コネクタ 244">
          <a:extLst>
            <a:ext uri="{FF2B5EF4-FFF2-40B4-BE49-F238E27FC236}">
              <a16:creationId xmlns:a16="http://schemas.microsoft.com/office/drawing/2014/main" id="{1E4DCF97-F41D-42FB-A11C-196351547593}"/>
            </a:ext>
          </a:extLst>
        </xdr:cNvPr>
        <xdr:cNvCxnSpPr/>
      </xdr:nvCxnSpPr>
      <xdr:spPr>
        <a:xfrm flipV="1">
          <a:off x="8686800" y="10201315"/>
          <a:ext cx="74295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123831</xdr:rowOff>
    </xdr:from>
    <xdr:to>
      <xdr:col>46</xdr:col>
      <xdr:colOff>38100</xdr:colOff>
      <xdr:row>63</xdr:row>
      <xdr:rowOff>53981</xdr:rowOff>
    </xdr:to>
    <xdr:sp macro="" textlink="">
      <xdr:nvSpPr>
        <xdr:cNvPr id="246" name="楕円 245">
          <a:extLst>
            <a:ext uri="{FF2B5EF4-FFF2-40B4-BE49-F238E27FC236}">
              <a16:creationId xmlns:a16="http://schemas.microsoft.com/office/drawing/2014/main" id="{8EDA1FF8-2593-493E-A382-10E3C0282C16}"/>
            </a:ext>
          </a:extLst>
        </xdr:cNvPr>
        <xdr:cNvSpPr/>
      </xdr:nvSpPr>
      <xdr:spPr>
        <a:xfrm>
          <a:off x="7839075" y="101600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166352</xdr:rowOff>
    </xdr:from>
    <xdr:to>
      <xdr:col>50</xdr:col>
      <xdr:colOff>114300</xdr:colOff>
      <xdr:row>63</xdr:row>
      <xdr:rowOff>3181</xdr:rowOff>
    </xdr:to>
    <xdr:cxnSp macro="">
      <xdr:nvCxnSpPr>
        <xdr:cNvPr id="247" name="直線コネクタ 246">
          <a:extLst>
            <a:ext uri="{FF2B5EF4-FFF2-40B4-BE49-F238E27FC236}">
              <a16:creationId xmlns:a16="http://schemas.microsoft.com/office/drawing/2014/main" id="{17049278-3D68-4514-B18C-78DA1421A8AA}"/>
            </a:ext>
          </a:extLst>
        </xdr:cNvPr>
        <xdr:cNvCxnSpPr/>
      </xdr:nvCxnSpPr>
      <xdr:spPr>
        <a:xfrm flipV="1">
          <a:off x="7886700" y="10202527"/>
          <a:ext cx="8001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124464</xdr:rowOff>
    </xdr:from>
    <xdr:to>
      <xdr:col>41</xdr:col>
      <xdr:colOff>101600</xdr:colOff>
      <xdr:row>63</xdr:row>
      <xdr:rowOff>54614</xdr:rowOff>
    </xdr:to>
    <xdr:sp macro="" textlink="">
      <xdr:nvSpPr>
        <xdr:cNvPr id="248" name="楕円 247">
          <a:extLst>
            <a:ext uri="{FF2B5EF4-FFF2-40B4-BE49-F238E27FC236}">
              <a16:creationId xmlns:a16="http://schemas.microsoft.com/office/drawing/2014/main" id="{DC7A1EC1-529A-4379-BBCB-8E5A1A31DC05}"/>
            </a:ext>
          </a:extLst>
        </xdr:cNvPr>
        <xdr:cNvSpPr/>
      </xdr:nvSpPr>
      <xdr:spPr>
        <a:xfrm>
          <a:off x="7029450" y="10160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3181</xdr:rowOff>
    </xdr:from>
    <xdr:to>
      <xdr:col>45</xdr:col>
      <xdr:colOff>177800</xdr:colOff>
      <xdr:row>63</xdr:row>
      <xdr:rowOff>3814</xdr:rowOff>
    </xdr:to>
    <xdr:cxnSp macro="">
      <xdr:nvCxnSpPr>
        <xdr:cNvPr id="249" name="直線コネクタ 248">
          <a:extLst>
            <a:ext uri="{FF2B5EF4-FFF2-40B4-BE49-F238E27FC236}">
              <a16:creationId xmlns:a16="http://schemas.microsoft.com/office/drawing/2014/main" id="{B457B103-5963-4E5D-BB18-2BE3D22D1811}"/>
            </a:ext>
          </a:extLst>
        </xdr:cNvPr>
        <xdr:cNvCxnSpPr/>
      </xdr:nvCxnSpPr>
      <xdr:spPr>
        <a:xfrm flipV="1">
          <a:off x="7077075" y="10207631"/>
          <a:ext cx="809625"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125016</xdr:rowOff>
    </xdr:from>
    <xdr:to>
      <xdr:col>36</xdr:col>
      <xdr:colOff>165100</xdr:colOff>
      <xdr:row>63</xdr:row>
      <xdr:rowOff>55166</xdr:rowOff>
    </xdr:to>
    <xdr:sp macro="" textlink="">
      <xdr:nvSpPr>
        <xdr:cNvPr id="250" name="楕円 249">
          <a:extLst>
            <a:ext uri="{FF2B5EF4-FFF2-40B4-BE49-F238E27FC236}">
              <a16:creationId xmlns:a16="http://schemas.microsoft.com/office/drawing/2014/main" id="{D75C3ADF-95E9-4AFE-AB77-5056B877D11C}"/>
            </a:ext>
          </a:extLst>
        </xdr:cNvPr>
        <xdr:cNvSpPr/>
      </xdr:nvSpPr>
      <xdr:spPr>
        <a:xfrm>
          <a:off x="6238875" y="101611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3814</xdr:rowOff>
    </xdr:from>
    <xdr:to>
      <xdr:col>41</xdr:col>
      <xdr:colOff>50800</xdr:colOff>
      <xdr:row>63</xdr:row>
      <xdr:rowOff>4366</xdr:rowOff>
    </xdr:to>
    <xdr:cxnSp macro="">
      <xdr:nvCxnSpPr>
        <xdr:cNvPr id="251" name="直線コネクタ 250">
          <a:extLst>
            <a:ext uri="{FF2B5EF4-FFF2-40B4-BE49-F238E27FC236}">
              <a16:creationId xmlns:a16="http://schemas.microsoft.com/office/drawing/2014/main" id="{08F30B98-7564-4437-8847-5D3A893D897E}"/>
            </a:ext>
          </a:extLst>
        </xdr:cNvPr>
        <xdr:cNvCxnSpPr/>
      </xdr:nvCxnSpPr>
      <xdr:spPr>
        <a:xfrm flipV="1">
          <a:off x="6286500" y="10208264"/>
          <a:ext cx="790575"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A87F6389-5696-4876-B780-F363D9941240}"/>
            </a:ext>
          </a:extLst>
        </xdr:cNvPr>
        <xdr:cNvSpPr txBox="1"/>
      </xdr:nvSpPr>
      <xdr:spPr>
        <a:xfrm>
          <a:off x="8399995" y="9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9D104A5C-A4DC-42F7-8DA4-0411188A9A1B}"/>
            </a:ext>
          </a:extLst>
        </xdr:cNvPr>
        <xdr:cNvSpPr txBox="1"/>
      </xdr:nvSpPr>
      <xdr:spPr>
        <a:xfrm>
          <a:off x="7609420"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4E5EAEC-616F-4653-BA41-707843C7B774}"/>
            </a:ext>
          </a:extLst>
        </xdr:cNvPr>
        <xdr:cNvSpPr txBox="1"/>
      </xdr:nvSpPr>
      <xdr:spPr>
        <a:xfrm>
          <a:off x="681884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23A960C-CCBE-46DA-9784-59FCF7EE1BFC}"/>
            </a:ext>
          </a:extLst>
        </xdr:cNvPr>
        <xdr:cNvSpPr txBox="1"/>
      </xdr:nvSpPr>
      <xdr:spPr>
        <a:xfrm>
          <a:off x="60092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36829</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7FA6187D-ED49-4ECD-841A-139ECB09AC68}"/>
            </a:ext>
          </a:extLst>
        </xdr:cNvPr>
        <xdr:cNvSpPr txBox="1"/>
      </xdr:nvSpPr>
      <xdr:spPr>
        <a:xfrm>
          <a:off x="8429136" y="102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45108</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D4AA344C-E147-4535-8AF5-B32E48770E93}"/>
            </a:ext>
          </a:extLst>
        </xdr:cNvPr>
        <xdr:cNvSpPr txBox="1"/>
      </xdr:nvSpPr>
      <xdr:spPr>
        <a:xfrm>
          <a:off x="7648086" y="102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45741</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AD3E720-C0FF-4D6B-BCCF-5277D23C9BBE}"/>
            </a:ext>
          </a:extLst>
        </xdr:cNvPr>
        <xdr:cNvSpPr txBox="1"/>
      </xdr:nvSpPr>
      <xdr:spPr>
        <a:xfrm>
          <a:off x="6847986" y="102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46293</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33978058-30C2-4B08-ACA2-414B4A32856B}"/>
            </a:ext>
          </a:extLst>
        </xdr:cNvPr>
        <xdr:cNvSpPr txBox="1"/>
      </xdr:nvSpPr>
      <xdr:spPr>
        <a:xfrm>
          <a:off x="6038361" y="102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19695EE-1860-4E7E-8DE5-BF114C51A24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57CF96C-0E0B-4532-8C0E-1D6EFA7B694A}"/>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FC11579-B9C2-4B62-9EE5-0976CA573DE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32D2EFE-161C-4270-AC2B-842C27560360}"/>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753E7DF-BB84-4102-A0F3-F11834EFFC6B}"/>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FBE60B0-897A-4383-8D37-BD272C1AAE69}"/>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793F5B18-E150-42FF-958E-607837B3B1C9}"/>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7270A74-A1D3-4FE0-8A16-6A1280F9D84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F8ED0DC-B322-4ECD-B891-C4F092B9F068}"/>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C94A267C-9CE4-4C3B-8E72-05A7D8B6599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48FAD856-0534-43FB-9655-EE0F5F9BFBD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77F629C-2591-4E49-AC01-D1F193AA2702}"/>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209E595D-F3C7-4BB4-8A48-A510A63EE649}"/>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48268248-F5A7-44AB-A7C6-F53B4A09CEB7}"/>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7E4B9355-88CB-461F-B632-C9627D00E8C2}"/>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20F2FFCD-F6C5-4138-9A6F-A1FCB9FAB48C}"/>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2D6A437A-8703-428F-A969-8A2DEB5E82A1}"/>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4D5F0723-DEBF-495F-AE94-8A326D5EBD21}"/>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DF7C8D82-82AC-4AAB-9787-20B4C01FA071}"/>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70BFF5FA-3766-4C01-89C6-B9FC5D0A1F7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BB59EAFC-8296-4674-9EBD-4419065BE82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739D8528-60DB-4206-8C35-C30511B52B7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A03D81AB-8FA5-4645-BC1F-36D1CB69B789}"/>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926F5014-3467-49EF-83BA-A6FF6B3AD258}"/>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39304B95-DBD5-48C8-94F0-8F5E5479AC7A}"/>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2C6C25B8-DBE5-4354-A6A7-9AC28C0CBC0A}"/>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6CD30990-3E3B-469A-A9DB-BB83B84F1164}"/>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BD36BE6A-8C07-403D-9D33-83B4C45A374D}"/>
            </a:ext>
          </a:extLst>
        </xdr:cNvPr>
        <xdr:cNvSpPr txBox="1"/>
      </xdr:nvSpPr>
      <xdr:spPr>
        <a:xfrm>
          <a:off x="42195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5B3F8BFB-6731-4DAC-87B4-81D268D2C50C}"/>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2A9E5CA6-94C1-4CCE-B5FC-E38478C6C1E5}"/>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F9823D8E-4B31-44FD-B944-E455A9662605}"/>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8C84C1DB-CEA5-49B5-BC73-20E9816EF030}"/>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818648C7-603E-4D22-9FB6-FFDD8687CF88}"/>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6DE4558-4771-48B9-BF9C-12048AD36C1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A49AD28-0E64-4CE2-ADFE-7A37993111F5}"/>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5302522-F81A-4047-A04D-132679B5871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90157B4-9FB5-4DE4-9CF5-C596B1897A5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B04EA91-EAA2-46DE-B080-BDCC5BD22B1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131318</xdr:rowOff>
    </xdr:from>
    <xdr:to>
      <xdr:col>24</xdr:col>
      <xdr:colOff>114300</xdr:colOff>
      <xdr:row>86</xdr:row>
      <xdr:rowOff>61468</xdr:rowOff>
    </xdr:to>
    <xdr:sp macro="" textlink="">
      <xdr:nvSpPr>
        <xdr:cNvPr id="298" name="楕円 297">
          <a:extLst>
            <a:ext uri="{FF2B5EF4-FFF2-40B4-BE49-F238E27FC236}">
              <a16:creationId xmlns:a16="http://schemas.microsoft.com/office/drawing/2014/main" id="{F7BA3A31-56E2-4B9C-9E6F-6FC9D4AF55DB}"/>
            </a:ext>
          </a:extLst>
        </xdr:cNvPr>
        <xdr:cNvSpPr/>
      </xdr:nvSpPr>
      <xdr:spPr>
        <a:xfrm>
          <a:off x="4124325" y="138949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46245</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66195499-B675-4CAD-9281-4AAF812EB741}"/>
            </a:ext>
          </a:extLst>
        </xdr:cNvPr>
        <xdr:cNvSpPr txBox="1"/>
      </xdr:nvSpPr>
      <xdr:spPr>
        <a:xfrm>
          <a:off x="4219575" y="1381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94742</xdr:rowOff>
    </xdr:from>
    <xdr:to>
      <xdr:col>20</xdr:col>
      <xdr:colOff>38100</xdr:colOff>
      <xdr:row>86</xdr:row>
      <xdr:rowOff>24892</xdr:rowOff>
    </xdr:to>
    <xdr:sp macro="" textlink="">
      <xdr:nvSpPr>
        <xdr:cNvPr id="300" name="楕円 299">
          <a:extLst>
            <a:ext uri="{FF2B5EF4-FFF2-40B4-BE49-F238E27FC236}">
              <a16:creationId xmlns:a16="http://schemas.microsoft.com/office/drawing/2014/main" id="{58BDCF2E-AE59-4428-9E09-F792C77A20A6}"/>
            </a:ext>
          </a:extLst>
        </xdr:cNvPr>
        <xdr:cNvSpPr/>
      </xdr:nvSpPr>
      <xdr:spPr>
        <a:xfrm>
          <a:off x="3381375" y="138583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145542</xdr:rowOff>
    </xdr:from>
    <xdr:to>
      <xdr:col>24</xdr:col>
      <xdr:colOff>63500</xdr:colOff>
      <xdr:row>86</xdr:row>
      <xdr:rowOff>10668</xdr:rowOff>
    </xdr:to>
    <xdr:cxnSp macro="">
      <xdr:nvCxnSpPr>
        <xdr:cNvPr id="301" name="直線コネクタ 300">
          <a:extLst>
            <a:ext uri="{FF2B5EF4-FFF2-40B4-BE49-F238E27FC236}">
              <a16:creationId xmlns:a16="http://schemas.microsoft.com/office/drawing/2014/main" id="{A79E4AA8-AA5B-443D-9687-C87D4C5925DF}"/>
            </a:ext>
          </a:extLst>
        </xdr:cNvPr>
        <xdr:cNvCxnSpPr/>
      </xdr:nvCxnSpPr>
      <xdr:spPr>
        <a:xfrm>
          <a:off x="3429000" y="13905992"/>
          <a:ext cx="752475"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30735</xdr:rowOff>
    </xdr:from>
    <xdr:to>
      <xdr:col>15</xdr:col>
      <xdr:colOff>101600</xdr:colOff>
      <xdr:row>85</xdr:row>
      <xdr:rowOff>132335</xdr:rowOff>
    </xdr:to>
    <xdr:sp macro="" textlink="">
      <xdr:nvSpPr>
        <xdr:cNvPr id="302" name="楕円 301">
          <a:extLst>
            <a:ext uri="{FF2B5EF4-FFF2-40B4-BE49-F238E27FC236}">
              <a16:creationId xmlns:a16="http://schemas.microsoft.com/office/drawing/2014/main" id="{9D30428B-1129-4E6C-8139-CFCB720EB004}"/>
            </a:ext>
          </a:extLst>
        </xdr:cNvPr>
        <xdr:cNvSpPr/>
      </xdr:nvSpPr>
      <xdr:spPr>
        <a:xfrm>
          <a:off x="2571750" y="137911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81535</xdr:rowOff>
    </xdr:from>
    <xdr:to>
      <xdr:col>19</xdr:col>
      <xdr:colOff>177800</xdr:colOff>
      <xdr:row>85</xdr:row>
      <xdr:rowOff>145542</xdr:rowOff>
    </xdr:to>
    <xdr:cxnSp macro="">
      <xdr:nvCxnSpPr>
        <xdr:cNvPr id="303" name="直線コネクタ 302">
          <a:extLst>
            <a:ext uri="{FF2B5EF4-FFF2-40B4-BE49-F238E27FC236}">
              <a16:creationId xmlns:a16="http://schemas.microsoft.com/office/drawing/2014/main" id="{AE72233E-0554-433E-8038-A73229F55C75}"/>
            </a:ext>
          </a:extLst>
        </xdr:cNvPr>
        <xdr:cNvCxnSpPr/>
      </xdr:nvCxnSpPr>
      <xdr:spPr>
        <a:xfrm>
          <a:off x="2619375" y="13848335"/>
          <a:ext cx="809625" cy="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39878</xdr:rowOff>
    </xdr:from>
    <xdr:to>
      <xdr:col>10</xdr:col>
      <xdr:colOff>165100</xdr:colOff>
      <xdr:row>85</xdr:row>
      <xdr:rowOff>141478</xdr:rowOff>
    </xdr:to>
    <xdr:sp macro="" textlink="">
      <xdr:nvSpPr>
        <xdr:cNvPr id="304" name="楕円 303">
          <a:extLst>
            <a:ext uri="{FF2B5EF4-FFF2-40B4-BE49-F238E27FC236}">
              <a16:creationId xmlns:a16="http://schemas.microsoft.com/office/drawing/2014/main" id="{7A15F98A-A2FB-46CA-8D7E-149E6A7E1F41}"/>
            </a:ext>
          </a:extLst>
        </xdr:cNvPr>
        <xdr:cNvSpPr/>
      </xdr:nvSpPr>
      <xdr:spPr>
        <a:xfrm>
          <a:off x="1781175" y="1380350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81535</xdr:rowOff>
    </xdr:from>
    <xdr:to>
      <xdr:col>15</xdr:col>
      <xdr:colOff>50800</xdr:colOff>
      <xdr:row>85</xdr:row>
      <xdr:rowOff>90678</xdr:rowOff>
    </xdr:to>
    <xdr:cxnSp macro="">
      <xdr:nvCxnSpPr>
        <xdr:cNvPr id="305" name="直線コネクタ 304">
          <a:extLst>
            <a:ext uri="{FF2B5EF4-FFF2-40B4-BE49-F238E27FC236}">
              <a16:creationId xmlns:a16="http://schemas.microsoft.com/office/drawing/2014/main" id="{06B1205A-7A80-445F-BE62-C56F744A6204}"/>
            </a:ext>
          </a:extLst>
        </xdr:cNvPr>
        <xdr:cNvCxnSpPr/>
      </xdr:nvCxnSpPr>
      <xdr:spPr>
        <a:xfrm flipV="1">
          <a:off x="1828800" y="13848335"/>
          <a:ext cx="790575"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7874</xdr:rowOff>
    </xdr:from>
    <xdr:to>
      <xdr:col>6</xdr:col>
      <xdr:colOff>38100</xdr:colOff>
      <xdr:row>85</xdr:row>
      <xdr:rowOff>109474</xdr:rowOff>
    </xdr:to>
    <xdr:sp macro="" textlink="">
      <xdr:nvSpPr>
        <xdr:cNvPr id="306" name="楕円 305">
          <a:extLst>
            <a:ext uri="{FF2B5EF4-FFF2-40B4-BE49-F238E27FC236}">
              <a16:creationId xmlns:a16="http://schemas.microsoft.com/office/drawing/2014/main" id="{45948450-E663-43D9-BA1F-F9CBDABA9B17}"/>
            </a:ext>
          </a:extLst>
        </xdr:cNvPr>
        <xdr:cNvSpPr/>
      </xdr:nvSpPr>
      <xdr:spPr>
        <a:xfrm>
          <a:off x="981075" y="137746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58674</xdr:rowOff>
    </xdr:from>
    <xdr:to>
      <xdr:col>10</xdr:col>
      <xdr:colOff>114300</xdr:colOff>
      <xdr:row>85</xdr:row>
      <xdr:rowOff>90678</xdr:rowOff>
    </xdr:to>
    <xdr:cxnSp macro="">
      <xdr:nvCxnSpPr>
        <xdr:cNvPr id="307" name="直線コネクタ 306">
          <a:extLst>
            <a:ext uri="{FF2B5EF4-FFF2-40B4-BE49-F238E27FC236}">
              <a16:creationId xmlns:a16="http://schemas.microsoft.com/office/drawing/2014/main" id="{F87C2751-E573-4651-AD1C-D5D07582A08A}"/>
            </a:ext>
          </a:extLst>
        </xdr:cNvPr>
        <xdr:cNvCxnSpPr/>
      </xdr:nvCxnSpPr>
      <xdr:spPr>
        <a:xfrm>
          <a:off x="1028700" y="13822299"/>
          <a:ext cx="8001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1274F22D-BF28-4F5A-AB44-2E38133DF8AA}"/>
            </a:ext>
          </a:extLst>
        </xdr:cNvPr>
        <xdr:cNvSpPr txBox="1"/>
      </xdr:nvSpPr>
      <xdr:spPr>
        <a:xfrm>
          <a:off x="3239144" y="130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B0E2E5C2-E5FC-4595-92A5-8666082F6C11}"/>
            </a:ext>
          </a:extLst>
        </xdr:cNvPr>
        <xdr:cNvSpPr txBox="1"/>
      </xdr:nvSpPr>
      <xdr:spPr>
        <a:xfrm>
          <a:off x="2439044"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60B3C00E-5B6A-4306-B81F-24E09561299D}"/>
            </a:ext>
          </a:extLst>
        </xdr:cNvPr>
        <xdr:cNvSpPr txBox="1"/>
      </xdr:nvSpPr>
      <xdr:spPr>
        <a:xfrm>
          <a:off x="1648469"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CFD1F014-161D-4BAD-9CC1-AF8F92896014}"/>
            </a:ext>
          </a:extLst>
        </xdr:cNvPr>
        <xdr:cNvSpPr txBox="1"/>
      </xdr:nvSpPr>
      <xdr:spPr>
        <a:xfrm>
          <a:off x="848369" y="129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16019</xdr:rowOff>
    </xdr:from>
    <xdr:ext cx="405111" cy="259045"/>
    <xdr:sp macro="" textlink="">
      <xdr:nvSpPr>
        <xdr:cNvPr id="312" name="n_1mainValue【公営住宅】&#10;有形固定資産減価償却率">
          <a:extLst>
            <a:ext uri="{FF2B5EF4-FFF2-40B4-BE49-F238E27FC236}">
              <a16:creationId xmlns:a16="http://schemas.microsoft.com/office/drawing/2014/main" id="{4D027EBA-908B-4706-8A56-76BEF2484D7C}"/>
            </a:ext>
          </a:extLst>
        </xdr:cNvPr>
        <xdr:cNvSpPr txBox="1"/>
      </xdr:nvSpPr>
      <xdr:spPr>
        <a:xfrm>
          <a:off x="3239144" y="13941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123462</xdr:rowOff>
    </xdr:from>
    <xdr:ext cx="405111" cy="259045"/>
    <xdr:sp macro="" textlink="">
      <xdr:nvSpPr>
        <xdr:cNvPr id="313" name="n_2mainValue【公営住宅】&#10;有形固定資産減価償却率">
          <a:extLst>
            <a:ext uri="{FF2B5EF4-FFF2-40B4-BE49-F238E27FC236}">
              <a16:creationId xmlns:a16="http://schemas.microsoft.com/office/drawing/2014/main" id="{2DF1F6AC-0464-4E96-8768-9C994B00B71F}"/>
            </a:ext>
          </a:extLst>
        </xdr:cNvPr>
        <xdr:cNvSpPr txBox="1"/>
      </xdr:nvSpPr>
      <xdr:spPr>
        <a:xfrm>
          <a:off x="2439044" y="1389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132605</xdr:rowOff>
    </xdr:from>
    <xdr:ext cx="405111" cy="259045"/>
    <xdr:sp macro="" textlink="">
      <xdr:nvSpPr>
        <xdr:cNvPr id="314" name="n_3mainValue【公営住宅】&#10;有形固定資産減価償却率">
          <a:extLst>
            <a:ext uri="{FF2B5EF4-FFF2-40B4-BE49-F238E27FC236}">
              <a16:creationId xmlns:a16="http://schemas.microsoft.com/office/drawing/2014/main" id="{BC6EBE17-6AF9-4375-88BA-EE34E1F37E90}"/>
            </a:ext>
          </a:extLst>
        </xdr:cNvPr>
        <xdr:cNvSpPr txBox="1"/>
      </xdr:nvSpPr>
      <xdr:spPr>
        <a:xfrm>
          <a:off x="1648469" y="1389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100601</xdr:rowOff>
    </xdr:from>
    <xdr:ext cx="405111" cy="259045"/>
    <xdr:sp macro="" textlink="">
      <xdr:nvSpPr>
        <xdr:cNvPr id="315" name="n_4mainValue【公営住宅】&#10;有形固定資産減価償却率">
          <a:extLst>
            <a:ext uri="{FF2B5EF4-FFF2-40B4-BE49-F238E27FC236}">
              <a16:creationId xmlns:a16="http://schemas.microsoft.com/office/drawing/2014/main" id="{8C3740C7-724B-4CFB-8AFE-AC9330AFFF8E}"/>
            </a:ext>
          </a:extLst>
        </xdr:cNvPr>
        <xdr:cNvSpPr txBox="1"/>
      </xdr:nvSpPr>
      <xdr:spPr>
        <a:xfrm>
          <a:off x="848369" y="1386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D769E55-A8B1-466E-A55E-C1C0099A967F}"/>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457F14BD-E98E-42A1-8F7B-A670ABD10579}"/>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926126B7-A39A-4078-B142-0B04495AFDE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5128B871-272F-4272-8D58-695851C8BDE7}"/>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287F4928-89E3-409B-8164-21B923A2845D}"/>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A2E84085-F4C6-4B0D-BC33-B8F5AC089AFC}"/>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755944EE-00C0-403A-859F-EE896284324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87F00A97-D0CA-4070-9806-75F4221780D8}"/>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F69FBBAF-7CF2-4F7B-9107-8A14B016E3C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9E5EF8AD-2C4A-4D7B-A663-07C467131EB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E8557110-4B8F-4D30-BC92-CED7F1A626CB}"/>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CAE39722-4671-4D11-869B-2DC458B5651D}"/>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59164185-1C1C-454A-9D64-73E1EC23DB9E}"/>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73C124AB-978A-4433-8B9D-F289A079DFD3}"/>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D628991B-79CA-4E3A-9DBF-7F04114A47D4}"/>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99268566-FF41-46CE-87DF-7A7D9D6B2ED9}"/>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DD163EB9-686F-401B-A2DD-05C7E3F15BA9}"/>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AE0E42C3-ED08-4904-81A5-4D87948EF706}"/>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74ADFDE4-BE7F-4013-BA94-A7979F83A34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5F26ADB7-7CBB-4F4D-BC13-DA6922451A5D}"/>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6BC2E68A-7D89-4B91-8E57-0D08AA75336C}"/>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2DCF8DA5-0F39-4D8C-9939-336A91BDB0B5}"/>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4D68411A-0E9C-437A-B09C-8ECB8B90A6F2}"/>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8FB3F487-05F7-4F66-9854-EDFACE64033F}"/>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13AE0F4E-C64A-4531-A47E-19B588E3D441}"/>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2D4DE8D9-1761-4422-A615-2ECCA0EA5942}"/>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124375</xdr:rowOff>
    </xdr:from>
    <xdr:ext cx="469744" cy="259045"/>
    <xdr:sp macro="" textlink="">
      <xdr:nvSpPr>
        <xdr:cNvPr id="342" name="【公営住宅】&#10;一人当たり面積平均値テキスト">
          <a:extLst>
            <a:ext uri="{FF2B5EF4-FFF2-40B4-BE49-F238E27FC236}">
              <a16:creationId xmlns:a16="http://schemas.microsoft.com/office/drawing/2014/main" id="{72AFB732-C27A-4375-89DF-E32FDAF892F1}"/>
            </a:ext>
          </a:extLst>
        </xdr:cNvPr>
        <xdr:cNvSpPr txBox="1"/>
      </xdr:nvSpPr>
      <xdr:spPr>
        <a:xfrm>
          <a:off x="9467850" y="13399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761C45E9-0CAD-417D-A8C1-458E727D4787}"/>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3872828E-7700-4182-A273-D8D3867658ED}"/>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C2F48F36-D06E-47C5-9E8F-88D68D62DEF7}"/>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1183F071-AB99-4537-99F3-A64870314232}"/>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E968062C-EAB5-474E-814B-A6569D31D241}"/>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C9031FF-697C-471B-AD27-8AC43532FD5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52B39E7-BAC6-4A89-B505-98AB3C82AF1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DCB59E7-C3F5-4CFB-BCD1-E77057F7C181}"/>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232F25A-09CC-4BCD-8CC2-C8D7F9F13C3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9DA125B-D36F-47AF-92AA-FFC19DD05E6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133147</xdr:rowOff>
    </xdr:from>
    <xdr:to>
      <xdr:col>55</xdr:col>
      <xdr:colOff>50800</xdr:colOff>
      <xdr:row>83</xdr:row>
      <xdr:rowOff>63297</xdr:rowOff>
    </xdr:to>
    <xdr:sp macro="" textlink="">
      <xdr:nvSpPr>
        <xdr:cNvPr id="353" name="楕円 352">
          <a:extLst>
            <a:ext uri="{FF2B5EF4-FFF2-40B4-BE49-F238E27FC236}">
              <a16:creationId xmlns:a16="http://schemas.microsoft.com/office/drawing/2014/main" id="{A1D83E20-35BC-4733-ACCC-3B8441082385}"/>
            </a:ext>
          </a:extLst>
        </xdr:cNvPr>
        <xdr:cNvSpPr/>
      </xdr:nvSpPr>
      <xdr:spPr>
        <a:xfrm>
          <a:off x="9401175" y="1341099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156024</xdr:rowOff>
    </xdr:from>
    <xdr:ext cx="469744" cy="259045"/>
    <xdr:sp macro="" textlink="">
      <xdr:nvSpPr>
        <xdr:cNvPr id="354" name="【公営住宅】&#10;一人当たり面積該当値テキスト">
          <a:extLst>
            <a:ext uri="{FF2B5EF4-FFF2-40B4-BE49-F238E27FC236}">
              <a16:creationId xmlns:a16="http://schemas.microsoft.com/office/drawing/2014/main" id="{522CBCD8-9161-43E5-B977-735270FE1DF4}"/>
            </a:ext>
          </a:extLst>
        </xdr:cNvPr>
        <xdr:cNvSpPr txBox="1"/>
      </xdr:nvSpPr>
      <xdr:spPr>
        <a:xfrm>
          <a:off x="9467850" y="132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139091</xdr:rowOff>
    </xdr:from>
    <xdr:to>
      <xdr:col>50</xdr:col>
      <xdr:colOff>165100</xdr:colOff>
      <xdr:row>83</xdr:row>
      <xdr:rowOff>69241</xdr:rowOff>
    </xdr:to>
    <xdr:sp macro="" textlink="">
      <xdr:nvSpPr>
        <xdr:cNvPr id="355" name="楕円 354">
          <a:extLst>
            <a:ext uri="{FF2B5EF4-FFF2-40B4-BE49-F238E27FC236}">
              <a16:creationId xmlns:a16="http://schemas.microsoft.com/office/drawing/2014/main" id="{0282AA3A-640C-41E6-A529-241A4AD94F49}"/>
            </a:ext>
          </a:extLst>
        </xdr:cNvPr>
        <xdr:cNvSpPr/>
      </xdr:nvSpPr>
      <xdr:spPr>
        <a:xfrm>
          <a:off x="8639175" y="1342011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12497</xdr:rowOff>
    </xdr:from>
    <xdr:to>
      <xdr:col>55</xdr:col>
      <xdr:colOff>0</xdr:colOff>
      <xdr:row>83</xdr:row>
      <xdr:rowOff>18441</xdr:rowOff>
    </xdr:to>
    <xdr:cxnSp macro="">
      <xdr:nvCxnSpPr>
        <xdr:cNvPr id="356" name="直線コネクタ 355">
          <a:extLst>
            <a:ext uri="{FF2B5EF4-FFF2-40B4-BE49-F238E27FC236}">
              <a16:creationId xmlns:a16="http://schemas.microsoft.com/office/drawing/2014/main" id="{AD88A21D-4F14-4B96-956B-A99E8A6BE5A6}"/>
            </a:ext>
          </a:extLst>
        </xdr:cNvPr>
        <xdr:cNvCxnSpPr/>
      </xdr:nvCxnSpPr>
      <xdr:spPr>
        <a:xfrm flipV="1">
          <a:off x="8686800" y="13449097"/>
          <a:ext cx="74295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142291</xdr:rowOff>
    </xdr:from>
    <xdr:to>
      <xdr:col>46</xdr:col>
      <xdr:colOff>38100</xdr:colOff>
      <xdr:row>83</xdr:row>
      <xdr:rowOff>72441</xdr:rowOff>
    </xdr:to>
    <xdr:sp macro="" textlink="">
      <xdr:nvSpPr>
        <xdr:cNvPr id="357" name="楕円 356">
          <a:extLst>
            <a:ext uri="{FF2B5EF4-FFF2-40B4-BE49-F238E27FC236}">
              <a16:creationId xmlns:a16="http://schemas.microsoft.com/office/drawing/2014/main" id="{F90AE975-6AE9-415A-B039-65B22E119FDB}"/>
            </a:ext>
          </a:extLst>
        </xdr:cNvPr>
        <xdr:cNvSpPr/>
      </xdr:nvSpPr>
      <xdr:spPr>
        <a:xfrm>
          <a:off x="7839075" y="1342331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18441</xdr:rowOff>
    </xdr:from>
    <xdr:to>
      <xdr:col>50</xdr:col>
      <xdr:colOff>114300</xdr:colOff>
      <xdr:row>83</xdr:row>
      <xdr:rowOff>21641</xdr:rowOff>
    </xdr:to>
    <xdr:cxnSp macro="">
      <xdr:nvCxnSpPr>
        <xdr:cNvPr id="358" name="直線コネクタ 357">
          <a:extLst>
            <a:ext uri="{FF2B5EF4-FFF2-40B4-BE49-F238E27FC236}">
              <a16:creationId xmlns:a16="http://schemas.microsoft.com/office/drawing/2014/main" id="{FA6132D8-6469-415E-9AF2-F47C8FBEE97B}"/>
            </a:ext>
          </a:extLst>
        </xdr:cNvPr>
        <xdr:cNvCxnSpPr/>
      </xdr:nvCxnSpPr>
      <xdr:spPr>
        <a:xfrm flipV="1">
          <a:off x="7886700" y="13458216"/>
          <a:ext cx="8001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148692</xdr:rowOff>
    </xdr:from>
    <xdr:to>
      <xdr:col>41</xdr:col>
      <xdr:colOff>101600</xdr:colOff>
      <xdr:row>83</xdr:row>
      <xdr:rowOff>78842</xdr:rowOff>
    </xdr:to>
    <xdr:sp macro="" textlink="">
      <xdr:nvSpPr>
        <xdr:cNvPr id="359" name="楕円 358">
          <a:extLst>
            <a:ext uri="{FF2B5EF4-FFF2-40B4-BE49-F238E27FC236}">
              <a16:creationId xmlns:a16="http://schemas.microsoft.com/office/drawing/2014/main" id="{83FB7D20-05D1-4531-9744-E5A1FC7F8670}"/>
            </a:ext>
          </a:extLst>
        </xdr:cNvPr>
        <xdr:cNvSpPr/>
      </xdr:nvSpPr>
      <xdr:spPr>
        <a:xfrm>
          <a:off x="7029450" y="134233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21641</xdr:rowOff>
    </xdr:from>
    <xdr:to>
      <xdr:col>45</xdr:col>
      <xdr:colOff>177800</xdr:colOff>
      <xdr:row>83</xdr:row>
      <xdr:rowOff>28042</xdr:rowOff>
    </xdr:to>
    <xdr:cxnSp macro="">
      <xdr:nvCxnSpPr>
        <xdr:cNvPr id="360" name="直線コネクタ 359">
          <a:extLst>
            <a:ext uri="{FF2B5EF4-FFF2-40B4-BE49-F238E27FC236}">
              <a16:creationId xmlns:a16="http://schemas.microsoft.com/office/drawing/2014/main" id="{67361E15-B27C-42D2-9B62-BF35A6AA70EA}"/>
            </a:ext>
          </a:extLst>
        </xdr:cNvPr>
        <xdr:cNvCxnSpPr/>
      </xdr:nvCxnSpPr>
      <xdr:spPr>
        <a:xfrm flipV="1">
          <a:off x="7077075" y="13461416"/>
          <a:ext cx="809625"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150064</xdr:rowOff>
    </xdr:from>
    <xdr:to>
      <xdr:col>36</xdr:col>
      <xdr:colOff>165100</xdr:colOff>
      <xdr:row>83</xdr:row>
      <xdr:rowOff>80214</xdr:rowOff>
    </xdr:to>
    <xdr:sp macro="" textlink="">
      <xdr:nvSpPr>
        <xdr:cNvPr id="361" name="楕円 360">
          <a:extLst>
            <a:ext uri="{FF2B5EF4-FFF2-40B4-BE49-F238E27FC236}">
              <a16:creationId xmlns:a16="http://schemas.microsoft.com/office/drawing/2014/main" id="{D56E63C2-77D1-4ED3-9056-F8C1733E1575}"/>
            </a:ext>
          </a:extLst>
        </xdr:cNvPr>
        <xdr:cNvSpPr/>
      </xdr:nvSpPr>
      <xdr:spPr>
        <a:xfrm>
          <a:off x="6238875" y="134279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28042</xdr:rowOff>
    </xdr:from>
    <xdr:to>
      <xdr:col>41</xdr:col>
      <xdr:colOff>50800</xdr:colOff>
      <xdr:row>83</xdr:row>
      <xdr:rowOff>29414</xdr:rowOff>
    </xdr:to>
    <xdr:cxnSp macro="">
      <xdr:nvCxnSpPr>
        <xdr:cNvPr id="362" name="直線コネクタ 361">
          <a:extLst>
            <a:ext uri="{FF2B5EF4-FFF2-40B4-BE49-F238E27FC236}">
              <a16:creationId xmlns:a16="http://schemas.microsoft.com/office/drawing/2014/main" id="{03413042-9683-48F1-A4B1-0484150215D6}"/>
            </a:ext>
          </a:extLst>
        </xdr:cNvPr>
        <xdr:cNvCxnSpPr/>
      </xdr:nvCxnSpPr>
      <xdr:spPr>
        <a:xfrm flipV="1">
          <a:off x="6286500" y="1347099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60825</xdr:rowOff>
    </xdr:from>
    <xdr:ext cx="469744" cy="259045"/>
    <xdr:sp macro="" textlink="">
      <xdr:nvSpPr>
        <xdr:cNvPr id="363" name="n_1aveValue【公営住宅】&#10;一人当たり面積">
          <a:extLst>
            <a:ext uri="{FF2B5EF4-FFF2-40B4-BE49-F238E27FC236}">
              <a16:creationId xmlns:a16="http://schemas.microsoft.com/office/drawing/2014/main" id="{B263AD9D-1602-45AA-A3F0-1D3E07F70C8D}"/>
            </a:ext>
          </a:extLst>
        </xdr:cNvPr>
        <xdr:cNvSpPr txBox="1"/>
      </xdr:nvSpPr>
      <xdr:spPr>
        <a:xfrm>
          <a:off x="8458277" y="135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4" name="n_2aveValue【公営住宅】&#10;一人当たり面積">
          <a:extLst>
            <a:ext uri="{FF2B5EF4-FFF2-40B4-BE49-F238E27FC236}">
              <a16:creationId xmlns:a16="http://schemas.microsoft.com/office/drawing/2014/main" id="{0BF5A457-4959-43EE-995E-3A31F9240668}"/>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3392DAE5-E8CF-4570-BA94-02E5B650203E}"/>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80979A05-76DA-4475-AA17-BD633A63CDF7}"/>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85768</xdr:rowOff>
    </xdr:from>
    <xdr:ext cx="469744" cy="259045"/>
    <xdr:sp macro="" textlink="">
      <xdr:nvSpPr>
        <xdr:cNvPr id="367" name="n_1mainValue【公営住宅】&#10;一人当たり面積">
          <a:extLst>
            <a:ext uri="{FF2B5EF4-FFF2-40B4-BE49-F238E27FC236}">
              <a16:creationId xmlns:a16="http://schemas.microsoft.com/office/drawing/2014/main" id="{A85C5994-F696-4AC8-A155-B4C8C0EAFFEF}"/>
            </a:ext>
          </a:extLst>
        </xdr:cNvPr>
        <xdr:cNvSpPr txBox="1"/>
      </xdr:nvSpPr>
      <xdr:spPr>
        <a:xfrm>
          <a:off x="8458277"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88968</xdr:rowOff>
    </xdr:from>
    <xdr:ext cx="469744" cy="259045"/>
    <xdr:sp macro="" textlink="">
      <xdr:nvSpPr>
        <xdr:cNvPr id="368" name="n_2mainValue【公営住宅】&#10;一人当たり面積">
          <a:extLst>
            <a:ext uri="{FF2B5EF4-FFF2-40B4-BE49-F238E27FC236}">
              <a16:creationId xmlns:a16="http://schemas.microsoft.com/office/drawing/2014/main" id="{D98CE4D9-D9DE-4D99-AE26-CF74C650E1BA}"/>
            </a:ext>
          </a:extLst>
        </xdr:cNvPr>
        <xdr:cNvSpPr txBox="1"/>
      </xdr:nvSpPr>
      <xdr:spPr>
        <a:xfrm>
          <a:off x="7677227" y="132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69969</xdr:rowOff>
    </xdr:from>
    <xdr:ext cx="469744" cy="259045"/>
    <xdr:sp macro="" textlink="">
      <xdr:nvSpPr>
        <xdr:cNvPr id="369" name="n_3mainValue【公営住宅】&#10;一人当たり面積">
          <a:extLst>
            <a:ext uri="{FF2B5EF4-FFF2-40B4-BE49-F238E27FC236}">
              <a16:creationId xmlns:a16="http://schemas.microsoft.com/office/drawing/2014/main" id="{77AD6074-7056-46C1-BEE6-C11205C28F1F}"/>
            </a:ext>
          </a:extLst>
        </xdr:cNvPr>
        <xdr:cNvSpPr txBox="1"/>
      </xdr:nvSpPr>
      <xdr:spPr>
        <a:xfrm>
          <a:off x="6867602"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71341</xdr:rowOff>
    </xdr:from>
    <xdr:ext cx="469744" cy="259045"/>
    <xdr:sp macro="" textlink="">
      <xdr:nvSpPr>
        <xdr:cNvPr id="370" name="n_4mainValue【公営住宅】&#10;一人当たり面積">
          <a:extLst>
            <a:ext uri="{FF2B5EF4-FFF2-40B4-BE49-F238E27FC236}">
              <a16:creationId xmlns:a16="http://schemas.microsoft.com/office/drawing/2014/main" id="{65784126-F3DC-4D07-BBB7-1F366CBFB6AE}"/>
            </a:ext>
          </a:extLst>
        </xdr:cNvPr>
        <xdr:cNvSpPr txBox="1"/>
      </xdr:nvSpPr>
      <xdr:spPr>
        <a:xfrm>
          <a:off x="6067502"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77EEA8B2-F982-48B4-97FB-9CF81799EE5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F8E8D07F-51E0-4229-B1CE-76746AB16D46}"/>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B6F6CB47-571E-436B-A5E8-2D1E09D638B5}"/>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E99FEE3F-F5B2-46EA-99A2-82DD28822969}"/>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F67AD6CA-1701-4054-BB07-672C4AA6BD65}"/>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D6EB04B3-52C3-4A87-9763-76298A422CC6}"/>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36DC71CA-9922-4745-AB60-DCF02A03A5E0}"/>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8D9FB7C4-866B-4828-92CA-3D950D87665F}"/>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B701C38-6026-4556-89F8-D3EE9B739266}"/>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B5A7AFA4-43DC-421E-95A0-675469577E3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956F0601-3C48-4D5A-85CC-10555B4C464E}"/>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EA998318-4C06-46C4-831F-96D46847D972}"/>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B7E9B6FA-124C-4C38-A19B-3CF0114FFBC2}"/>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96A7B295-E598-48A0-ABD3-B8879C56148B}"/>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AC0AC4DF-BEA9-4776-9DB5-B269C8A3185D}"/>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7C90D5D4-03D5-48D9-8D75-BAD266A467CF}"/>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ED358806-CDBE-49E1-B3BA-8480C6FADBBF}"/>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7985C502-3439-4F86-B0A0-2C3955244273}"/>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D8FFA011-8C8A-47D9-A99A-87C664983C02}"/>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283F6FE3-E902-4DA2-B795-ECFEAF7E1D85}"/>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7D7C58E2-74A0-4FCA-AED4-D5E7E1ADF62B}"/>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EECF9C8A-8B87-4774-ADC8-E63F76CFB505}"/>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966848B9-EA2D-443F-9C7B-4A8DC5B8872D}"/>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FC754E0F-7B19-4DE7-B80D-0C52EACE5AD6}"/>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B706B5A2-5D2E-48C5-9DD5-A2D051FD5DA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B4F678D0-DF36-44D9-BBCB-6EB188B6573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C74D28D1-B748-4656-9F66-D9E7D72C0E1A}"/>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CA4F10CA-DDC2-4D87-90B6-2AB0006D7D39}"/>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a:extLst>
            <a:ext uri="{FF2B5EF4-FFF2-40B4-BE49-F238E27FC236}">
              <a16:creationId xmlns:a16="http://schemas.microsoft.com/office/drawing/2014/main" id="{B07A3CDC-7611-4587-AC04-D7C61F892FA6}"/>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84A57659-A815-4ADF-A9E1-3412104E7FC5}"/>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a:extLst>
            <a:ext uri="{FF2B5EF4-FFF2-40B4-BE49-F238E27FC236}">
              <a16:creationId xmlns:a16="http://schemas.microsoft.com/office/drawing/2014/main" id="{06AC09E4-0742-4C91-A426-1D23F607DE5E}"/>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95789952-D6FF-4E33-A765-9397C2F56FED}"/>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a:extLst>
            <a:ext uri="{FF2B5EF4-FFF2-40B4-BE49-F238E27FC236}">
              <a16:creationId xmlns:a16="http://schemas.microsoft.com/office/drawing/2014/main" id="{9F2CDEC9-97A1-4117-91DE-13BF6B74A7CF}"/>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A6202783-D27F-4E3D-8674-BAACFFBB55C0}"/>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a:extLst>
            <a:ext uri="{FF2B5EF4-FFF2-40B4-BE49-F238E27FC236}">
              <a16:creationId xmlns:a16="http://schemas.microsoft.com/office/drawing/2014/main" id="{FFED2EC6-E764-44E9-B8EB-D4FD0CB6EAD5}"/>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3F0222D9-F694-4C06-A887-7A135D917FE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a:extLst>
            <a:ext uri="{FF2B5EF4-FFF2-40B4-BE49-F238E27FC236}">
              <a16:creationId xmlns:a16="http://schemas.microsoft.com/office/drawing/2014/main" id="{65BE9310-418F-419A-B4AD-EEF5D7307289}"/>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FC5DA5CB-AB5C-4CD5-AF91-D82CDB09279F}"/>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a:extLst>
            <a:ext uri="{FF2B5EF4-FFF2-40B4-BE49-F238E27FC236}">
              <a16:creationId xmlns:a16="http://schemas.microsoft.com/office/drawing/2014/main" id="{10B895ED-E6E8-429D-AB3C-508CB126896A}"/>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2D79A75-2A80-4119-B073-45F2F7595D0A}"/>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B3F89B96-0120-4DB0-AB2D-94EF38365A3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26ABD1C8-9E84-4F7F-914B-AF523E708902}"/>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413" name="直線コネクタ 412">
          <a:extLst>
            <a:ext uri="{FF2B5EF4-FFF2-40B4-BE49-F238E27FC236}">
              <a16:creationId xmlns:a16="http://schemas.microsoft.com/office/drawing/2014/main" id="{D588E2E9-B785-4932-89CE-0CF82D0B78D9}"/>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60CAC458-36F7-46F3-9C6F-5045464E8F0B}"/>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15" name="直線コネクタ 414">
          <a:extLst>
            <a:ext uri="{FF2B5EF4-FFF2-40B4-BE49-F238E27FC236}">
              <a16:creationId xmlns:a16="http://schemas.microsoft.com/office/drawing/2014/main" id="{00529889-34E4-4E20-8966-9D0CB9F449CA}"/>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D8C9E17-0F46-4686-840E-1FE1E7767F32}"/>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417" name="直線コネクタ 416">
          <a:extLst>
            <a:ext uri="{FF2B5EF4-FFF2-40B4-BE49-F238E27FC236}">
              <a16:creationId xmlns:a16="http://schemas.microsoft.com/office/drawing/2014/main" id="{A2EE1999-D718-4600-BE5E-D2DBAAEFCE51}"/>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689F9E88-D3EA-4BF4-AC62-D84FC1E3492B}"/>
            </a:ext>
          </a:extLst>
        </xdr:cNvPr>
        <xdr:cNvSpPr txBox="1"/>
      </xdr:nvSpPr>
      <xdr:spPr>
        <a:xfrm>
          <a:off x="14735175" y="6078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19" name="フローチャート: 判断 418">
          <a:extLst>
            <a:ext uri="{FF2B5EF4-FFF2-40B4-BE49-F238E27FC236}">
              <a16:creationId xmlns:a16="http://schemas.microsoft.com/office/drawing/2014/main" id="{C1A5AD7B-F931-4D7B-8FE7-B7BFB1B4B275}"/>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420" name="フローチャート: 判断 419">
          <a:extLst>
            <a:ext uri="{FF2B5EF4-FFF2-40B4-BE49-F238E27FC236}">
              <a16:creationId xmlns:a16="http://schemas.microsoft.com/office/drawing/2014/main" id="{BC9E4639-735E-4F62-8AED-B5FC2A121503}"/>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421" name="フローチャート: 判断 420">
          <a:extLst>
            <a:ext uri="{FF2B5EF4-FFF2-40B4-BE49-F238E27FC236}">
              <a16:creationId xmlns:a16="http://schemas.microsoft.com/office/drawing/2014/main" id="{6ADFDBED-DB53-43BB-A197-DE035D3231DF}"/>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2" name="フローチャート: 判断 421">
          <a:extLst>
            <a:ext uri="{FF2B5EF4-FFF2-40B4-BE49-F238E27FC236}">
              <a16:creationId xmlns:a16="http://schemas.microsoft.com/office/drawing/2014/main" id="{B719E6A2-9414-4B00-AA00-387866B659E2}"/>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3" name="フローチャート: 判断 422">
          <a:extLst>
            <a:ext uri="{FF2B5EF4-FFF2-40B4-BE49-F238E27FC236}">
              <a16:creationId xmlns:a16="http://schemas.microsoft.com/office/drawing/2014/main" id="{3F107F78-12E8-474D-9DEF-B603EA643578}"/>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63FE8AE5-0014-4784-9840-A3C0645795F6}"/>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471AC8C-D23B-44CF-AC37-8E8277F4A417}"/>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F283456-CECB-4A8A-BC5E-97801942BD68}"/>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5DFAEF8-650C-4000-8E81-F2E4D92CA58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7B9A0F8-1054-4A65-9A3F-80A61B934086}"/>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429" name="楕円 428">
          <a:extLst>
            <a:ext uri="{FF2B5EF4-FFF2-40B4-BE49-F238E27FC236}">
              <a16:creationId xmlns:a16="http://schemas.microsoft.com/office/drawing/2014/main" id="{381D523F-804D-494F-8CDD-637C6CB9EFDD}"/>
            </a:ext>
          </a:extLst>
        </xdr:cNvPr>
        <xdr:cNvSpPr/>
      </xdr:nvSpPr>
      <xdr:spPr>
        <a:xfrm>
          <a:off x="14649450" y="63059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9B297631-ECBA-4A2C-9B36-BEE5DF642BC1}"/>
            </a:ext>
          </a:extLst>
        </xdr:cNvPr>
        <xdr:cNvSpPr txBox="1"/>
      </xdr:nvSpPr>
      <xdr:spPr>
        <a:xfrm>
          <a:off x="14735175" y="62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157662</xdr:rowOff>
    </xdr:from>
    <xdr:to>
      <xdr:col>81</xdr:col>
      <xdr:colOff>101600</xdr:colOff>
      <xdr:row>40</xdr:row>
      <xdr:rowOff>87812</xdr:rowOff>
    </xdr:to>
    <xdr:sp macro="" textlink="">
      <xdr:nvSpPr>
        <xdr:cNvPr id="431" name="楕円 430">
          <a:extLst>
            <a:ext uri="{FF2B5EF4-FFF2-40B4-BE49-F238E27FC236}">
              <a16:creationId xmlns:a16="http://schemas.microsoft.com/office/drawing/2014/main" id="{B7821FBF-E703-42A2-A62F-6187385530E2}"/>
            </a:ext>
          </a:extLst>
        </xdr:cNvPr>
        <xdr:cNvSpPr/>
      </xdr:nvSpPr>
      <xdr:spPr>
        <a:xfrm>
          <a:off x="13887450" y="647591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32113</xdr:rowOff>
    </xdr:from>
    <xdr:to>
      <xdr:col>85</xdr:col>
      <xdr:colOff>127000</xdr:colOff>
      <xdr:row>40</xdr:row>
      <xdr:rowOff>37012</xdr:rowOff>
    </xdr:to>
    <xdr:cxnSp macro="">
      <xdr:nvCxnSpPr>
        <xdr:cNvPr id="432" name="直線コネクタ 431">
          <a:extLst>
            <a:ext uri="{FF2B5EF4-FFF2-40B4-BE49-F238E27FC236}">
              <a16:creationId xmlns:a16="http://schemas.microsoft.com/office/drawing/2014/main" id="{00B4A648-DB52-48DD-AF28-16D24970A04E}"/>
            </a:ext>
          </a:extLst>
        </xdr:cNvPr>
        <xdr:cNvCxnSpPr/>
      </xdr:nvCxnSpPr>
      <xdr:spPr>
        <a:xfrm flipV="1">
          <a:off x="13935075" y="6344013"/>
          <a:ext cx="762000" cy="16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433" name="楕円 432">
          <a:extLst>
            <a:ext uri="{FF2B5EF4-FFF2-40B4-BE49-F238E27FC236}">
              <a16:creationId xmlns:a16="http://schemas.microsoft.com/office/drawing/2014/main" id="{C701B47D-E59B-4861-8F9C-0D05FACF28AE}"/>
            </a:ext>
          </a:extLst>
        </xdr:cNvPr>
        <xdr:cNvSpPr/>
      </xdr:nvSpPr>
      <xdr:spPr>
        <a:xfrm>
          <a:off x="13096875" y="64074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143147</xdr:rowOff>
    </xdr:from>
    <xdr:to>
      <xdr:col>81</xdr:col>
      <xdr:colOff>50800</xdr:colOff>
      <xdr:row>40</xdr:row>
      <xdr:rowOff>37012</xdr:rowOff>
    </xdr:to>
    <xdr:cxnSp macro="">
      <xdr:nvCxnSpPr>
        <xdr:cNvPr id="434" name="直線コネクタ 433">
          <a:extLst>
            <a:ext uri="{FF2B5EF4-FFF2-40B4-BE49-F238E27FC236}">
              <a16:creationId xmlns:a16="http://schemas.microsoft.com/office/drawing/2014/main" id="{8A7C7D77-25CB-47AF-841D-670341FD6439}"/>
            </a:ext>
          </a:extLst>
        </xdr:cNvPr>
        <xdr:cNvCxnSpPr/>
      </xdr:nvCxnSpPr>
      <xdr:spPr>
        <a:xfrm>
          <a:off x="13144500" y="6455047"/>
          <a:ext cx="790575"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46627</xdr:rowOff>
    </xdr:from>
    <xdr:to>
      <xdr:col>72</xdr:col>
      <xdr:colOff>38100</xdr:colOff>
      <xdr:row>39</xdr:row>
      <xdr:rowOff>148227</xdr:rowOff>
    </xdr:to>
    <xdr:sp macro="" textlink="">
      <xdr:nvSpPr>
        <xdr:cNvPr id="435" name="楕円 434">
          <a:extLst>
            <a:ext uri="{FF2B5EF4-FFF2-40B4-BE49-F238E27FC236}">
              <a16:creationId xmlns:a16="http://schemas.microsoft.com/office/drawing/2014/main" id="{B7BD2DEE-8EEF-4613-BB0B-22B4BE805836}"/>
            </a:ext>
          </a:extLst>
        </xdr:cNvPr>
        <xdr:cNvSpPr/>
      </xdr:nvSpPr>
      <xdr:spPr>
        <a:xfrm>
          <a:off x="12296775" y="63648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143147</xdr:rowOff>
    </xdr:to>
    <xdr:cxnSp macro="">
      <xdr:nvCxnSpPr>
        <xdr:cNvPr id="436" name="直線コネクタ 435">
          <a:extLst>
            <a:ext uri="{FF2B5EF4-FFF2-40B4-BE49-F238E27FC236}">
              <a16:creationId xmlns:a16="http://schemas.microsoft.com/office/drawing/2014/main" id="{662ACD3E-9031-4C22-AB93-5EE229F32399}"/>
            </a:ext>
          </a:extLst>
        </xdr:cNvPr>
        <xdr:cNvCxnSpPr/>
      </xdr:nvCxnSpPr>
      <xdr:spPr>
        <a:xfrm>
          <a:off x="12344400" y="6412502"/>
          <a:ext cx="8001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437" name="楕円 436">
          <a:extLst>
            <a:ext uri="{FF2B5EF4-FFF2-40B4-BE49-F238E27FC236}">
              <a16:creationId xmlns:a16="http://schemas.microsoft.com/office/drawing/2014/main" id="{DF1E1EEA-0A64-49E3-90B1-5A59400DD933}"/>
            </a:ext>
          </a:extLst>
        </xdr:cNvPr>
        <xdr:cNvSpPr/>
      </xdr:nvSpPr>
      <xdr:spPr>
        <a:xfrm>
          <a:off x="11487150" y="63159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97427</xdr:rowOff>
    </xdr:to>
    <xdr:cxnSp macro="">
      <xdr:nvCxnSpPr>
        <xdr:cNvPr id="438" name="直線コネクタ 437">
          <a:extLst>
            <a:ext uri="{FF2B5EF4-FFF2-40B4-BE49-F238E27FC236}">
              <a16:creationId xmlns:a16="http://schemas.microsoft.com/office/drawing/2014/main" id="{8DF21EEC-0898-418D-AE08-28CFDE384325}"/>
            </a:ext>
          </a:extLst>
        </xdr:cNvPr>
        <xdr:cNvCxnSpPr/>
      </xdr:nvCxnSpPr>
      <xdr:spPr>
        <a:xfrm>
          <a:off x="11534775" y="6363607"/>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B4A2B0C8-C7E2-4511-B447-24B94D38003E}"/>
            </a:ext>
          </a:extLst>
        </xdr:cNvPr>
        <xdr:cNvSpPr txBox="1"/>
      </xdr:nvSpPr>
      <xdr:spPr>
        <a:xfrm>
          <a:off x="1374521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F0AE638B-A70D-4B2A-ABD1-03909EECE1ED}"/>
            </a:ext>
          </a:extLst>
        </xdr:cNvPr>
        <xdr:cNvSpPr txBox="1"/>
      </xdr:nvSpPr>
      <xdr:spPr>
        <a:xfrm>
          <a:off x="12964169"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185536A3-E1B8-400C-B6D2-7099D7058BE8}"/>
            </a:ext>
          </a:extLst>
        </xdr:cNvPr>
        <xdr:cNvSpPr txBox="1"/>
      </xdr:nvSpPr>
      <xdr:spPr>
        <a:xfrm>
          <a:off x="121640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1F2C2411-30E3-4684-9CFD-B45012672D0F}"/>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78939</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ECB2463F-0FA6-4163-AC4C-F6E6CD10EE81}"/>
            </a:ext>
          </a:extLst>
        </xdr:cNvPr>
        <xdr:cNvSpPr txBox="1"/>
      </xdr:nvSpPr>
      <xdr:spPr>
        <a:xfrm>
          <a:off x="13745219" y="655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CCDCDA9E-DC93-4448-9EE2-D44E3B9BEABC}"/>
            </a:ext>
          </a:extLst>
        </xdr:cNvPr>
        <xdr:cNvSpPr txBox="1"/>
      </xdr:nvSpPr>
      <xdr:spPr>
        <a:xfrm>
          <a:off x="12964169" y="64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139354</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4ECE6B88-C78B-4C07-91C8-72E632AC7DCB}"/>
            </a:ext>
          </a:extLst>
        </xdr:cNvPr>
        <xdr:cNvSpPr txBox="1"/>
      </xdr:nvSpPr>
      <xdr:spPr>
        <a:xfrm>
          <a:off x="12164069" y="645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B64F201E-8C1C-46DF-92D7-440F211A745F}"/>
            </a:ext>
          </a:extLst>
        </xdr:cNvPr>
        <xdr:cNvSpPr txBox="1"/>
      </xdr:nvSpPr>
      <xdr:spPr>
        <a:xfrm>
          <a:off x="11354444" y="64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DA0C8F6A-C006-483B-BC5D-CB0E7A46F77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A6917BB8-61A7-433C-854F-000ADF1BEC26}"/>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F25B741A-F04C-491E-8552-BA2FB069B3E2}"/>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5DE1CD75-79B9-494D-95BB-179E3A77C29B}"/>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B4F45455-D282-4972-A2EB-0678F3A6E2A1}"/>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99509DCD-865C-4A87-9551-6A1F1B7CE7BB}"/>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99226DF-23AA-4654-9FC9-77C3FC9CBB78}"/>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751CDA53-0FAE-4814-A262-C6E54736C81C}"/>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BED004B8-B199-4999-AD22-E415CE4FFDE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7D38DF95-06B3-4310-B4C7-366216CBDC84}"/>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1C937AB1-16A7-40F7-9F8A-16D9159A2492}"/>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D293C0D0-53A0-4518-A4B7-B36E39DD967F}"/>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413D2DAD-68C1-48E0-B829-449DDAEBC868}"/>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6266A335-82A6-4C1B-AEC3-DD141F7C1B92}"/>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7818F0DD-67D3-4E4B-B9C5-6B23B705AF2C}"/>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4848FBB4-DD52-41C6-99CA-95A254EC6E50}"/>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2FB22AFC-F4C9-4638-9A95-780DA52891FC}"/>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514353DE-6BB4-4E77-84F7-33FAE3192724}"/>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E4AD5D9E-4341-431E-9A2D-49B35A602C8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7181D9FE-C08A-4746-8856-0024A9015F0E}"/>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6F875551-2C8F-40E2-BC3E-316701E87C5F}"/>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468" name="直線コネクタ 467">
          <a:extLst>
            <a:ext uri="{FF2B5EF4-FFF2-40B4-BE49-F238E27FC236}">
              <a16:creationId xmlns:a16="http://schemas.microsoft.com/office/drawing/2014/main" id="{197367D0-007F-43D9-8B13-9D3F5D934E3F}"/>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C8398DEF-0952-4A13-9D04-BF024F0610AC}"/>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0" name="直線コネクタ 469">
          <a:extLst>
            <a:ext uri="{FF2B5EF4-FFF2-40B4-BE49-F238E27FC236}">
              <a16:creationId xmlns:a16="http://schemas.microsoft.com/office/drawing/2014/main" id="{CBA3052D-7ADF-4FC6-9A46-A43BFB79BC6B}"/>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CBCFD37E-0E69-4D28-ACF0-3F38C56BA52C}"/>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2" name="直線コネクタ 471">
          <a:extLst>
            <a:ext uri="{FF2B5EF4-FFF2-40B4-BE49-F238E27FC236}">
              <a16:creationId xmlns:a16="http://schemas.microsoft.com/office/drawing/2014/main" id="{75E12515-7320-44D2-A67E-CF8763B1D0E4}"/>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5BA3A9A1-1E72-4B08-AEF3-160332EF6060}"/>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4" name="フローチャート: 判断 473">
          <a:extLst>
            <a:ext uri="{FF2B5EF4-FFF2-40B4-BE49-F238E27FC236}">
              <a16:creationId xmlns:a16="http://schemas.microsoft.com/office/drawing/2014/main" id="{82351874-6D59-47E1-80B0-83E0042E5516}"/>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5" name="フローチャート: 判断 474">
          <a:extLst>
            <a:ext uri="{FF2B5EF4-FFF2-40B4-BE49-F238E27FC236}">
              <a16:creationId xmlns:a16="http://schemas.microsoft.com/office/drawing/2014/main" id="{FC698D85-C634-4F03-88A2-67CFF72576DF}"/>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76" name="フローチャート: 判断 475">
          <a:extLst>
            <a:ext uri="{FF2B5EF4-FFF2-40B4-BE49-F238E27FC236}">
              <a16:creationId xmlns:a16="http://schemas.microsoft.com/office/drawing/2014/main" id="{A611C898-EFFC-437F-9EBE-02DC87F35AE9}"/>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7" name="フローチャート: 判断 476">
          <a:extLst>
            <a:ext uri="{FF2B5EF4-FFF2-40B4-BE49-F238E27FC236}">
              <a16:creationId xmlns:a16="http://schemas.microsoft.com/office/drawing/2014/main" id="{711FF13F-5BC5-4124-B412-F70888B9B6CE}"/>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8" name="フローチャート: 判断 477">
          <a:extLst>
            <a:ext uri="{FF2B5EF4-FFF2-40B4-BE49-F238E27FC236}">
              <a16:creationId xmlns:a16="http://schemas.microsoft.com/office/drawing/2014/main" id="{25103E79-32B9-4DFA-9F51-E0FB2608FDC2}"/>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AE623DE-1902-4929-BD46-C12DE383665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DB0155B-E6DD-4F11-9A33-CAED65E8543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6AB0F9E-EEC5-4ABC-B96C-7209C578806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0BED8E9-9657-4A60-A600-C7BECED05170}"/>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074A34E-4C72-4C47-BDEB-908917DE96E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84" name="楕円 483">
          <a:extLst>
            <a:ext uri="{FF2B5EF4-FFF2-40B4-BE49-F238E27FC236}">
              <a16:creationId xmlns:a16="http://schemas.microsoft.com/office/drawing/2014/main" id="{5AB682F3-CD49-43F9-9513-83905CFAA2E3}"/>
            </a:ext>
          </a:extLst>
        </xdr:cNvPr>
        <xdr:cNvSpPr/>
      </xdr:nvSpPr>
      <xdr:spPr>
        <a:xfrm>
          <a:off x="19897725" y="649325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139B1857-B720-41AD-8C0D-60C6AB4BDBAF}"/>
            </a:ext>
          </a:extLst>
        </xdr:cNvPr>
        <xdr:cNvSpPr txBox="1"/>
      </xdr:nvSpPr>
      <xdr:spPr>
        <a:xfrm>
          <a:off x="19992975"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86" name="楕円 485">
          <a:extLst>
            <a:ext uri="{FF2B5EF4-FFF2-40B4-BE49-F238E27FC236}">
              <a16:creationId xmlns:a16="http://schemas.microsoft.com/office/drawing/2014/main" id="{55AC41BB-799B-4076-BB33-57CC14743C14}"/>
            </a:ext>
          </a:extLst>
        </xdr:cNvPr>
        <xdr:cNvSpPr/>
      </xdr:nvSpPr>
      <xdr:spPr>
        <a:xfrm>
          <a:off x="19154775" y="6505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76200</xdr:rowOff>
    </xdr:to>
    <xdr:cxnSp macro="">
      <xdr:nvCxnSpPr>
        <xdr:cNvPr id="487" name="直線コネクタ 486">
          <a:extLst>
            <a:ext uri="{FF2B5EF4-FFF2-40B4-BE49-F238E27FC236}">
              <a16:creationId xmlns:a16="http://schemas.microsoft.com/office/drawing/2014/main" id="{9A78180A-B48B-480E-B212-7C76AC212433}"/>
            </a:ext>
          </a:extLst>
        </xdr:cNvPr>
        <xdr:cNvCxnSpPr/>
      </xdr:nvCxnSpPr>
      <xdr:spPr>
        <a:xfrm flipV="1">
          <a:off x="19202400" y="6540881"/>
          <a:ext cx="7524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88" name="楕円 487">
          <a:extLst>
            <a:ext uri="{FF2B5EF4-FFF2-40B4-BE49-F238E27FC236}">
              <a16:creationId xmlns:a16="http://schemas.microsoft.com/office/drawing/2014/main" id="{7EB0F324-C457-4F7D-8037-3C41EDB0A5B6}"/>
            </a:ext>
          </a:extLst>
        </xdr:cNvPr>
        <xdr:cNvSpPr/>
      </xdr:nvSpPr>
      <xdr:spPr>
        <a:xfrm>
          <a:off x="18345150" y="648728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76200</xdr:rowOff>
    </xdr:to>
    <xdr:cxnSp macro="">
      <xdr:nvCxnSpPr>
        <xdr:cNvPr id="489" name="直線コネクタ 488">
          <a:extLst>
            <a:ext uri="{FF2B5EF4-FFF2-40B4-BE49-F238E27FC236}">
              <a16:creationId xmlns:a16="http://schemas.microsoft.com/office/drawing/2014/main" id="{7222B9CF-F543-47CE-8F4E-A48A3EC8A03A}"/>
            </a:ext>
          </a:extLst>
        </xdr:cNvPr>
        <xdr:cNvCxnSpPr/>
      </xdr:nvCxnSpPr>
      <xdr:spPr>
        <a:xfrm>
          <a:off x="18392775" y="6534912"/>
          <a:ext cx="8096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90" name="楕円 489">
          <a:extLst>
            <a:ext uri="{FF2B5EF4-FFF2-40B4-BE49-F238E27FC236}">
              <a16:creationId xmlns:a16="http://schemas.microsoft.com/office/drawing/2014/main" id="{BB89D27A-735E-4AD0-8830-73DC331E0585}"/>
            </a:ext>
          </a:extLst>
        </xdr:cNvPr>
        <xdr:cNvSpPr/>
      </xdr:nvSpPr>
      <xdr:spPr>
        <a:xfrm>
          <a:off x="17554575" y="649325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67056</xdr:rowOff>
    </xdr:to>
    <xdr:cxnSp macro="">
      <xdr:nvCxnSpPr>
        <xdr:cNvPr id="491" name="直線コネクタ 490">
          <a:extLst>
            <a:ext uri="{FF2B5EF4-FFF2-40B4-BE49-F238E27FC236}">
              <a16:creationId xmlns:a16="http://schemas.microsoft.com/office/drawing/2014/main" id="{E3BF7BB3-4936-4B5E-85F4-9A713A0AE006}"/>
            </a:ext>
          </a:extLst>
        </xdr:cNvPr>
        <xdr:cNvCxnSpPr/>
      </xdr:nvCxnSpPr>
      <xdr:spPr>
        <a:xfrm flipV="1">
          <a:off x="17602200" y="6534912"/>
          <a:ext cx="7905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xdr:rowOff>
    </xdr:from>
    <xdr:to>
      <xdr:col>98</xdr:col>
      <xdr:colOff>38100</xdr:colOff>
      <xdr:row>40</xdr:row>
      <xdr:rowOff>117856</xdr:rowOff>
    </xdr:to>
    <xdr:sp macro="" textlink="">
      <xdr:nvSpPr>
        <xdr:cNvPr id="492" name="楕円 491">
          <a:extLst>
            <a:ext uri="{FF2B5EF4-FFF2-40B4-BE49-F238E27FC236}">
              <a16:creationId xmlns:a16="http://schemas.microsoft.com/office/drawing/2014/main" id="{BFD34951-2513-452F-A344-367EFD31ACA3}"/>
            </a:ext>
          </a:extLst>
        </xdr:cNvPr>
        <xdr:cNvSpPr/>
      </xdr:nvSpPr>
      <xdr:spPr>
        <a:xfrm>
          <a:off x="16754475" y="64932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67056</xdr:rowOff>
    </xdr:from>
    <xdr:to>
      <xdr:col>102</xdr:col>
      <xdr:colOff>114300</xdr:colOff>
      <xdr:row>40</xdr:row>
      <xdr:rowOff>67056</xdr:rowOff>
    </xdr:to>
    <xdr:cxnSp macro="">
      <xdr:nvCxnSpPr>
        <xdr:cNvPr id="493" name="直線コネクタ 492">
          <a:extLst>
            <a:ext uri="{FF2B5EF4-FFF2-40B4-BE49-F238E27FC236}">
              <a16:creationId xmlns:a16="http://schemas.microsoft.com/office/drawing/2014/main" id="{BCD235C3-7F7C-484A-B3C9-2C87FBF25711}"/>
            </a:ext>
          </a:extLst>
        </xdr:cNvPr>
        <xdr:cNvCxnSpPr/>
      </xdr:nvCxnSpPr>
      <xdr:spPr>
        <a:xfrm>
          <a:off x="16802100" y="654088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3A3D2BA6-9312-46B4-8954-A86F72250E49}"/>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FC2650AF-3B0F-4A46-B853-2CFC101191E7}"/>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F78A6E3A-80D1-4ACC-8907-B39F02927F1D}"/>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39DDAA51-D496-4410-A0AB-EB1EED7CEDB5}"/>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4F15A3ED-813E-42D9-90D4-53E03D5B248B}"/>
            </a:ext>
          </a:extLst>
        </xdr:cNvPr>
        <xdr:cNvSpPr txBox="1"/>
      </xdr:nvSpPr>
      <xdr:spPr>
        <a:xfrm>
          <a:off x="18983402"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8AB5A385-B8B4-4456-8A43-DD7F8CB52DC1}"/>
            </a:ext>
          </a:extLst>
        </xdr:cNvPr>
        <xdr:cNvSpPr txBox="1"/>
      </xdr:nvSpPr>
      <xdr:spPr>
        <a:xfrm>
          <a:off x="18183302" y="65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8A16A926-05F8-4B57-9AD3-288553860E7A}"/>
            </a:ext>
          </a:extLst>
        </xdr:cNvPr>
        <xdr:cNvSpPr txBox="1"/>
      </xdr:nvSpPr>
      <xdr:spPr>
        <a:xfrm>
          <a:off x="17383202"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108983</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9B193ACE-A284-47F9-A142-1D4B2D5F636D}"/>
            </a:ext>
          </a:extLst>
        </xdr:cNvPr>
        <xdr:cNvSpPr txBox="1"/>
      </xdr:nvSpPr>
      <xdr:spPr>
        <a:xfrm>
          <a:off x="165926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C60F4D3B-40AD-45D9-9065-BE7CE105D3D4}"/>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84FE2E84-BC4D-4298-97CE-AD8D37D4377F}"/>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A40C641F-452A-4528-97F8-A87EBCBB8A69}"/>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FF7443CA-0008-43E8-AA66-CE2963AA150D}"/>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1DD0A6E9-3277-4B2A-B1D9-05C141C41F6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59016176-AC27-4660-AB5F-2AF980E2480C}"/>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C5D7E882-30C4-44E4-934A-0621F729E025}"/>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428429C6-AA69-4978-B993-3356CFE345E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82E9EDE9-DC7E-4006-AB30-7B54B46B6A7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D0624500-B059-4CA8-B84D-5491595FFFE8}"/>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5D354C61-B39D-47A5-8A47-6AA7994E5950}"/>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72F81081-931A-40D2-A0A4-51CAD5EC590F}"/>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a:extLst>
            <a:ext uri="{FF2B5EF4-FFF2-40B4-BE49-F238E27FC236}">
              <a16:creationId xmlns:a16="http://schemas.microsoft.com/office/drawing/2014/main" id="{144AAB33-928A-418A-9B67-F9C811A42226}"/>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59CFD7E0-041E-4B1D-9357-A42E2CC4FAE5}"/>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97EE61DC-C998-45F8-8845-43833F9882EE}"/>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E62F480C-EF8F-4911-9046-C7BB834F7FF3}"/>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3D1ECEBD-C791-44F1-85F5-C063060B93FF}"/>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990591D5-84EC-4F0B-8983-FA7FAB38F6C6}"/>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159B4ABF-9122-4312-9B6A-F59B5347DB2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0329796E-115F-4941-8C87-97AFED5D3D43}"/>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89608678-3ECA-4915-8442-C6EAE1E5CF10}"/>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BEB3C521-9F6B-45CF-995A-3A1E7EE09C49}"/>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524" name="直線コネクタ 523">
          <a:extLst>
            <a:ext uri="{FF2B5EF4-FFF2-40B4-BE49-F238E27FC236}">
              <a16:creationId xmlns:a16="http://schemas.microsoft.com/office/drawing/2014/main" id="{084AB629-9F6A-4487-9E03-A13024F25A7B}"/>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525" name="【学校施設】&#10;有形固定資産減価償却率最小値テキスト">
          <a:extLst>
            <a:ext uri="{FF2B5EF4-FFF2-40B4-BE49-F238E27FC236}">
              <a16:creationId xmlns:a16="http://schemas.microsoft.com/office/drawing/2014/main" id="{7DE231AA-7542-4E35-BEBF-30A5836E664B}"/>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526" name="直線コネクタ 525">
          <a:extLst>
            <a:ext uri="{FF2B5EF4-FFF2-40B4-BE49-F238E27FC236}">
              <a16:creationId xmlns:a16="http://schemas.microsoft.com/office/drawing/2014/main" id="{87AD9C4E-4A8D-47D7-80C1-7E3DE75A5171}"/>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AA67F37B-C1E2-4705-9E38-9C7852E69576}"/>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528" name="直線コネクタ 527">
          <a:extLst>
            <a:ext uri="{FF2B5EF4-FFF2-40B4-BE49-F238E27FC236}">
              <a16:creationId xmlns:a16="http://schemas.microsoft.com/office/drawing/2014/main" id="{C4B37188-78AF-4109-9DE2-92F4689624B1}"/>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BBA81F07-CEBD-40CD-B77D-30261B0AC5C0}"/>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0" name="フローチャート: 判断 529">
          <a:extLst>
            <a:ext uri="{FF2B5EF4-FFF2-40B4-BE49-F238E27FC236}">
              <a16:creationId xmlns:a16="http://schemas.microsoft.com/office/drawing/2014/main" id="{F9A74685-A61F-45B2-832A-7580C7AE7638}"/>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531" name="フローチャート: 判断 530">
          <a:extLst>
            <a:ext uri="{FF2B5EF4-FFF2-40B4-BE49-F238E27FC236}">
              <a16:creationId xmlns:a16="http://schemas.microsoft.com/office/drawing/2014/main" id="{DDA3ED80-6B3F-4340-BA78-F191B16FAF89}"/>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32" name="フローチャート: 判断 531">
          <a:extLst>
            <a:ext uri="{FF2B5EF4-FFF2-40B4-BE49-F238E27FC236}">
              <a16:creationId xmlns:a16="http://schemas.microsoft.com/office/drawing/2014/main" id="{746703AE-6AB9-4323-9E76-3FCCF80815C8}"/>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3" name="フローチャート: 判断 532">
          <a:extLst>
            <a:ext uri="{FF2B5EF4-FFF2-40B4-BE49-F238E27FC236}">
              <a16:creationId xmlns:a16="http://schemas.microsoft.com/office/drawing/2014/main" id="{A0D6D7F2-A6F1-4DB0-9FDF-13D042CCE47E}"/>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534" name="フローチャート: 判断 533">
          <a:extLst>
            <a:ext uri="{FF2B5EF4-FFF2-40B4-BE49-F238E27FC236}">
              <a16:creationId xmlns:a16="http://schemas.microsoft.com/office/drawing/2014/main" id="{6D052BD3-4D74-431D-A71A-BE1CF7BA7CEA}"/>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2597F69D-80D6-480C-BCFC-43D604855590}"/>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CC56243-B91D-4AD1-9A12-144B3CC74FD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AE61A04-70B4-412A-821E-FC20C9803D0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5D7CBEB-D769-4E34-9E19-204243B26B4B}"/>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A52213D-5024-4499-A02C-201A94FC08D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104648</xdr:rowOff>
    </xdr:from>
    <xdr:to>
      <xdr:col>85</xdr:col>
      <xdr:colOff>177800</xdr:colOff>
      <xdr:row>61</xdr:row>
      <xdr:rowOff>34798</xdr:rowOff>
    </xdr:to>
    <xdr:sp macro="" textlink="">
      <xdr:nvSpPr>
        <xdr:cNvPr id="540" name="楕円 539">
          <a:extLst>
            <a:ext uri="{FF2B5EF4-FFF2-40B4-BE49-F238E27FC236}">
              <a16:creationId xmlns:a16="http://schemas.microsoft.com/office/drawing/2014/main" id="{F5427EC3-050D-44CC-AA75-AFAB78E154D4}"/>
            </a:ext>
          </a:extLst>
        </xdr:cNvPr>
        <xdr:cNvSpPr/>
      </xdr:nvSpPr>
      <xdr:spPr>
        <a:xfrm>
          <a:off x="14649450" y="982332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83075</xdr:rowOff>
    </xdr:from>
    <xdr:ext cx="405111" cy="259045"/>
    <xdr:sp macro="" textlink="">
      <xdr:nvSpPr>
        <xdr:cNvPr id="541" name="【学校施設】&#10;有形固定資産減価償却率該当値テキスト">
          <a:extLst>
            <a:ext uri="{FF2B5EF4-FFF2-40B4-BE49-F238E27FC236}">
              <a16:creationId xmlns:a16="http://schemas.microsoft.com/office/drawing/2014/main" id="{E5E11030-5332-499D-8712-543AFDCC3293}"/>
            </a:ext>
          </a:extLst>
        </xdr:cNvPr>
        <xdr:cNvSpPr txBox="1"/>
      </xdr:nvSpPr>
      <xdr:spPr>
        <a:xfrm>
          <a:off x="14735175"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72644</xdr:rowOff>
    </xdr:from>
    <xdr:to>
      <xdr:col>81</xdr:col>
      <xdr:colOff>101600</xdr:colOff>
      <xdr:row>61</xdr:row>
      <xdr:rowOff>2794</xdr:rowOff>
    </xdr:to>
    <xdr:sp macro="" textlink="">
      <xdr:nvSpPr>
        <xdr:cNvPr id="542" name="楕円 541">
          <a:extLst>
            <a:ext uri="{FF2B5EF4-FFF2-40B4-BE49-F238E27FC236}">
              <a16:creationId xmlns:a16="http://schemas.microsoft.com/office/drawing/2014/main" id="{5A5D520A-7E6E-4D7F-95D1-9AE1EA252E71}"/>
            </a:ext>
          </a:extLst>
        </xdr:cNvPr>
        <xdr:cNvSpPr/>
      </xdr:nvSpPr>
      <xdr:spPr>
        <a:xfrm>
          <a:off x="13887450" y="97849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123444</xdr:rowOff>
    </xdr:from>
    <xdr:to>
      <xdr:col>85</xdr:col>
      <xdr:colOff>127000</xdr:colOff>
      <xdr:row>60</xdr:row>
      <xdr:rowOff>155448</xdr:rowOff>
    </xdr:to>
    <xdr:cxnSp macro="">
      <xdr:nvCxnSpPr>
        <xdr:cNvPr id="543" name="直線コネクタ 542">
          <a:extLst>
            <a:ext uri="{FF2B5EF4-FFF2-40B4-BE49-F238E27FC236}">
              <a16:creationId xmlns:a16="http://schemas.microsoft.com/office/drawing/2014/main" id="{94729CFF-AF95-41FD-915E-1E1BD6EE9A5F}"/>
            </a:ext>
          </a:extLst>
        </xdr:cNvPr>
        <xdr:cNvCxnSpPr/>
      </xdr:nvCxnSpPr>
      <xdr:spPr>
        <a:xfrm>
          <a:off x="13935075" y="9842119"/>
          <a:ext cx="762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4" name="楕円 543">
          <a:extLst>
            <a:ext uri="{FF2B5EF4-FFF2-40B4-BE49-F238E27FC236}">
              <a16:creationId xmlns:a16="http://schemas.microsoft.com/office/drawing/2014/main" id="{CDD4C341-ABBE-4ED2-A242-7E222FF088B0}"/>
            </a:ext>
          </a:extLst>
        </xdr:cNvPr>
        <xdr:cNvSpPr/>
      </xdr:nvSpPr>
      <xdr:spPr>
        <a:xfrm>
          <a:off x="13096875" y="9782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123444</xdr:rowOff>
    </xdr:to>
    <xdr:cxnSp macro="">
      <xdr:nvCxnSpPr>
        <xdr:cNvPr id="545" name="直線コネクタ 544">
          <a:extLst>
            <a:ext uri="{FF2B5EF4-FFF2-40B4-BE49-F238E27FC236}">
              <a16:creationId xmlns:a16="http://schemas.microsoft.com/office/drawing/2014/main" id="{573B4E98-F258-4D4B-A7D6-93738FEB7E1C}"/>
            </a:ext>
          </a:extLst>
        </xdr:cNvPr>
        <xdr:cNvCxnSpPr/>
      </xdr:nvCxnSpPr>
      <xdr:spPr>
        <a:xfrm>
          <a:off x="13144500" y="9829800"/>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68072</xdr:rowOff>
    </xdr:from>
    <xdr:to>
      <xdr:col>72</xdr:col>
      <xdr:colOff>38100</xdr:colOff>
      <xdr:row>60</xdr:row>
      <xdr:rowOff>169672</xdr:rowOff>
    </xdr:to>
    <xdr:sp macro="" textlink="">
      <xdr:nvSpPr>
        <xdr:cNvPr id="546" name="楕円 545">
          <a:extLst>
            <a:ext uri="{FF2B5EF4-FFF2-40B4-BE49-F238E27FC236}">
              <a16:creationId xmlns:a16="http://schemas.microsoft.com/office/drawing/2014/main" id="{013510BD-8FDB-4A30-A42E-2E9F39573C0E}"/>
            </a:ext>
          </a:extLst>
        </xdr:cNvPr>
        <xdr:cNvSpPr/>
      </xdr:nvSpPr>
      <xdr:spPr>
        <a:xfrm>
          <a:off x="12296775" y="97803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118872</xdr:rowOff>
    </xdr:to>
    <xdr:cxnSp macro="">
      <xdr:nvCxnSpPr>
        <xdr:cNvPr id="547" name="直線コネクタ 546">
          <a:extLst>
            <a:ext uri="{FF2B5EF4-FFF2-40B4-BE49-F238E27FC236}">
              <a16:creationId xmlns:a16="http://schemas.microsoft.com/office/drawing/2014/main" id="{89A71985-FAF3-4999-825B-40CDFE07788F}"/>
            </a:ext>
          </a:extLst>
        </xdr:cNvPr>
        <xdr:cNvCxnSpPr/>
      </xdr:nvCxnSpPr>
      <xdr:spPr>
        <a:xfrm flipV="1">
          <a:off x="12344400" y="9829800"/>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150368</xdr:rowOff>
    </xdr:from>
    <xdr:to>
      <xdr:col>67</xdr:col>
      <xdr:colOff>101600</xdr:colOff>
      <xdr:row>61</xdr:row>
      <xdr:rowOff>80518</xdr:rowOff>
    </xdr:to>
    <xdr:sp macro="" textlink="">
      <xdr:nvSpPr>
        <xdr:cNvPr id="548" name="楕円 547">
          <a:extLst>
            <a:ext uri="{FF2B5EF4-FFF2-40B4-BE49-F238E27FC236}">
              <a16:creationId xmlns:a16="http://schemas.microsoft.com/office/drawing/2014/main" id="{83C1678C-D872-45C3-806F-C650F909095D}"/>
            </a:ext>
          </a:extLst>
        </xdr:cNvPr>
        <xdr:cNvSpPr/>
      </xdr:nvSpPr>
      <xdr:spPr>
        <a:xfrm>
          <a:off x="11487150" y="98658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118872</xdr:rowOff>
    </xdr:from>
    <xdr:to>
      <xdr:col>71</xdr:col>
      <xdr:colOff>177800</xdr:colOff>
      <xdr:row>61</xdr:row>
      <xdr:rowOff>29718</xdr:rowOff>
    </xdr:to>
    <xdr:cxnSp macro="">
      <xdr:nvCxnSpPr>
        <xdr:cNvPr id="549" name="直線コネクタ 548">
          <a:extLst>
            <a:ext uri="{FF2B5EF4-FFF2-40B4-BE49-F238E27FC236}">
              <a16:creationId xmlns:a16="http://schemas.microsoft.com/office/drawing/2014/main" id="{7FEA44C0-BB2C-4853-B317-FAD90A817B09}"/>
            </a:ext>
          </a:extLst>
        </xdr:cNvPr>
        <xdr:cNvCxnSpPr/>
      </xdr:nvCxnSpPr>
      <xdr:spPr>
        <a:xfrm flipV="1">
          <a:off x="11534775" y="9837547"/>
          <a:ext cx="809625"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550" name="n_1aveValue【学校施設】&#10;有形固定資産減価償却率">
          <a:extLst>
            <a:ext uri="{FF2B5EF4-FFF2-40B4-BE49-F238E27FC236}">
              <a16:creationId xmlns:a16="http://schemas.microsoft.com/office/drawing/2014/main" id="{03F3F76C-BFF5-4C33-8EFC-5A36D1059901}"/>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551" name="n_2aveValue【学校施設】&#10;有形固定資産減価償却率">
          <a:extLst>
            <a:ext uri="{FF2B5EF4-FFF2-40B4-BE49-F238E27FC236}">
              <a16:creationId xmlns:a16="http://schemas.microsoft.com/office/drawing/2014/main" id="{15C159E1-5AC9-4ED1-9E0B-D8BA1BBCD193}"/>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2" name="n_3aveValue【学校施設】&#10;有形固定資産減価償却率">
          <a:extLst>
            <a:ext uri="{FF2B5EF4-FFF2-40B4-BE49-F238E27FC236}">
              <a16:creationId xmlns:a16="http://schemas.microsoft.com/office/drawing/2014/main" id="{02DFF7BA-85E4-4BD1-AF53-5277DDE54F72}"/>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553" name="n_4aveValue【学校施設】&#10;有形固定資産減価償却率">
          <a:extLst>
            <a:ext uri="{FF2B5EF4-FFF2-40B4-BE49-F238E27FC236}">
              <a16:creationId xmlns:a16="http://schemas.microsoft.com/office/drawing/2014/main" id="{6D922F66-D98E-40F5-B7B8-AA3BB59E2826}"/>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165371</xdr:rowOff>
    </xdr:from>
    <xdr:ext cx="405111" cy="259045"/>
    <xdr:sp macro="" textlink="">
      <xdr:nvSpPr>
        <xdr:cNvPr id="554" name="n_1mainValue【学校施設】&#10;有形固定資産減価償却率">
          <a:extLst>
            <a:ext uri="{FF2B5EF4-FFF2-40B4-BE49-F238E27FC236}">
              <a16:creationId xmlns:a16="http://schemas.microsoft.com/office/drawing/2014/main" id="{DB741508-DE0E-44B7-9023-4E1C6C9E95E1}"/>
            </a:ext>
          </a:extLst>
        </xdr:cNvPr>
        <xdr:cNvSpPr txBox="1"/>
      </xdr:nvSpPr>
      <xdr:spPr>
        <a:xfrm>
          <a:off x="13745219" y="987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5" name="n_2mainValue【学校施設】&#10;有形固定資産減価償却率">
          <a:extLst>
            <a:ext uri="{FF2B5EF4-FFF2-40B4-BE49-F238E27FC236}">
              <a16:creationId xmlns:a16="http://schemas.microsoft.com/office/drawing/2014/main" id="{5EFB8849-C4FD-4297-ACBE-1476A5C782F0}"/>
            </a:ext>
          </a:extLst>
        </xdr:cNvPr>
        <xdr:cNvSpPr txBox="1"/>
      </xdr:nvSpPr>
      <xdr:spPr>
        <a:xfrm>
          <a:off x="12964169" y="987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160799</xdr:rowOff>
    </xdr:from>
    <xdr:ext cx="405111" cy="259045"/>
    <xdr:sp macro="" textlink="">
      <xdr:nvSpPr>
        <xdr:cNvPr id="556" name="n_3mainValue【学校施設】&#10;有形固定資産減価償却率">
          <a:extLst>
            <a:ext uri="{FF2B5EF4-FFF2-40B4-BE49-F238E27FC236}">
              <a16:creationId xmlns:a16="http://schemas.microsoft.com/office/drawing/2014/main" id="{7D1421B3-3CA2-49B4-9E64-77F4F7FF8EEB}"/>
            </a:ext>
          </a:extLst>
        </xdr:cNvPr>
        <xdr:cNvSpPr txBox="1"/>
      </xdr:nvSpPr>
      <xdr:spPr>
        <a:xfrm>
          <a:off x="12164069" y="987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71645</xdr:rowOff>
    </xdr:from>
    <xdr:ext cx="405111" cy="259045"/>
    <xdr:sp macro="" textlink="">
      <xdr:nvSpPr>
        <xdr:cNvPr id="557" name="n_4mainValue【学校施設】&#10;有形固定資産減価償却率">
          <a:extLst>
            <a:ext uri="{FF2B5EF4-FFF2-40B4-BE49-F238E27FC236}">
              <a16:creationId xmlns:a16="http://schemas.microsoft.com/office/drawing/2014/main" id="{C8B7ABD9-D3A3-4979-A030-640EE76CC231}"/>
            </a:ext>
          </a:extLst>
        </xdr:cNvPr>
        <xdr:cNvSpPr txBox="1"/>
      </xdr:nvSpPr>
      <xdr:spPr>
        <a:xfrm>
          <a:off x="11354444"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2792DF1B-70B7-48C9-972F-9703F9BF04E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E803212D-AC3D-4935-9CC7-82C10D8DF798}"/>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94003461-FF09-4F0C-97E7-928A9790412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7FE2FD5D-21AF-4370-8635-B1219535BBF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DA4AC79D-E558-46BC-AA89-73EF5AD2B19E}"/>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688AD633-4376-4A25-B2E0-24D6E5C6BBC2}"/>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A0DC3C67-FCDA-4F6C-9597-DF375F0DA7E3}"/>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9AC278E9-B201-4247-94E5-E412871CE0EB}"/>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26009F4E-9F52-481A-A3C4-0E17CECB3C0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B6C02E2F-EEB3-44E0-8E91-2973B4A448B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3AFA4C7F-84C9-4CF4-ACF4-BD637000CC03}"/>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30F5CCCD-8854-4B5D-9550-DEEEE642CD00}"/>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806A994B-A831-40DF-ACDE-A57FA778CA37}"/>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B3CF688E-DFC5-419A-95CD-3AA892BDAD10}"/>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5E379143-3EEC-4E33-B474-882E432BBA0E}"/>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C456C801-B76F-48F9-9154-F2BE93E1C2C0}"/>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86E1A068-45C7-4C5C-AFB5-96AB56409832}"/>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BB55B49F-1B37-42BF-B38F-4C63788F1E1B}"/>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D0814B4D-23DA-407B-90A7-249255D94011}"/>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39AB1720-6E03-4C7C-8D73-C4EEE98AED4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71E1F7E0-5529-4F1B-8A3B-EF0A42C3FB6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85129F25-F680-41CD-AA66-48415EEB9CB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580" name="直線コネクタ 579">
          <a:extLst>
            <a:ext uri="{FF2B5EF4-FFF2-40B4-BE49-F238E27FC236}">
              <a16:creationId xmlns:a16="http://schemas.microsoft.com/office/drawing/2014/main" id="{A369940E-60FD-4A45-AC4F-37FB3B77062B}"/>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581" name="【学校施設】&#10;一人当たり面積最小値テキスト">
          <a:extLst>
            <a:ext uri="{FF2B5EF4-FFF2-40B4-BE49-F238E27FC236}">
              <a16:creationId xmlns:a16="http://schemas.microsoft.com/office/drawing/2014/main" id="{395D5735-A99D-475D-8DAD-3A477AD563DD}"/>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82" name="直線コネクタ 581">
          <a:extLst>
            <a:ext uri="{FF2B5EF4-FFF2-40B4-BE49-F238E27FC236}">
              <a16:creationId xmlns:a16="http://schemas.microsoft.com/office/drawing/2014/main" id="{EC30DBB2-FEF2-4DAD-9E71-A593F1AD33CD}"/>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583" name="【学校施設】&#10;一人当たり面積最大値テキスト">
          <a:extLst>
            <a:ext uri="{FF2B5EF4-FFF2-40B4-BE49-F238E27FC236}">
              <a16:creationId xmlns:a16="http://schemas.microsoft.com/office/drawing/2014/main" id="{9C9FEDF3-E7F7-45E7-B6D2-124093E17EBB}"/>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584" name="直線コネクタ 583">
          <a:extLst>
            <a:ext uri="{FF2B5EF4-FFF2-40B4-BE49-F238E27FC236}">
              <a16:creationId xmlns:a16="http://schemas.microsoft.com/office/drawing/2014/main" id="{C76C9955-7F46-4A14-AEAB-0321CB136D51}"/>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585" name="【学校施設】&#10;一人当たり面積平均値テキスト">
          <a:extLst>
            <a:ext uri="{FF2B5EF4-FFF2-40B4-BE49-F238E27FC236}">
              <a16:creationId xmlns:a16="http://schemas.microsoft.com/office/drawing/2014/main" id="{7A157612-AFBF-4650-B031-DA5B359C44B0}"/>
            </a:ext>
          </a:extLst>
        </xdr:cNvPr>
        <xdr:cNvSpPr txBox="1"/>
      </xdr:nvSpPr>
      <xdr:spPr>
        <a:xfrm>
          <a:off x="19992975" y="991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86" name="フローチャート: 判断 585">
          <a:extLst>
            <a:ext uri="{FF2B5EF4-FFF2-40B4-BE49-F238E27FC236}">
              <a16:creationId xmlns:a16="http://schemas.microsoft.com/office/drawing/2014/main" id="{391CF827-D17C-43FC-BFA6-BFF0219A9321}"/>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587" name="フローチャート: 判断 586">
          <a:extLst>
            <a:ext uri="{FF2B5EF4-FFF2-40B4-BE49-F238E27FC236}">
              <a16:creationId xmlns:a16="http://schemas.microsoft.com/office/drawing/2014/main" id="{6BD72C61-EE90-4F70-9282-AD1A55AFCBF0}"/>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588" name="フローチャート: 判断 587">
          <a:extLst>
            <a:ext uri="{FF2B5EF4-FFF2-40B4-BE49-F238E27FC236}">
              <a16:creationId xmlns:a16="http://schemas.microsoft.com/office/drawing/2014/main" id="{8AD36888-8B29-49F3-BA89-7D07A8B82AB2}"/>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589" name="フローチャート: 判断 588">
          <a:extLst>
            <a:ext uri="{FF2B5EF4-FFF2-40B4-BE49-F238E27FC236}">
              <a16:creationId xmlns:a16="http://schemas.microsoft.com/office/drawing/2014/main" id="{A596502F-8FFC-4E75-9513-BDEB6838D867}"/>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590" name="フローチャート: 判断 589">
          <a:extLst>
            <a:ext uri="{FF2B5EF4-FFF2-40B4-BE49-F238E27FC236}">
              <a16:creationId xmlns:a16="http://schemas.microsoft.com/office/drawing/2014/main" id="{E97ACFCE-7D3E-46DB-B2FC-A860BA9F5071}"/>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C6F7246B-A1F4-45B0-8973-6CF6FE45C42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4724F92-2CBA-4C2E-91A7-9964B841573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7BAD29E-7AB5-47D1-AB56-0E84418D23F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C315931-9F05-4A66-9A2B-3E38B1EB0DB3}"/>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180D081-439A-4287-B18D-B8F0E15D53B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96" name="楕円 595">
          <a:extLst>
            <a:ext uri="{FF2B5EF4-FFF2-40B4-BE49-F238E27FC236}">
              <a16:creationId xmlns:a16="http://schemas.microsoft.com/office/drawing/2014/main" id="{6DA92EBE-B4D7-43D0-9641-C519AFF119DA}"/>
            </a:ext>
          </a:extLst>
        </xdr:cNvPr>
        <xdr:cNvSpPr/>
      </xdr:nvSpPr>
      <xdr:spPr>
        <a:xfrm>
          <a:off x="19897725" y="98475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597" name="【学校施設】&#10;一人当たり面積該当値テキスト">
          <a:extLst>
            <a:ext uri="{FF2B5EF4-FFF2-40B4-BE49-F238E27FC236}">
              <a16:creationId xmlns:a16="http://schemas.microsoft.com/office/drawing/2014/main" id="{4EBB2B39-952B-491F-86CB-C3160FCF64C0}"/>
            </a:ext>
          </a:extLst>
        </xdr:cNvPr>
        <xdr:cNvSpPr txBox="1"/>
      </xdr:nvSpPr>
      <xdr:spPr>
        <a:xfrm>
          <a:off x="19992975" y="97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157226</xdr:rowOff>
    </xdr:from>
    <xdr:to>
      <xdr:col>112</xdr:col>
      <xdr:colOff>38100</xdr:colOff>
      <xdr:row>61</xdr:row>
      <xdr:rowOff>87376</xdr:rowOff>
    </xdr:to>
    <xdr:sp macro="" textlink="">
      <xdr:nvSpPr>
        <xdr:cNvPr id="598" name="楕円 597">
          <a:extLst>
            <a:ext uri="{FF2B5EF4-FFF2-40B4-BE49-F238E27FC236}">
              <a16:creationId xmlns:a16="http://schemas.microsoft.com/office/drawing/2014/main" id="{98579527-ED77-41E2-A075-35DF66A2BB02}"/>
            </a:ext>
          </a:extLst>
        </xdr:cNvPr>
        <xdr:cNvSpPr/>
      </xdr:nvSpPr>
      <xdr:spPr>
        <a:xfrm>
          <a:off x="19154775" y="98759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36576</xdr:rowOff>
    </xdr:to>
    <xdr:cxnSp macro="">
      <xdr:nvCxnSpPr>
        <xdr:cNvPr id="599" name="直線コネクタ 598">
          <a:extLst>
            <a:ext uri="{FF2B5EF4-FFF2-40B4-BE49-F238E27FC236}">
              <a16:creationId xmlns:a16="http://schemas.microsoft.com/office/drawing/2014/main" id="{F330FBF4-FCF2-4346-84D1-397199F53923}"/>
            </a:ext>
          </a:extLst>
        </xdr:cNvPr>
        <xdr:cNvCxnSpPr/>
      </xdr:nvCxnSpPr>
      <xdr:spPr>
        <a:xfrm flipV="1">
          <a:off x="19202400" y="9885680"/>
          <a:ext cx="75247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600" name="楕円 599">
          <a:extLst>
            <a:ext uri="{FF2B5EF4-FFF2-40B4-BE49-F238E27FC236}">
              <a16:creationId xmlns:a16="http://schemas.microsoft.com/office/drawing/2014/main" id="{99B44576-2293-4339-B2CC-ED96CE651642}"/>
            </a:ext>
          </a:extLst>
        </xdr:cNvPr>
        <xdr:cNvSpPr/>
      </xdr:nvSpPr>
      <xdr:spPr>
        <a:xfrm>
          <a:off x="18345150" y="98952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36576</xdr:rowOff>
    </xdr:from>
    <xdr:to>
      <xdr:col>111</xdr:col>
      <xdr:colOff>177800</xdr:colOff>
      <xdr:row>61</xdr:row>
      <xdr:rowOff>68580</xdr:rowOff>
    </xdr:to>
    <xdr:cxnSp macro="">
      <xdr:nvCxnSpPr>
        <xdr:cNvPr id="601" name="直線コネクタ 600">
          <a:extLst>
            <a:ext uri="{FF2B5EF4-FFF2-40B4-BE49-F238E27FC236}">
              <a16:creationId xmlns:a16="http://schemas.microsoft.com/office/drawing/2014/main" id="{53EFAD2E-2450-4377-BA2C-53E5B0373B84}"/>
            </a:ext>
          </a:extLst>
        </xdr:cNvPr>
        <xdr:cNvCxnSpPr/>
      </xdr:nvCxnSpPr>
      <xdr:spPr>
        <a:xfrm flipV="1">
          <a:off x="18392775" y="9914001"/>
          <a:ext cx="80962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602" name="楕円 601">
          <a:extLst>
            <a:ext uri="{FF2B5EF4-FFF2-40B4-BE49-F238E27FC236}">
              <a16:creationId xmlns:a16="http://schemas.microsoft.com/office/drawing/2014/main" id="{BAEDA873-88DB-4561-9331-F903E1D18512}"/>
            </a:ext>
          </a:extLst>
        </xdr:cNvPr>
        <xdr:cNvSpPr/>
      </xdr:nvSpPr>
      <xdr:spPr>
        <a:xfrm>
          <a:off x="17554575" y="994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68580</xdr:rowOff>
    </xdr:from>
    <xdr:to>
      <xdr:col>107</xdr:col>
      <xdr:colOff>50800</xdr:colOff>
      <xdr:row>61</xdr:row>
      <xdr:rowOff>114300</xdr:rowOff>
    </xdr:to>
    <xdr:cxnSp macro="">
      <xdr:nvCxnSpPr>
        <xdr:cNvPr id="603" name="直線コネクタ 602">
          <a:extLst>
            <a:ext uri="{FF2B5EF4-FFF2-40B4-BE49-F238E27FC236}">
              <a16:creationId xmlns:a16="http://schemas.microsoft.com/office/drawing/2014/main" id="{62A44A39-D940-4EF1-85CC-5210778FB425}"/>
            </a:ext>
          </a:extLst>
        </xdr:cNvPr>
        <xdr:cNvCxnSpPr/>
      </xdr:nvCxnSpPr>
      <xdr:spPr>
        <a:xfrm flipV="1">
          <a:off x="17602200" y="9942830"/>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70358</xdr:rowOff>
    </xdr:from>
    <xdr:to>
      <xdr:col>98</xdr:col>
      <xdr:colOff>38100</xdr:colOff>
      <xdr:row>62</xdr:row>
      <xdr:rowOff>508</xdr:rowOff>
    </xdr:to>
    <xdr:sp macro="" textlink="">
      <xdr:nvSpPr>
        <xdr:cNvPr id="604" name="楕円 603">
          <a:extLst>
            <a:ext uri="{FF2B5EF4-FFF2-40B4-BE49-F238E27FC236}">
              <a16:creationId xmlns:a16="http://schemas.microsoft.com/office/drawing/2014/main" id="{55B05BB1-CC3A-43AF-85F2-09283019FB00}"/>
            </a:ext>
          </a:extLst>
        </xdr:cNvPr>
        <xdr:cNvSpPr/>
      </xdr:nvSpPr>
      <xdr:spPr>
        <a:xfrm>
          <a:off x="16754475" y="99446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114300</xdr:rowOff>
    </xdr:from>
    <xdr:to>
      <xdr:col>102</xdr:col>
      <xdr:colOff>114300</xdr:colOff>
      <xdr:row>61</xdr:row>
      <xdr:rowOff>121158</xdr:rowOff>
    </xdr:to>
    <xdr:cxnSp macro="">
      <xdr:nvCxnSpPr>
        <xdr:cNvPr id="605" name="直線コネクタ 604">
          <a:extLst>
            <a:ext uri="{FF2B5EF4-FFF2-40B4-BE49-F238E27FC236}">
              <a16:creationId xmlns:a16="http://schemas.microsoft.com/office/drawing/2014/main" id="{D47B42AB-BCF5-4679-A5CA-2A65AF64AFBD}"/>
            </a:ext>
          </a:extLst>
        </xdr:cNvPr>
        <xdr:cNvCxnSpPr/>
      </xdr:nvCxnSpPr>
      <xdr:spPr>
        <a:xfrm flipV="1">
          <a:off x="16802100" y="9991725"/>
          <a:ext cx="8001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80789</xdr:rowOff>
    </xdr:from>
    <xdr:ext cx="469744" cy="259045"/>
    <xdr:sp macro="" textlink="">
      <xdr:nvSpPr>
        <xdr:cNvPr id="606" name="n_1aveValue【学校施設】&#10;一人当たり面積">
          <a:extLst>
            <a:ext uri="{FF2B5EF4-FFF2-40B4-BE49-F238E27FC236}">
              <a16:creationId xmlns:a16="http://schemas.microsoft.com/office/drawing/2014/main" id="{15E75C7D-C8CF-4776-B130-550A3F7938B6}"/>
            </a:ext>
          </a:extLst>
        </xdr:cNvPr>
        <xdr:cNvSpPr txBox="1"/>
      </xdr:nvSpPr>
      <xdr:spPr>
        <a:xfrm>
          <a:off x="18983402"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607" name="n_2aveValue【学校施設】&#10;一人当たり面積">
          <a:extLst>
            <a:ext uri="{FF2B5EF4-FFF2-40B4-BE49-F238E27FC236}">
              <a16:creationId xmlns:a16="http://schemas.microsoft.com/office/drawing/2014/main" id="{71D89D46-DDDF-4515-A199-FF1D83777DB6}"/>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608" name="n_3aveValue【学校施設】&#10;一人当たり面積">
          <a:extLst>
            <a:ext uri="{FF2B5EF4-FFF2-40B4-BE49-F238E27FC236}">
              <a16:creationId xmlns:a16="http://schemas.microsoft.com/office/drawing/2014/main" id="{F26A21FA-A15C-4AD8-B8A0-699556A53C0F}"/>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609" name="n_4aveValue【学校施設】&#10;一人当たり面積">
          <a:extLst>
            <a:ext uri="{FF2B5EF4-FFF2-40B4-BE49-F238E27FC236}">
              <a16:creationId xmlns:a16="http://schemas.microsoft.com/office/drawing/2014/main" id="{509A569B-F895-4686-A664-B8DFE7346CA5}"/>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103903</xdr:rowOff>
    </xdr:from>
    <xdr:ext cx="469744" cy="259045"/>
    <xdr:sp macro="" textlink="">
      <xdr:nvSpPr>
        <xdr:cNvPr id="610" name="n_1mainValue【学校施設】&#10;一人当たり面積">
          <a:extLst>
            <a:ext uri="{FF2B5EF4-FFF2-40B4-BE49-F238E27FC236}">
              <a16:creationId xmlns:a16="http://schemas.microsoft.com/office/drawing/2014/main" id="{48283E49-4379-4D99-ADE5-A722C6512544}"/>
            </a:ext>
          </a:extLst>
        </xdr:cNvPr>
        <xdr:cNvSpPr txBox="1"/>
      </xdr:nvSpPr>
      <xdr:spPr>
        <a:xfrm>
          <a:off x="18983402" y="96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611" name="n_2mainValue【学校施設】&#10;一人当たり面積">
          <a:extLst>
            <a:ext uri="{FF2B5EF4-FFF2-40B4-BE49-F238E27FC236}">
              <a16:creationId xmlns:a16="http://schemas.microsoft.com/office/drawing/2014/main" id="{437813DE-F0F1-40B3-8B28-E0A249C20469}"/>
            </a:ext>
          </a:extLst>
        </xdr:cNvPr>
        <xdr:cNvSpPr txBox="1"/>
      </xdr:nvSpPr>
      <xdr:spPr>
        <a:xfrm>
          <a:off x="18183302"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156227</xdr:rowOff>
    </xdr:from>
    <xdr:ext cx="469744" cy="259045"/>
    <xdr:sp macro="" textlink="">
      <xdr:nvSpPr>
        <xdr:cNvPr id="612" name="n_3mainValue【学校施設】&#10;一人当たり面積">
          <a:extLst>
            <a:ext uri="{FF2B5EF4-FFF2-40B4-BE49-F238E27FC236}">
              <a16:creationId xmlns:a16="http://schemas.microsoft.com/office/drawing/2014/main" id="{7E6FE6FB-C290-4EB5-87D6-E82294FA7E2C}"/>
            </a:ext>
          </a:extLst>
        </xdr:cNvPr>
        <xdr:cNvSpPr txBox="1"/>
      </xdr:nvSpPr>
      <xdr:spPr>
        <a:xfrm>
          <a:off x="17383202"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613" name="n_4mainValue【学校施設】&#10;一人当たり面積">
          <a:extLst>
            <a:ext uri="{FF2B5EF4-FFF2-40B4-BE49-F238E27FC236}">
              <a16:creationId xmlns:a16="http://schemas.microsoft.com/office/drawing/2014/main" id="{DCCCB9AF-313E-4139-A680-0C6B068EA1B7}"/>
            </a:ext>
          </a:extLst>
        </xdr:cNvPr>
        <xdr:cNvSpPr txBox="1"/>
      </xdr:nvSpPr>
      <xdr:spPr>
        <a:xfrm>
          <a:off x="16592627" y="1003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3047D492-278F-4042-A5C2-86F0D165FD59}"/>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5C3225E8-7B5E-4517-BA0B-24AB56870701}"/>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8B81CB52-962F-44CB-B201-33807D99470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C0CEF14A-1FFA-4A7D-AE37-E57EC07781D2}"/>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1A6D257C-332B-45EE-B5EE-62AF31B84669}"/>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5B613112-72FD-408D-A59E-718E72BB8B3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824430FD-D76A-4933-BAC6-37854289F8D6}"/>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B6A63D30-D6E5-486E-9497-F2C2E72D177F}"/>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C3D5804-4F05-4CC6-8B37-356E2CF462DD}"/>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E1D4D417-19AD-4DF0-87E5-1EE1041112F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1AEDE560-18B2-49B6-B6D7-49E52BB60096}"/>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5" name="直線コネクタ 624">
          <a:extLst>
            <a:ext uri="{FF2B5EF4-FFF2-40B4-BE49-F238E27FC236}">
              <a16:creationId xmlns:a16="http://schemas.microsoft.com/office/drawing/2014/main" id="{E7CD0526-D818-47D2-9E84-6BE2AFFB9A8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6" name="テキスト ボックス 625">
          <a:extLst>
            <a:ext uri="{FF2B5EF4-FFF2-40B4-BE49-F238E27FC236}">
              <a16:creationId xmlns:a16="http://schemas.microsoft.com/office/drawing/2014/main" id="{C57B995F-B68E-4DE8-A8FC-90D2F74FE288}"/>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7" name="直線コネクタ 626">
          <a:extLst>
            <a:ext uri="{FF2B5EF4-FFF2-40B4-BE49-F238E27FC236}">
              <a16:creationId xmlns:a16="http://schemas.microsoft.com/office/drawing/2014/main" id="{44FF7FAB-1500-41F7-9980-5B877D2CCF99}"/>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8" name="テキスト ボックス 627">
          <a:extLst>
            <a:ext uri="{FF2B5EF4-FFF2-40B4-BE49-F238E27FC236}">
              <a16:creationId xmlns:a16="http://schemas.microsoft.com/office/drawing/2014/main" id="{089FF2A1-F64E-487A-B91E-BB8F56D45B10}"/>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9" name="直線コネクタ 628">
          <a:extLst>
            <a:ext uri="{FF2B5EF4-FFF2-40B4-BE49-F238E27FC236}">
              <a16:creationId xmlns:a16="http://schemas.microsoft.com/office/drawing/2014/main" id="{DE378EB7-8AED-45A7-B803-342AC41E4EA7}"/>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0" name="テキスト ボックス 629">
          <a:extLst>
            <a:ext uri="{FF2B5EF4-FFF2-40B4-BE49-F238E27FC236}">
              <a16:creationId xmlns:a16="http://schemas.microsoft.com/office/drawing/2014/main" id="{40F42915-B2E2-4937-AA09-A2D4129C883A}"/>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1" name="直線コネクタ 630">
          <a:extLst>
            <a:ext uri="{FF2B5EF4-FFF2-40B4-BE49-F238E27FC236}">
              <a16:creationId xmlns:a16="http://schemas.microsoft.com/office/drawing/2014/main" id="{2134540B-F46D-4C7F-ADCB-F3BD7E54D44F}"/>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2" name="テキスト ボックス 631">
          <a:extLst>
            <a:ext uri="{FF2B5EF4-FFF2-40B4-BE49-F238E27FC236}">
              <a16:creationId xmlns:a16="http://schemas.microsoft.com/office/drawing/2014/main" id="{2DE115CB-2341-487E-BF4E-0F1B03C383E8}"/>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B2AFF3BF-A4F7-4861-A2C8-0C398668920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4" name="テキスト ボックス 633">
          <a:extLst>
            <a:ext uri="{FF2B5EF4-FFF2-40B4-BE49-F238E27FC236}">
              <a16:creationId xmlns:a16="http://schemas.microsoft.com/office/drawing/2014/main" id="{7FDCE709-E84E-4C95-9E89-35E0FC8C37D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児童館】&#10;有形固定資産減価償却率グラフ枠">
          <a:extLst>
            <a:ext uri="{FF2B5EF4-FFF2-40B4-BE49-F238E27FC236}">
              <a16:creationId xmlns:a16="http://schemas.microsoft.com/office/drawing/2014/main" id="{101793B7-86AA-4744-95F8-B2A5FC04D55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636" name="直線コネクタ 635">
          <a:extLst>
            <a:ext uri="{FF2B5EF4-FFF2-40B4-BE49-F238E27FC236}">
              <a16:creationId xmlns:a16="http://schemas.microsoft.com/office/drawing/2014/main" id="{5139BCC9-A077-47AE-B28F-E8E9E19E88FF}"/>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637" name="【児童館】&#10;有形固定資産減価償却率最小値テキスト">
          <a:extLst>
            <a:ext uri="{FF2B5EF4-FFF2-40B4-BE49-F238E27FC236}">
              <a16:creationId xmlns:a16="http://schemas.microsoft.com/office/drawing/2014/main" id="{278F8003-71A5-47D3-9FBE-78E0F46D7950}"/>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638" name="直線コネクタ 637">
          <a:extLst>
            <a:ext uri="{FF2B5EF4-FFF2-40B4-BE49-F238E27FC236}">
              <a16:creationId xmlns:a16="http://schemas.microsoft.com/office/drawing/2014/main" id="{026A3DAF-F914-4A0B-87A3-34B9F8C869D0}"/>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639" name="【児童館】&#10;有形固定資産減価償却率最大値テキスト">
          <a:extLst>
            <a:ext uri="{FF2B5EF4-FFF2-40B4-BE49-F238E27FC236}">
              <a16:creationId xmlns:a16="http://schemas.microsoft.com/office/drawing/2014/main" id="{98B76503-F80A-4EAE-850F-02285B7959EE}"/>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640" name="直線コネクタ 639">
          <a:extLst>
            <a:ext uri="{FF2B5EF4-FFF2-40B4-BE49-F238E27FC236}">
              <a16:creationId xmlns:a16="http://schemas.microsoft.com/office/drawing/2014/main" id="{2C648AFF-3F82-4FF8-8FAF-C60FE811F63F}"/>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134890</xdr:rowOff>
    </xdr:from>
    <xdr:ext cx="405111" cy="259045"/>
    <xdr:sp macro="" textlink="">
      <xdr:nvSpPr>
        <xdr:cNvPr id="641" name="【児童館】&#10;有形固定資産減価償却率平均値テキスト">
          <a:extLst>
            <a:ext uri="{FF2B5EF4-FFF2-40B4-BE49-F238E27FC236}">
              <a16:creationId xmlns:a16="http://schemas.microsoft.com/office/drawing/2014/main" id="{F6EAF4AF-BC72-47FF-B780-441099ACA682}"/>
            </a:ext>
          </a:extLst>
        </xdr:cNvPr>
        <xdr:cNvSpPr txBox="1"/>
      </xdr:nvSpPr>
      <xdr:spPr>
        <a:xfrm>
          <a:off x="14735175" y="13088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642" name="フローチャート: 判断 641">
          <a:extLst>
            <a:ext uri="{FF2B5EF4-FFF2-40B4-BE49-F238E27FC236}">
              <a16:creationId xmlns:a16="http://schemas.microsoft.com/office/drawing/2014/main" id="{D3961413-936F-4D8A-AAA2-835C2B7908DC}"/>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43" name="フローチャート: 判断 642">
          <a:extLst>
            <a:ext uri="{FF2B5EF4-FFF2-40B4-BE49-F238E27FC236}">
              <a16:creationId xmlns:a16="http://schemas.microsoft.com/office/drawing/2014/main" id="{6B57979B-934A-48F3-BB63-844C7A1F5FEB}"/>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644" name="フローチャート: 判断 643">
          <a:extLst>
            <a:ext uri="{FF2B5EF4-FFF2-40B4-BE49-F238E27FC236}">
              <a16:creationId xmlns:a16="http://schemas.microsoft.com/office/drawing/2014/main" id="{E9E83FAA-2275-4DCD-9882-9749359815F0}"/>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645" name="フローチャート: 判断 644">
          <a:extLst>
            <a:ext uri="{FF2B5EF4-FFF2-40B4-BE49-F238E27FC236}">
              <a16:creationId xmlns:a16="http://schemas.microsoft.com/office/drawing/2014/main" id="{2E6F8E39-CE8A-4AA9-BEA0-76678293DB7F}"/>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46" name="フローチャート: 判断 645">
          <a:extLst>
            <a:ext uri="{FF2B5EF4-FFF2-40B4-BE49-F238E27FC236}">
              <a16:creationId xmlns:a16="http://schemas.microsoft.com/office/drawing/2014/main" id="{EC7AB826-E461-4839-A35E-2A2F2D5DA051}"/>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4023774-4F96-4345-B015-66321EA1AFF1}"/>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9D820935-BEBB-49E4-A095-BA5DE8FC6C80}"/>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14BC2D0E-1ACE-47B3-A61C-2EF23A6EC4F4}"/>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4D73918A-0A71-497E-9BB4-43B17542D0EA}"/>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51F8E185-3B69-4A21-B49F-B1BC806453A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122174</xdr:rowOff>
    </xdr:from>
    <xdr:to>
      <xdr:col>85</xdr:col>
      <xdr:colOff>177800</xdr:colOff>
      <xdr:row>81</xdr:row>
      <xdr:rowOff>52324</xdr:rowOff>
    </xdr:to>
    <xdr:sp macro="" textlink="">
      <xdr:nvSpPr>
        <xdr:cNvPr id="652" name="楕円 651">
          <a:extLst>
            <a:ext uri="{FF2B5EF4-FFF2-40B4-BE49-F238E27FC236}">
              <a16:creationId xmlns:a16="http://schemas.microsoft.com/office/drawing/2014/main" id="{CB582B04-FCDB-47E2-8C49-CE443AAAC975}"/>
            </a:ext>
          </a:extLst>
        </xdr:cNvPr>
        <xdr:cNvSpPr/>
      </xdr:nvSpPr>
      <xdr:spPr>
        <a:xfrm>
          <a:off x="14649450" y="1307934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145051</xdr:rowOff>
    </xdr:from>
    <xdr:ext cx="405111" cy="259045"/>
    <xdr:sp macro="" textlink="">
      <xdr:nvSpPr>
        <xdr:cNvPr id="653" name="【児童館】&#10;有形固定資産減価償却率該当値テキスト">
          <a:extLst>
            <a:ext uri="{FF2B5EF4-FFF2-40B4-BE49-F238E27FC236}">
              <a16:creationId xmlns:a16="http://schemas.microsoft.com/office/drawing/2014/main" id="{9B3D7A4C-EEB7-410F-8B5B-83B48EC4403D}"/>
            </a:ext>
          </a:extLst>
        </xdr:cNvPr>
        <xdr:cNvSpPr txBox="1"/>
      </xdr:nvSpPr>
      <xdr:spPr>
        <a:xfrm>
          <a:off x="14735175" y="1293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62737</xdr:rowOff>
    </xdr:from>
    <xdr:to>
      <xdr:col>81</xdr:col>
      <xdr:colOff>101600</xdr:colOff>
      <xdr:row>80</xdr:row>
      <xdr:rowOff>164337</xdr:rowOff>
    </xdr:to>
    <xdr:sp macro="" textlink="">
      <xdr:nvSpPr>
        <xdr:cNvPr id="654" name="楕円 653">
          <a:extLst>
            <a:ext uri="{FF2B5EF4-FFF2-40B4-BE49-F238E27FC236}">
              <a16:creationId xmlns:a16="http://schemas.microsoft.com/office/drawing/2014/main" id="{6B44D4B7-6A60-4BD0-9326-AEE24F05CA51}"/>
            </a:ext>
          </a:extLst>
        </xdr:cNvPr>
        <xdr:cNvSpPr/>
      </xdr:nvSpPr>
      <xdr:spPr>
        <a:xfrm>
          <a:off x="13887450" y="130199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113537</xdr:rowOff>
    </xdr:from>
    <xdr:to>
      <xdr:col>85</xdr:col>
      <xdr:colOff>127000</xdr:colOff>
      <xdr:row>81</xdr:row>
      <xdr:rowOff>1524</xdr:rowOff>
    </xdr:to>
    <xdr:cxnSp macro="">
      <xdr:nvCxnSpPr>
        <xdr:cNvPr id="655" name="直線コネクタ 654">
          <a:extLst>
            <a:ext uri="{FF2B5EF4-FFF2-40B4-BE49-F238E27FC236}">
              <a16:creationId xmlns:a16="http://schemas.microsoft.com/office/drawing/2014/main" id="{53AA4B78-8BF0-411C-B097-0857738B517E}"/>
            </a:ext>
          </a:extLst>
        </xdr:cNvPr>
        <xdr:cNvCxnSpPr/>
      </xdr:nvCxnSpPr>
      <xdr:spPr>
        <a:xfrm>
          <a:off x="13935075" y="13067537"/>
          <a:ext cx="762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656" name="楕円 655">
          <a:extLst>
            <a:ext uri="{FF2B5EF4-FFF2-40B4-BE49-F238E27FC236}">
              <a16:creationId xmlns:a16="http://schemas.microsoft.com/office/drawing/2014/main" id="{73F8B211-B649-49C3-B47D-C52A0BF18DB5}"/>
            </a:ext>
          </a:extLst>
        </xdr:cNvPr>
        <xdr:cNvSpPr/>
      </xdr:nvSpPr>
      <xdr:spPr>
        <a:xfrm>
          <a:off x="13096875" y="129838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113537</xdr:rowOff>
    </xdr:to>
    <xdr:cxnSp macro="">
      <xdr:nvCxnSpPr>
        <xdr:cNvPr id="657" name="直線コネクタ 656">
          <a:extLst>
            <a:ext uri="{FF2B5EF4-FFF2-40B4-BE49-F238E27FC236}">
              <a16:creationId xmlns:a16="http://schemas.microsoft.com/office/drawing/2014/main" id="{73603615-E550-4C70-B14D-A662B5010387}"/>
            </a:ext>
          </a:extLst>
        </xdr:cNvPr>
        <xdr:cNvCxnSpPr/>
      </xdr:nvCxnSpPr>
      <xdr:spPr>
        <a:xfrm>
          <a:off x="13144500" y="13040995"/>
          <a:ext cx="790575"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1015</xdr:rowOff>
    </xdr:from>
    <xdr:to>
      <xdr:col>72</xdr:col>
      <xdr:colOff>38100</xdr:colOff>
      <xdr:row>80</xdr:row>
      <xdr:rowOff>102615</xdr:rowOff>
    </xdr:to>
    <xdr:sp macro="" textlink="">
      <xdr:nvSpPr>
        <xdr:cNvPr id="658" name="楕円 657">
          <a:extLst>
            <a:ext uri="{FF2B5EF4-FFF2-40B4-BE49-F238E27FC236}">
              <a16:creationId xmlns:a16="http://schemas.microsoft.com/office/drawing/2014/main" id="{3A97FDE3-DBF2-42D0-B528-26587D1446C5}"/>
            </a:ext>
          </a:extLst>
        </xdr:cNvPr>
        <xdr:cNvSpPr/>
      </xdr:nvSpPr>
      <xdr:spPr>
        <a:xfrm>
          <a:off x="12296775" y="129550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51815</xdr:rowOff>
    </xdr:from>
    <xdr:to>
      <xdr:col>76</xdr:col>
      <xdr:colOff>114300</xdr:colOff>
      <xdr:row>80</xdr:row>
      <xdr:rowOff>83820</xdr:rowOff>
    </xdr:to>
    <xdr:cxnSp macro="">
      <xdr:nvCxnSpPr>
        <xdr:cNvPr id="659" name="直線コネクタ 658">
          <a:extLst>
            <a:ext uri="{FF2B5EF4-FFF2-40B4-BE49-F238E27FC236}">
              <a16:creationId xmlns:a16="http://schemas.microsoft.com/office/drawing/2014/main" id="{34EFF45E-4127-411F-9518-C3B64C7A388F}"/>
            </a:ext>
          </a:extLst>
        </xdr:cNvPr>
        <xdr:cNvCxnSpPr/>
      </xdr:nvCxnSpPr>
      <xdr:spPr>
        <a:xfrm>
          <a:off x="12344400" y="13002640"/>
          <a:ext cx="8001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138176</xdr:rowOff>
    </xdr:from>
    <xdr:to>
      <xdr:col>67</xdr:col>
      <xdr:colOff>101600</xdr:colOff>
      <xdr:row>80</xdr:row>
      <xdr:rowOff>68326</xdr:rowOff>
    </xdr:to>
    <xdr:sp macro="" textlink="">
      <xdr:nvSpPr>
        <xdr:cNvPr id="660" name="楕円 659">
          <a:extLst>
            <a:ext uri="{FF2B5EF4-FFF2-40B4-BE49-F238E27FC236}">
              <a16:creationId xmlns:a16="http://schemas.microsoft.com/office/drawing/2014/main" id="{11D429C0-F772-4138-87B1-5E25CDD02EB2}"/>
            </a:ext>
          </a:extLst>
        </xdr:cNvPr>
        <xdr:cNvSpPr/>
      </xdr:nvSpPr>
      <xdr:spPr>
        <a:xfrm>
          <a:off x="11487150" y="129334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17526</xdr:rowOff>
    </xdr:from>
    <xdr:to>
      <xdr:col>71</xdr:col>
      <xdr:colOff>177800</xdr:colOff>
      <xdr:row>80</xdr:row>
      <xdr:rowOff>51815</xdr:rowOff>
    </xdr:to>
    <xdr:cxnSp macro="">
      <xdr:nvCxnSpPr>
        <xdr:cNvPr id="661" name="直線コネクタ 660">
          <a:extLst>
            <a:ext uri="{FF2B5EF4-FFF2-40B4-BE49-F238E27FC236}">
              <a16:creationId xmlns:a16="http://schemas.microsoft.com/office/drawing/2014/main" id="{C0CDE1B7-AD94-4087-B802-D10709A32F32}"/>
            </a:ext>
          </a:extLst>
        </xdr:cNvPr>
        <xdr:cNvCxnSpPr/>
      </xdr:nvCxnSpPr>
      <xdr:spPr>
        <a:xfrm>
          <a:off x="11534775" y="12971526"/>
          <a:ext cx="809625"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2" name="n_1aveValue【児童館】&#10;有形固定資産減価償却率">
          <a:extLst>
            <a:ext uri="{FF2B5EF4-FFF2-40B4-BE49-F238E27FC236}">
              <a16:creationId xmlns:a16="http://schemas.microsoft.com/office/drawing/2014/main" id="{B5937556-0207-4CA4-A491-039FAAAE1F7F}"/>
            </a:ext>
          </a:extLst>
        </xdr:cNvPr>
        <xdr:cNvSpPr txBox="1"/>
      </xdr:nvSpPr>
      <xdr:spPr>
        <a:xfrm>
          <a:off x="1374521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663" name="n_2aveValue【児童館】&#10;有形固定資産減価償却率">
          <a:extLst>
            <a:ext uri="{FF2B5EF4-FFF2-40B4-BE49-F238E27FC236}">
              <a16:creationId xmlns:a16="http://schemas.microsoft.com/office/drawing/2014/main" id="{969B66C7-AD25-4AB6-B10B-459222A7C97E}"/>
            </a:ext>
          </a:extLst>
        </xdr:cNvPr>
        <xdr:cNvSpPr txBox="1"/>
      </xdr:nvSpPr>
      <xdr:spPr>
        <a:xfrm>
          <a:off x="129641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48023</xdr:rowOff>
    </xdr:from>
    <xdr:ext cx="405111" cy="259045"/>
    <xdr:sp macro="" textlink="">
      <xdr:nvSpPr>
        <xdr:cNvPr id="664" name="n_3aveValue【児童館】&#10;有形固定資産減価償却率">
          <a:extLst>
            <a:ext uri="{FF2B5EF4-FFF2-40B4-BE49-F238E27FC236}">
              <a16:creationId xmlns:a16="http://schemas.microsoft.com/office/drawing/2014/main" id="{94F6FC8C-46BB-4593-8D8C-A96BACF12424}"/>
            </a:ext>
          </a:extLst>
        </xdr:cNvPr>
        <xdr:cNvSpPr txBox="1"/>
      </xdr:nvSpPr>
      <xdr:spPr>
        <a:xfrm>
          <a:off x="121640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665" name="n_4aveValue【児童館】&#10;有形固定資産減価償却率">
          <a:extLst>
            <a:ext uri="{FF2B5EF4-FFF2-40B4-BE49-F238E27FC236}">
              <a16:creationId xmlns:a16="http://schemas.microsoft.com/office/drawing/2014/main" id="{E32A9756-1F04-4040-856C-FA3CC412AE5B}"/>
            </a:ext>
          </a:extLst>
        </xdr:cNvPr>
        <xdr:cNvSpPr txBox="1"/>
      </xdr:nvSpPr>
      <xdr:spPr>
        <a:xfrm>
          <a:off x="11354444"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9414</xdr:rowOff>
    </xdr:from>
    <xdr:ext cx="405111" cy="259045"/>
    <xdr:sp macro="" textlink="">
      <xdr:nvSpPr>
        <xdr:cNvPr id="666" name="n_1mainValue【児童館】&#10;有形固定資産減価償却率">
          <a:extLst>
            <a:ext uri="{FF2B5EF4-FFF2-40B4-BE49-F238E27FC236}">
              <a16:creationId xmlns:a16="http://schemas.microsoft.com/office/drawing/2014/main" id="{D37E61B1-827F-46BD-97D5-DA25FC1E7CAD}"/>
            </a:ext>
          </a:extLst>
        </xdr:cNvPr>
        <xdr:cNvSpPr txBox="1"/>
      </xdr:nvSpPr>
      <xdr:spPr>
        <a:xfrm>
          <a:off x="13745219" y="1280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667" name="n_2mainValue【児童館】&#10;有形固定資産減価償却率">
          <a:extLst>
            <a:ext uri="{FF2B5EF4-FFF2-40B4-BE49-F238E27FC236}">
              <a16:creationId xmlns:a16="http://schemas.microsoft.com/office/drawing/2014/main" id="{3345C5EE-89D9-4E13-85F3-8D7240244023}"/>
            </a:ext>
          </a:extLst>
        </xdr:cNvPr>
        <xdr:cNvSpPr txBox="1"/>
      </xdr:nvSpPr>
      <xdr:spPr>
        <a:xfrm>
          <a:off x="12964169" y="1278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119142</xdr:rowOff>
    </xdr:from>
    <xdr:ext cx="405111" cy="259045"/>
    <xdr:sp macro="" textlink="">
      <xdr:nvSpPr>
        <xdr:cNvPr id="668" name="n_3mainValue【児童館】&#10;有形固定資産減価償却率">
          <a:extLst>
            <a:ext uri="{FF2B5EF4-FFF2-40B4-BE49-F238E27FC236}">
              <a16:creationId xmlns:a16="http://schemas.microsoft.com/office/drawing/2014/main" id="{2A1FD469-1861-4F2E-A266-038F4DF37076}"/>
            </a:ext>
          </a:extLst>
        </xdr:cNvPr>
        <xdr:cNvSpPr txBox="1"/>
      </xdr:nvSpPr>
      <xdr:spPr>
        <a:xfrm>
          <a:off x="12164069" y="1275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84853</xdr:rowOff>
    </xdr:from>
    <xdr:ext cx="405111" cy="259045"/>
    <xdr:sp macro="" textlink="">
      <xdr:nvSpPr>
        <xdr:cNvPr id="669" name="n_4mainValue【児童館】&#10;有形固定資産減価償却率">
          <a:extLst>
            <a:ext uri="{FF2B5EF4-FFF2-40B4-BE49-F238E27FC236}">
              <a16:creationId xmlns:a16="http://schemas.microsoft.com/office/drawing/2014/main" id="{74C6D5AD-6C32-4F4B-B115-6A32BE00ECAC}"/>
            </a:ext>
          </a:extLst>
        </xdr:cNvPr>
        <xdr:cNvSpPr txBox="1"/>
      </xdr:nvSpPr>
      <xdr:spPr>
        <a:xfrm>
          <a:off x="11354444" y="1271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C6E77BB4-C8BD-4F60-BAC0-6BDB490C945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C3C7EF0B-7BFE-4853-A723-444B62B649FA}"/>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41D0E982-C6DA-4B3D-9587-8BC41C8A4CA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6B01B88C-A049-434C-A430-6BC8C496E551}"/>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E2F63A1E-81E3-4C91-922D-5061012FAB8E}"/>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EF30F683-B9F7-4799-8A0C-A23D97EFE45D}"/>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8AA69936-E10C-45AB-AC28-B12DAC7EE03E}"/>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7659B88B-ED32-4A0C-B0C6-89DED9229598}"/>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0F899C40-1546-4F30-A719-C704D9EA560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58D47296-A371-4BF0-B5F0-3D15DE235EC8}"/>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A36AA455-A623-49CF-A22F-6253B6FF6A38}"/>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C3C55295-1DB7-4714-9BE2-279009C698BF}"/>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7E965ED3-B4CE-4194-A31B-DB773E402B5E}"/>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E4EEEFBB-C0BB-47FA-B82F-0BF3C00E7C13}"/>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A8E20AC8-9D35-4DC6-A73B-6EC78A732BF4}"/>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E8FDDE42-930C-4377-BCD1-581C4A0E226C}"/>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5F046249-8167-4E99-A2E6-2F40564F4E45}"/>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F9ECE9EE-35C6-4C1A-9B78-A002A4C4684F}"/>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776096B0-F07C-49D9-BD18-6C58F6D446D1}"/>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9D82B4B8-5A09-4D6A-B983-5C36AF9D048B}"/>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C09D2A4C-2B31-45C1-ACE7-7ED4A29703B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6A41D6EC-2331-4F8F-B677-50A2861D4B9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D0EF2470-6782-499C-A5E0-1B5D68F7E914}"/>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693" name="直線コネクタ 692">
          <a:extLst>
            <a:ext uri="{FF2B5EF4-FFF2-40B4-BE49-F238E27FC236}">
              <a16:creationId xmlns:a16="http://schemas.microsoft.com/office/drawing/2014/main" id="{8F247824-238B-4B31-A30A-0527CE977527}"/>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4" name="【児童館】&#10;一人当たり面積最小値テキスト">
          <a:extLst>
            <a:ext uri="{FF2B5EF4-FFF2-40B4-BE49-F238E27FC236}">
              <a16:creationId xmlns:a16="http://schemas.microsoft.com/office/drawing/2014/main" id="{525B1EAD-1946-466A-84F9-EEDD5924C6A6}"/>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5" name="直線コネクタ 694">
          <a:extLst>
            <a:ext uri="{FF2B5EF4-FFF2-40B4-BE49-F238E27FC236}">
              <a16:creationId xmlns:a16="http://schemas.microsoft.com/office/drawing/2014/main" id="{777E95C3-CCDD-4AF2-9F71-53B7024872E7}"/>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96" name="【児童館】&#10;一人当たり面積最大値テキスト">
          <a:extLst>
            <a:ext uri="{FF2B5EF4-FFF2-40B4-BE49-F238E27FC236}">
              <a16:creationId xmlns:a16="http://schemas.microsoft.com/office/drawing/2014/main" id="{20607C3A-4E19-46C6-86B9-A30723AB1AA9}"/>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97" name="直線コネクタ 696">
          <a:extLst>
            <a:ext uri="{FF2B5EF4-FFF2-40B4-BE49-F238E27FC236}">
              <a16:creationId xmlns:a16="http://schemas.microsoft.com/office/drawing/2014/main" id="{81D6CF31-2BE3-4599-A1AE-5661023DD461}"/>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98" name="【児童館】&#10;一人当たり面積平均値テキスト">
          <a:extLst>
            <a:ext uri="{FF2B5EF4-FFF2-40B4-BE49-F238E27FC236}">
              <a16:creationId xmlns:a16="http://schemas.microsoft.com/office/drawing/2014/main" id="{07F3301B-D581-4D89-9535-38C924B21075}"/>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99" name="フローチャート: 判断 698">
          <a:extLst>
            <a:ext uri="{FF2B5EF4-FFF2-40B4-BE49-F238E27FC236}">
              <a16:creationId xmlns:a16="http://schemas.microsoft.com/office/drawing/2014/main" id="{6265EA69-45B0-44FA-AE93-DA9F49629503}"/>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0" name="フローチャート: 判断 699">
          <a:extLst>
            <a:ext uri="{FF2B5EF4-FFF2-40B4-BE49-F238E27FC236}">
              <a16:creationId xmlns:a16="http://schemas.microsoft.com/office/drawing/2014/main" id="{05905CAF-A6A4-45E7-885B-8A29BEEC5C51}"/>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1" name="フローチャート: 判断 700">
          <a:extLst>
            <a:ext uri="{FF2B5EF4-FFF2-40B4-BE49-F238E27FC236}">
              <a16:creationId xmlns:a16="http://schemas.microsoft.com/office/drawing/2014/main" id="{01A6F78C-3672-46A8-82DF-7891A22C4461}"/>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2" name="フローチャート: 判断 701">
          <a:extLst>
            <a:ext uri="{FF2B5EF4-FFF2-40B4-BE49-F238E27FC236}">
              <a16:creationId xmlns:a16="http://schemas.microsoft.com/office/drawing/2014/main" id="{E997A30C-66B1-46A8-806D-C9CBB9C8A99A}"/>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03" name="フローチャート: 判断 702">
          <a:extLst>
            <a:ext uri="{FF2B5EF4-FFF2-40B4-BE49-F238E27FC236}">
              <a16:creationId xmlns:a16="http://schemas.microsoft.com/office/drawing/2014/main" id="{083542FA-62C3-4F31-87F3-C12595B6BFB8}"/>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A92CCAD9-38F6-4833-845C-749A9AA59E6A}"/>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CF502752-09D1-40A7-B616-4079AD18385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210A2260-6717-4C1B-9D5D-061844A31F4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E239F40-D4C1-4264-A1F2-541B9C85BF7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F905E714-C13C-465F-8BBD-D660A5FB7EBA}"/>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09" name="楕円 708">
          <a:extLst>
            <a:ext uri="{FF2B5EF4-FFF2-40B4-BE49-F238E27FC236}">
              <a16:creationId xmlns:a16="http://schemas.microsoft.com/office/drawing/2014/main" id="{D9747211-65FA-4AFA-AFBF-610CCADC657A}"/>
            </a:ext>
          </a:extLst>
        </xdr:cNvPr>
        <xdr:cNvSpPr/>
      </xdr:nvSpPr>
      <xdr:spPr>
        <a:xfrm>
          <a:off x="19897725" y="13201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10" name="【児童館】&#10;一人当たり面積該当値テキスト">
          <a:extLst>
            <a:ext uri="{FF2B5EF4-FFF2-40B4-BE49-F238E27FC236}">
              <a16:creationId xmlns:a16="http://schemas.microsoft.com/office/drawing/2014/main" id="{242944C0-8BD5-400A-A424-E04258665CC4}"/>
            </a:ext>
          </a:extLst>
        </xdr:cNvPr>
        <xdr:cNvSpPr txBox="1"/>
      </xdr:nvSpPr>
      <xdr:spPr>
        <a:xfrm>
          <a:off x="19992975"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11" name="楕円 710">
          <a:extLst>
            <a:ext uri="{FF2B5EF4-FFF2-40B4-BE49-F238E27FC236}">
              <a16:creationId xmlns:a16="http://schemas.microsoft.com/office/drawing/2014/main" id="{065800A3-B405-4AF5-B730-78683EADD314}"/>
            </a:ext>
          </a:extLst>
        </xdr:cNvPr>
        <xdr:cNvSpPr/>
      </xdr:nvSpPr>
      <xdr:spPr>
        <a:xfrm>
          <a:off x="19154775" y="13239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82</xdr:row>
      <xdr:rowOff>0</xdr:rowOff>
    </xdr:to>
    <xdr:cxnSp macro="">
      <xdr:nvCxnSpPr>
        <xdr:cNvPr id="712" name="直線コネクタ 711">
          <a:extLst>
            <a:ext uri="{FF2B5EF4-FFF2-40B4-BE49-F238E27FC236}">
              <a16:creationId xmlns:a16="http://schemas.microsoft.com/office/drawing/2014/main" id="{F31B5E55-7A68-4021-AE60-BB8C262DD014}"/>
            </a:ext>
          </a:extLst>
        </xdr:cNvPr>
        <xdr:cNvCxnSpPr/>
      </xdr:nvCxnSpPr>
      <xdr:spPr>
        <a:xfrm flipV="1">
          <a:off x="19202400" y="13249275"/>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13" name="楕円 712">
          <a:extLst>
            <a:ext uri="{FF2B5EF4-FFF2-40B4-BE49-F238E27FC236}">
              <a16:creationId xmlns:a16="http://schemas.microsoft.com/office/drawing/2014/main" id="{06F3E873-8C3B-4E14-8F1B-A788E1B2DD88}"/>
            </a:ext>
          </a:extLst>
        </xdr:cNvPr>
        <xdr:cNvSpPr/>
      </xdr:nvSpPr>
      <xdr:spPr>
        <a:xfrm>
          <a:off x="18345150" y="13239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14" name="直線コネクタ 713">
          <a:extLst>
            <a:ext uri="{FF2B5EF4-FFF2-40B4-BE49-F238E27FC236}">
              <a16:creationId xmlns:a16="http://schemas.microsoft.com/office/drawing/2014/main" id="{20DAE5B9-BD55-4AB8-881A-42DC832DE891}"/>
            </a:ext>
          </a:extLst>
        </xdr:cNvPr>
        <xdr:cNvCxnSpPr/>
      </xdr:nvCxnSpPr>
      <xdr:spPr>
        <a:xfrm>
          <a:off x="18392775" y="132778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15" name="楕円 714">
          <a:extLst>
            <a:ext uri="{FF2B5EF4-FFF2-40B4-BE49-F238E27FC236}">
              <a16:creationId xmlns:a16="http://schemas.microsoft.com/office/drawing/2014/main" id="{35EFAD9E-7B2D-417D-8482-ECF83FFAE303}"/>
            </a:ext>
          </a:extLst>
        </xdr:cNvPr>
        <xdr:cNvSpPr/>
      </xdr:nvSpPr>
      <xdr:spPr>
        <a:xfrm>
          <a:off x="17554575" y="132397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16" name="直線コネクタ 715">
          <a:extLst>
            <a:ext uri="{FF2B5EF4-FFF2-40B4-BE49-F238E27FC236}">
              <a16:creationId xmlns:a16="http://schemas.microsoft.com/office/drawing/2014/main" id="{ADBCD1C6-EB0B-4B16-AFE9-4303ACFBC430}"/>
            </a:ext>
          </a:extLst>
        </xdr:cNvPr>
        <xdr:cNvCxnSpPr/>
      </xdr:nvCxnSpPr>
      <xdr:spPr>
        <a:xfrm>
          <a:off x="17602200" y="132778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717" name="楕円 716">
          <a:extLst>
            <a:ext uri="{FF2B5EF4-FFF2-40B4-BE49-F238E27FC236}">
              <a16:creationId xmlns:a16="http://schemas.microsoft.com/office/drawing/2014/main" id="{6A137C1B-EA33-4839-BCBF-EC5D86A94DFF}"/>
            </a:ext>
          </a:extLst>
        </xdr:cNvPr>
        <xdr:cNvSpPr/>
      </xdr:nvSpPr>
      <xdr:spPr>
        <a:xfrm>
          <a:off x="16754475" y="13239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718" name="直線コネクタ 717">
          <a:extLst>
            <a:ext uri="{FF2B5EF4-FFF2-40B4-BE49-F238E27FC236}">
              <a16:creationId xmlns:a16="http://schemas.microsoft.com/office/drawing/2014/main" id="{783EE6BD-F066-4860-AF5D-A6AD2AA909E7}"/>
            </a:ext>
          </a:extLst>
        </xdr:cNvPr>
        <xdr:cNvCxnSpPr/>
      </xdr:nvCxnSpPr>
      <xdr:spPr>
        <a:xfrm>
          <a:off x="16802100" y="13277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19" name="n_1aveValue【児童館】&#10;一人当たり面積">
          <a:extLst>
            <a:ext uri="{FF2B5EF4-FFF2-40B4-BE49-F238E27FC236}">
              <a16:creationId xmlns:a16="http://schemas.microsoft.com/office/drawing/2014/main" id="{C29433FD-3290-4BD0-AACA-DD8B0DC90FFF}"/>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0" name="n_2aveValue【児童館】&#10;一人当たり面積">
          <a:extLst>
            <a:ext uri="{FF2B5EF4-FFF2-40B4-BE49-F238E27FC236}">
              <a16:creationId xmlns:a16="http://schemas.microsoft.com/office/drawing/2014/main" id="{5129200B-1A69-4ADC-B21F-E215BC60CB8D}"/>
            </a:ext>
          </a:extLst>
        </xdr:cNvPr>
        <xdr:cNvSpPr txBox="1"/>
      </xdr:nvSpPr>
      <xdr:spPr>
        <a:xfrm>
          <a:off x="181833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21" name="n_3aveValue【児童館】&#10;一人当たり面積">
          <a:extLst>
            <a:ext uri="{FF2B5EF4-FFF2-40B4-BE49-F238E27FC236}">
              <a16:creationId xmlns:a16="http://schemas.microsoft.com/office/drawing/2014/main" id="{6B3EBDCC-1D6F-4AFD-ADBB-EA60E2CF3FB7}"/>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22" name="n_4aveValue【児童館】&#10;一人当たり面積">
          <a:extLst>
            <a:ext uri="{FF2B5EF4-FFF2-40B4-BE49-F238E27FC236}">
              <a16:creationId xmlns:a16="http://schemas.microsoft.com/office/drawing/2014/main" id="{6023D5B8-5F02-42BA-83E8-913E16E98D16}"/>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23" name="n_1mainValue【児童館】&#10;一人当たり面積">
          <a:extLst>
            <a:ext uri="{FF2B5EF4-FFF2-40B4-BE49-F238E27FC236}">
              <a16:creationId xmlns:a16="http://schemas.microsoft.com/office/drawing/2014/main" id="{4670203F-4193-46F4-BB87-01F112CD9BB6}"/>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24" name="n_2mainValue【児童館】&#10;一人当たり面積">
          <a:extLst>
            <a:ext uri="{FF2B5EF4-FFF2-40B4-BE49-F238E27FC236}">
              <a16:creationId xmlns:a16="http://schemas.microsoft.com/office/drawing/2014/main" id="{D5E7A64C-8C46-46A5-8CD5-6FD55C727383}"/>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25" name="n_3mainValue【児童館】&#10;一人当たり面積">
          <a:extLst>
            <a:ext uri="{FF2B5EF4-FFF2-40B4-BE49-F238E27FC236}">
              <a16:creationId xmlns:a16="http://schemas.microsoft.com/office/drawing/2014/main" id="{B9005C4E-4E23-4F6B-BE69-42F7CF40634B}"/>
            </a:ext>
          </a:extLst>
        </xdr:cNvPr>
        <xdr:cNvSpPr txBox="1"/>
      </xdr:nvSpPr>
      <xdr:spPr>
        <a:xfrm>
          <a:off x="173832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726" name="n_4mainValue【児童館】&#10;一人当たり面積">
          <a:extLst>
            <a:ext uri="{FF2B5EF4-FFF2-40B4-BE49-F238E27FC236}">
              <a16:creationId xmlns:a16="http://schemas.microsoft.com/office/drawing/2014/main" id="{DDFD5B0A-C370-4644-8EFB-148F2447DDCC}"/>
            </a:ext>
          </a:extLst>
        </xdr:cNvPr>
        <xdr:cNvSpPr txBox="1"/>
      </xdr:nvSpPr>
      <xdr:spPr>
        <a:xfrm>
          <a:off x="16592627"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A8950DB1-3E14-439A-A517-0885A3CEF12E}"/>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F4ADEDBE-5563-4C8E-B8FD-0D0ABDF6868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A7C1E0BA-B29C-4E6A-AC66-244415BA5D13}"/>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DBD444B2-B449-4C0C-820A-34C953D0AF30}"/>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F2F474A0-9049-4892-8535-FF860B8B0340}"/>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33607EEB-7F39-410B-B3FF-BAEDAD93BA9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5DF2834F-CB89-475A-B313-7020BFA32E15}"/>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1BD93879-1B2B-4B15-A30C-02F2CB81EEE2}"/>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EB6B7649-D5F0-476C-B305-16C4902D5126}"/>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AE6A642A-EA27-45A6-AAC1-67014EBD7B82}"/>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E4434727-557C-4317-902C-8CCD7AAB9BF0}"/>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B6B9027C-3C1F-479B-A3E6-F99C2CC6A27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A4E07BD2-179B-4E4B-B42D-35D866BBFCDE}"/>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5C01B582-E388-415F-8BCE-658119EEA3F0}"/>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2BC7B37B-B61C-47D2-BE5A-A0E16EF171BD}"/>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8F4D615E-FA5C-452B-875F-91D082B354D1}"/>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E803E38F-F01E-4817-A1B7-125C7D1F1299}"/>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14AFF514-8F5B-4B0D-B90B-55DE411D3E97}"/>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1880A3E8-7957-4C6F-9247-79E531E9AC7B}"/>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3E6BC4BA-1A2D-49B0-9EC6-03F52ECB5AC6}"/>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a:extLst>
            <a:ext uri="{FF2B5EF4-FFF2-40B4-BE49-F238E27FC236}">
              <a16:creationId xmlns:a16="http://schemas.microsoft.com/office/drawing/2014/main" id="{0721C1A8-C061-4B7A-861C-BBC87A5EB905}"/>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8DA92471-5EDC-4C13-9BFA-1357545D3D4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a:extLst>
            <a:ext uri="{FF2B5EF4-FFF2-40B4-BE49-F238E27FC236}">
              <a16:creationId xmlns:a16="http://schemas.microsoft.com/office/drawing/2014/main" id="{701B4B2B-7609-4A4D-8F25-238AE4E0F7AC}"/>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a:extLst>
            <a:ext uri="{FF2B5EF4-FFF2-40B4-BE49-F238E27FC236}">
              <a16:creationId xmlns:a16="http://schemas.microsoft.com/office/drawing/2014/main" id="{7EF75E26-B66D-45C1-B611-52E27E4537B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751" name="直線コネクタ 750">
          <a:extLst>
            <a:ext uri="{FF2B5EF4-FFF2-40B4-BE49-F238E27FC236}">
              <a16:creationId xmlns:a16="http://schemas.microsoft.com/office/drawing/2014/main" id="{CAFFE4EF-B00C-4F68-9233-3C4DF4FC2A11}"/>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752" name="【公民館】&#10;有形固定資産減価償却率最小値テキスト">
          <a:extLst>
            <a:ext uri="{FF2B5EF4-FFF2-40B4-BE49-F238E27FC236}">
              <a16:creationId xmlns:a16="http://schemas.microsoft.com/office/drawing/2014/main" id="{57BAFC55-C000-4EEB-B8FF-F1D3702AC1C4}"/>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53" name="直線コネクタ 752">
          <a:extLst>
            <a:ext uri="{FF2B5EF4-FFF2-40B4-BE49-F238E27FC236}">
              <a16:creationId xmlns:a16="http://schemas.microsoft.com/office/drawing/2014/main" id="{B693CBBE-FE67-4F2B-AB0E-976B3E8FE413}"/>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754" name="【公民館】&#10;有形固定資産減価償却率最大値テキスト">
          <a:extLst>
            <a:ext uri="{FF2B5EF4-FFF2-40B4-BE49-F238E27FC236}">
              <a16:creationId xmlns:a16="http://schemas.microsoft.com/office/drawing/2014/main" id="{22D3EE4B-C709-4C8F-9AD0-AFB51B3BEABB}"/>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755" name="直線コネクタ 754">
          <a:extLst>
            <a:ext uri="{FF2B5EF4-FFF2-40B4-BE49-F238E27FC236}">
              <a16:creationId xmlns:a16="http://schemas.microsoft.com/office/drawing/2014/main" id="{42D63A8E-84E3-43C7-92B0-3A01B09673CD}"/>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756" name="【公民館】&#10;有形固定資産減価償却率平均値テキスト">
          <a:extLst>
            <a:ext uri="{FF2B5EF4-FFF2-40B4-BE49-F238E27FC236}">
              <a16:creationId xmlns:a16="http://schemas.microsoft.com/office/drawing/2014/main" id="{69B532EC-5F93-46AD-B448-39EFF284C72A}"/>
            </a:ext>
          </a:extLst>
        </xdr:cNvPr>
        <xdr:cNvSpPr txBox="1"/>
      </xdr:nvSpPr>
      <xdr:spPr>
        <a:xfrm>
          <a:off x="14735175" y="1659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757" name="フローチャート: 判断 756">
          <a:extLst>
            <a:ext uri="{FF2B5EF4-FFF2-40B4-BE49-F238E27FC236}">
              <a16:creationId xmlns:a16="http://schemas.microsoft.com/office/drawing/2014/main" id="{88BB7E86-3BEE-4907-B693-63015472A557}"/>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758" name="フローチャート: 判断 757">
          <a:extLst>
            <a:ext uri="{FF2B5EF4-FFF2-40B4-BE49-F238E27FC236}">
              <a16:creationId xmlns:a16="http://schemas.microsoft.com/office/drawing/2014/main" id="{8FEAAF41-7301-4272-AC1F-8E9FDA28EB18}"/>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759" name="フローチャート: 判断 758">
          <a:extLst>
            <a:ext uri="{FF2B5EF4-FFF2-40B4-BE49-F238E27FC236}">
              <a16:creationId xmlns:a16="http://schemas.microsoft.com/office/drawing/2014/main" id="{60352C36-5F82-45C9-9149-551B81ED3483}"/>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760" name="フローチャート: 判断 759">
          <a:extLst>
            <a:ext uri="{FF2B5EF4-FFF2-40B4-BE49-F238E27FC236}">
              <a16:creationId xmlns:a16="http://schemas.microsoft.com/office/drawing/2014/main" id="{46D36AAB-C912-45E5-94B9-E7CDDE1166DA}"/>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761" name="フローチャート: 判断 760">
          <a:extLst>
            <a:ext uri="{FF2B5EF4-FFF2-40B4-BE49-F238E27FC236}">
              <a16:creationId xmlns:a16="http://schemas.microsoft.com/office/drawing/2014/main" id="{ED044FD5-A5BE-4CFB-BF76-E5F78F39A0F4}"/>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8F3E6417-60C9-4A3D-B627-DA53C9BB4C1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A9D58A69-2D66-468F-B320-677030428402}"/>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B34EE7F-916A-4187-83D9-5D1DDEA84C05}"/>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874AE9C-13BF-4718-9A1A-FEE2CEF510F4}"/>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AC3999ED-AC82-4531-8FD7-DC964BF87AB5}"/>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767" name="楕円 766">
          <a:extLst>
            <a:ext uri="{FF2B5EF4-FFF2-40B4-BE49-F238E27FC236}">
              <a16:creationId xmlns:a16="http://schemas.microsoft.com/office/drawing/2014/main" id="{94D0BD32-A900-42D4-8850-2B09F81ED9C3}"/>
            </a:ext>
          </a:extLst>
        </xdr:cNvPr>
        <xdr:cNvSpPr/>
      </xdr:nvSpPr>
      <xdr:spPr>
        <a:xfrm>
          <a:off x="14649450" y="17153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768" name="【公民館】&#10;有形固定資産減価償却率該当値テキスト">
          <a:extLst>
            <a:ext uri="{FF2B5EF4-FFF2-40B4-BE49-F238E27FC236}">
              <a16:creationId xmlns:a16="http://schemas.microsoft.com/office/drawing/2014/main" id="{D2BD9E05-9730-4FFD-B4A7-DA73E7BD1812}"/>
            </a:ext>
          </a:extLst>
        </xdr:cNvPr>
        <xdr:cNvSpPr txBox="1"/>
      </xdr:nvSpPr>
      <xdr:spPr>
        <a:xfrm>
          <a:off x="14735175"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769" name="楕円 768">
          <a:extLst>
            <a:ext uri="{FF2B5EF4-FFF2-40B4-BE49-F238E27FC236}">
              <a16:creationId xmlns:a16="http://schemas.microsoft.com/office/drawing/2014/main" id="{BF2DEA85-5A36-4A1A-9B8C-35EBFDA24CB5}"/>
            </a:ext>
          </a:extLst>
        </xdr:cNvPr>
        <xdr:cNvSpPr/>
      </xdr:nvSpPr>
      <xdr:spPr>
        <a:xfrm>
          <a:off x="13887450" y="171151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30480</xdr:rowOff>
    </xdr:to>
    <xdr:cxnSp macro="">
      <xdr:nvCxnSpPr>
        <xdr:cNvPr id="770" name="直線コネクタ 769">
          <a:extLst>
            <a:ext uri="{FF2B5EF4-FFF2-40B4-BE49-F238E27FC236}">
              <a16:creationId xmlns:a16="http://schemas.microsoft.com/office/drawing/2014/main" id="{5B6D1C8B-2595-46D7-A4BF-8DE891278AE5}"/>
            </a:ext>
          </a:extLst>
        </xdr:cNvPr>
        <xdr:cNvCxnSpPr/>
      </xdr:nvCxnSpPr>
      <xdr:spPr>
        <a:xfrm>
          <a:off x="13935075" y="1716278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71" name="楕円 770">
          <a:extLst>
            <a:ext uri="{FF2B5EF4-FFF2-40B4-BE49-F238E27FC236}">
              <a16:creationId xmlns:a16="http://schemas.microsoft.com/office/drawing/2014/main" id="{8EF4BBF3-DC92-4D86-A118-02167DED94FC}"/>
            </a:ext>
          </a:extLst>
        </xdr:cNvPr>
        <xdr:cNvSpPr/>
      </xdr:nvSpPr>
      <xdr:spPr>
        <a:xfrm>
          <a:off x="13096875" y="17077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105</xdr:row>
      <xdr:rowOff>163830</xdr:rowOff>
    </xdr:to>
    <xdr:cxnSp macro="">
      <xdr:nvCxnSpPr>
        <xdr:cNvPr id="772" name="直線コネクタ 771">
          <a:extLst>
            <a:ext uri="{FF2B5EF4-FFF2-40B4-BE49-F238E27FC236}">
              <a16:creationId xmlns:a16="http://schemas.microsoft.com/office/drawing/2014/main" id="{935A57E7-7AE7-464E-8631-6A9DF1F8021E}"/>
            </a:ext>
          </a:extLst>
        </xdr:cNvPr>
        <xdr:cNvCxnSpPr/>
      </xdr:nvCxnSpPr>
      <xdr:spPr>
        <a:xfrm>
          <a:off x="13144500" y="1712468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73" name="楕円 772">
          <a:extLst>
            <a:ext uri="{FF2B5EF4-FFF2-40B4-BE49-F238E27FC236}">
              <a16:creationId xmlns:a16="http://schemas.microsoft.com/office/drawing/2014/main" id="{94652D43-5D54-4493-A1D0-F23129F2AE5A}"/>
            </a:ext>
          </a:extLst>
        </xdr:cNvPr>
        <xdr:cNvSpPr/>
      </xdr:nvSpPr>
      <xdr:spPr>
        <a:xfrm>
          <a:off x="12296775" y="170389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125730</xdr:rowOff>
    </xdr:to>
    <xdr:cxnSp macro="">
      <xdr:nvCxnSpPr>
        <xdr:cNvPr id="774" name="直線コネクタ 773">
          <a:extLst>
            <a:ext uri="{FF2B5EF4-FFF2-40B4-BE49-F238E27FC236}">
              <a16:creationId xmlns:a16="http://schemas.microsoft.com/office/drawing/2014/main" id="{57C8F2E0-D9E8-45EA-9B05-DF629847672C}"/>
            </a:ext>
          </a:extLst>
        </xdr:cNvPr>
        <xdr:cNvCxnSpPr/>
      </xdr:nvCxnSpPr>
      <xdr:spPr>
        <a:xfrm>
          <a:off x="12344400" y="1708658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775" name="楕円 774">
          <a:extLst>
            <a:ext uri="{FF2B5EF4-FFF2-40B4-BE49-F238E27FC236}">
              <a16:creationId xmlns:a16="http://schemas.microsoft.com/office/drawing/2014/main" id="{E7486C6F-8644-4E25-8265-958AA3BADCBD}"/>
            </a:ext>
          </a:extLst>
        </xdr:cNvPr>
        <xdr:cNvSpPr/>
      </xdr:nvSpPr>
      <xdr:spPr>
        <a:xfrm>
          <a:off x="11487150" y="170008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49530</xdr:rowOff>
    </xdr:from>
    <xdr:to>
      <xdr:col>71</xdr:col>
      <xdr:colOff>177800</xdr:colOff>
      <xdr:row>105</xdr:row>
      <xdr:rowOff>87630</xdr:rowOff>
    </xdr:to>
    <xdr:cxnSp macro="">
      <xdr:nvCxnSpPr>
        <xdr:cNvPr id="776" name="直線コネクタ 775">
          <a:extLst>
            <a:ext uri="{FF2B5EF4-FFF2-40B4-BE49-F238E27FC236}">
              <a16:creationId xmlns:a16="http://schemas.microsoft.com/office/drawing/2014/main" id="{2D19E5BB-F2E9-4CE7-8B09-9128A89CE437}"/>
            </a:ext>
          </a:extLst>
        </xdr:cNvPr>
        <xdr:cNvCxnSpPr/>
      </xdr:nvCxnSpPr>
      <xdr:spPr>
        <a:xfrm>
          <a:off x="11534775" y="1704848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777" name="n_1aveValue【公民館】&#10;有形固定資産減価償却率">
          <a:extLst>
            <a:ext uri="{FF2B5EF4-FFF2-40B4-BE49-F238E27FC236}">
              <a16:creationId xmlns:a16="http://schemas.microsoft.com/office/drawing/2014/main" id="{D0C45D91-E416-4696-A7B9-178053878893}"/>
            </a:ext>
          </a:extLst>
        </xdr:cNvPr>
        <xdr:cNvSpPr txBox="1"/>
      </xdr:nvSpPr>
      <xdr:spPr>
        <a:xfrm>
          <a:off x="13745219" y="1651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778" name="n_2aveValue【公民館】&#10;有形固定資産減価償却率">
          <a:extLst>
            <a:ext uri="{FF2B5EF4-FFF2-40B4-BE49-F238E27FC236}">
              <a16:creationId xmlns:a16="http://schemas.microsoft.com/office/drawing/2014/main" id="{E2D509EE-D9E4-412F-83E7-AF64E98282CE}"/>
            </a:ext>
          </a:extLst>
        </xdr:cNvPr>
        <xdr:cNvSpPr txBox="1"/>
      </xdr:nvSpPr>
      <xdr:spPr>
        <a:xfrm>
          <a:off x="1296416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779" name="n_3aveValue【公民館】&#10;有形固定資産減価償却率">
          <a:extLst>
            <a:ext uri="{FF2B5EF4-FFF2-40B4-BE49-F238E27FC236}">
              <a16:creationId xmlns:a16="http://schemas.microsoft.com/office/drawing/2014/main" id="{6791AE8F-6720-43A1-8D3A-1CD40F7740E8}"/>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780" name="n_4aveValue【公民館】&#10;有形固定資産減価償却率">
          <a:extLst>
            <a:ext uri="{FF2B5EF4-FFF2-40B4-BE49-F238E27FC236}">
              <a16:creationId xmlns:a16="http://schemas.microsoft.com/office/drawing/2014/main" id="{9F741D3F-D471-44E4-8515-7F23E334B355}"/>
            </a:ext>
          </a:extLst>
        </xdr:cNvPr>
        <xdr:cNvSpPr txBox="1"/>
      </xdr:nvSpPr>
      <xdr:spPr>
        <a:xfrm>
          <a:off x="113544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781" name="n_1mainValue【公民館】&#10;有形固定資産減価償却率">
          <a:extLst>
            <a:ext uri="{FF2B5EF4-FFF2-40B4-BE49-F238E27FC236}">
              <a16:creationId xmlns:a16="http://schemas.microsoft.com/office/drawing/2014/main" id="{C9E9631A-C5AC-449C-8F1B-A6F4086BD6BB}"/>
            </a:ext>
          </a:extLst>
        </xdr:cNvPr>
        <xdr:cNvSpPr txBox="1"/>
      </xdr:nvSpPr>
      <xdr:spPr>
        <a:xfrm>
          <a:off x="13745219"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782" name="n_2mainValue【公民館】&#10;有形固定資産減価償却率">
          <a:extLst>
            <a:ext uri="{FF2B5EF4-FFF2-40B4-BE49-F238E27FC236}">
              <a16:creationId xmlns:a16="http://schemas.microsoft.com/office/drawing/2014/main" id="{8AA2F328-9D73-4037-8E55-C24A851BDD43}"/>
            </a:ext>
          </a:extLst>
        </xdr:cNvPr>
        <xdr:cNvSpPr txBox="1"/>
      </xdr:nvSpPr>
      <xdr:spPr>
        <a:xfrm>
          <a:off x="12964169"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783" name="n_3mainValue【公民館】&#10;有形固定資産減価償却率">
          <a:extLst>
            <a:ext uri="{FF2B5EF4-FFF2-40B4-BE49-F238E27FC236}">
              <a16:creationId xmlns:a16="http://schemas.microsoft.com/office/drawing/2014/main" id="{002C55C3-156E-4BDE-A9EE-13EF5536B378}"/>
            </a:ext>
          </a:extLst>
        </xdr:cNvPr>
        <xdr:cNvSpPr txBox="1"/>
      </xdr:nvSpPr>
      <xdr:spPr>
        <a:xfrm>
          <a:off x="12164069"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784" name="n_4mainValue【公民館】&#10;有形固定資産減価償却率">
          <a:extLst>
            <a:ext uri="{FF2B5EF4-FFF2-40B4-BE49-F238E27FC236}">
              <a16:creationId xmlns:a16="http://schemas.microsoft.com/office/drawing/2014/main" id="{C61D897D-4828-4168-9598-0308BE4D6A67}"/>
            </a:ext>
          </a:extLst>
        </xdr:cNvPr>
        <xdr:cNvSpPr txBox="1"/>
      </xdr:nvSpPr>
      <xdr:spPr>
        <a:xfrm>
          <a:off x="113544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118751CD-B940-4CC5-B8FF-3C97C8BB7961}"/>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75FBC2C0-069B-4FD9-A52E-35CF6E8CFFF6}"/>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CC447A31-09FF-493E-BB13-0A1F1C7FD003}"/>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554871A8-686A-491B-A497-B949EABD0D33}"/>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96F8E94B-6C11-485B-9C5F-FB0E49203BA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CE0BABAE-03EE-4B1F-8CBD-7F6D2BD379B0}"/>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604DB9A3-A4FF-440C-A3EF-B774142485D5}"/>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EC85344A-99B0-4A48-8CD1-C96CD12D9282}"/>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07888581-0549-49BA-9E7D-9A370CDBA3E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8A04E81B-FD0A-4DB7-84A4-540228FA20F1}"/>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12A51CF9-969D-4950-89D3-3F1A554EA802}"/>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FB682E2A-F0A9-4997-947B-528AD0F8FD5C}"/>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F0678B3B-146A-4BC3-87DA-883F9313B2C1}"/>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75038E5A-C522-4614-BD26-496389B6B6D1}"/>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30B174A6-36CA-4970-B20B-CE76816526DA}"/>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25DE1919-4F99-4C42-A312-CB6FACDBF844}"/>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8B0E3B2C-9D8C-4E8B-BFA7-85932F0899BC}"/>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4EDA002B-CF13-416F-9259-2F0B99DA303F}"/>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B4ABE5C3-1900-4CED-ACF7-6E78A3517E25}"/>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E3F92603-05B5-442A-BADA-1AE965BE5BC3}"/>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30E347D6-6D3A-412C-B263-21FE183D7914}"/>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C12B7D3B-3459-4353-8E52-F777F0938793}"/>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6BA921D7-69C7-4E2B-826C-4FD1A972EFF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6837C605-2EEA-4988-8574-6853B7978CCC}"/>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21203013-6733-4B3A-8AE1-DCBE20633771}"/>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810" name="直線コネクタ 809">
          <a:extLst>
            <a:ext uri="{FF2B5EF4-FFF2-40B4-BE49-F238E27FC236}">
              <a16:creationId xmlns:a16="http://schemas.microsoft.com/office/drawing/2014/main" id="{F927B1C2-E686-4F07-BF85-4A452788A8FD}"/>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1" name="【公民館】&#10;一人当たり面積最小値テキスト">
          <a:extLst>
            <a:ext uri="{FF2B5EF4-FFF2-40B4-BE49-F238E27FC236}">
              <a16:creationId xmlns:a16="http://schemas.microsoft.com/office/drawing/2014/main" id="{36E6B83F-DC0C-48CF-BB09-DA335EEB8323}"/>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2" name="直線コネクタ 811">
          <a:extLst>
            <a:ext uri="{FF2B5EF4-FFF2-40B4-BE49-F238E27FC236}">
              <a16:creationId xmlns:a16="http://schemas.microsoft.com/office/drawing/2014/main" id="{6719FC8F-AA8C-4419-B097-C06C0F49CCC9}"/>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13" name="【公民館】&#10;一人当たり面積最大値テキスト">
          <a:extLst>
            <a:ext uri="{FF2B5EF4-FFF2-40B4-BE49-F238E27FC236}">
              <a16:creationId xmlns:a16="http://schemas.microsoft.com/office/drawing/2014/main" id="{A4068745-9D4F-42E5-B2F9-D274AC1C5478}"/>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14" name="直線コネクタ 813">
          <a:extLst>
            <a:ext uri="{FF2B5EF4-FFF2-40B4-BE49-F238E27FC236}">
              <a16:creationId xmlns:a16="http://schemas.microsoft.com/office/drawing/2014/main" id="{CE4AA8EC-D2A5-4E7C-A67F-F90A35191FFB}"/>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815" name="【公民館】&#10;一人当たり面積平均値テキスト">
          <a:extLst>
            <a:ext uri="{FF2B5EF4-FFF2-40B4-BE49-F238E27FC236}">
              <a16:creationId xmlns:a16="http://schemas.microsoft.com/office/drawing/2014/main" id="{31E366F3-8651-428C-890D-FEF4E3B05B29}"/>
            </a:ext>
          </a:extLst>
        </xdr:cNvPr>
        <xdr:cNvSpPr txBox="1"/>
      </xdr:nvSpPr>
      <xdr:spPr>
        <a:xfrm>
          <a:off x="19992975" y="1689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6" name="フローチャート: 判断 815">
          <a:extLst>
            <a:ext uri="{FF2B5EF4-FFF2-40B4-BE49-F238E27FC236}">
              <a16:creationId xmlns:a16="http://schemas.microsoft.com/office/drawing/2014/main" id="{49991281-7E36-4F44-B233-AF2E62CA093E}"/>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17" name="フローチャート: 判断 816">
          <a:extLst>
            <a:ext uri="{FF2B5EF4-FFF2-40B4-BE49-F238E27FC236}">
              <a16:creationId xmlns:a16="http://schemas.microsoft.com/office/drawing/2014/main" id="{B84C6C64-5823-4AC3-8923-D2F02E3F6595}"/>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8" name="フローチャート: 判断 817">
          <a:extLst>
            <a:ext uri="{FF2B5EF4-FFF2-40B4-BE49-F238E27FC236}">
              <a16:creationId xmlns:a16="http://schemas.microsoft.com/office/drawing/2014/main" id="{A3FB6057-5591-4856-8E0C-DB6D3CD4EB8B}"/>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819" name="フローチャート: 判断 818">
          <a:extLst>
            <a:ext uri="{FF2B5EF4-FFF2-40B4-BE49-F238E27FC236}">
              <a16:creationId xmlns:a16="http://schemas.microsoft.com/office/drawing/2014/main" id="{76F22D66-1F22-4D90-9992-67FC1AD41A07}"/>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820" name="フローチャート: 判断 819">
          <a:extLst>
            <a:ext uri="{FF2B5EF4-FFF2-40B4-BE49-F238E27FC236}">
              <a16:creationId xmlns:a16="http://schemas.microsoft.com/office/drawing/2014/main" id="{4CCA0242-CEAD-4DE4-9915-B131911AF34C}"/>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BA63F0C2-8851-44BE-93E1-DCD3A3DFC58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36365063-A244-4CFA-A774-1B0787DB9DC8}"/>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1AB6756C-39B5-4673-98DF-8CC7B2A6AF9C}"/>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4D6499CD-52DB-4A09-8F29-F395A84DD5C4}"/>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D659AA9-81F7-4686-84C3-D944A27C08AF}"/>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826" name="楕円 825">
          <a:extLst>
            <a:ext uri="{FF2B5EF4-FFF2-40B4-BE49-F238E27FC236}">
              <a16:creationId xmlns:a16="http://schemas.microsoft.com/office/drawing/2014/main" id="{4D3DD0C8-4F8F-4220-9CC8-885FADEA5D59}"/>
            </a:ext>
          </a:extLst>
        </xdr:cNvPr>
        <xdr:cNvSpPr/>
      </xdr:nvSpPr>
      <xdr:spPr>
        <a:xfrm>
          <a:off x="19897725" y="175001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158948</xdr:rowOff>
    </xdr:from>
    <xdr:ext cx="469744" cy="259045"/>
    <xdr:sp macro="" textlink="">
      <xdr:nvSpPr>
        <xdr:cNvPr id="827" name="【公民館】&#10;一人当たり面積該当値テキスト">
          <a:extLst>
            <a:ext uri="{FF2B5EF4-FFF2-40B4-BE49-F238E27FC236}">
              <a16:creationId xmlns:a16="http://schemas.microsoft.com/office/drawing/2014/main" id="{6D515F60-6F4B-41A8-B36C-D8611515B4AC}"/>
            </a:ext>
          </a:extLst>
        </xdr:cNvPr>
        <xdr:cNvSpPr txBox="1"/>
      </xdr:nvSpPr>
      <xdr:spPr>
        <a:xfrm>
          <a:off x="19992975" y="1748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828" name="楕円 827">
          <a:extLst>
            <a:ext uri="{FF2B5EF4-FFF2-40B4-BE49-F238E27FC236}">
              <a16:creationId xmlns:a16="http://schemas.microsoft.com/office/drawing/2014/main" id="{83C1D1CF-5382-4EA4-82A0-08016E15FB01}"/>
            </a:ext>
          </a:extLst>
        </xdr:cNvPr>
        <xdr:cNvSpPr/>
      </xdr:nvSpPr>
      <xdr:spPr>
        <a:xfrm>
          <a:off x="19154775" y="175001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59871</xdr:rowOff>
    </xdr:to>
    <xdr:cxnSp macro="">
      <xdr:nvCxnSpPr>
        <xdr:cNvPr id="829" name="直線コネクタ 828">
          <a:extLst>
            <a:ext uri="{FF2B5EF4-FFF2-40B4-BE49-F238E27FC236}">
              <a16:creationId xmlns:a16="http://schemas.microsoft.com/office/drawing/2014/main" id="{8EF89B11-42B9-416D-91A5-3E0A9668430A}"/>
            </a:ext>
          </a:extLst>
        </xdr:cNvPr>
        <xdr:cNvCxnSpPr/>
      </xdr:nvCxnSpPr>
      <xdr:spPr>
        <a:xfrm>
          <a:off x="19202400" y="1754777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830" name="楕円 829">
          <a:extLst>
            <a:ext uri="{FF2B5EF4-FFF2-40B4-BE49-F238E27FC236}">
              <a16:creationId xmlns:a16="http://schemas.microsoft.com/office/drawing/2014/main" id="{5522B75A-743D-41D7-AD8F-3109B01BC855}"/>
            </a:ext>
          </a:extLst>
        </xdr:cNvPr>
        <xdr:cNvSpPr/>
      </xdr:nvSpPr>
      <xdr:spPr>
        <a:xfrm>
          <a:off x="18345150" y="175001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59871</xdr:rowOff>
    </xdr:to>
    <xdr:cxnSp macro="">
      <xdr:nvCxnSpPr>
        <xdr:cNvPr id="831" name="直線コネクタ 830">
          <a:extLst>
            <a:ext uri="{FF2B5EF4-FFF2-40B4-BE49-F238E27FC236}">
              <a16:creationId xmlns:a16="http://schemas.microsoft.com/office/drawing/2014/main" id="{0D8634F9-3828-4348-B876-D9C0BDAAEACD}"/>
            </a:ext>
          </a:extLst>
        </xdr:cNvPr>
        <xdr:cNvCxnSpPr/>
      </xdr:nvCxnSpPr>
      <xdr:spPr>
        <a:xfrm>
          <a:off x="18392775" y="1754777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832" name="楕円 831">
          <a:extLst>
            <a:ext uri="{FF2B5EF4-FFF2-40B4-BE49-F238E27FC236}">
              <a16:creationId xmlns:a16="http://schemas.microsoft.com/office/drawing/2014/main" id="{241C0612-83A8-40B5-957F-658F91973CE3}"/>
            </a:ext>
          </a:extLst>
        </xdr:cNvPr>
        <xdr:cNvSpPr/>
      </xdr:nvSpPr>
      <xdr:spPr>
        <a:xfrm>
          <a:off x="17554575" y="175001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59871</xdr:rowOff>
    </xdr:from>
    <xdr:to>
      <xdr:col>107</xdr:col>
      <xdr:colOff>50800</xdr:colOff>
      <xdr:row>108</xdr:row>
      <xdr:rowOff>59871</xdr:rowOff>
    </xdr:to>
    <xdr:cxnSp macro="">
      <xdr:nvCxnSpPr>
        <xdr:cNvPr id="833" name="直線コネクタ 832">
          <a:extLst>
            <a:ext uri="{FF2B5EF4-FFF2-40B4-BE49-F238E27FC236}">
              <a16:creationId xmlns:a16="http://schemas.microsoft.com/office/drawing/2014/main" id="{8C640C9E-FEAF-499D-B4D6-7F1D38F04589}"/>
            </a:ext>
          </a:extLst>
        </xdr:cNvPr>
        <xdr:cNvCxnSpPr/>
      </xdr:nvCxnSpPr>
      <xdr:spPr>
        <a:xfrm>
          <a:off x="17602200" y="1754777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xdr:rowOff>
    </xdr:from>
    <xdr:to>
      <xdr:col>98</xdr:col>
      <xdr:colOff>38100</xdr:colOff>
      <xdr:row>108</xdr:row>
      <xdr:rowOff>110671</xdr:rowOff>
    </xdr:to>
    <xdr:sp macro="" textlink="">
      <xdr:nvSpPr>
        <xdr:cNvPr id="834" name="楕円 833">
          <a:extLst>
            <a:ext uri="{FF2B5EF4-FFF2-40B4-BE49-F238E27FC236}">
              <a16:creationId xmlns:a16="http://schemas.microsoft.com/office/drawing/2014/main" id="{9685610A-FED7-4E69-9827-35BAC30D6C16}"/>
            </a:ext>
          </a:extLst>
        </xdr:cNvPr>
        <xdr:cNvSpPr/>
      </xdr:nvSpPr>
      <xdr:spPr>
        <a:xfrm>
          <a:off x="16754475" y="175001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59871</xdr:rowOff>
    </xdr:from>
    <xdr:to>
      <xdr:col>102</xdr:col>
      <xdr:colOff>114300</xdr:colOff>
      <xdr:row>108</xdr:row>
      <xdr:rowOff>59871</xdr:rowOff>
    </xdr:to>
    <xdr:cxnSp macro="">
      <xdr:nvCxnSpPr>
        <xdr:cNvPr id="835" name="直線コネクタ 834">
          <a:extLst>
            <a:ext uri="{FF2B5EF4-FFF2-40B4-BE49-F238E27FC236}">
              <a16:creationId xmlns:a16="http://schemas.microsoft.com/office/drawing/2014/main" id="{F40D6DBB-ED55-43EA-814C-0E7C53835550}"/>
            </a:ext>
          </a:extLst>
        </xdr:cNvPr>
        <xdr:cNvCxnSpPr/>
      </xdr:nvCxnSpPr>
      <xdr:spPr>
        <a:xfrm>
          <a:off x="16802100" y="1754777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836" name="n_1aveValue【公民館】&#10;一人当たり面積">
          <a:extLst>
            <a:ext uri="{FF2B5EF4-FFF2-40B4-BE49-F238E27FC236}">
              <a16:creationId xmlns:a16="http://schemas.microsoft.com/office/drawing/2014/main" id="{9C4C5468-094A-48C0-BB9F-A3B609721F19}"/>
            </a:ext>
          </a:extLst>
        </xdr:cNvPr>
        <xdr:cNvSpPr txBox="1"/>
      </xdr:nvSpPr>
      <xdr:spPr>
        <a:xfrm>
          <a:off x="189834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7" name="n_2aveValue【公民館】&#10;一人当たり面積">
          <a:extLst>
            <a:ext uri="{FF2B5EF4-FFF2-40B4-BE49-F238E27FC236}">
              <a16:creationId xmlns:a16="http://schemas.microsoft.com/office/drawing/2014/main" id="{95B78D52-CE96-4F1B-B63E-1FDC8BD466EB}"/>
            </a:ext>
          </a:extLst>
        </xdr:cNvPr>
        <xdr:cNvSpPr txBox="1"/>
      </xdr:nvSpPr>
      <xdr:spPr>
        <a:xfrm>
          <a:off x="18183302" y="1681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838" name="n_3aveValue【公民館】&#10;一人当たり面積">
          <a:extLst>
            <a:ext uri="{FF2B5EF4-FFF2-40B4-BE49-F238E27FC236}">
              <a16:creationId xmlns:a16="http://schemas.microsoft.com/office/drawing/2014/main" id="{DDA8502B-94C4-4021-A034-149F0CB17FD3}"/>
            </a:ext>
          </a:extLst>
        </xdr:cNvPr>
        <xdr:cNvSpPr txBox="1"/>
      </xdr:nvSpPr>
      <xdr:spPr>
        <a:xfrm>
          <a:off x="173832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839" name="n_4aveValue【公民館】&#10;一人当たり面積">
          <a:extLst>
            <a:ext uri="{FF2B5EF4-FFF2-40B4-BE49-F238E27FC236}">
              <a16:creationId xmlns:a16="http://schemas.microsoft.com/office/drawing/2014/main" id="{393B2BD0-38EF-402E-BE71-E1DE52A4D3C8}"/>
            </a:ext>
          </a:extLst>
        </xdr:cNvPr>
        <xdr:cNvSpPr txBox="1"/>
      </xdr:nvSpPr>
      <xdr:spPr>
        <a:xfrm>
          <a:off x="16592627"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840" name="n_1mainValue【公民館】&#10;一人当たり面積">
          <a:extLst>
            <a:ext uri="{FF2B5EF4-FFF2-40B4-BE49-F238E27FC236}">
              <a16:creationId xmlns:a16="http://schemas.microsoft.com/office/drawing/2014/main" id="{E58A42DE-11F7-4AE4-AE8D-9B35295F03DD}"/>
            </a:ext>
          </a:extLst>
        </xdr:cNvPr>
        <xdr:cNvSpPr txBox="1"/>
      </xdr:nvSpPr>
      <xdr:spPr>
        <a:xfrm>
          <a:off x="18983402" y="1759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841" name="n_2mainValue【公民館】&#10;一人当たり面積">
          <a:extLst>
            <a:ext uri="{FF2B5EF4-FFF2-40B4-BE49-F238E27FC236}">
              <a16:creationId xmlns:a16="http://schemas.microsoft.com/office/drawing/2014/main" id="{A9ED40D4-6823-4819-95AC-54C8F7BE17B7}"/>
            </a:ext>
          </a:extLst>
        </xdr:cNvPr>
        <xdr:cNvSpPr txBox="1"/>
      </xdr:nvSpPr>
      <xdr:spPr>
        <a:xfrm>
          <a:off x="18183302" y="1759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842" name="n_3mainValue【公民館】&#10;一人当たり面積">
          <a:extLst>
            <a:ext uri="{FF2B5EF4-FFF2-40B4-BE49-F238E27FC236}">
              <a16:creationId xmlns:a16="http://schemas.microsoft.com/office/drawing/2014/main" id="{44B4A025-CDF9-4F28-BF5E-F536B42AAEE8}"/>
            </a:ext>
          </a:extLst>
        </xdr:cNvPr>
        <xdr:cNvSpPr txBox="1"/>
      </xdr:nvSpPr>
      <xdr:spPr>
        <a:xfrm>
          <a:off x="17383202" y="1759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101798</xdr:rowOff>
    </xdr:from>
    <xdr:ext cx="469744" cy="259045"/>
    <xdr:sp macro="" textlink="">
      <xdr:nvSpPr>
        <xdr:cNvPr id="843" name="n_4mainValue【公民館】&#10;一人当たり面積">
          <a:extLst>
            <a:ext uri="{FF2B5EF4-FFF2-40B4-BE49-F238E27FC236}">
              <a16:creationId xmlns:a16="http://schemas.microsoft.com/office/drawing/2014/main" id="{2C38A928-FB7E-46E2-956B-D693ACD11B30}"/>
            </a:ext>
          </a:extLst>
        </xdr:cNvPr>
        <xdr:cNvSpPr txBox="1"/>
      </xdr:nvSpPr>
      <xdr:spPr>
        <a:xfrm>
          <a:off x="16592627" y="1759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4CDB014B-690B-4FC5-8E37-68E692A4CA7A}"/>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07C4B560-AE7C-4443-A487-8ADCF53032A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ECA35AF8-0226-44E9-9533-41D0DC9755E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本市の公共施設は、昭和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年代にかけて集中的に整備されており、全体的に老朽化が進んでいる。本市では、平成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月に京都市公共施設マネジメント基本計画を策定し、さらに、令和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月には同計画の指針等を具体化した「持続可能な施設運営に向けた保有量の最適化方針」を策定することで、公共施設の長寿命化や施設保有量の最適化を進めている。</a:t>
          </a:r>
        </a:p>
        <a:p>
          <a:r>
            <a:rPr kumimoji="1" lang="ja-JP" altLang="en-US" sz="1300">
              <a:latin typeface="ＭＳ Ｐゴシック" panose="020B0600070205080204" pitchFamily="50" charset="-128"/>
              <a:ea typeface="ＭＳ Ｐゴシック" panose="020B0600070205080204" pitchFamily="50" charset="-128"/>
            </a:rPr>
            <a:t>　ほぼ全ての類型において、有形固定資産減価償却率は類似団体平均を上回っているが、老朽化が進んでいる施設については、同計画及び同方針の趣旨を踏まえた個別施設計画に基づき、計画的な保全による長寿命化や施設保有量の最適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4E0805-77CF-493D-A887-2E3510026414}"/>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D2B973-41F7-47B7-BFFB-1D10BE6009F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D05C23-B6A8-45FC-A1F4-A2D3D5699E2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E1A1A9-B83E-40AB-9508-0138123847A8}"/>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3B0E5A-01EE-42BA-969D-8BC47DD6E226}"/>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AFD655-5344-463F-B7E4-5F35A0EA434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DD2956-6514-4F75-88F6-FD41E5A2122A}"/>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8BC568-358C-4AD6-A665-2473788E495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B29101-7F59-46D3-A6DC-B7BD9EA203BB}"/>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C65D49-9C12-4E87-AD4E-523A0F8523F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1,388,807
1,346,213
827.83
1,056,768,646
1,054,162,743
387,928
424,382,561
1,358,075,029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ADD473-8155-4720-BCEB-3446E938C31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17555B-FDA4-466E-98A8-33020AD15F6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49FAEA-81CA-475D-9DD0-26F7F82C72CD}"/>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7FA0D9-106B-49B2-94B7-4EAB0139FA8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C8E1A6-476B-4F90-A958-3680E77C596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1E36AF-E34A-423E-B6B7-6C616F12E239}"/>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E098AB-959D-4880-A7F2-B3A1C4AE15C6}"/>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1119C1-386E-4FAA-8116-A78787F53D8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4DE44D-1329-4D66-BAC8-C0F23BC8A4B4}"/>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13FCC8-10D4-45E8-A20D-FD22193A43D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202EFA-A850-4D06-BE3C-869CD641688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8B00EE-009A-4832-8DD2-14F11C4321ED}"/>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B5598B6-3059-40D7-BDC3-6048B32BCAB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862505-9CA9-4AB2-BDC0-ACE5A0349076}"/>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25EC86-89D2-475F-A9E2-1CF1AD6080F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D5C156-43A4-493D-A576-E03558B2B284}"/>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D890DD-808F-4D9B-9895-8E68156421E2}"/>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A4C736F-0742-4AD1-937E-FEDF4A4DAAC5}"/>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60E991-FFD4-4833-BC2B-59308C31E280}"/>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9C3CBD-0732-4B2A-AEA5-AF53C185017A}"/>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5218B4-92F1-4771-83BB-D3AC53C6D3B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74839E-0DE9-4A8D-AB60-CD49B9F8FBE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D98722-061F-49F8-8D61-DB49C137C3F5}"/>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032C90-EDC6-41E2-9E64-063F3DD0D23C}"/>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21ACB3-E4A1-4DA2-AB55-84517D06A6B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B1FF21-FAAD-4364-8FB2-8EFFCC0EDF8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02C273-315A-4EB7-9C4F-DA2530D438BB}"/>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7A1DFA-3BAE-42B3-88A1-3DFB8A00EBBC}"/>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4AF736-085E-49B1-8564-AF5632A7D7D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F0B2A8-7829-47DC-9721-6F59775FB54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148F1C-96FE-4616-86C4-DF94ABB8331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296BD9FB-5564-46F0-A614-9C6E57740E86}"/>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DB2464A-3AAE-4704-9EBC-1ADB0C3BDBCB}"/>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7B037B6-F20D-4EFA-BE54-B06F3DE0594C}"/>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368D51E-0605-435E-BB5F-C07B8832705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637AA22-BB70-49D6-9022-EBEA1DA986F1}"/>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95127D8-8F05-4987-99F1-DA24AB09B55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68682D6-2845-42F4-BA25-E8FDC66D36A7}"/>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E488DCA-5829-42DE-ABF5-550B66802D0B}"/>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823F7AF-79EA-4A8C-9ADE-D29FC42117C1}"/>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AA0572C-6311-4F9D-B2DE-72396F2E0DD7}"/>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0EB5E3B-A6BD-4FC2-9D76-48C1EF164160}"/>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F2D905D-9B44-476A-A9E5-8768D26DA0A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44F45A43-0920-4744-9A45-67D2D90A11A5}"/>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984B01D-3A8D-4229-BAB9-5A2B71DBA102}"/>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7DC9E408-3F50-4C3D-9CC7-CDCB2E4EB260}"/>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A84745C0-0E73-4CCA-806E-8BBDEAB8A00A}"/>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2CE23707-1945-481B-A7A5-8CA34F809BFB}"/>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8EA61D67-0720-4073-8249-656ACC37F898}"/>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C771C801-D7EA-43FA-8CB7-6BE98BA5B282}"/>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823A5916-5DE4-4EDF-93BD-5DA289845C1A}"/>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512482B7-A914-467D-BD49-2665DEDB6DEF}"/>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168D9D68-CC51-4D02-B376-7AC370451114}"/>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33574FEF-D21E-467B-AE38-F946590703BE}"/>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54663647-A792-4A56-98BC-E09D9B674060}"/>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07D4F652-E907-4C0E-BD5A-B3B55D2FCD38}"/>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AB39A7-D237-4A0E-B51E-3D076CFDA4F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53D68E-C920-4774-92C3-D5042144A34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FE4E27-625A-4B6D-AA78-EF5C211266E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9BBC91-9322-4CAB-A36C-B58C9E1AB4F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6C21403-6FDB-491A-B0F8-FD74607C3F9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3" name="楕円 72">
          <a:extLst>
            <a:ext uri="{FF2B5EF4-FFF2-40B4-BE49-F238E27FC236}">
              <a16:creationId xmlns:a16="http://schemas.microsoft.com/office/drawing/2014/main" id="{779F4F87-6A4F-48B4-AEBD-AE759E96CE66}"/>
            </a:ext>
          </a:extLst>
        </xdr:cNvPr>
        <xdr:cNvSpPr/>
      </xdr:nvSpPr>
      <xdr:spPr>
        <a:xfrm>
          <a:off x="4124325" y="60471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34307</xdr:rowOff>
    </xdr:from>
    <xdr:ext cx="405111" cy="259045"/>
    <xdr:sp macro="" textlink="">
      <xdr:nvSpPr>
        <xdr:cNvPr id="74" name="【図書館】&#10;有形固定資産減価償却率該当値テキスト">
          <a:extLst>
            <a:ext uri="{FF2B5EF4-FFF2-40B4-BE49-F238E27FC236}">
              <a16:creationId xmlns:a16="http://schemas.microsoft.com/office/drawing/2014/main" id="{FCCD5E96-7B1F-4B7A-8B9A-3DAC062243B7}"/>
            </a:ext>
          </a:extLst>
        </xdr:cNvPr>
        <xdr:cNvSpPr txBox="1"/>
      </xdr:nvSpPr>
      <xdr:spPr>
        <a:xfrm>
          <a:off x="4219575"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5" name="楕円 74">
          <a:extLst>
            <a:ext uri="{FF2B5EF4-FFF2-40B4-BE49-F238E27FC236}">
              <a16:creationId xmlns:a16="http://schemas.microsoft.com/office/drawing/2014/main" id="{524F0037-C8AB-419D-A59F-E7783407B5D6}"/>
            </a:ext>
          </a:extLst>
        </xdr:cNvPr>
        <xdr:cNvSpPr/>
      </xdr:nvSpPr>
      <xdr:spPr>
        <a:xfrm>
          <a:off x="3381375" y="5980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106680</xdr:rowOff>
    </xdr:to>
    <xdr:cxnSp macro="">
      <xdr:nvCxnSpPr>
        <xdr:cNvPr id="76" name="直線コネクタ 75">
          <a:extLst>
            <a:ext uri="{FF2B5EF4-FFF2-40B4-BE49-F238E27FC236}">
              <a16:creationId xmlns:a16="http://schemas.microsoft.com/office/drawing/2014/main" id="{6B2AFDCB-E81B-4451-8575-940F8B65E047}"/>
            </a:ext>
          </a:extLst>
        </xdr:cNvPr>
        <xdr:cNvCxnSpPr/>
      </xdr:nvCxnSpPr>
      <xdr:spPr>
        <a:xfrm>
          <a:off x="3429000" y="601853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7" name="楕円 76">
          <a:extLst>
            <a:ext uri="{FF2B5EF4-FFF2-40B4-BE49-F238E27FC236}">
              <a16:creationId xmlns:a16="http://schemas.microsoft.com/office/drawing/2014/main" id="{15E51A9A-D489-4961-82B5-68F8A8E3C415}"/>
            </a:ext>
          </a:extLst>
        </xdr:cNvPr>
        <xdr:cNvSpPr/>
      </xdr:nvSpPr>
      <xdr:spPr>
        <a:xfrm>
          <a:off x="2571750" y="5897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37</xdr:row>
      <xdr:rowOff>30480</xdr:rowOff>
    </xdr:to>
    <xdr:cxnSp macro="">
      <xdr:nvCxnSpPr>
        <xdr:cNvPr id="78" name="直線コネクタ 77">
          <a:extLst>
            <a:ext uri="{FF2B5EF4-FFF2-40B4-BE49-F238E27FC236}">
              <a16:creationId xmlns:a16="http://schemas.microsoft.com/office/drawing/2014/main" id="{CC2EB295-6207-4E5D-B87B-B72067C89318}"/>
            </a:ext>
          </a:extLst>
        </xdr:cNvPr>
        <xdr:cNvCxnSpPr/>
      </xdr:nvCxnSpPr>
      <xdr:spPr>
        <a:xfrm>
          <a:off x="2619375" y="5954395"/>
          <a:ext cx="80962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166370</xdr:rowOff>
    </xdr:from>
    <xdr:to>
      <xdr:col>10</xdr:col>
      <xdr:colOff>165100</xdr:colOff>
      <xdr:row>36</xdr:row>
      <xdr:rowOff>96520</xdr:rowOff>
    </xdr:to>
    <xdr:sp macro="" textlink="">
      <xdr:nvSpPr>
        <xdr:cNvPr id="79" name="楕円 78">
          <a:extLst>
            <a:ext uri="{FF2B5EF4-FFF2-40B4-BE49-F238E27FC236}">
              <a16:creationId xmlns:a16="http://schemas.microsoft.com/office/drawing/2014/main" id="{FB173239-984C-40C0-8CD0-73FB8ADDAEF1}"/>
            </a:ext>
          </a:extLst>
        </xdr:cNvPr>
        <xdr:cNvSpPr/>
      </xdr:nvSpPr>
      <xdr:spPr>
        <a:xfrm>
          <a:off x="1781175" y="5830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45720</xdr:rowOff>
    </xdr:from>
    <xdr:to>
      <xdr:col>15</xdr:col>
      <xdr:colOff>50800</xdr:colOff>
      <xdr:row>36</xdr:row>
      <xdr:rowOff>121920</xdr:rowOff>
    </xdr:to>
    <xdr:cxnSp macro="">
      <xdr:nvCxnSpPr>
        <xdr:cNvPr id="80" name="直線コネクタ 79">
          <a:extLst>
            <a:ext uri="{FF2B5EF4-FFF2-40B4-BE49-F238E27FC236}">
              <a16:creationId xmlns:a16="http://schemas.microsoft.com/office/drawing/2014/main" id="{83E5F769-DF7E-4503-97CB-4A8FA4360052}"/>
            </a:ext>
          </a:extLst>
        </xdr:cNvPr>
        <xdr:cNvCxnSpPr/>
      </xdr:nvCxnSpPr>
      <xdr:spPr>
        <a:xfrm>
          <a:off x="1828800" y="587819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86360</xdr:rowOff>
    </xdr:from>
    <xdr:to>
      <xdr:col>6</xdr:col>
      <xdr:colOff>38100</xdr:colOff>
      <xdr:row>36</xdr:row>
      <xdr:rowOff>16510</xdr:rowOff>
    </xdr:to>
    <xdr:sp macro="" textlink="">
      <xdr:nvSpPr>
        <xdr:cNvPr id="81" name="楕円 80">
          <a:extLst>
            <a:ext uri="{FF2B5EF4-FFF2-40B4-BE49-F238E27FC236}">
              <a16:creationId xmlns:a16="http://schemas.microsoft.com/office/drawing/2014/main" id="{1E865D8A-87FE-438D-BECC-82922BED3FAD}"/>
            </a:ext>
          </a:extLst>
        </xdr:cNvPr>
        <xdr:cNvSpPr/>
      </xdr:nvSpPr>
      <xdr:spPr>
        <a:xfrm>
          <a:off x="981075" y="5750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137160</xdr:rowOff>
    </xdr:from>
    <xdr:to>
      <xdr:col>10</xdr:col>
      <xdr:colOff>114300</xdr:colOff>
      <xdr:row>36</xdr:row>
      <xdr:rowOff>45720</xdr:rowOff>
    </xdr:to>
    <xdr:cxnSp macro="">
      <xdr:nvCxnSpPr>
        <xdr:cNvPr id="82" name="直線コネクタ 81">
          <a:extLst>
            <a:ext uri="{FF2B5EF4-FFF2-40B4-BE49-F238E27FC236}">
              <a16:creationId xmlns:a16="http://schemas.microsoft.com/office/drawing/2014/main" id="{F6D6012A-484B-4729-A4EA-07AAE91EDD72}"/>
            </a:ext>
          </a:extLst>
        </xdr:cNvPr>
        <xdr:cNvCxnSpPr/>
      </xdr:nvCxnSpPr>
      <xdr:spPr>
        <a:xfrm>
          <a:off x="1028700" y="5807710"/>
          <a:ext cx="8001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2F9819BC-1727-4F1C-91C7-72411B0EF57D}"/>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129BEDBE-8134-4FAE-A957-96669D8E45D3}"/>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7D4D09C7-9829-4629-9CF5-3677D5A63EB6}"/>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642BF1C8-F001-48D9-A264-73E996C9CC30}"/>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87" name="n_1mainValue【図書館】&#10;有形固定資産減価償却率">
          <a:extLst>
            <a:ext uri="{FF2B5EF4-FFF2-40B4-BE49-F238E27FC236}">
              <a16:creationId xmlns:a16="http://schemas.microsoft.com/office/drawing/2014/main" id="{1A5F8A5F-8EF6-49B4-83D5-F005BB706274}"/>
            </a:ext>
          </a:extLst>
        </xdr:cNvPr>
        <xdr:cNvSpPr txBox="1"/>
      </xdr:nvSpPr>
      <xdr:spPr>
        <a:xfrm>
          <a:off x="32391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8" name="n_2mainValue【図書館】&#10;有形固定資産減価償却率">
          <a:extLst>
            <a:ext uri="{FF2B5EF4-FFF2-40B4-BE49-F238E27FC236}">
              <a16:creationId xmlns:a16="http://schemas.microsoft.com/office/drawing/2014/main" id="{A768B220-5289-4D85-8B88-7D498E8FE69E}"/>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9" name="n_3mainValue【図書館】&#10;有形固定資産減価償却率">
          <a:extLst>
            <a:ext uri="{FF2B5EF4-FFF2-40B4-BE49-F238E27FC236}">
              <a16:creationId xmlns:a16="http://schemas.microsoft.com/office/drawing/2014/main" id="{CC4ECE5C-24F0-4FE2-AEBD-AC489A90EC33}"/>
            </a:ext>
          </a:extLst>
        </xdr:cNvPr>
        <xdr:cNvSpPr txBox="1"/>
      </xdr:nvSpPr>
      <xdr:spPr>
        <a:xfrm>
          <a:off x="1648469"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7637</xdr:rowOff>
    </xdr:from>
    <xdr:ext cx="405111" cy="259045"/>
    <xdr:sp macro="" textlink="">
      <xdr:nvSpPr>
        <xdr:cNvPr id="90" name="n_4mainValue【図書館】&#10;有形固定資産減価償却率">
          <a:extLst>
            <a:ext uri="{FF2B5EF4-FFF2-40B4-BE49-F238E27FC236}">
              <a16:creationId xmlns:a16="http://schemas.microsoft.com/office/drawing/2014/main" id="{B1D7573A-D7C0-494D-A8FC-8AB8FE2F5647}"/>
            </a:ext>
          </a:extLst>
        </xdr:cNvPr>
        <xdr:cNvSpPr txBox="1"/>
      </xdr:nvSpPr>
      <xdr:spPr>
        <a:xfrm>
          <a:off x="848369" y="584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B1EA401-D1EF-48C5-99B9-F211F2B6456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54129E6-E430-49F2-A3FF-B0BFFA7BC2B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FFA8299-9B82-44F2-B389-1FB3DF52296C}"/>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F1EF15F-1FCB-400B-ACFE-5FAB20B6B275}"/>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5028532-13E9-49B4-8CC1-77513E2E2A8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8EA8169-FC54-4487-B397-CFF4F639999E}"/>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9DACBCA-BEC5-48F2-BD64-099FFBD57B6F}"/>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F57016A-5106-47A4-A22D-7659E6A70140}"/>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11606E18-FE64-4A2A-83CA-2D319971F108}"/>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1735C4F-C14B-438A-BD73-63778209408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B547969F-9CE9-4E0F-9136-F73E124AC566}"/>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C2B5ED2-08D4-4901-BBAC-072DE62A5938}"/>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437F237-B9F3-4808-B722-8223A6320F1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95D11FB-207B-4D07-AD3B-B739DD07B422}"/>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1B32D8F-243F-41D6-B715-6E854B828D5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804AD8C-0D3C-4DF3-8F90-75BABF2AE296}"/>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7EF0C05-CFD9-4234-8F29-D86A072A9EB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3FBF956-C0AA-401A-A750-2306706D0FE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D3B4A20-E756-44F9-B47E-BA6D2C831F9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26FC124-8C7C-45E1-9500-30A30FD4299A}"/>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F06DB9E-3D20-41AB-AF35-F54B259BA903}"/>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21952CE-17A3-44B4-8E7A-7C66077C9181}"/>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B9A3280-87A5-4D24-A3EC-52C290A07B42}"/>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2BA6878-C14D-4795-9D6A-28052208C9BD}"/>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020CF749-1FF5-450A-A953-25678191FBFF}"/>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89F79E55-D652-4F87-BEA9-3A8C1501E335}"/>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C5592970-3869-438C-AFD7-2476E277BCA0}"/>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3AAEF878-ECD6-4BE8-971B-53CEC6F5F563}"/>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6D314286-C456-47C3-BC83-034E68B2C048}"/>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8B07B49C-C17D-472C-8C45-A42E108300AC}"/>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6084A7AE-0222-42F8-B8D8-0D87FD181D22}"/>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07FD844B-A869-41BB-B9AD-F4FB511638CA}"/>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A9F0AFA9-C292-4BCA-8586-150349740FB7}"/>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02F2A1EA-DA53-45B0-BDEA-1B2CBCE26728}"/>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C6D2E615-D6CC-4D88-9E43-DA9D77DD4AD7}"/>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F28B627-37C4-4621-AFE4-4F44475D5E77}"/>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A30734D-CBC8-4F23-AEFD-6311FFD0ACD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AAABE43-3649-4CDB-8F52-88EE576E249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07F2F75-AC74-47E2-A5A4-21EA7EC3B94C}"/>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AFD782A-4AF2-4F9B-A942-E87F3EB8C1ED}"/>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C7370C38-1294-4B9E-83D3-854BF1999D08}"/>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BDEDFE8E-6225-4A81-A8CD-4C98F8FD7A5C}"/>
            </a:ext>
          </a:extLst>
        </xdr:cNvPr>
        <xdr:cNvSpPr txBox="1"/>
      </xdr:nvSpPr>
      <xdr:spPr>
        <a:xfrm>
          <a:off x="9467850"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a:extLst>
            <a:ext uri="{FF2B5EF4-FFF2-40B4-BE49-F238E27FC236}">
              <a16:creationId xmlns:a16="http://schemas.microsoft.com/office/drawing/2014/main" id="{29FD1C6D-9018-487D-8193-89F52DEDBF88}"/>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a:extLst>
            <a:ext uri="{FF2B5EF4-FFF2-40B4-BE49-F238E27FC236}">
              <a16:creationId xmlns:a16="http://schemas.microsoft.com/office/drawing/2014/main" id="{E48D7D1F-B57C-4A5D-9810-F18CB40CB7B0}"/>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8782C864-EF3E-489C-B311-C08BD385EA82}"/>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C15A7C10-F501-4830-A61F-D46024037FFE}"/>
            </a:ext>
          </a:extLst>
        </xdr:cNvPr>
        <xdr:cNvCxnSpPr/>
      </xdr:nvCxnSpPr>
      <xdr:spPr>
        <a:xfrm>
          <a:off x="7886700" y="6657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03D62283-02A7-4E88-B68F-B7B92984829C}"/>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00E41D14-21C7-4722-88F7-8AC0EE67C55B}"/>
            </a:ext>
          </a:extLst>
        </xdr:cNvPr>
        <xdr:cNvCxnSpPr/>
      </xdr:nvCxnSpPr>
      <xdr:spPr>
        <a:xfrm>
          <a:off x="7077075" y="6657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A32E970E-3A9F-4C58-89CD-928936CF2575}"/>
            </a:ext>
          </a:extLst>
        </xdr:cNvPr>
        <xdr:cNvSpPr/>
      </xdr:nvSpPr>
      <xdr:spPr>
        <a:xfrm>
          <a:off x="62388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AD5DFC35-71DC-49F6-89AA-D47242A85752}"/>
            </a:ext>
          </a:extLst>
        </xdr:cNvPr>
        <xdr:cNvCxnSpPr/>
      </xdr:nvCxnSpPr>
      <xdr:spPr>
        <a:xfrm flipV="1">
          <a:off x="6286500" y="66579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493DD2A3-AD85-45DD-BC47-DC5F78489F3C}"/>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E9CC4065-44B9-4442-86E3-1C116D4ACC9B}"/>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ED6F6643-64E2-41B6-9AE3-6FE9BFFEC5D2}"/>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38D9B7E2-E467-4625-A5C0-EFB0FA9D1E25}"/>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a:extLst>
            <a:ext uri="{FF2B5EF4-FFF2-40B4-BE49-F238E27FC236}">
              <a16:creationId xmlns:a16="http://schemas.microsoft.com/office/drawing/2014/main" id="{95D8BEB7-77EC-43B8-A222-7470F9F5C59E}"/>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D24B5E1B-7834-457A-B532-6305F2F37933}"/>
            </a:ext>
          </a:extLst>
        </xdr:cNvPr>
        <xdr:cNvSpPr txBox="1"/>
      </xdr:nvSpPr>
      <xdr:spPr>
        <a:xfrm>
          <a:off x="76772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F02F91F2-921D-4E63-B2B4-270DFB0187CA}"/>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C5BA9EE6-ADCE-42CA-8751-EE6799BE8B98}"/>
            </a:ext>
          </a:extLst>
        </xdr:cNvPr>
        <xdr:cNvSpPr txBox="1"/>
      </xdr:nvSpPr>
      <xdr:spPr>
        <a:xfrm>
          <a:off x="60675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FE0358A-C659-4CCA-B268-32A3F4D6766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DDE8E9B-03C8-4A28-BCC1-61708290389B}"/>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2FF68F3-FF2C-44DA-9DDF-A929C87D4F32}"/>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0EBEF3A-CA0B-4EB1-9BA2-0784F209052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BC9F243-70C0-4D8F-BF58-70CB2F5EBBF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4298AC9-2E46-4FE5-A930-BC31C99C6434}"/>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6B1B068-D7AE-44D3-BCEF-0C477C174CA9}"/>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F79A8B0-75B8-43DD-8853-248EBCC5A12F}"/>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05F619A-5FD3-4FDC-A3BC-4C401EB786D9}"/>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B9EAC08-C553-4CF1-8BCB-E6FD46202609}"/>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2C89A52C-AD4D-42AB-8B5D-E145C5C55FB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456A20A-C96F-4149-AD24-63D598DB695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321A720F-0041-4236-8DA7-00511CF8C2E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817EEA5-9B68-4EE7-B682-BD8B85D392F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D26B0D03-5F22-4602-BD40-B06FE596DA50}"/>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47DF6AB2-EFE5-47D9-A244-52ED74CC66A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586953A0-CD3D-47C0-9257-111A5D05DAC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6A27193-948B-4DB5-A2F5-399D9C8E7D16}"/>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4E72A59-CCB3-42E0-8974-58F5194F40F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E2B0B6F-0241-453C-8931-EE135E39AEC5}"/>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B8CBB48B-B9B5-4BDD-8373-18FF41F69A8F}"/>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C1E70E7-7AAE-4A71-9717-6B5F633B064E}"/>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74B89021-7490-4403-9AD9-CF1CF245CB82}"/>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0CDCF9F-A4BA-46F0-A31F-C8125A942DF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266CE98A-D834-4F85-ABDA-C3B3B08B6202}"/>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EC2BEFF1-1104-4F76-B3A3-2D312EAC01D6}"/>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2A8F9265-7B60-4A1E-B1C8-DC248DA1605B}"/>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9408AE70-0181-46D3-A8F9-D682D6784841}"/>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D32FDB0D-CBB7-47A0-9E0A-3F11C0925B80}"/>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48827F8-07B7-42E5-9657-93530BFF69A6}"/>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8981D77C-E841-43EC-8B2F-219FB5374D64}"/>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2D2BDD0F-ECAA-4190-9B13-5EBD865475EC}"/>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63DB904B-FC53-4260-8CC7-21F4827F66B6}"/>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4EB466B4-5BF2-44DB-8AA4-203D65B43B36}"/>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575AF906-7E4F-4376-96A8-BA8DB8A2A3CB}"/>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45A9CAD-EA6C-4D82-946E-67AA43E7034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503A4A7-3522-4226-90B1-58CE486104E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39D0469-B777-45F8-BC4A-5BD62A749365}"/>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BBFF4FC-05B5-40AE-A4E5-D22668657A6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BC9E510-6500-453C-BBED-9FC19C71C22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9" name="楕円 188">
          <a:extLst>
            <a:ext uri="{FF2B5EF4-FFF2-40B4-BE49-F238E27FC236}">
              <a16:creationId xmlns:a16="http://schemas.microsoft.com/office/drawing/2014/main" id="{667AA95C-87DB-4581-A65F-513130F0C6B4}"/>
            </a:ext>
          </a:extLst>
        </xdr:cNvPr>
        <xdr:cNvSpPr/>
      </xdr:nvSpPr>
      <xdr:spPr>
        <a:xfrm>
          <a:off x="4124325" y="97224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D7B0604-97E1-4D3F-AAB1-20ED8A2C3DCB}"/>
            </a:ext>
          </a:extLst>
        </xdr:cNvPr>
        <xdr:cNvSpPr txBox="1"/>
      </xdr:nvSpPr>
      <xdr:spPr>
        <a:xfrm>
          <a:off x="4219575" y="971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91" name="楕円 190">
          <a:extLst>
            <a:ext uri="{FF2B5EF4-FFF2-40B4-BE49-F238E27FC236}">
              <a16:creationId xmlns:a16="http://schemas.microsoft.com/office/drawing/2014/main" id="{0FB40AD9-1A18-4B4D-BEBB-B11412B00C04}"/>
            </a:ext>
          </a:extLst>
        </xdr:cNvPr>
        <xdr:cNvSpPr/>
      </xdr:nvSpPr>
      <xdr:spPr>
        <a:xfrm>
          <a:off x="3381375" y="96964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60960</xdr:rowOff>
    </xdr:to>
    <xdr:cxnSp macro="">
      <xdr:nvCxnSpPr>
        <xdr:cNvPr id="192" name="直線コネクタ 191">
          <a:extLst>
            <a:ext uri="{FF2B5EF4-FFF2-40B4-BE49-F238E27FC236}">
              <a16:creationId xmlns:a16="http://schemas.microsoft.com/office/drawing/2014/main" id="{BE19337D-8112-462D-AD10-3E24F25EC24C}"/>
            </a:ext>
          </a:extLst>
        </xdr:cNvPr>
        <xdr:cNvCxnSpPr/>
      </xdr:nvCxnSpPr>
      <xdr:spPr>
        <a:xfrm>
          <a:off x="3429000" y="9734550"/>
          <a:ext cx="75247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93" name="楕円 192">
          <a:extLst>
            <a:ext uri="{FF2B5EF4-FFF2-40B4-BE49-F238E27FC236}">
              <a16:creationId xmlns:a16="http://schemas.microsoft.com/office/drawing/2014/main" id="{D12820B1-1CD8-407E-8B35-B5E330586F14}"/>
            </a:ext>
          </a:extLst>
        </xdr:cNvPr>
        <xdr:cNvSpPr/>
      </xdr:nvSpPr>
      <xdr:spPr>
        <a:xfrm>
          <a:off x="2571750" y="95986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99060</xdr:rowOff>
    </xdr:from>
    <xdr:to>
      <xdr:col>19</xdr:col>
      <xdr:colOff>177800</xdr:colOff>
      <xdr:row>60</xdr:row>
      <xdr:rowOff>19050</xdr:rowOff>
    </xdr:to>
    <xdr:cxnSp macro="">
      <xdr:nvCxnSpPr>
        <xdr:cNvPr id="194" name="直線コネクタ 193">
          <a:extLst>
            <a:ext uri="{FF2B5EF4-FFF2-40B4-BE49-F238E27FC236}">
              <a16:creationId xmlns:a16="http://schemas.microsoft.com/office/drawing/2014/main" id="{B4BCEC41-B1C8-4ED6-AF47-1B52ECA24BA7}"/>
            </a:ext>
          </a:extLst>
        </xdr:cNvPr>
        <xdr:cNvCxnSpPr/>
      </xdr:nvCxnSpPr>
      <xdr:spPr>
        <a:xfrm>
          <a:off x="2619375" y="9655810"/>
          <a:ext cx="809625"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170180</xdr:rowOff>
    </xdr:from>
    <xdr:to>
      <xdr:col>10</xdr:col>
      <xdr:colOff>165100</xdr:colOff>
      <xdr:row>59</xdr:row>
      <xdr:rowOff>100330</xdr:rowOff>
    </xdr:to>
    <xdr:sp macro="" textlink="">
      <xdr:nvSpPr>
        <xdr:cNvPr id="195" name="楕円 194">
          <a:extLst>
            <a:ext uri="{FF2B5EF4-FFF2-40B4-BE49-F238E27FC236}">
              <a16:creationId xmlns:a16="http://schemas.microsoft.com/office/drawing/2014/main" id="{B04656C8-FB15-4DD1-92F8-AD07803082F0}"/>
            </a:ext>
          </a:extLst>
        </xdr:cNvPr>
        <xdr:cNvSpPr/>
      </xdr:nvSpPr>
      <xdr:spPr>
        <a:xfrm>
          <a:off x="1781175" y="95523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49530</xdr:rowOff>
    </xdr:from>
    <xdr:to>
      <xdr:col>15</xdr:col>
      <xdr:colOff>50800</xdr:colOff>
      <xdr:row>59</xdr:row>
      <xdr:rowOff>99060</xdr:rowOff>
    </xdr:to>
    <xdr:cxnSp macro="">
      <xdr:nvCxnSpPr>
        <xdr:cNvPr id="196" name="直線コネクタ 195">
          <a:extLst>
            <a:ext uri="{FF2B5EF4-FFF2-40B4-BE49-F238E27FC236}">
              <a16:creationId xmlns:a16="http://schemas.microsoft.com/office/drawing/2014/main" id="{5DF79E18-4BBF-405D-83CC-0A815F700EAF}"/>
            </a:ext>
          </a:extLst>
        </xdr:cNvPr>
        <xdr:cNvCxnSpPr/>
      </xdr:nvCxnSpPr>
      <xdr:spPr>
        <a:xfrm>
          <a:off x="1828800" y="9599930"/>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7" name="楕円 196">
          <a:extLst>
            <a:ext uri="{FF2B5EF4-FFF2-40B4-BE49-F238E27FC236}">
              <a16:creationId xmlns:a16="http://schemas.microsoft.com/office/drawing/2014/main" id="{C140A2AC-084C-4C59-B577-6063A2D7F477}"/>
            </a:ext>
          </a:extLst>
        </xdr:cNvPr>
        <xdr:cNvSpPr/>
      </xdr:nvSpPr>
      <xdr:spPr>
        <a:xfrm>
          <a:off x="981075" y="94976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160020</xdr:rowOff>
    </xdr:from>
    <xdr:to>
      <xdr:col>10</xdr:col>
      <xdr:colOff>114300</xdr:colOff>
      <xdr:row>59</xdr:row>
      <xdr:rowOff>49530</xdr:rowOff>
    </xdr:to>
    <xdr:cxnSp macro="">
      <xdr:nvCxnSpPr>
        <xdr:cNvPr id="198" name="直線コネクタ 197">
          <a:extLst>
            <a:ext uri="{FF2B5EF4-FFF2-40B4-BE49-F238E27FC236}">
              <a16:creationId xmlns:a16="http://schemas.microsoft.com/office/drawing/2014/main" id="{39477362-F46E-4109-85A8-4E8C6CD10721}"/>
            </a:ext>
          </a:extLst>
        </xdr:cNvPr>
        <xdr:cNvCxnSpPr/>
      </xdr:nvCxnSpPr>
      <xdr:spPr>
        <a:xfrm>
          <a:off x="1028700" y="9554845"/>
          <a:ext cx="8001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99" name="n_1aveValue【体育館・プール】&#10;有形固定資産減価償却率">
          <a:extLst>
            <a:ext uri="{FF2B5EF4-FFF2-40B4-BE49-F238E27FC236}">
              <a16:creationId xmlns:a16="http://schemas.microsoft.com/office/drawing/2014/main" id="{BB30356F-2ED9-41F3-9403-83FC571C0384}"/>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85D99E91-5787-4CD9-9B9D-E2989229B72B}"/>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B6B6E563-C2B9-4D68-B31A-AC3905F8B96D}"/>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97BFF1D0-FB6E-450B-BB69-7CB2AAB6FF4D}"/>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203" name="n_1mainValue【体育館・プール】&#10;有形固定資産減価償却率">
          <a:extLst>
            <a:ext uri="{FF2B5EF4-FFF2-40B4-BE49-F238E27FC236}">
              <a16:creationId xmlns:a16="http://schemas.microsoft.com/office/drawing/2014/main" id="{88C5C0A2-C28F-4793-AA36-004236B39D42}"/>
            </a:ext>
          </a:extLst>
        </xdr:cNvPr>
        <xdr:cNvSpPr txBox="1"/>
      </xdr:nvSpPr>
      <xdr:spPr>
        <a:xfrm>
          <a:off x="3239144" y="977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140987</xdr:rowOff>
    </xdr:from>
    <xdr:ext cx="405111" cy="259045"/>
    <xdr:sp macro="" textlink="">
      <xdr:nvSpPr>
        <xdr:cNvPr id="204" name="n_2mainValue【体育館・プール】&#10;有形固定資産減価償却率">
          <a:extLst>
            <a:ext uri="{FF2B5EF4-FFF2-40B4-BE49-F238E27FC236}">
              <a16:creationId xmlns:a16="http://schemas.microsoft.com/office/drawing/2014/main" id="{8FDA350D-410F-4D74-98BB-92818F334C52}"/>
            </a:ext>
          </a:extLst>
        </xdr:cNvPr>
        <xdr:cNvSpPr txBox="1"/>
      </xdr:nvSpPr>
      <xdr:spPr>
        <a:xfrm>
          <a:off x="24390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91457</xdr:rowOff>
    </xdr:from>
    <xdr:ext cx="405111" cy="259045"/>
    <xdr:sp macro="" textlink="">
      <xdr:nvSpPr>
        <xdr:cNvPr id="205" name="n_3mainValue【体育館・プール】&#10;有形固定資産減価償却率">
          <a:extLst>
            <a:ext uri="{FF2B5EF4-FFF2-40B4-BE49-F238E27FC236}">
              <a16:creationId xmlns:a16="http://schemas.microsoft.com/office/drawing/2014/main" id="{F12AEC6A-39EB-4401-8C0B-E127D16F14D6}"/>
            </a:ext>
          </a:extLst>
        </xdr:cNvPr>
        <xdr:cNvSpPr txBox="1"/>
      </xdr:nvSpPr>
      <xdr:spPr>
        <a:xfrm>
          <a:off x="1648469"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30497</xdr:rowOff>
    </xdr:from>
    <xdr:ext cx="405111" cy="259045"/>
    <xdr:sp macro="" textlink="">
      <xdr:nvSpPr>
        <xdr:cNvPr id="206" name="n_4mainValue【体育館・プール】&#10;有形固定資産減価償却率">
          <a:extLst>
            <a:ext uri="{FF2B5EF4-FFF2-40B4-BE49-F238E27FC236}">
              <a16:creationId xmlns:a16="http://schemas.microsoft.com/office/drawing/2014/main" id="{B157C5A6-66BA-45A9-A8C2-2F21B2BA4DF6}"/>
            </a:ext>
          </a:extLst>
        </xdr:cNvPr>
        <xdr:cNvSpPr txBox="1"/>
      </xdr:nvSpPr>
      <xdr:spPr>
        <a:xfrm>
          <a:off x="848369"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773A976-0CAC-46BE-B12B-A3DFFA27907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2AAFC83-7F21-49A3-ACC4-94043617AC8D}"/>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1E9DEF7-E8EB-4BF0-8DCB-A7AF9A91FD26}"/>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9F583E2-4443-44AE-BE93-7850EB538FF5}"/>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7CEE324-AB13-495F-9D91-F1B4C5ECAA26}"/>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1E60491-E536-47D4-BE8B-E6E1B58A0C51}"/>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EEAA2A2-E940-470E-9208-AC5AEFC4DA4A}"/>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2C19D4C-564C-46E0-BD56-908CF984A56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C22E05E-7C79-4C18-B5F1-2006CC73DA3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E3FBDC1-9A56-4456-B767-9E164B92C75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7AC77918-BD89-4CD9-92D6-5D25CFFD4186}"/>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549CA43-EFC3-4A45-B12C-2E1823FF8567}"/>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99D7D32-FC8C-4F45-81BD-C08EF277D68A}"/>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8A75F3B-36A5-4499-9220-2D1677EFEFDB}"/>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523AD42-961A-4ECF-AF31-4D57EB9D5D99}"/>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8FABF01-A970-4A80-AE1D-208DB4CFC452}"/>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12762D9-9CBC-4F12-8E02-A222CDAD9A68}"/>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5D8B2AE-9D5F-4364-A5D1-A126D315B282}"/>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A16CC76E-46A1-4AC0-B525-E1C757145785}"/>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5A45A10-3C2B-409D-BB61-2A161086F829}"/>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E665E5F-CF88-4213-99E1-AEA56FD3E89A}"/>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7EC9FAF-D8F1-46BC-B5F9-841DDDB2DFE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2576A39-B0B8-4E29-9842-B3A1ACEB809F}"/>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EFF6061-672B-4C30-B443-2A666845959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A7625F3D-7A0C-4D1C-982F-B35CA5040897}"/>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BA76545B-87FC-42C4-934A-BB1794A0378E}"/>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E4301B85-09B4-4A41-A561-97A336B4A278}"/>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25DAB2D4-88EC-4BCB-8252-2E009FC623D8}"/>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4CFD448D-07E0-448C-8F94-E4A6A6090AC4}"/>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6" name="【体育館・プール】&#10;一人当たり面積平均値テキスト">
          <a:extLst>
            <a:ext uri="{FF2B5EF4-FFF2-40B4-BE49-F238E27FC236}">
              <a16:creationId xmlns:a16="http://schemas.microsoft.com/office/drawing/2014/main" id="{0F328899-59B8-4442-8FDE-715CC1136885}"/>
            </a:ext>
          </a:extLst>
        </xdr:cNvPr>
        <xdr:cNvSpPr txBox="1"/>
      </xdr:nvSpPr>
      <xdr:spPr>
        <a:xfrm>
          <a:off x="946785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A8A5259C-57B3-4124-A77C-2C9460365305}"/>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A81D5D20-7E60-448E-A300-0C1FA6175F20}"/>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063D5A6E-9D4C-4262-ADB3-D97FB9B0F0DF}"/>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11F0BA42-D6D8-4BF8-9257-79EEC63957D9}"/>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67B4F31C-8F46-4A6B-BA52-D84FDCF725B4}"/>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88550B-032E-42E5-A68C-B0E326F6D947}"/>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C79B45-A5C6-4026-A069-06141875A9E3}"/>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DB7EE98-06E2-47FC-A539-9A2A96A7232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D2E6037-6D0B-4366-A662-8958B6BD151D}"/>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C2AAEF0-18D6-4CFD-8235-DC3B78AB1766}"/>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47" name="楕円 246">
          <a:extLst>
            <a:ext uri="{FF2B5EF4-FFF2-40B4-BE49-F238E27FC236}">
              <a16:creationId xmlns:a16="http://schemas.microsoft.com/office/drawing/2014/main" id="{2E720AD9-65BF-4F79-8D7F-077FE99F7482}"/>
            </a:ext>
          </a:extLst>
        </xdr:cNvPr>
        <xdr:cNvSpPr/>
      </xdr:nvSpPr>
      <xdr:spPr>
        <a:xfrm>
          <a:off x="9401175" y="101441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80027</xdr:rowOff>
    </xdr:from>
    <xdr:ext cx="469744" cy="259045"/>
    <xdr:sp macro="" textlink="">
      <xdr:nvSpPr>
        <xdr:cNvPr id="248" name="【体育館・プール】&#10;一人当たり面積該当値テキスト">
          <a:extLst>
            <a:ext uri="{FF2B5EF4-FFF2-40B4-BE49-F238E27FC236}">
              <a16:creationId xmlns:a16="http://schemas.microsoft.com/office/drawing/2014/main" id="{CCA98AFB-2388-4A0D-A913-6F0A7414D942}"/>
            </a:ext>
          </a:extLst>
        </xdr:cNvPr>
        <xdr:cNvSpPr txBox="1"/>
      </xdr:nvSpPr>
      <xdr:spPr>
        <a:xfrm>
          <a:off x="9467850"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49" name="楕円 248">
          <a:extLst>
            <a:ext uri="{FF2B5EF4-FFF2-40B4-BE49-F238E27FC236}">
              <a16:creationId xmlns:a16="http://schemas.microsoft.com/office/drawing/2014/main" id="{1E3EABFA-06FB-4EA3-B6E6-27671F6A5F6B}"/>
            </a:ext>
          </a:extLst>
        </xdr:cNvPr>
        <xdr:cNvSpPr/>
      </xdr:nvSpPr>
      <xdr:spPr>
        <a:xfrm>
          <a:off x="8639175" y="10182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63</xdr:row>
      <xdr:rowOff>19050</xdr:rowOff>
    </xdr:to>
    <xdr:cxnSp macro="">
      <xdr:nvCxnSpPr>
        <xdr:cNvPr id="250" name="直線コネクタ 249">
          <a:extLst>
            <a:ext uri="{FF2B5EF4-FFF2-40B4-BE49-F238E27FC236}">
              <a16:creationId xmlns:a16="http://schemas.microsoft.com/office/drawing/2014/main" id="{B9E590E1-7717-4FEA-88D6-B2426F9AFBAB}"/>
            </a:ext>
          </a:extLst>
        </xdr:cNvPr>
        <xdr:cNvCxnSpPr/>
      </xdr:nvCxnSpPr>
      <xdr:spPr>
        <a:xfrm flipV="1">
          <a:off x="8686800" y="10191750"/>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114300</xdr:rowOff>
    </xdr:from>
    <xdr:to>
      <xdr:col>46</xdr:col>
      <xdr:colOff>38100</xdr:colOff>
      <xdr:row>63</xdr:row>
      <xdr:rowOff>44450</xdr:rowOff>
    </xdr:to>
    <xdr:sp macro="" textlink="">
      <xdr:nvSpPr>
        <xdr:cNvPr id="251" name="楕円 250">
          <a:extLst>
            <a:ext uri="{FF2B5EF4-FFF2-40B4-BE49-F238E27FC236}">
              <a16:creationId xmlns:a16="http://schemas.microsoft.com/office/drawing/2014/main" id="{FF236C69-38EF-4BCC-B5B4-843C0AA9D0DE}"/>
            </a:ext>
          </a:extLst>
        </xdr:cNvPr>
        <xdr:cNvSpPr/>
      </xdr:nvSpPr>
      <xdr:spPr>
        <a:xfrm>
          <a:off x="7839075" y="10153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165100</xdr:rowOff>
    </xdr:from>
    <xdr:to>
      <xdr:col>50</xdr:col>
      <xdr:colOff>114300</xdr:colOff>
      <xdr:row>63</xdr:row>
      <xdr:rowOff>19050</xdr:rowOff>
    </xdr:to>
    <xdr:cxnSp macro="">
      <xdr:nvCxnSpPr>
        <xdr:cNvPr id="252" name="直線コネクタ 251">
          <a:extLst>
            <a:ext uri="{FF2B5EF4-FFF2-40B4-BE49-F238E27FC236}">
              <a16:creationId xmlns:a16="http://schemas.microsoft.com/office/drawing/2014/main" id="{4F473134-D3E8-40D1-A8D9-F9AEAA65B2AB}"/>
            </a:ext>
          </a:extLst>
        </xdr:cNvPr>
        <xdr:cNvCxnSpPr/>
      </xdr:nvCxnSpPr>
      <xdr:spPr>
        <a:xfrm>
          <a:off x="7886700" y="1020127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165100</xdr:rowOff>
    </xdr:from>
    <xdr:to>
      <xdr:col>41</xdr:col>
      <xdr:colOff>101600</xdr:colOff>
      <xdr:row>63</xdr:row>
      <xdr:rowOff>95250</xdr:rowOff>
    </xdr:to>
    <xdr:sp macro="" textlink="">
      <xdr:nvSpPr>
        <xdr:cNvPr id="253" name="楕円 252">
          <a:extLst>
            <a:ext uri="{FF2B5EF4-FFF2-40B4-BE49-F238E27FC236}">
              <a16:creationId xmlns:a16="http://schemas.microsoft.com/office/drawing/2014/main" id="{68E21904-E500-47B2-8158-5B17AA15BF85}"/>
            </a:ext>
          </a:extLst>
        </xdr:cNvPr>
        <xdr:cNvSpPr/>
      </xdr:nvSpPr>
      <xdr:spPr>
        <a:xfrm>
          <a:off x="7029450" y="10201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165100</xdr:rowOff>
    </xdr:from>
    <xdr:to>
      <xdr:col>45</xdr:col>
      <xdr:colOff>177800</xdr:colOff>
      <xdr:row>63</xdr:row>
      <xdr:rowOff>44450</xdr:rowOff>
    </xdr:to>
    <xdr:cxnSp macro="">
      <xdr:nvCxnSpPr>
        <xdr:cNvPr id="254" name="直線コネクタ 253">
          <a:extLst>
            <a:ext uri="{FF2B5EF4-FFF2-40B4-BE49-F238E27FC236}">
              <a16:creationId xmlns:a16="http://schemas.microsoft.com/office/drawing/2014/main" id="{CCD87E27-2ED0-4BB5-B17F-E04B0590DA55}"/>
            </a:ext>
          </a:extLst>
        </xdr:cNvPr>
        <xdr:cNvCxnSpPr/>
      </xdr:nvCxnSpPr>
      <xdr:spPr>
        <a:xfrm flipV="1">
          <a:off x="7077075" y="10201275"/>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139700</xdr:rowOff>
    </xdr:from>
    <xdr:to>
      <xdr:col>36</xdr:col>
      <xdr:colOff>165100</xdr:colOff>
      <xdr:row>63</xdr:row>
      <xdr:rowOff>69850</xdr:rowOff>
    </xdr:to>
    <xdr:sp macro="" textlink="">
      <xdr:nvSpPr>
        <xdr:cNvPr id="255" name="楕円 254">
          <a:extLst>
            <a:ext uri="{FF2B5EF4-FFF2-40B4-BE49-F238E27FC236}">
              <a16:creationId xmlns:a16="http://schemas.microsoft.com/office/drawing/2014/main" id="{98AFA1EB-B150-4A0F-B611-B8C766591B70}"/>
            </a:ext>
          </a:extLst>
        </xdr:cNvPr>
        <xdr:cNvSpPr/>
      </xdr:nvSpPr>
      <xdr:spPr>
        <a:xfrm>
          <a:off x="6238875" y="10182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19050</xdr:rowOff>
    </xdr:from>
    <xdr:to>
      <xdr:col>41</xdr:col>
      <xdr:colOff>50800</xdr:colOff>
      <xdr:row>63</xdr:row>
      <xdr:rowOff>44450</xdr:rowOff>
    </xdr:to>
    <xdr:cxnSp macro="">
      <xdr:nvCxnSpPr>
        <xdr:cNvPr id="256" name="直線コネクタ 255">
          <a:extLst>
            <a:ext uri="{FF2B5EF4-FFF2-40B4-BE49-F238E27FC236}">
              <a16:creationId xmlns:a16="http://schemas.microsoft.com/office/drawing/2014/main" id="{1CFA6FE4-4E6C-46DE-A84E-E03263A15918}"/>
            </a:ext>
          </a:extLst>
        </xdr:cNvPr>
        <xdr:cNvCxnSpPr/>
      </xdr:nvCxnSpPr>
      <xdr:spPr>
        <a:xfrm>
          <a:off x="6286500" y="1022032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7" name="n_1aveValue【体育館・プール】&#10;一人当たり面積">
          <a:extLst>
            <a:ext uri="{FF2B5EF4-FFF2-40B4-BE49-F238E27FC236}">
              <a16:creationId xmlns:a16="http://schemas.microsoft.com/office/drawing/2014/main" id="{B8ADDF3C-F83D-45BF-8C67-3CC21E50247C}"/>
            </a:ext>
          </a:extLst>
        </xdr:cNvPr>
        <xdr:cNvSpPr txBox="1"/>
      </xdr:nvSpPr>
      <xdr:spPr>
        <a:xfrm>
          <a:off x="845827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D2B81DCB-65DA-48EE-BD66-8481F97C8ECE}"/>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59" name="n_3aveValue【体育館・プール】&#10;一人当たり面積">
          <a:extLst>
            <a:ext uri="{FF2B5EF4-FFF2-40B4-BE49-F238E27FC236}">
              <a16:creationId xmlns:a16="http://schemas.microsoft.com/office/drawing/2014/main" id="{AABB9F5A-3245-40DE-BE59-6D875587D58C}"/>
            </a:ext>
          </a:extLst>
        </xdr:cNvPr>
        <xdr:cNvSpPr txBox="1"/>
      </xdr:nvSpPr>
      <xdr:spPr>
        <a:xfrm>
          <a:off x="6867602"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60DF4FE2-3177-4D71-9189-C8491BDCDD24}"/>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1" name="n_1mainValue【体育館・プール】&#10;一人当たり面積">
          <a:extLst>
            <a:ext uri="{FF2B5EF4-FFF2-40B4-BE49-F238E27FC236}">
              <a16:creationId xmlns:a16="http://schemas.microsoft.com/office/drawing/2014/main" id="{C3CD3C43-3AEC-4F60-A702-133181C48125}"/>
            </a:ext>
          </a:extLst>
        </xdr:cNvPr>
        <xdr:cNvSpPr txBox="1"/>
      </xdr:nvSpPr>
      <xdr:spPr>
        <a:xfrm>
          <a:off x="845827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35577</xdr:rowOff>
    </xdr:from>
    <xdr:ext cx="469744" cy="259045"/>
    <xdr:sp macro="" textlink="">
      <xdr:nvSpPr>
        <xdr:cNvPr id="262" name="n_2mainValue【体育館・プール】&#10;一人当たり面積">
          <a:extLst>
            <a:ext uri="{FF2B5EF4-FFF2-40B4-BE49-F238E27FC236}">
              <a16:creationId xmlns:a16="http://schemas.microsoft.com/office/drawing/2014/main" id="{31EB5CE5-CDD4-4407-99F3-539997428D26}"/>
            </a:ext>
          </a:extLst>
        </xdr:cNvPr>
        <xdr:cNvSpPr txBox="1"/>
      </xdr:nvSpPr>
      <xdr:spPr>
        <a:xfrm>
          <a:off x="7677227" y="1023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86377</xdr:rowOff>
    </xdr:from>
    <xdr:ext cx="469744" cy="259045"/>
    <xdr:sp macro="" textlink="">
      <xdr:nvSpPr>
        <xdr:cNvPr id="263" name="n_3mainValue【体育館・プール】&#10;一人当たり面積">
          <a:extLst>
            <a:ext uri="{FF2B5EF4-FFF2-40B4-BE49-F238E27FC236}">
              <a16:creationId xmlns:a16="http://schemas.microsoft.com/office/drawing/2014/main" id="{27E8631E-393F-419E-A0A6-A04208B3E044}"/>
            </a:ext>
          </a:extLst>
        </xdr:cNvPr>
        <xdr:cNvSpPr txBox="1"/>
      </xdr:nvSpPr>
      <xdr:spPr>
        <a:xfrm>
          <a:off x="6867602"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978A627B-A487-49D1-A6A0-2BF64377DA68}"/>
            </a:ext>
          </a:extLst>
        </xdr:cNvPr>
        <xdr:cNvSpPr txBox="1"/>
      </xdr:nvSpPr>
      <xdr:spPr>
        <a:xfrm>
          <a:off x="6067502"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747778D-9839-493C-A716-17179105E6F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9BCA3DD-AD7A-4507-AD2E-930A6EFBEB0C}"/>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73DFF5B-0781-4F4B-8FF0-D18487EE445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76DBC39-13A0-4F23-8BDE-16A9723CBF44}"/>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F13C316-DF4A-4D11-B28D-7597B1E5173F}"/>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92D05C8-59AE-4ABE-9B38-B18633049215}"/>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0525517-812F-4290-B75E-ABE466DC1F39}"/>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0B97A19-35C6-46AD-8AB9-4ECCB7F1918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FA5E98A-7507-4584-BCE6-D16C81C596B8}"/>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3803721-E1C4-43FC-A792-8B5E1F65883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3BC366D9-9C2B-4F0A-8B87-179813577283}"/>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A191C86-871F-45D7-A5DA-FB1D4A313F34}"/>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DC77FD49-685C-4DC9-8410-7FF4D574CF2D}"/>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D19E816-7C39-4E5B-874A-ED303771D6FC}"/>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EE08B6C-F22E-4DE0-8B98-76012721DC99}"/>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8A7A676-6072-403C-A0B8-26086F1A14A5}"/>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8E5CC60-A595-4ECC-814C-D091D86F9BC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25C78EA-42E1-4EE1-B552-B974EE511BC8}"/>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76D90A4-4083-4160-9876-8569F67F17A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1FCD13F-1799-458A-B99B-185AE49F6F80}"/>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2893AEE-787B-4B13-B529-9AD154A4321B}"/>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EDB8372-3052-42A1-AD44-F3677F70452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106E3E78-AE5A-489D-95E3-47AAACC37EA2}"/>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CC4D2CE6-C464-4F86-B3B1-A0211F4F1FFA}"/>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63A39B58-1340-4177-9E08-E163794289C4}"/>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59942EBA-C58F-4121-A0BD-0EEFC2343A0D}"/>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7C4EF1F9-59AE-4EE2-8014-9BBE47843AF8}"/>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94B1F58-E492-43C4-8A4E-F62B5BF9F66C}"/>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9BD2F538-298B-4179-89C6-17F13C5BC10D}"/>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A5C1424-E3F3-4F27-8D5C-3D4CCD000154}"/>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8F48D9F5-FCD6-4184-802D-088FFEE00EF4}"/>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03E7FB3E-84F0-4B78-A9B9-D97E0DD9F42B}"/>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3894E383-E85B-4E4D-AAEB-9A49930DF750}"/>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E8716A3A-3938-4135-9CF5-643E84C75D62}"/>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6F562949-FBC1-48A2-BFAA-EF10445F7196}"/>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54CFD6A-6532-4C85-8CA6-E3BB397FF82E}"/>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59AFE8A-8F4F-4FF8-8C55-2A05B60BD96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0476140-17B6-4ED0-8EA3-E01671D6BCE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F44F543-547D-4F90-880F-5F07AF7B1B7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673BB8A-CA07-4730-8F2B-7379E0E6864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5" name="楕円 304">
          <a:extLst>
            <a:ext uri="{FF2B5EF4-FFF2-40B4-BE49-F238E27FC236}">
              <a16:creationId xmlns:a16="http://schemas.microsoft.com/office/drawing/2014/main" id="{114117D0-9D2D-4F76-A4E3-BE5B645D5B56}"/>
            </a:ext>
          </a:extLst>
        </xdr:cNvPr>
        <xdr:cNvSpPr/>
      </xdr:nvSpPr>
      <xdr:spPr>
        <a:xfrm>
          <a:off x="4124325"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8F1F9C4-C3C6-4708-8954-CC51CE4D0F40}"/>
            </a:ext>
          </a:extLst>
        </xdr:cNvPr>
        <xdr:cNvSpPr txBox="1"/>
      </xdr:nvSpPr>
      <xdr:spPr>
        <a:xfrm>
          <a:off x="4219575"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307" name="楕円 306">
          <a:extLst>
            <a:ext uri="{FF2B5EF4-FFF2-40B4-BE49-F238E27FC236}">
              <a16:creationId xmlns:a16="http://schemas.microsoft.com/office/drawing/2014/main" id="{FE00D9AD-8ADC-40CC-A3A9-654C23B2EA72}"/>
            </a:ext>
          </a:extLst>
        </xdr:cNvPr>
        <xdr:cNvSpPr/>
      </xdr:nvSpPr>
      <xdr:spPr>
        <a:xfrm>
          <a:off x="3381375" y="134423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95250</xdr:rowOff>
    </xdr:to>
    <xdr:cxnSp macro="">
      <xdr:nvCxnSpPr>
        <xdr:cNvPr id="308" name="直線コネクタ 307">
          <a:extLst>
            <a:ext uri="{FF2B5EF4-FFF2-40B4-BE49-F238E27FC236}">
              <a16:creationId xmlns:a16="http://schemas.microsoft.com/office/drawing/2014/main" id="{E54492BB-37DC-4EF3-B812-FDE5E15B8511}"/>
            </a:ext>
          </a:extLst>
        </xdr:cNvPr>
        <xdr:cNvCxnSpPr/>
      </xdr:nvCxnSpPr>
      <xdr:spPr>
        <a:xfrm>
          <a:off x="3429000" y="13489939"/>
          <a:ext cx="752475"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309" name="楕円 308">
          <a:extLst>
            <a:ext uri="{FF2B5EF4-FFF2-40B4-BE49-F238E27FC236}">
              <a16:creationId xmlns:a16="http://schemas.microsoft.com/office/drawing/2014/main" id="{333AEB13-8191-4688-A328-662E087CCC7D}"/>
            </a:ext>
          </a:extLst>
        </xdr:cNvPr>
        <xdr:cNvSpPr/>
      </xdr:nvSpPr>
      <xdr:spPr>
        <a:xfrm>
          <a:off x="2571750" y="133946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53339</xdr:rowOff>
    </xdr:to>
    <xdr:cxnSp macro="">
      <xdr:nvCxnSpPr>
        <xdr:cNvPr id="310" name="直線コネクタ 309">
          <a:extLst>
            <a:ext uri="{FF2B5EF4-FFF2-40B4-BE49-F238E27FC236}">
              <a16:creationId xmlns:a16="http://schemas.microsoft.com/office/drawing/2014/main" id="{1374D6B5-2873-4AD4-BB4D-9FECBE8C2BDF}"/>
            </a:ext>
          </a:extLst>
        </xdr:cNvPr>
        <xdr:cNvCxnSpPr/>
      </xdr:nvCxnSpPr>
      <xdr:spPr>
        <a:xfrm>
          <a:off x="2619375" y="13442314"/>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1" name="楕円 310">
          <a:extLst>
            <a:ext uri="{FF2B5EF4-FFF2-40B4-BE49-F238E27FC236}">
              <a16:creationId xmlns:a16="http://schemas.microsoft.com/office/drawing/2014/main" id="{DA177153-A83D-48DB-9745-EC8EF4F7530F}"/>
            </a:ext>
          </a:extLst>
        </xdr:cNvPr>
        <xdr:cNvSpPr/>
      </xdr:nvSpPr>
      <xdr:spPr>
        <a:xfrm>
          <a:off x="1781175" y="13295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167639</xdr:rowOff>
    </xdr:to>
    <xdr:cxnSp macro="">
      <xdr:nvCxnSpPr>
        <xdr:cNvPr id="312" name="直線コネクタ 311">
          <a:extLst>
            <a:ext uri="{FF2B5EF4-FFF2-40B4-BE49-F238E27FC236}">
              <a16:creationId xmlns:a16="http://schemas.microsoft.com/office/drawing/2014/main" id="{9253C4E4-B71B-4B96-9FED-3F71B7F7B144}"/>
            </a:ext>
          </a:extLst>
        </xdr:cNvPr>
        <xdr:cNvCxnSpPr/>
      </xdr:nvCxnSpPr>
      <xdr:spPr>
        <a:xfrm>
          <a:off x="1828800" y="13343255"/>
          <a:ext cx="790575"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313" name="楕円 312">
          <a:extLst>
            <a:ext uri="{FF2B5EF4-FFF2-40B4-BE49-F238E27FC236}">
              <a16:creationId xmlns:a16="http://schemas.microsoft.com/office/drawing/2014/main" id="{53419C8D-D3AE-4220-99B9-644160173616}"/>
            </a:ext>
          </a:extLst>
        </xdr:cNvPr>
        <xdr:cNvSpPr/>
      </xdr:nvSpPr>
      <xdr:spPr>
        <a:xfrm>
          <a:off x="981075" y="132219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82</xdr:row>
      <xdr:rowOff>68580</xdr:rowOff>
    </xdr:to>
    <xdr:cxnSp macro="">
      <xdr:nvCxnSpPr>
        <xdr:cNvPr id="314" name="直線コネクタ 313">
          <a:extLst>
            <a:ext uri="{FF2B5EF4-FFF2-40B4-BE49-F238E27FC236}">
              <a16:creationId xmlns:a16="http://schemas.microsoft.com/office/drawing/2014/main" id="{D81E4B31-1C4E-49CD-A76A-0605B72C630D}"/>
            </a:ext>
          </a:extLst>
        </xdr:cNvPr>
        <xdr:cNvCxnSpPr/>
      </xdr:nvCxnSpPr>
      <xdr:spPr>
        <a:xfrm>
          <a:off x="1028700" y="13279120"/>
          <a:ext cx="8001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5" name="n_1aveValue【福祉施設】&#10;有形固定資産減価償却率">
          <a:extLst>
            <a:ext uri="{FF2B5EF4-FFF2-40B4-BE49-F238E27FC236}">
              <a16:creationId xmlns:a16="http://schemas.microsoft.com/office/drawing/2014/main" id="{28E796D7-6286-4A90-BDE4-6248996D39ED}"/>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6" name="n_2aveValue【福祉施設】&#10;有形固定資産減価償却率">
          <a:extLst>
            <a:ext uri="{FF2B5EF4-FFF2-40B4-BE49-F238E27FC236}">
              <a16:creationId xmlns:a16="http://schemas.microsoft.com/office/drawing/2014/main" id="{C26CB8B8-0554-4EC8-ACB4-1BC7EF6DE217}"/>
            </a:ext>
          </a:extLst>
        </xdr:cNvPr>
        <xdr:cNvSpPr txBox="1"/>
      </xdr:nvSpPr>
      <xdr:spPr>
        <a:xfrm>
          <a:off x="2439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7" name="n_3aveValue【福祉施設】&#10;有形固定資産減価償却率">
          <a:extLst>
            <a:ext uri="{FF2B5EF4-FFF2-40B4-BE49-F238E27FC236}">
              <a16:creationId xmlns:a16="http://schemas.microsoft.com/office/drawing/2014/main" id="{FDFBA89A-EBEE-4E21-B149-E3B2CEFCE9F5}"/>
            </a:ext>
          </a:extLst>
        </xdr:cNvPr>
        <xdr:cNvSpPr txBox="1"/>
      </xdr:nvSpPr>
      <xdr:spPr>
        <a:xfrm>
          <a:off x="1648469"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18" name="n_4aveValue【福祉施設】&#10;有形固定資産減価償却率">
          <a:extLst>
            <a:ext uri="{FF2B5EF4-FFF2-40B4-BE49-F238E27FC236}">
              <a16:creationId xmlns:a16="http://schemas.microsoft.com/office/drawing/2014/main" id="{A9DD8956-BEC1-4176-9D35-2B5BA97CD4E9}"/>
            </a:ext>
          </a:extLst>
        </xdr:cNvPr>
        <xdr:cNvSpPr txBox="1"/>
      </xdr:nvSpPr>
      <xdr:spPr>
        <a:xfrm>
          <a:off x="848369"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19" name="n_1mainValue【福祉施設】&#10;有形固定資産減価償却率">
          <a:extLst>
            <a:ext uri="{FF2B5EF4-FFF2-40B4-BE49-F238E27FC236}">
              <a16:creationId xmlns:a16="http://schemas.microsoft.com/office/drawing/2014/main" id="{CCC69394-136D-479B-BCE7-8E5D292A7426}"/>
            </a:ext>
          </a:extLst>
        </xdr:cNvPr>
        <xdr:cNvSpPr txBox="1"/>
      </xdr:nvSpPr>
      <xdr:spPr>
        <a:xfrm>
          <a:off x="3239144" y="13535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20" name="n_2mainValue【福祉施設】&#10;有形固定資産減価償却率">
          <a:extLst>
            <a:ext uri="{FF2B5EF4-FFF2-40B4-BE49-F238E27FC236}">
              <a16:creationId xmlns:a16="http://schemas.microsoft.com/office/drawing/2014/main" id="{840AE423-A217-464F-B282-70DD990B9711}"/>
            </a:ext>
          </a:extLst>
        </xdr:cNvPr>
        <xdr:cNvSpPr txBox="1"/>
      </xdr:nvSpPr>
      <xdr:spPr>
        <a:xfrm>
          <a:off x="2439044" y="1347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21" name="n_3mainValue【福祉施設】&#10;有形固定資産減価償却率">
          <a:extLst>
            <a:ext uri="{FF2B5EF4-FFF2-40B4-BE49-F238E27FC236}">
              <a16:creationId xmlns:a16="http://schemas.microsoft.com/office/drawing/2014/main" id="{97DC526D-7DE9-4F6A-84C4-1CCDCACE4389}"/>
            </a:ext>
          </a:extLst>
        </xdr:cNvPr>
        <xdr:cNvSpPr txBox="1"/>
      </xdr:nvSpPr>
      <xdr:spPr>
        <a:xfrm>
          <a:off x="1648469"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55897</xdr:rowOff>
    </xdr:from>
    <xdr:ext cx="405111" cy="259045"/>
    <xdr:sp macro="" textlink="">
      <xdr:nvSpPr>
        <xdr:cNvPr id="322" name="n_4mainValue【福祉施設】&#10;有形固定資産減価償却率">
          <a:extLst>
            <a:ext uri="{FF2B5EF4-FFF2-40B4-BE49-F238E27FC236}">
              <a16:creationId xmlns:a16="http://schemas.microsoft.com/office/drawing/2014/main" id="{23203B89-D834-42B5-8E92-1AD9F56A655E}"/>
            </a:ext>
          </a:extLst>
        </xdr:cNvPr>
        <xdr:cNvSpPr txBox="1"/>
      </xdr:nvSpPr>
      <xdr:spPr>
        <a:xfrm>
          <a:off x="848369"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EF1A2F5-027F-419E-84CE-7EDFD8846A5B}"/>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AC3D419-C262-4CB8-9693-B68E2B0F006E}"/>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23D62C2-D51A-4D0A-B08E-19FFD303B84B}"/>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586056E-2FB3-4AE0-8466-2844809A9B8F}"/>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2DEC29F-F2DA-4079-ADAB-1AC4CB33FBF1}"/>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DA40AFD-674F-46E9-BDD6-30869BCFF667}"/>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7CBEEF1-36DD-4116-8EB5-D60E5F191192}"/>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130B39E-2B4B-4528-96B8-5F00B87502F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0254924-7D8D-4CCB-8DE1-FDEBE1E10A40}"/>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E9744CF-6DBF-4329-82AC-FFDC055C748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5FC7F190-50BE-4347-A6D1-80A7F1CAA311}"/>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1A37DCEE-8493-4E66-9798-D25468E6898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27EC2887-568C-40B2-B94D-1EF0EED89788}"/>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BC624F36-918F-4A9E-93A8-EBACF0FFFEA5}"/>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D00DCF69-1E83-4A1D-B118-B7AD355E3860}"/>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3710927F-1E85-4029-854D-5FC29F0DE40E}"/>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C4FC7E81-B956-4C20-89F7-52ED244F953F}"/>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3FEFBDA6-CB6C-4AD3-BAEF-93C11032D2BF}"/>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4626B54E-CA95-4484-A826-23515AB20E66}"/>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80C8817B-C3E2-4569-8C0B-0E299B719B45}"/>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DEFBDF67-EE42-4457-8249-03E458CF0517}"/>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9BCECEB1-72FF-4011-86C9-EDC2B89CB9EA}"/>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A3A4CFB1-F3DC-4958-9B5D-CA09A41FDD7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DDED1564-6518-4940-BF40-C853E008D9B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7C4B5B5-2D30-4934-B5B8-98CCF1946DAE}"/>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D818A73A-1456-433C-A3A0-DD4A318EB37D}"/>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4C48F889-4968-4FB9-890A-F174DD2F2D57}"/>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D3D2E3A2-1173-4803-B839-DC68C3C3DF5B}"/>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611805CE-DD17-4975-BE55-22A3CAA2C3A5}"/>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539BE2F2-51BF-49D0-A4DA-DF37A397564B}"/>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3" name="【福祉施設】&#10;一人当たり面積平均値テキスト">
          <a:extLst>
            <a:ext uri="{FF2B5EF4-FFF2-40B4-BE49-F238E27FC236}">
              <a16:creationId xmlns:a16="http://schemas.microsoft.com/office/drawing/2014/main" id="{61B65FFB-8ECE-449E-AE5F-A79228EDE7B0}"/>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B4B1EDC8-A251-480B-AB8E-8641527179B9}"/>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C1E2915B-7A14-4611-A538-27AF9C517EB0}"/>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7D16ED64-8058-414A-AAA2-D8F0A4D4E73D}"/>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49BBF989-6FB9-40F4-901F-17F66B391919}"/>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CF4A000B-C0BC-4C5F-B34E-70B69F692104}"/>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27440D5-1EE0-433E-A46C-F64924FDF987}"/>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5CF598C-BB7F-4C87-B9B6-06A88C917E8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5015E51-2913-4F3E-B398-920289AA795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8BA0D7F-921F-417A-ACAD-67E3D801D668}"/>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7900851-B745-4AD8-B387-3825866CCE4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64" name="楕円 363">
          <a:extLst>
            <a:ext uri="{FF2B5EF4-FFF2-40B4-BE49-F238E27FC236}">
              <a16:creationId xmlns:a16="http://schemas.microsoft.com/office/drawing/2014/main" id="{99479427-5A57-4519-8365-BEB853F1F75F}"/>
            </a:ext>
          </a:extLst>
        </xdr:cNvPr>
        <xdr:cNvSpPr/>
      </xdr:nvSpPr>
      <xdr:spPr>
        <a:xfrm>
          <a:off x="9401175" y="13058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65" name="【福祉施設】&#10;一人当たり面積該当値テキスト">
          <a:extLst>
            <a:ext uri="{FF2B5EF4-FFF2-40B4-BE49-F238E27FC236}">
              <a16:creationId xmlns:a16="http://schemas.microsoft.com/office/drawing/2014/main" id="{C8C68833-DB3C-4178-8344-9383801F8BF4}"/>
            </a:ext>
          </a:extLst>
        </xdr:cNvPr>
        <xdr:cNvSpPr txBox="1"/>
      </xdr:nvSpPr>
      <xdr:spPr>
        <a:xfrm>
          <a:off x="9467850"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66" name="楕円 365">
          <a:extLst>
            <a:ext uri="{FF2B5EF4-FFF2-40B4-BE49-F238E27FC236}">
              <a16:creationId xmlns:a16="http://schemas.microsoft.com/office/drawing/2014/main" id="{403AA903-B349-41E5-B1B1-C5D227652386}"/>
            </a:ext>
          </a:extLst>
        </xdr:cNvPr>
        <xdr:cNvSpPr/>
      </xdr:nvSpPr>
      <xdr:spPr>
        <a:xfrm>
          <a:off x="8639175" y="13058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80</xdr:row>
      <xdr:rowOff>152400</xdr:rowOff>
    </xdr:to>
    <xdr:cxnSp macro="">
      <xdr:nvCxnSpPr>
        <xdr:cNvPr id="367" name="直線コネクタ 366">
          <a:extLst>
            <a:ext uri="{FF2B5EF4-FFF2-40B4-BE49-F238E27FC236}">
              <a16:creationId xmlns:a16="http://schemas.microsoft.com/office/drawing/2014/main" id="{BCDD0834-C62E-416B-BE37-68B83B662E00}"/>
            </a:ext>
          </a:extLst>
        </xdr:cNvPr>
        <xdr:cNvCxnSpPr/>
      </xdr:nvCxnSpPr>
      <xdr:spPr>
        <a:xfrm>
          <a:off x="8686800" y="13106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117929</xdr:rowOff>
    </xdr:from>
    <xdr:to>
      <xdr:col>46</xdr:col>
      <xdr:colOff>38100</xdr:colOff>
      <xdr:row>81</xdr:row>
      <xdr:rowOff>48079</xdr:rowOff>
    </xdr:to>
    <xdr:sp macro="" textlink="">
      <xdr:nvSpPr>
        <xdr:cNvPr id="368" name="楕円 367">
          <a:extLst>
            <a:ext uri="{FF2B5EF4-FFF2-40B4-BE49-F238E27FC236}">
              <a16:creationId xmlns:a16="http://schemas.microsoft.com/office/drawing/2014/main" id="{666C195C-AC26-44C1-AB0F-3EC941CC5906}"/>
            </a:ext>
          </a:extLst>
        </xdr:cNvPr>
        <xdr:cNvSpPr/>
      </xdr:nvSpPr>
      <xdr:spPr>
        <a:xfrm>
          <a:off x="7839075" y="1307510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80</xdr:row>
      <xdr:rowOff>168729</xdr:rowOff>
    </xdr:to>
    <xdr:cxnSp macro="">
      <xdr:nvCxnSpPr>
        <xdr:cNvPr id="369" name="直線コネクタ 368">
          <a:extLst>
            <a:ext uri="{FF2B5EF4-FFF2-40B4-BE49-F238E27FC236}">
              <a16:creationId xmlns:a16="http://schemas.microsoft.com/office/drawing/2014/main" id="{26C3C64E-0D46-434C-8B41-4CFE9B09F6D1}"/>
            </a:ext>
          </a:extLst>
        </xdr:cNvPr>
        <xdr:cNvCxnSpPr/>
      </xdr:nvCxnSpPr>
      <xdr:spPr>
        <a:xfrm flipV="1">
          <a:off x="7886700" y="13106400"/>
          <a:ext cx="8001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150586</xdr:rowOff>
    </xdr:from>
    <xdr:to>
      <xdr:col>41</xdr:col>
      <xdr:colOff>101600</xdr:colOff>
      <xdr:row>81</xdr:row>
      <xdr:rowOff>80736</xdr:rowOff>
    </xdr:to>
    <xdr:sp macro="" textlink="">
      <xdr:nvSpPr>
        <xdr:cNvPr id="370" name="楕円 369">
          <a:extLst>
            <a:ext uri="{FF2B5EF4-FFF2-40B4-BE49-F238E27FC236}">
              <a16:creationId xmlns:a16="http://schemas.microsoft.com/office/drawing/2014/main" id="{2FACF97C-8C10-4AD4-B700-C147E17410CA}"/>
            </a:ext>
          </a:extLst>
        </xdr:cNvPr>
        <xdr:cNvSpPr/>
      </xdr:nvSpPr>
      <xdr:spPr>
        <a:xfrm>
          <a:off x="7029450" y="131045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168729</xdr:rowOff>
    </xdr:from>
    <xdr:to>
      <xdr:col>45</xdr:col>
      <xdr:colOff>177800</xdr:colOff>
      <xdr:row>81</xdr:row>
      <xdr:rowOff>29936</xdr:rowOff>
    </xdr:to>
    <xdr:cxnSp macro="">
      <xdr:nvCxnSpPr>
        <xdr:cNvPr id="371" name="直線コネクタ 370">
          <a:extLst>
            <a:ext uri="{FF2B5EF4-FFF2-40B4-BE49-F238E27FC236}">
              <a16:creationId xmlns:a16="http://schemas.microsoft.com/office/drawing/2014/main" id="{24851485-A1E3-48E1-9D08-CA99FF01D386}"/>
            </a:ext>
          </a:extLst>
        </xdr:cNvPr>
        <xdr:cNvCxnSpPr/>
      </xdr:nvCxnSpPr>
      <xdr:spPr>
        <a:xfrm flipV="1">
          <a:off x="7077075" y="13113204"/>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166914</xdr:rowOff>
    </xdr:from>
    <xdr:to>
      <xdr:col>36</xdr:col>
      <xdr:colOff>165100</xdr:colOff>
      <xdr:row>81</xdr:row>
      <xdr:rowOff>97064</xdr:rowOff>
    </xdr:to>
    <xdr:sp macro="" textlink="">
      <xdr:nvSpPr>
        <xdr:cNvPr id="372" name="楕円 371">
          <a:extLst>
            <a:ext uri="{FF2B5EF4-FFF2-40B4-BE49-F238E27FC236}">
              <a16:creationId xmlns:a16="http://schemas.microsoft.com/office/drawing/2014/main" id="{C344A4E2-B9C4-4BAC-993D-307214F290A2}"/>
            </a:ext>
          </a:extLst>
        </xdr:cNvPr>
        <xdr:cNvSpPr/>
      </xdr:nvSpPr>
      <xdr:spPr>
        <a:xfrm>
          <a:off x="6238875" y="13117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29936</xdr:rowOff>
    </xdr:from>
    <xdr:to>
      <xdr:col>41</xdr:col>
      <xdr:colOff>50800</xdr:colOff>
      <xdr:row>81</xdr:row>
      <xdr:rowOff>46264</xdr:rowOff>
    </xdr:to>
    <xdr:cxnSp macro="">
      <xdr:nvCxnSpPr>
        <xdr:cNvPr id="373" name="直線コネクタ 372">
          <a:extLst>
            <a:ext uri="{FF2B5EF4-FFF2-40B4-BE49-F238E27FC236}">
              <a16:creationId xmlns:a16="http://schemas.microsoft.com/office/drawing/2014/main" id="{994EF349-E360-4CE0-9A29-16619DA946C7}"/>
            </a:ext>
          </a:extLst>
        </xdr:cNvPr>
        <xdr:cNvCxnSpPr/>
      </xdr:nvCxnSpPr>
      <xdr:spPr>
        <a:xfrm flipV="1">
          <a:off x="6286500" y="13142686"/>
          <a:ext cx="79057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74" name="n_1aveValue【福祉施設】&#10;一人当たり面積">
          <a:extLst>
            <a:ext uri="{FF2B5EF4-FFF2-40B4-BE49-F238E27FC236}">
              <a16:creationId xmlns:a16="http://schemas.microsoft.com/office/drawing/2014/main" id="{6B0BF2C3-8543-4B66-99F8-BD1A887AEB20}"/>
            </a:ext>
          </a:extLst>
        </xdr:cNvPr>
        <xdr:cNvSpPr txBox="1"/>
      </xdr:nvSpPr>
      <xdr:spPr>
        <a:xfrm>
          <a:off x="845827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079498CE-D416-4F49-A9E7-CA031976A6A2}"/>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6" name="n_3aveValue【福祉施設】&#10;一人当たり面積">
          <a:extLst>
            <a:ext uri="{FF2B5EF4-FFF2-40B4-BE49-F238E27FC236}">
              <a16:creationId xmlns:a16="http://schemas.microsoft.com/office/drawing/2014/main" id="{2289238F-CE99-4439-95D6-3A17C69B751A}"/>
            </a:ext>
          </a:extLst>
        </xdr:cNvPr>
        <xdr:cNvSpPr txBox="1"/>
      </xdr:nvSpPr>
      <xdr:spPr>
        <a:xfrm>
          <a:off x="6867602"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macro="" textlink="">
      <xdr:nvSpPr>
        <xdr:cNvPr id="377" name="n_4aveValue【福祉施設】&#10;一人当たり面積">
          <a:extLst>
            <a:ext uri="{FF2B5EF4-FFF2-40B4-BE49-F238E27FC236}">
              <a16:creationId xmlns:a16="http://schemas.microsoft.com/office/drawing/2014/main" id="{200CF123-CBEA-40B7-A624-CC486D1EABBE}"/>
            </a:ext>
          </a:extLst>
        </xdr:cNvPr>
        <xdr:cNvSpPr txBox="1"/>
      </xdr:nvSpPr>
      <xdr:spPr>
        <a:xfrm>
          <a:off x="60675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378" name="n_1mainValue【福祉施設】&#10;一人当たり面積">
          <a:extLst>
            <a:ext uri="{FF2B5EF4-FFF2-40B4-BE49-F238E27FC236}">
              <a16:creationId xmlns:a16="http://schemas.microsoft.com/office/drawing/2014/main" id="{CFEF9F97-7E82-45F8-8D44-B76FDBDA1A29}"/>
            </a:ext>
          </a:extLst>
        </xdr:cNvPr>
        <xdr:cNvSpPr txBox="1"/>
      </xdr:nvSpPr>
      <xdr:spPr>
        <a:xfrm>
          <a:off x="8458277"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64606</xdr:rowOff>
    </xdr:from>
    <xdr:ext cx="469744" cy="259045"/>
    <xdr:sp macro="" textlink="">
      <xdr:nvSpPr>
        <xdr:cNvPr id="379" name="n_2mainValue【福祉施設】&#10;一人当たり面積">
          <a:extLst>
            <a:ext uri="{FF2B5EF4-FFF2-40B4-BE49-F238E27FC236}">
              <a16:creationId xmlns:a16="http://schemas.microsoft.com/office/drawing/2014/main" id="{EF80B077-B269-4F74-9B9F-2756E59D221C}"/>
            </a:ext>
          </a:extLst>
        </xdr:cNvPr>
        <xdr:cNvSpPr txBox="1"/>
      </xdr:nvSpPr>
      <xdr:spPr>
        <a:xfrm>
          <a:off x="7677227" y="128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97263</xdr:rowOff>
    </xdr:from>
    <xdr:ext cx="469744" cy="259045"/>
    <xdr:sp macro="" textlink="">
      <xdr:nvSpPr>
        <xdr:cNvPr id="380" name="n_3mainValue【福祉施設】&#10;一人当たり面積">
          <a:extLst>
            <a:ext uri="{FF2B5EF4-FFF2-40B4-BE49-F238E27FC236}">
              <a16:creationId xmlns:a16="http://schemas.microsoft.com/office/drawing/2014/main" id="{92431998-A22A-4916-8945-BDCCA9BE346F}"/>
            </a:ext>
          </a:extLst>
        </xdr:cNvPr>
        <xdr:cNvSpPr txBox="1"/>
      </xdr:nvSpPr>
      <xdr:spPr>
        <a:xfrm>
          <a:off x="6867602" y="1288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113591</xdr:rowOff>
    </xdr:from>
    <xdr:ext cx="469744" cy="259045"/>
    <xdr:sp macro="" textlink="">
      <xdr:nvSpPr>
        <xdr:cNvPr id="381" name="n_4mainValue【福祉施設】&#10;一人当たり面積">
          <a:extLst>
            <a:ext uri="{FF2B5EF4-FFF2-40B4-BE49-F238E27FC236}">
              <a16:creationId xmlns:a16="http://schemas.microsoft.com/office/drawing/2014/main" id="{B26AC0AD-B501-42B5-9A7B-9A8C827E692A}"/>
            </a:ext>
          </a:extLst>
        </xdr:cNvPr>
        <xdr:cNvSpPr txBox="1"/>
      </xdr:nvSpPr>
      <xdr:spPr>
        <a:xfrm>
          <a:off x="60675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45AB0F99-DFEF-4CE4-A2FE-DE0C63B4EDF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78772F07-6272-452C-A569-06548F00BA1B}"/>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D154DF98-4A9D-4910-99BD-0B3F161B184F}"/>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74D126C6-6B8C-494C-A4DD-B7997280A63A}"/>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8AAEA3C7-9AE3-4ADD-9235-4A7511A37CEF}"/>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FB468569-27AE-4693-B3B4-2247427D7CF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2D1F6962-14EE-467A-89EA-CAAD2A8D2C5C}"/>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C097B456-2967-41EC-B5B3-D59C441F9FBA}"/>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AE8957B2-6422-41FB-AC73-04E11069A2C4}"/>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492A3072-5A54-46B5-8F66-8E90EF30B32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28C90A9E-A49F-40A3-B167-63D3297BF702}"/>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5377B336-3862-4596-BBE8-A8A0AA2A6234}"/>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62E3F9A2-F5A7-4BE7-ACC3-58CCDAD11F68}"/>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394D08AE-FA46-4BA5-8BCD-5B9ADC505041}"/>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14FDC2D6-DA55-4AA4-88A4-0FB2556080A6}"/>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D2FE636F-E190-497A-85CC-81D9951178AD}"/>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14C18F82-8A97-400E-95B7-46F3D316653C}"/>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26633E19-2491-4B56-B5F5-5E62B107DD4F}"/>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94767C96-A2B0-4079-84FE-DBB922AA62C7}"/>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80652239-D4B2-4496-904F-D71A5FA723E6}"/>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C0CFC746-0C0F-4D9F-94BE-05C829D1D48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58936C02-2D07-4E27-A0C5-DC9668B66A7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D132503F-4F17-48B2-9D23-6D388FE1898A}"/>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849832D7-384D-460F-B18F-9C37E8D4838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8CFB529A-AEAE-4777-BF52-7C615128164B}"/>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BD07B94B-F566-4F5E-AF39-A143C48F219B}"/>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7D308AE0-D026-45DA-94C5-D7360D4D07CA}"/>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C9648674-5C58-43B5-9F1D-38E08932D5BC}"/>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3D9F57E2-E491-4AB6-A6CA-920B19C95EF7}"/>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17163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5DB9288D-ED34-4B91-8AE4-B801E637FF9B}"/>
            </a:ext>
          </a:extLst>
        </xdr:cNvPr>
        <xdr:cNvSpPr txBox="1"/>
      </xdr:nvSpPr>
      <xdr:spPr>
        <a:xfrm>
          <a:off x="4219575" y="1669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552CAC9F-A0FA-4772-8BFB-B6849A096D51}"/>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F669F806-45EE-42AA-9AC3-C8E4A5E49E84}"/>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E77317B4-F7B8-41C3-8079-0D76A05AF781}"/>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6339012B-5602-44CF-9128-809E514B69BC}"/>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7DD607B8-4CC4-4D94-B836-54350D92D798}"/>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035256D-A6FF-4B61-A484-D63DAD1DCF3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A78F6FE-8AD4-485A-B6C1-5A1B4D85FB07}"/>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D1AD37D-3739-4A74-A8BD-87F52B1C5776}"/>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66FA200-75BB-4A53-8AF7-36DB94B6E4C2}"/>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EB9BC6E-BE12-4E47-B596-115AA0B07FC0}"/>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137795</xdr:rowOff>
    </xdr:from>
    <xdr:to>
      <xdr:col>24</xdr:col>
      <xdr:colOff>114300</xdr:colOff>
      <xdr:row>103</xdr:row>
      <xdr:rowOff>67945</xdr:rowOff>
    </xdr:to>
    <xdr:sp macro="" textlink="">
      <xdr:nvSpPr>
        <xdr:cNvPr id="422" name="楕円 421">
          <a:extLst>
            <a:ext uri="{FF2B5EF4-FFF2-40B4-BE49-F238E27FC236}">
              <a16:creationId xmlns:a16="http://schemas.microsoft.com/office/drawing/2014/main" id="{3C131D21-5032-4745-B220-5AD4DF7C9C32}"/>
            </a:ext>
          </a:extLst>
        </xdr:cNvPr>
        <xdr:cNvSpPr/>
      </xdr:nvSpPr>
      <xdr:spPr>
        <a:xfrm>
          <a:off x="4124325" y="166573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160672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C45B87C0-DC0C-4CBD-8BCB-0042FE54C674}"/>
            </a:ext>
          </a:extLst>
        </xdr:cNvPr>
        <xdr:cNvSpPr txBox="1"/>
      </xdr:nvSpPr>
      <xdr:spPr>
        <a:xfrm>
          <a:off x="4219575" y="1651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111125</xdr:rowOff>
    </xdr:from>
    <xdr:to>
      <xdr:col>20</xdr:col>
      <xdr:colOff>38100</xdr:colOff>
      <xdr:row>103</xdr:row>
      <xdr:rowOff>41275</xdr:rowOff>
    </xdr:to>
    <xdr:sp macro="" textlink="">
      <xdr:nvSpPr>
        <xdr:cNvPr id="424" name="楕円 423">
          <a:extLst>
            <a:ext uri="{FF2B5EF4-FFF2-40B4-BE49-F238E27FC236}">
              <a16:creationId xmlns:a16="http://schemas.microsoft.com/office/drawing/2014/main" id="{EC71D35E-AD37-48F0-88B3-ACFB3082311E}"/>
            </a:ext>
          </a:extLst>
        </xdr:cNvPr>
        <xdr:cNvSpPr/>
      </xdr:nvSpPr>
      <xdr:spPr>
        <a:xfrm>
          <a:off x="3381375" y="16627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161925</xdr:rowOff>
    </xdr:from>
    <xdr:to>
      <xdr:col>24</xdr:col>
      <xdr:colOff>63500</xdr:colOff>
      <xdr:row>103</xdr:row>
      <xdr:rowOff>17145</xdr:rowOff>
    </xdr:to>
    <xdr:cxnSp macro="">
      <xdr:nvCxnSpPr>
        <xdr:cNvPr id="425" name="直線コネクタ 424">
          <a:extLst>
            <a:ext uri="{FF2B5EF4-FFF2-40B4-BE49-F238E27FC236}">
              <a16:creationId xmlns:a16="http://schemas.microsoft.com/office/drawing/2014/main" id="{A30DB766-7042-452A-8BEB-D55827DA65E1}"/>
            </a:ext>
          </a:extLst>
        </xdr:cNvPr>
        <xdr:cNvCxnSpPr/>
      </xdr:nvCxnSpPr>
      <xdr:spPr>
        <a:xfrm>
          <a:off x="3429000" y="16675100"/>
          <a:ext cx="7524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74930</xdr:rowOff>
    </xdr:from>
    <xdr:to>
      <xdr:col>15</xdr:col>
      <xdr:colOff>101600</xdr:colOff>
      <xdr:row>103</xdr:row>
      <xdr:rowOff>5080</xdr:rowOff>
    </xdr:to>
    <xdr:sp macro="" textlink="">
      <xdr:nvSpPr>
        <xdr:cNvPr id="426" name="楕円 425">
          <a:extLst>
            <a:ext uri="{FF2B5EF4-FFF2-40B4-BE49-F238E27FC236}">
              <a16:creationId xmlns:a16="http://schemas.microsoft.com/office/drawing/2014/main" id="{8F0F4958-F479-4429-A1FB-86E16736659B}"/>
            </a:ext>
          </a:extLst>
        </xdr:cNvPr>
        <xdr:cNvSpPr/>
      </xdr:nvSpPr>
      <xdr:spPr>
        <a:xfrm>
          <a:off x="2571750" y="165912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125730</xdr:rowOff>
    </xdr:from>
    <xdr:to>
      <xdr:col>19</xdr:col>
      <xdr:colOff>177800</xdr:colOff>
      <xdr:row>102</xdr:row>
      <xdr:rowOff>161925</xdr:rowOff>
    </xdr:to>
    <xdr:cxnSp macro="">
      <xdr:nvCxnSpPr>
        <xdr:cNvPr id="427" name="直線コネクタ 426">
          <a:extLst>
            <a:ext uri="{FF2B5EF4-FFF2-40B4-BE49-F238E27FC236}">
              <a16:creationId xmlns:a16="http://schemas.microsoft.com/office/drawing/2014/main" id="{F8B23B26-417C-4D5B-ABFF-3B9986934562}"/>
            </a:ext>
          </a:extLst>
        </xdr:cNvPr>
        <xdr:cNvCxnSpPr/>
      </xdr:nvCxnSpPr>
      <xdr:spPr>
        <a:xfrm>
          <a:off x="2619375" y="16638905"/>
          <a:ext cx="8096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40639</xdr:rowOff>
    </xdr:from>
    <xdr:to>
      <xdr:col>10</xdr:col>
      <xdr:colOff>165100</xdr:colOff>
      <xdr:row>102</xdr:row>
      <xdr:rowOff>142239</xdr:rowOff>
    </xdr:to>
    <xdr:sp macro="" textlink="">
      <xdr:nvSpPr>
        <xdr:cNvPr id="428" name="楕円 427">
          <a:extLst>
            <a:ext uri="{FF2B5EF4-FFF2-40B4-BE49-F238E27FC236}">
              <a16:creationId xmlns:a16="http://schemas.microsoft.com/office/drawing/2014/main" id="{8312C62B-F1A8-412F-99DB-60C4739C91E9}"/>
            </a:ext>
          </a:extLst>
        </xdr:cNvPr>
        <xdr:cNvSpPr/>
      </xdr:nvSpPr>
      <xdr:spPr>
        <a:xfrm>
          <a:off x="1781175" y="165569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91439</xdr:rowOff>
    </xdr:from>
    <xdr:to>
      <xdr:col>15</xdr:col>
      <xdr:colOff>50800</xdr:colOff>
      <xdr:row>102</xdr:row>
      <xdr:rowOff>125730</xdr:rowOff>
    </xdr:to>
    <xdr:cxnSp macro="">
      <xdr:nvCxnSpPr>
        <xdr:cNvPr id="429" name="直線コネクタ 428">
          <a:extLst>
            <a:ext uri="{FF2B5EF4-FFF2-40B4-BE49-F238E27FC236}">
              <a16:creationId xmlns:a16="http://schemas.microsoft.com/office/drawing/2014/main" id="{6C251E36-7527-4FED-BF22-7A8292DBE7C3}"/>
            </a:ext>
          </a:extLst>
        </xdr:cNvPr>
        <xdr:cNvCxnSpPr/>
      </xdr:nvCxnSpPr>
      <xdr:spPr>
        <a:xfrm>
          <a:off x="1828800" y="16604614"/>
          <a:ext cx="7905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4445</xdr:rowOff>
    </xdr:from>
    <xdr:to>
      <xdr:col>6</xdr:col>
      <xdr:colOff>38100</xdr:colOff>
      <xdr:row>102</xdr:row>
      <xdr:rowOff>106045</xdr:rowOff>
    </xdr:to>
    <xdr:sp macro="" textlink="">
      <xdr:nvSpPr>
        <xdr:cNvPr id="430" name="楕円 429">
          <a:extLst>
            <a:ext uri="{FF2B5EF4-FFF2-40B4-BE49-F238E27FC236}">
              <a16:creationId xmlns:a16="http://schemas.microsoft.com/office/drawing/2014/main" id="{53AC13B7-AB40-450E-AB37-819A45E6D4B2}"/>
            </a:ext>
          </a:extLst>
        </xdr:cNvPr>
        <xdr:cNvSpPr/>
      </xdr:nvSpPr>
      <xdr:spPr>
        <a:xfrm>
          <a:off x="981075" y="165239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55245</xdr:rowOff>
    </xdr:from>
    <xdr:to>
      <xdr:col>10</xdr:col>
      <xdr:colOff>114300</xdr:colOff>
      <xdr:row>102</xdr:row>
      <xdr:rowOff>91439</xdr:rowOff>
    </xdr:to>
    <xdr:cxnSp macro="">
      <xdr:nvCxnSpPr>
        <xdr:cNvPr id="431" name="直線コネクタ 430">
          <a:extLst>
            <a:ext uri="{FF2B5EF4-FFF2-40B4-BE49-F238E27FC236}">
              <a16:creationId xmlns:a16="http://schemas.microsoft.com/office/drawing/2014/main" id="{8211ACEC-A325-4A86-B05D-271F370807B2}"/>
            </a:ext>
          </a:extLst>
        </xdr:cNvPr>
        <xdr:cNvCxnSpPr/>
      </xdr:nvCxnSpPr>
      <xdr:spPr>
        <a:xfrm>
          <a:off x="1028700" y="16571595"/>
          <a:ext cx="8001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148607</xdr:rowOff>
    </xdr:from>
    <xdr:ext cx="405111" cy="259045"/>
    <xdr:sp macro="" textlink="">
      <xdr:nvSpPr>
        <xdr:cNvPr id="432" name="n_1aveValue【市民会館】&#10;有形固定資産減価償却率">
          <a:extLst>
            <a:ext uri="{FF2B5EF4-FFF2-40B4-BE49-F238E27FC236}">
              <a16:creationId xmlns:a16="http://schemas.microsoft.com/office/drawing/2014/main" id="{EA037EDF-A627-4BCA-9941-FE381DB0546C}"/>
            </a:ext>
          </a:extLst>
        </xdr:cNvPr>
        <xdr:cNvSpPr txBox="1"/>
      </xdr:nvSpPr>
      <xdr:spPr>
        <a:xfrm>
          <a:off x="32391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33" name="n_2aveValue【市民会館】&#10;有形固定資産減価償却率">
          <a:extLst>
            <a:ext uri="{FF2B5EF4-FFF2-40B4-BE49-F238E27FC236}">
              <a16:creationId xmlns:a16="http://schemas.microsoft.com/office/drawing/2014/main" id="{0E1BC9DE-E44B-4C15-B7A4-998076C52460}"/>
            </a:ext>
          </a:extLst>
        </xdr:cNvPr>
        <xdr:cNvSpPr txBox="1"/>
      </xdr:nvSpPr>
      <xdr:spPr>
        <a:xfrm>
          <a:off x="24390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34" name="n_3aveValue【市民会館】&#10;有形固定資産減価償却率">
          <a:extLst>
            <a:ext uri="{FF2B5EF4-FFF2-40B4-BE49-F238E27FC236}">
              <a16:creationId xmlns:a16="http://schemas.microsoft.com/office/drawing/2014/main" id="{5B17A463-EACB-430E-B1F8-F3A419BF99E9}"/>
            </a:ext>
          </a:extLst>
        </xdr:cNvPr>
        <xdr:cNvSpPr txBox="1"/>
      </xdr:nvSpPr>
      <xdr:spPr>
        <a:xfrm>
          <a:off x="1648469"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35" name="n_4aveValue【市民会館】&#10;有形固定資産減価償却率">
          <a:extLst>
            <a:ext uri="{FF2B5EF4-FFF2-40B4-BE49-F238E27FC236}">
              <a16:creationId xmlns:a16="http://schemas.microsoft.com/office/drawing/2014/main" id="{3858539F-F4FA-45C2-B6FA-F8FEDCA38A60}"/>
            </a:ext>
          </a:extLst>
        </xdr:cNvPr>
        <xdr:cNvSpPr txBox="1"/>
      </xdr:nvSpPr>
      <xdr:spPr>
        <a:xfrm>
          <a:off x="8483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57802</xdr:rowOff>
    </xdr:from>
    <xdr:ext cx="405111" cy="259045"/>
    <xdr:sp macro="" textlink="">
      <xdr:nvSpPr>
        <xdr:cNvPr id="436" name="n_1mainValue【市民会館】&#10;有形固定資産減価償却率">
          <a:extLst>
            <a:ext uri="{FF2B5EF4-FFF2-40B4-BE49-F238E27FC236}">
              <a16:creationId xmlns:a16="http://schemas.microsoft.com/office/drawing/2014/main" id="{BB30CD3F-9AE9-4E03-9D1B-EB9202690E1E}"/>
            </a:ext>
          </a:extLst>
        </xdr:cNvPr>
        <xdr:cNvSpPr txBox="1"/>
      </xdr:nvSpPr>
      <xdr:spPr>
        <a:xfrm>
          <a:off x="3239144" y="1641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21607</xdr:rowOff>
    </xdr:from>
    <xdr:ext cx="405111" cy="259045"/>
    <xdr:sp macro="" textlink="">
      <xdr:nvSpPr>
        <xdr:cNvPr id="437" name="n_2mainValue【市民会館】&#10;有形固定資産減価償却率">
          <a:extLst>
            <a:ext uri="{FF2B5EF4-FFF2-40B4-BE49-F238E27FC236}">
              <a16:creationId xmlns:a16="http://schemas.microsoft.com/office/drawing/2014/main" id="{9ACFF1FC-0480-4674-8053-202D105E2425}"/>
            </a:ext>
          </a:extLst>
        </xdr:cNvPr>
        <xdr:cNvSpPr txBox="1"/>
      </xdr:nvSpPr>
      <xdr:spPr>
        <a:xfrm>
          <a:off x="2439044" y="1637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158766</xdr:rowOff>
    </xdr:from>
    <xdr:ext cx="405111" cy="259045"/>
    <xdr:sp macro="" textlink="">
      <xdr:nvSpPr>
        <xdr:cNvPr id="438" name="n_3mainValue【市民会館】&#10;有形固定資産減価償却率">
          <a:extLst>
            <a:ext uri="{FF2B5EF4-FFF2-40B4-BE49-F238E27FC236}">
              <a16:creationId xmlns:a16="http://schemas.microsoft.com/office/drawing/2014/main" id="{0E167D17-7B8E-42CD-8AFF-BF9523F95E68}"/>
            </a:ext>
          </a:extLst>
        </xdr:cNvPr>
        <xdr:cNvSpPr txBox="1"/>
      </xdr:nvSpPr>
      <xdr:spPr>
        <a:xfrm>
          <a:off x="1648469" y="1635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122572</xdr:rowOff>
    </xdr:from>
    <xdr:ext cx="405111" cy="259045"/>
    <xdr:sp macro="" textlink="">
      <xdr:nvSpPr>
        <xdr:cNvPr id="439" name="n_4mainValue【市民会館】&#10;有形固定資産減価償却率">
          <a:extLst>
            <a:ext uri="{FF2B5EF4-FFF2-40B4-BE49-F238E27FC236}">
              <a16:creationId xmlns:a16="http://schemas.microsoft.com/office/drawing/2014/main" id="{02A60AF8-B271-461A-9282-AC746434EC19}"/>
            </a:ext>
          </a:extLst>
        </xdr:cNvPr>
        <xdr:cNvSpPr txBox="1"/>
      </xdr:nvSpPr>
      <xdr:spPr>
        <a:xfrm>
          <a:off x="848369" y="1631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18930FE-2818-408B-B215-9A6C105D2BC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3DBDC8F1-3644-4CDD-865A-65814C59B86A}"/>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AE6479D-ABBF-4EC9-A707-E72F7A18FBDD}"/>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1F4CA1E2-B19C-4A1A-B6EB-A487EC168B9F}"/>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CCE680D8-EDC1-4987-9DCB-73608FACA5CC}"/>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B7752CB-6F10-44DF-BBB6-CFD22D2AAAF2}"/>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14F69BA2-5517-4B54-8408-80D8B1222144}"/>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DFF23362-8161-437E-9F3E-FAE4554790C7}"/>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32E06670-C52D-430A-A81B-BB25EE5DBBEF}"/>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72A2EA8A-33C4-4093-9CB3-0EBD15E124E7}"/>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71FAC165-F7A8-4E75-9857-377B26B91CE2}"/>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1C9F7307-D7C1-4849-A409-F82EE9B43521}"/>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994BF0B7-65F7-4827-998D-7AECE97F60A1}"/>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524FA078-110F-47D2-AE76-153D68D04479}"/>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A6DD6A23-FBE9-4690-87B0-84FDBB8BDDA0}"/>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E699664A-0BE1-412B-A9B3-CC369497A423}"/>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B3000192-978C-4E41-B9BC-9E6068582924}"/>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FFACE5BB-E32E-4F18-B75A-34A44245E0BC}"/>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7CD6435C-FAFE-4DE3-99D8-2DC8E9BFF508}"/>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A5D085B7-C538-4250-8BE8-7C5391E7DDD8}"/>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DD48B1D-A3BF-4D55-8CA9-BFDD1FE98F5E}"/>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B8AFAC61-9F72-4D9B-9C2F-2DEE7460FDA5}"/>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4DCF9F37-65FE-4DC7-83D4-35757E828C2E}"/>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2E2A8CA9-D062-45A2-8CB0-65B056757FC3}"/>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8834B4ED-641C-48BC-8924-14D21F13A4ED}"/>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59B3EB8C-E248-4D9A-83DA-8920FFE9BC7D}"/>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B4B3A8A3-8B5A-4823-8D08-7FA420FD5EB0}"/>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C0F14CCB-7FC2-4389-9560-D956C85B3E41}"/>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4A31B80F-BA6D-4C2B-881A-F4E77174E2AC}"/>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5E793777-D09E-45A4-A41E-E9A1EC92D7C1}"/>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5881D212-B712-451F-8B77-5D9ECBFAC32F}"/>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4554A064-F35F-4BEB-84CF-34070BA9784B}"/>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C248BF5-BCA0-4F7A-8C35-B7D9F97EB3A7}"/>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8AB98EE-34CD-4E44-A4F2-24E8B1F40DD7}"/>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9E20503-46A9-4F9B-B14D-EEA79F309331}"/>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ACD6C23-8B45-4F6E-9BFD-9D426EF8A23E}"/>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E7D4013-4182-45C2-8F4A-35CC9A39B6A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80263</xdr:rowOff>
    </xdr:from>
    <xdr:to>
      <xdr:col>55</xdr:col>
      <xdr:colOff>50800</xdr:colOff>
      <xdr:row>107</xdr:row>
      <xdr:rowOff>10413</xdr:rowOff>
    </xdr:to>
    <xdr:sp macro="" textlink="">
      <xdr:nvSpPr>
        <xdr:cNvPr id="477" name="楕円 476">
          <a:extLst>
            <a:ext uri="{FF2B5EF4-FFF2-40B4-BE49-F238E27FC236}">
              <a16:creationId xmlns:a16="http://schemas.microsoft.com/office/drawing/2014/main" id="{7B7FABF8-3BCA-44FA-BFFD-D9584CB3420F}"/>
            </a:ext>
          </a:extLst>
        </xdr:cNvPr>
        <xdr:cNvSpPr/>
      </xdr:nvSpPr>
      <xdr:spPr>
        <a:xfrm>
          <a:off x="9401175" y="1724748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58690</xdr:rowOff>
    </xdr:from>
    <xdr:ext cx="469744" cy="259045"/>
    <xdr:sp macro="" textlink="">
      <xdr:nvSpPr>
        <xdr:cNvPr id="478" name="【市民会館】&#10;一人当たり面積該当値テキスト">
          <a:extLst>
            <a:ext uri="{FF2B5EF4-FFF2-40B4-BE49-F238E27FC236}">
              <a16:creationId xmlns:a16="http://schemas.microsoft.com/office/drawing/2014/main" id="{6782639D-3648-4601-BAD3-B93F264F6A28}"/>
            </a:ext>
          </a:extLst>
        </xdr:cNvPr>
        <xdr:cNvSpPr txBox="1"/>
      </xdr:nvSpPr>
      <xdr:spPr>
        <a:xfrm>
          <a:off x="9467850" y="17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80263</xdr:rowOff>
    </xdr:from>
    <xdr:to>
      <xdr:col>50</xdr:col>
      <xdr:colOff>165100</xdr:colOff>
      <xdr:row>107</xdr:row>
      <xdr:rowOff>10413</xdr:rowOff>
    </xdr:to>
    <xdr:sp macro="" textlink="">
      <xdr:nvSpPr>
        <xdr:cNvPr id="479" name="楕円 478">
          <a:extLst>
            <a:ext uri="{FF2B5EF4-FFF2-40B4-BE49-F238E27FC236}">
              <a16:creationId xmlns:a16="http://schemas.microsoft.com/office/drawing/2014/main" id="{B788DA16-645F-49E8-8759-D0D8DAE01264}"/>
            </a:ext>
          </a:extLst>
        </xdr:cNvPr>
        <xdr:cNvSpPr/>
      </xdr:nvSpPr>
      <xdr:spPr>
        <a:xfrm>
          <a:off x="8639175" y="1724748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131063</xdr:rowOff>
    </xdr:from>
    <xdr:to>
      <xdr:col>55</xdr:col>
      <xdr:colOff>0</xdr:colOff>
      <xdr:row>106</xdr:row>
      <xdr:rowOff>131063</xdr:rowOff>
    </xdr:to>
    <xdr:cxnSp macro="">
      <xdr:nvCxnSpPr>
        <xdr:cNvPr id="480" name="直線コネクタ 479">
          <a:extLst>
            <a:ext uri="{FF2B5EF4-FFF2-40B4-BE49-F238E27FC236}">
              <a16:creationId xmlns:a16="http://schemas.microsoft.com/office/drawing/2014/main" id="{2253BA1A-26A5-4D6A-A412-2200A836BD8D}"/>
            </a:ext>
          </a:extLst>
        </xdr:cNvPr>
        <xdr:cNvCxnSpPr/>
      </xdr:nvCxnSpPr>
      <xdr:spPr>
        <a:xfrm>
          <a:off x="8686800" y="1729511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84837</xdr:rowOff>
    </xdr:from>
    <xdr:to>
      <xdr:col>46</xdr:col>
      <xdr:colOff>38100</xdr:colOff>
      <xdr:row>107</xdr:row>
      <xdr:rowOff>14987</xdr:rowOff>
    </xdr:to>
    <xdr:sp macro="" textlink="">
      <xdr:nvSpPr>
        <xdr:cNvPr id="481" name="楕円 480">
          <a:extLst>
            <a:ext uri="{FF2B5EF4-FFF2-40B4-BE49-F238E27FC236}">
              <a16:creationId xmlns:a16="http://schemas.microsoft.com/office/drawing/2014/main" id="{292C4BF7-ED66-45CB-A5C8-F52508217D42}"/>
            </a:ext>
          </a:extLst>
        </xdr:cNvPr>
        <xdr:cNvSpPr/>
      </xdr:nvSpPr>
      <xdr:spPr>
        <a:xfrm>
          <a:off x="7839075" y="172520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131063</xdr:rowOff>
    </xdr:from>
    <xdr:to>
      <xdr:col>50</xdr:col>
      <xdr:colOff>114300</xdr:colOff>
      <xdr:row>106</xdr:row>
      <xdr:rowOff>135637</xdr:rowOff>
    </xdr:to>
    <xdr:cxnSp macro="">
      <xdr:nvCxnSpPr>
        <xdr:cNvPr id="482" name="直線コネクタ 481">
          <a:extLst>
            <a:ext uri="{FF2B5EF4-FFF2-40B4-BE49-F238E27FC236}">
              <a16:creationId xmlns:a16="http://schemas.microsoft.com/office/drawing/2014/main" id="{24D1AEC2-4E5E-485A-91EF-486B34266B77}"/>
            </a:ext>
          </a:extLst>
        </xdr:cNvPr>
        <xdr:cNvCxnSpPr/>
      </xdr:nvCxnSpPr>
      <xdr:spPr>
        <a:xfrm flipV="1">
          <a:off x="7886700" y="17295113"/>
          <a:ext cx="8001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84837</xdr:rowOff>
    </xdr:from>
    <xdr:to>
      <xdr:col>41</xdr:col>
      <xdr:colOff>101600</xdr:colOff>
      <xdr:row>107</xdr:row>
      <xdr:rowOff>14987</xdr:rowOff>
    </xdr:to>
    <xdr:sp macro="" textlink="">
      <xdr:nvSpPr>
        <xdr:cNvPr id="483" name="楕円 482">
          <a:extLst>
            <a:ext uri="{FF2B5EF4-FFF2-40B4-BE49-F238E27FC236}">
              <a16:creationId xmlns:a16="http://schemas.microsoft.com/office/drawing/2014/main" id="{3C5FA0C0-808B-490F-BE65-B45CE7BEE54D}"/>
            </a:ext>
          </a:extLst>
        </xdr:cNvPr>
        <xdr:cNvSpPr/>
      </xdr:nvSpPr>
      <xdr:spPr>
        <a:xfrm>
          <a:off x="7029450" y="172520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135637</xdr:rowOff>
    </xdr:from>
    <xdr:to>
      <xdr:col>45</xdr:col>
      <xdr:colOff>177800</xdr:colOff>
      <xdr:row>106</xdr:row>
      <xdr:rowOff>135637</xdr:rowOff>
    </xdr:to>
    <xdr:cxnSp macro="">
      <xdr:nvCxnSpPr>
        <xdr:cNvPr id="484" name="直線コネクタ 483">
          <a:extLst>
            <a:ext uri="{FF2B5EF4-FFF2-40B4-BE49-F238E27FC236}">
              <a16:creationId xmlns:a16="http://schemas.microsoft.com/office/drawing/2014/main" id="{6F4990B8-BB33-4EF9-B271-D56078A333E0}"/>
            </a:ext>
          </a:extLst>
        </xdr:cNvPr>
        <xdr:cNvCxnSpPr/>
      </xdr:nvCxnSpPr>
      <xdr:spPr>
        <a:xfrm>
          <a:off x="7077075" y="1729968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84837</xdr:rowOff>
    </xdr:from>
    <xdr:to>
      <xdr:col>36</xdr:col>
      <xdr:colOff>165100</xdr:colOff>
      <xdr:row>107</xdr:row>
      <xdr:rowOff>14987</xdr:rowOff>
    </xdr:to>
    <xdr:sp macro="" textlink="">
      <xdr:nvSpPr>
        <xdr:cNvPr id="485" name="楕円 484">
          <a:extLst>
            <a:ext uri="{FF2B5EF4-FFF2-40B4-BE49-F238E27FC236}">
              <a16:creationId xmlns:a16="http://schemas.microsoft.com/office/drawing/2014/main" id="{7C058BA5-FD8B-420B-A1B2-9CECD1C43F11}"/>
            </a:ext>
          </a:extLst>
        </xdr:cNvPr>
        <xdr:cNvSpPr/>
      </xdr:nvSpPr>
      <xdr:spPr>
        <a:xfrm>
          <a:off x="6238875" y="172520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135637</xdr:rowOff>
    </xdr:from>
    <xdr:to>
      <xdr:col>41</xdr:col>
      <xdr:colOff>50800</xdr:colOff>
      <xdr:row>106</xdr:row>
      <xdr:rowOff>135637</xdr:rowOff>
    </xdr:to>
    <xdr:cxnSp macro="">
      <xdr:nvCxnSpPr>
        <xdr:cNvPr id="486" name="直線コネクタ 485">
          <a:extLst>
            <a:ext uri="{FF2B5EF4-FFF2-40B4-BE49-F238E27FC236}">
              <a16:creationId xmlns:a16="http://schemas.microsoft.com/office/drawing/2014/main" id="{F9060273-A049-41C3-BF96-C74731D59DE2}"/>
            </a:ext>
          </a:extLst>
        </xdr:cNvPr>
        <xdr:cNvCxnSpPr/>
      </xdr:nvCxnSpPr>
      <xdr:spPr>
        <a:xfrm>
          <a:off x="6286500" y="1729968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ED2EE284-F7CE-4BEE-BA4C-4F7F9124199E}"/>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351F44EF-9225-40D8-9AC2-C2861699A79B}"/>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3900267D-541A-4051-BF7D-0DCC93817D4B}"/>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47EEF702-DA97-47C0-B691-4D60D91CB996}"/>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1540</xdr:rowOff>
    </xdr:from>
    <xdr:ext cx="469744" cy="259045"/>
    <xdr:sp macro="" textlink="">
      <xdr:nvSpPr>
        <xdr:cNvPr id="491" name="n_1mainValue【市民会館】&#10;一人当たり面積">
          <a:extLst>
            <a:ext uri="{FF2B5EF4-FFF2-40B4-BE49-F238E27FC236}">
              <a16:creationId xmlns:a16="http://schemas.microsoft.com/office/drawing/2014/main" id="{7D276D86-1345-4883-9AE3-0557A47FA050}"/>
            </a:ext>
          </a:extLst>
        </xdr:cNvPr>
        <xdr:cNvSpPr txBox="1"/>
      </xdr:nvSpPr>
      <xdr:spPr>
        <a:xfrm>
          <a:off x="8458277" y="173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6114</xdr:rowOff>
    </xdr:from>
    <xdr:ext cx="469744" cy="259045"/>
    <xdr:sp macro="" textlink="">
      <xdr:nvSpPr>
        <xdr:cNvPr id="492" name="n_2mainValue【市民会館】&#10;一人当たり面積">
          <a:extLst>
            <a:ext uri="{FF2B5EF4-FFF2-40B4-BE49-F238E27FC236}">
              <a16:creationId xmlns:a16="http://schemas.microsoft.com/office/drawing/2014/main" id="{DF73DA2D-8930-4827-9A31-AE3E181B6F3B}"/>
            </a:ext>
          </a:extLst>
        </xdr:cNvPr>
        <xdr:cNvSpPr txBox="1"/>
      </xdr:nvSpPr>
      <xdr:spPr>
        <a:xfrm>
          <a:off x="7677227" y="1733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6114</xdr:rowOff>
    </xdr:from>
    <xdr:ext cx="469744" cy="259045"/>
    <xdr:sp macro="" textlink="">
      <xdr:nvSpPr>
        <xdr:cNvPr id="493" name="n_3mainValue【市民会館】&#10;一人当たり面積">
          <a:extLst>
            <a:ext uri="{FF2B5EF4-FFF2-40B4-BE49-F238E27FC236}">
              <a16:creationId xmlns:a16="http://schemas.microsoft.com/office/drawing/2014/main" id="{B7AAD7A8-0C00-4DB8-A592-069A6A2B16E2}"/>
            </a:ext>
          </a:extLst>
        </xdr:cNvPr>
        <xdr:cNvSpPr txBox="1"/>
      </xdr:nvSpPr>
      <xdr:spPr>
        <a:xfrm>
          <a:off x="6867602" y="1733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6114</xdr:rowOff>
    </xdr:from>
    <xdr:ext cx="469744" cy="259045"/>
    <xdr:sp macro="" textlink="">
      <xdr:nvSpPr>
        <xdr:cNvPr id="494" name="n_4mainValue【市民会館】&#10;一人当たり面積">
          <a:extLst>
            <a:ext uri="{FF2B5EF4-FFF2-40B4-BE49-F238E27FC236}">
              <a16:creationId xmlns:a16="http://schemas.microsoft.com/office/drawing/2014/main" id="{63C1B02D-E761-4EA6-8C59-62A77EA6911E}"/>
            </a:ext>
          </a:extLst>
        </xdr:cNvPr>
        <xdr:cNvSpPr txBox="1"/>
      </xdr:nvSpPr>
      <xdr:spPr>
        <a:xfrm>
          <a:off x="6067502" y="1733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3C47C94-9798-4FB2-B82D-BFE382C5F02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853A7F6D-42BD-4F1E-BB92-B28B157BE211}"/>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7E1FF6D-8A37-4799-BD12-21B44DBAF98B}"/>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F7D1BCA-FF7F-4EB9-9541-590484C4C26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109CA70-E791-4D83-8433-A4F9433AFABF}"/>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5BEEDD1-359C-4CA2-93E3-8D704288FADE}"/>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574929B-AE0E-40F0-B2BC-7FBC2842EA4F}"/>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0375D75-888A-4BBE-B506-E82EB1F34F0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BC92187-58EA-49B8-8170-3F9D9170239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348913B1-B075-4CC4-8273-E8522C8B6E0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826647B8-B685-4714-B74E-AF02AFBB3B5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6A8786EC-0C10-4F6C-82F8-E0132B813F5A}"/>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17AB6E94-7904-424A-AD2D-B99BE8F08A57}"/>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0AA33627-869E-46D4-886B-6AA973A4D5CC}"/>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B030AC6E-337C-4872-AE69-D82ABEFCC3F4}"/>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11CE82A8-130E-4CC0-A8D7-7BFA357F9E9B}"/>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BE6F197E-C196-4C8B-AC90-3BBEE6C409B2}"/>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92F61368-076B-4AA7-8F77-48A6495D2470}"/>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5A4A92C5-A0CB-4CFE-8B6A-4AA447490C1B}"/>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5819D43-95A6-4C7D-95BB-25AB7569D61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E4F5BB10-F8AB-425B-906F-EBD90A991E9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1E1461F6-E863-491A-B4DF-17703BAF9B49}"/>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E62E06D2-7BE7-44D5-9AF8-7E450CF90445}"/>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9977782D-CF47-4C18-9838-B7331A6EEC1B}"/>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F016BB24-E323-484D-9282-4B260D8C3E23}"/>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48623806-7203-4836-82F2-1A822DE7BF0E}"/>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4FDD3660-439B-4ADA-A04C-7029E7779701}"/>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179951BC-4895-45BA-9845-CBAEEDD18EC5}"/>
            </a:ext>
          </a:extLst>
        </xdr:cNvPr>
        <xdr:cNvSpPr txBox="1"/>
      </xdr:nvSpPr>
      <xdr:spPr>
        <a:xfrm>
          <a:off x="14735175" y="6162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445E9BB9-3EFF-4541-867A-916955AF0F73}"/>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51B2AD2F-7D17-4A46-B50D-A397FBD39A58}"/>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13FF1A72-987D-4EEF-93B3-12FC9954AAD2}"/>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C4D24592-55C1-43C8-A171-E08C234A757D}"/>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3813EFBF-D987-4AB5-A562-E81845D01405}"/>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0D1557C-0D52-4DC5-B7B1-990D337CC35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A4ECBDC-A40D-4E05-9A0F-7784CAA212F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6A6B329-F09E-4F75-8EC0-137C61D7E003}"/>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9F3FEE7-89A5-44DA-B13E-FB9BC1A8D7A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6A27F9A-7572-4611-AC9B-C61739D12FC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39116</xdr:rowOff>
    </xdr:from>
    <xdr:to>
      <xdr:col>85</xdr:col>
      <xdr:colOff>177800</xdr:colOff>
      <xdr:row>34</xdr:row>
      <xdr:rowOff>140716</xdr:rowOff>
    </xdr:to>
    <xdr:sp macro="" textlink="">
      <xdr:nvSpPr>
        <xdr:cNvPr id="533" name="楕円 532">
          <a:extLst>
            <a:ext uri="{FF2B5EF4-FFF2-40B4-BE49-F238E27FC236}">
              <a16:creationId xmlns:a16="http://schemas.microsoft.com/office/drawing/2014/main" id="{A4CCD185-4B64-4BF0-AA14-E6051BD19764}"/>
            </a:ext>
          </a:extLst>
        </xdr:cNvPr>
        <xdr:cNvSpPr/>
      </xdr:nvSpPr>
      <xdr:spPr>
        <a:xfrm>
          <a:off x="14649450" y="55445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163593</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E3A41695-FB13-4249-A68A-8ECC2E4B7A61}"/>
            </a:ext>
          </a:extLst>
        </xdr:cNvPr>
        <xdr:cNvSpPr txBox="1"/>
      </xdr:nvSpPr>
      <xdr:spPr>
        <a:xfrm>
          <a:off x="14735175" y="5503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535" name="楕円 534">
          <a:extLst>
            <a:ext uri="{FF2B5EF4-FFF2-40B4-BE49-F238E27FC236}">
              <a16:creationId xmlns:a16="http://schemas.microsoft.com/office/drawing/2014/main" id="{1E211A96-97A0-4D62-9668-C62DC23F2F2A}"/>
            </a:ext>
          </a:extLst>
        </xdr:cNvPr>
        <xdr:cNvSpPr/>
      </xdr:nvSpPr>
      <xdr:spPr>
        <a:xfrm>
          <a:off x="13887450" y="5468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xdr:rowOff>
    </xdr:from>
    <xdr:to>
      <xdr:col>85</xdr:col>
      <xdr:colOff>127000</xdr:colOff>
      <xdr:row>34</xdr:row>
      <xdr:rowOff>89916</xdr:rowOff>
    </xdr:to>
    <xdr:cxnSp macro="">
      <xdr:nvCxnSpPr>
        <xdr:cNvPr id="536" name="直線コネクタ 535">
          <a:extLst>
            <a:ext uri="{FF2B5EF4-FFF2-40B4-BE49-F238E27FC236}">
              <a16:creationId xmlns:a16="http://schemas.microsoft.com/office/drawing/2014/main" id="{5F8235D3-A92E-4C57-A991-CBDAC2BEEB0F}"/>
            </a:ext>
          </a:extLst>
        </xdr:cNvPr>
        <xdr:cNvCxnSpPr/>
      </xdr:nvCxnSpPr>
      <xdr:spPr>
        <a:xfrm>
          <a:off x="13935075" y="5516245"/>
          <a:ext cx="762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36830</xdr:rowOff>
    </xdr:from>
    <xdr:to>
      <xdr:col>76</xdr:col>
      <xdr:colOff>165100</xdr:colOff>
      <xdr:row>33</xdr:row>
      <xdr:rowOff>138430</xdr:rowOff>
    </xdr:to>
    <xdr:sp macro="" textlink="">
      <xdr:nvSpPr>
        <xdr:cNvPr id="537" name="楕円 536">
          <a:extLst>
            <a:ext uri="{FF2B5EF4-FFF2-40B4-BE49-F238E27FC236}">
              <a16:creationId xmlns:a16="http://schemas.microsoft.com/office/drawing/2014/main" id="{D7D253AD-0C4F-4E5A-BAA1-02A9C1C6DD5A}"/>
            </a:ext>
          </a:extLst>
        </xdr:cNvPr>
        <xdr:cNvSpPr/>
      </xdr:nvSpPr>
      <xdr:spPr>
        <a:xfrm>
          <a:off x="13096875" y="53803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34</xdr:row>
      <xdr:rowOff>7620</xdr:rowOff>
    </xdr:to>
    <xdr:cxnSp macro="">
      <xdr:nvCxnSpPr>
        <xdr:cNvPr id="538" name="直線コネクタ 537">
          <a:extLst>
            <a:ext uri="{FF2B5EF4-FFF2-40B4-BE49-F238E27FC236}">
              <a16:creationId xmlns:a16="http://schemas.microsoft.com/office/drawing/2014/main" id="{C90BD9B1-4CB2-4347-8BDA-41AD3142065C}"/>
            </a:ext>
          </a:extLst>
        </xdr:cNvPr>
        <xdr:cNvCxnSpPr/>
      </xdr:nvCxnSpPr>
      <xdr:spPr>
        <a:xfrm>
          <a:off x="13144500" y="5427980"/>
          <a:ext cx="79057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119126</xdr:rowOff>
    </xdr:from>
    <xdr:to>
      <xdr:col>72</xdr:col>
      <xdr:colOff>38100</xdr:colOff>
      <xdr:row>36</xdr:row>
      <xdr:rowOff>49276</xdr:rowOff>
    </xdr:to>
    <xdr:sp macro="" textlink="">
      <xdr:nvSpPr>
        <xdr:cNvPr id="539" name="楕円 538">
          <a:extLst>
            <a:ext uri="{FF2B5EF4-FFF2-40B4-BE49-F238E27FC236}">
              <a16:creationId xmlns:a16="http://schemas.microsoft.com/office/drawing/2014/main" id="{2D05BD1A-92A1-41A3-815A-94140745C0CB}"/>
            </a:ext>
          </a:extLst>
        </xdr:cNvPr>
        <xdr:cNvSpPr/>
      </xdr:nvSpPr>
      <xdr:spPr>
        <a:xfrm>
          <a:off x="12296775" y="578967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87630</xdr:rowOff>
    </xdr:from>
    <xdr:to>
      <xdr:col>76</xdr:col>
      <xdr:colOff>114300</xdr:colOff>
      <xdr:row>35</xdr:row>
      <xdr:rowOff>169926</xdr:rowOff>
    </xdr:to>
    <xdr:cxnSp macro="">
      <xdr:nvCxnSpPr>
        <xdr:cNvPr id="540" name="直線コネクタ 539">
          <a:extLst>
            <a:ext uri="{FF2B5EF4-FFF2-40B4-BE49-F238E27FC236}">
              <a16:creationId xmlns:a16="http://schemas.microsoft.com/office/drawing/2014/main" id="{00DB4606-14B6-43E1-8A4C-6C70E4B9C25D}"/>
            </a:ext>
          </a:extLst>
        </xdr:cNvPr>
        <xdr:cNvCxnSpPr/>
      </xdr:nvCxnSpPr>
      <xdr:spPr>
        <a:xfrm flipV="1">
          <a:off x="12344400" y="5427980"/>
          <a:ext cx="800100" cy="3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541" name="楕円 540">
          <a:extLst>
            <a:ext uri="{FF2B5EF4-FFF2-40B4-BE49-F238E27FC236}">
              <a16:creationId xmlns:a16="http://schemas.microsoft.com/office/drawing/2014/main" id="{5F0FD1A3-F5B5-4F73-86A8-F53DB60831BD}"/>
            </a:ext>
          </a:extLst>
        </xdr:cNvPr>
        <xdr:cNvSpPr/>
      </xdr:nvSpPr>
      <xdr:spPr>
        <a:xfrm>
          <a:off x="11487150" y="57042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169926</xdr:rowOff>
    </xdr:to>
    <xdr:cxnSp macro="">
      <xdr:nvCxnSpPr>
        <xdr:cNvPr id="542" name="直線コネクタ 541">
          <a:extLst>
            <a:ext uri="{FF2B5EF4-FFF2-40B4-BE49-F238E27FC236}">
              <a16:creationId xmlns:a16="http://schemas.microsoft.com/office/drawing/2014/main" id="{A10605F8-CA94-494B-B773-17FAE8834D00}"/>
            </a:ext>
          </a:extLst>
        </xdr:cNvPr>
        <xdr:cNvCxnSpPr/>
      </xdr:nvCxnSpPr>
      <xdr:spPr>
        <a:xfrm>
          <a:off x="11534775" y="5751830"/>
          <a:ext cx="80962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71148B9F-15A3-4412-B1F4-E892DAFD184E}"/>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D26D123-C956-4FF2-8145-63AEE2DB0CA3}"/>
            </a:ext>
          </a:extLst>
        </xdr:cNvPr>
        <xdr:cNvSpPr txBox="1"/>
      </xdr:nvSpPr>
      <xdr:spPr>
        <a:xfrm>
          <a:off x="1296416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BF907EAC-2357-4B61-B26D-43424F4F3995}"/>
            </a:ext>
          </a:extLst>
        </xdr:cNvPr>
        <xdr:cNvSpPr txBox="1"/>
      </xdr:nvSpPr>
      <xdr:spPr>
        <a:xfrm>
          <a:off x="121640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7B96812B-E128-4834-A558-517D5027C60B}"/>
            </a:ext>
          </a:extLst>
        </xdr:cNvPr>
        <xdr:cNvSpPr txBox="1"/>
      </xdr:nvSpPr>
      <xdr:spPr>
        <a:xfrm>
          <a:off x="11354444"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2F4EB9F5-AD86-4680-B614-AA7CE1793615}"/>
            </a:ext>
          </a:extLst>
        </xdr:cNvPr>
        <xdr:cNvSpPr txBox="1"/>
      </xdr:nvSpPr>
      <xdr:spPr>
        <a:xfrm>
          <a:off x="13745219" y="52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154957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1951A983-4CD9-48A8-84DB-9A9BE97D4927}"/>
            </a:ext>
          </a:extLst>
        </xdr:cNvPr>
        <xdr:cNvSpPr txBox="1"/>
      </xdr:nvSpPr>
      <xdr:spPr>
        <a:xfrm>
          <a:off x="12964169" y="51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65803</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971309B5-679D-4A78-82EE-3810FE03C829}"/>
            </a:ext>
          </a:extLst>
        </xdr:cNvPr>
        <xdr:cNvSpPr txBox="1"/>
      </xdr:nvSpPr>
      <xdr:spPr>
        <a:xfrm>
          <a:off x="12164069" y="557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8241953B-D3DB-47B1-A764-A4A8A44ED7A9}"/>
            </a:ext>
          </a:extLst>
        </xdr:cNvPr>
        <xdr:cNvSpPr txBox="1"/>
      </xdr:nvSpPr>
      <xdr:spPr>
        <a:xfrm>
          <a:off x="113544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815A66E9-4882-4F79-98A2-E5FA93B1F744}"/>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68EEBF0C-360C-42BA-A3B2-57564F0D025A}"/>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9B0ED779-216A-427C-BC1D-2645262A839C}"/>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E95AD660-1F7F-4269-900F-0F0490A5B763}"/>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4A03CA16-727C-4610-A7DD-572BD8956622}"/>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31055A9A-88B0-4925-A51D-1634BD96FF66}"/>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8A76EA02-AF3C-4E80-A992-CA03CA4026CF}"/>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2FD6AD60-4516-43B5-ADD1-6967E12195D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776C28F3-4330-4832-A70C-B2776F64E7A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ADF03CB9-4D16-4078-A62F-16CD85C7D3F0}"/>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0FB626E4-CB1D-4539-997D-FC19EF434EC8}"/>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F010D280-44AD-46EA-8E24-8E1366181E2D}"/>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EB6F8900-8189-4977-9779-C7D4D90954CD}"/>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99FE7262-093F-4C60-BF73-187BF21840E5}"/>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F6680D33-5AC9-43BF-99A4-2AFF33BDFC79}"/>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3C66C039-5DFA-4E6F-8C10-D7BE86707E3C}"/>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353FC744-C9F8-4E01-9C7E-455A41CFC810}"/>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D1BDA391-7199-4742-BFF6-B222E7BE4A77}"/>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EC108C2A-4165-4338-831C-0BF70983EE14}"/>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423B5BA6-1B08-4FB3-993B-8D3DCC0805CD}"/>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72BA2C6D-8A31-4FDE-B8E8-F13178C1DD43}"/>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6C633A56-AC3D-4024-8164-E7DC8BE3462B}"/>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0C15A02C-42CC-492B-9121-56F9EAC12AF8}"/>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7D9125CE-76BE-48E4-BF31-DEA00F2EF82F}"/>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B9D1F2EB-A4B0-41B8-AA61-5BB2F139203F}"/>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CDC9394A-5895-4E87-A095-3D5416D487AA}"/>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E9D5D1E3-71CA-4D61-AE19-CC7D91C3BC9A}"/>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2C43E315-2F1F-4D8D-9D0B-2BC0A4AE5F61}"/>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FAEF3B40-20D8-4D5F-A0BA-891D81EC911E}"/>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98622EE6-00E3-47D2-AB5E-C3E70C2778BA}"/>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BFB759E8-418B-49BA-9579-B694F505F6DB}"/>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32C43D32-669F-4FBF-98E5-B21BBB33922E}"/>
            </a:ext>
          </a:extLst>
        </xdr:cNvPr>
        <xdr:cNvSpPr txBox="1"/>
      </xdr:nvSpPr>
      <xdr:spPr>
        <a:xfrm>
          <a:off x="19992975" y="606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4F9492C2-60E6-4332-BF5C-EBC88D96715F}"/>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8143388A-CE97-4BBD-94C7-2B5182421DB7}"/>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EF69C4E0-AEEA-44B7-A50A-3417CEB3C6C3}"/>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BA02046A-4CCC-4B79-8689-7945FD13B674}"/>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67A8D67A-BA74-4E43-96A4-ACA28C1F6CBD}"/>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E18EFBA-584B-4D5D-8E0C-B9962776A81B}"/>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AC58A30-C334-4D8B-90DF-F25B622271D8}"/>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4A8EB00-AFA5-4FF4-8E04-3A0FF825BB1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4AB5D40-48D0-4FC8-B6EF-EBE41746B4D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9576A71-6034-47BA-B10C-61FB1D8F6D69}"/>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52489</xdr:rowOff>
    </xdr:from>
    <xdr:to>
      <xdr:col>116</xdr:col>
      <xdr:colOff>114300</xdr:colOff>
      <xdr:row>38</xdr:row>
      <xdr:rowOff>154089</xdr:rowOff>
    </xdr:to>
    <xdr:sp macro="" textlink="">
      <xdr:nvSpPr>
        <xdr:cNvPr id="593" name="楕円 592">
          <a:extLst>
            <a:ext uri="{FF2B5EF4-FFF2-40B4-BE49-F238E27FC236}">
              <a16:creationId xmlns:a16="http://schemas.microsoft.com/office/drawing/2014/main" id="{08BD2308-408B-4422-8660-E74003988AE5}"/>
            </a:ext>
          </a:extLst>
        </xdr:cNvPr>
        <xdr:cNvSpPr/>
      </xdr:nvSpPr>
      <xdr:spPr>
        <a:xfrm>
          <a:off x="19897725" y="62024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30916</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5971B694-378A-42C3-A09C-6C23B8C366F2}"/>
            </a:ext>
          </a:extLst>
        </xdr:cNvPr>
        <xdr:cNvSpPr txBox="1"/>
      </xdr:nvSpPr>
      <xdr:spPr>
        <a:xfrm>
          <a:off x="19992975" y="618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65454</xdr:rowOff>
    </xdr:from>
    <xdr:to>
      <xdr:col>112</xdr:col>
      <xdr:colOff>38100</xdr:colOff>
      <xdr:row>38</xdr:row>
      <xdr:rowOff>167054</xdr:rowOff>
    </xdr:to>
    <xdr:sp macro="" textlink="">
      <xdr:nvSpPr>
        <xdr:cNvPr id="595" name="楕円 594">
          <a:extLst>
            <a:ext uri="{FF2B5EF4-FFF2-40B4-BE49-F238E27FC236}">
              <a16:creationId xmlns:a16="http://schemas.microsoft.com/office/drawing/2014/main" id="{E881029F-E578-4D13-9879-54367C7C55A0}"/>
            </a:ext>
          </a:extLst>
        </xdr:cNvPr>
        <xdr:cNvSpPr/>
      </xdr:nvSpPr>
      <xdr:spPr>
        <a:xfrm>
          <a:off x="19154775" y="62217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103289</xdr:rowOff>
    </xdr:from>
    <xdr:to>
      <xdr:col>116</xdr:col>
      <xdr:colOff>63500</xdr:colOff>
      <xdr:row>38</xdr:row>
      <xdr:rowOff>116254</xdr:rowOff>
    </xdr:to>
    <xdr:cxnSp macro="">
      <xdr:nvCxnSpPr>
        <xdr:cNvPr id="596" name="直線コネクタ 595">
          <a:extLst>
            <a:ext uri="{FF2B5EF4-FFF2-40B4-BE49-F238E27FC236}">
              <a16:creationId xmlns:a16="http://schemas.microsoft.com/office/drawing/2014/main" id="{C75656C4-6011-46A3-88BC-8B72BE3EA5BF}"/>
            </a:ext>
          </a:extLst>
        </xdr:cNvPr>
        <xdr:cNvCxnSpPr/>
      </xdr:nvCxnSpPr>
      <xdr:spPr>
        <a:xfrm flipV="1">
          <a:off x="19202400" y="6259614"/>
          <a:ext cx="752475"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71757</xdr:rowOff>
    </xdr:from>
    <xdr:to>
      <xdr:col>107</xdr:col>
      <xdr:colOff>101600</xdr:colOff>
      <xdr:row>39</xdr:row>
      <xdr:rowOff>1907</xdr:rowOff>
    </xdr:to>
    <xdr:sp macro="" textlink="">
      <xdr:nvSpPr>
        <xdr:cNvPr id="597" name="楕円 596">
          <a:extLst>
            <a:ext uri="{FF2B5EF4-FFF2-40B4-BE49-F238E27FC236}">
              <a16:creationId xmlns:a16="http://schemas.microsoft.com/office/drawing/2014/main" id="{27DBE830-080F-4579-BDEB-15F4BDDE8082}"/>
            </a:ext>
          </a:extLst>
        </xdr:cNvPr>
        <xdr:cNvSpPr/>
      </xdr:nvSpPr>
      <xdr:spPr>
        <a:xfrm>
          <a:off x="18345150" y="62217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116254</xdr:rowOff>
    </xdr:from>
    <xdr:to>
      <xdr:col>111</xdr:col>
      <xdr:colOff>177800</xdr:colOff>
      <xdr:row>38</xdr:row>
      <xdr:rowOff>122557</xdr:rowOff>
    </xdr:to>
    <xdr:cxnSp macro="">
      <xdr:nvCxnSpPr>
        <xdr:cNvPr id="598" name="直線コネクタ 597">
          <a:extLst>
            <a:ext uri="{FF2B5EF4-FFF2-40B4-BE49-F238E27FC236}">
              <a16:creationId xmlns:a16="http://schemas.microsoft.com/office/drawing/2014/main" id="{0DD707DC-276B-48BE-956A-26E99A829787}"/>
            </a:ext>
          </a:extLst>
        </xdr:cNvPr>
        <xdr:cNvCxnSpPr/>
      </xdr:nvCxnSpPr>
      <xdr:spPr>
        <a:xfrm flipV="1">
          <a:off x="18392775" y="6269404"/>
          <a:ext cx="809625"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84575</xdr:rowOff>
    </xdr:from>
    <xdr:to>
      <xdr:col>102</xdr:col>
      <xdr:colOff>165100</xdr:colOff>
      <xdr:row>40</xdr:row>
      <xdr:rowOff>14725</xdr:rowOff>
    </xdr:to>
    <xdr:sp macro="" textlink="">
      <xdr:nvSpPr>
        <xdr:cNvPr id="599" name="楕円 598">
          <a:extLst>
            <a:ext uri="{FF2B5EF4-FFF2-40B4-BE49-F238E27FC236}">
              <a16:creationId xmlns:a16="http://schemas.microsoft.com/office/drawing/2014/main" id="{F3E846C5-DB26-4B11-B3D4-413F24F46980}"/>
            </a:ext>
          </a:extLst>
        </xdr:cNvPr>
        <xdr:cNvSpPr/>
      </xdr:nvSpPr>
      <xdr:spPr>
        <a:xfrm>
          <a:off x="17554575" y="64028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122557</xdr:rowOff>
    </xdr:from>
    <xdr:to>
      <xdr:col>107</xdr:col>
      <xdr:colOff>50800</xdr:colOff>
      <xdr:row>39</xdr:row>
      <xdr:rowOff>135375</xdr:rowOff>
    </xdr:to>
    <xdr:cxnSp macro="">
      <xdr:nvCxnSpPr>
        <xdr:cNvPr id="600" name="直線コネクタ 599">
          <a:extLst>
            <a:ext uri="{FF2B5EF4-FFF2-40B4-BE49-F238E27FC236}">
              <a16:creationId xmlns:a16="http://schemas.microsoft.com/office/drawing/2014/main" id="{D7A21AF7-E4A9-4689-9A34-59A64C529B66}"/>
            </a:ext>
          </a:extLst>
        </xdr:cNvPr>
        <xdr:cNvCxnSpPr/>
      </xdr:nvCxnSpPr>
      <xdr:spPr>
        <a:xfrm flipV="1">
          <a:off x="17602200" y="6278882"/>
          <a:ext cx="790575" cy="17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84313</xdr:rowOff>
    </xdr:from>
    <xdr:to>
      <xdr:col>98</xdr:col>
      <xdr:colOff>38100</xdr:colOff>
      <xdr:row>40</xdr:row>
      <xdr:rowOff>14463</xdr:rowOff>
    </xdr:to>
    <xdr:sp macro="" textlink="">
      <xdr:nvSpPr>
        <xdr:cNvPr id="601" name="楕円 600">
          <a:extLst>
            <a:ext uri="{FF2B5EF4-FFF2-40B4-BE49-F238E27FC236}">
              <a16:creationId xmlns:a16="http://schemas.microsoft.com/office/drawing/2014/main" id="{D3D3D007-4BF7-468C-8B7A-A90B28205860}"/>
            </a:ext>
          </a:extLst>
        </xdr:cNvPr>
        <xdr:cNvSpPr/>
      </xdr:nvSpPr>
      <xdr:spPr>
        <a:xfrm>
          <a:off x="16754475" y="64025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135113</xdr:rowOff>
    </xdr:from>
    <xdr:to>
      <xdr:col>102</xdr:col>
      <xdr:colOff>114300</xdr:colOff>
      <xdr:row>39</xdr:row>
      <xdr:rowOff>135375</xdr:rowOff>
    </xdr:to>
    <xdr:cxnSp macro="">
      <xdr:nvCxnSpPr>
        <xdr:cNvPr id="602" name="直線コネクタ 601">
          <a:extLst>
            <a:ext uri="{FF2B5EF4-FFF2-40B4-BE49-F238E27FC236}">
              <a16:creationId xmlns:a16="http://schemas.microsoft.com/office/drawing/2014/main" id="{FC0398D8-CCA7-445C-8C90-F80B370A8491}"/>
            </a:ext>
          </a:extLst>
        </xdr:cNvPr>
        <xdr:cNvCxnSpPr/>
      </xdr:nvCxnSpPr>
      <xdr:spPr>
        <a:xfrm>
          <a:off x="16802100" y="6450188"/>
          <a:ext cx="8001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C624E757-FDF6-413E-A57C-3E35B89FD637}"/>
            </a:ext>
          </a:extLst>
        </xdr:cNvPr>
        <xdr:cNvSpPr txBox="1"/>
      </xdr:nvSpPr>
      <xdr:spPr>
        <a:xfrm>
          <a:off x="18944736" y="60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99B3DF22-AD15-41D7-A28D-C06AD46B69E4}"/>
            </a:ext>
          </a:extLst>
        </xdr:cNvPr>
        <xdr:cNvSpPr txBox="1"/>
      </xdr:nvSpPr>
      <xdr:spPr>
        <a:xfrm>
          <a:off x="1816368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18989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018B22A5-E302-4095-B9DD-605C121681B2}"/>
            </a:ext>
          </a:extLst>
        </xdr:cNvPr>
        <xdr:cNvSpPr txBox="1"/>
      </xdr:nvSpPr>
      <xdr:spPr>
        <a:xfrm>
          <a:off x="17354061"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24149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964639B2-9EAF-497D-A8C9-14D214BECC30}"/>
            </a:ext>
          </a:extLst>
        </xdr:cNvPr>
        <xdr:cNvSpPr txBox="1"/>
      </xdr:nvSpPr>
      <xdr:spPr>
        <a:xfrm>
          <a:off x="16563486"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158181</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BC22DFBF-1160-43A6-9D5B-8968509E98DA}"/>
            </a:ext>
          </a:extLst>
        </xdr:cNvPr>
        <xdr:cNvSpPr txBox="1"/>
      </xdr:nvSpPr>
      <xdr:spPr>
        <a:xfrm>
          <a:off x="18944736" y="63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18434</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E38B7161-72E6-4459-A4C2-22042A489528}"/>
            </a:ext>
          </a:extLst>
        </xdr:cNvPr>
        <xdr:cNvSpPr txBox="1"/>
      </xdr:nvSpPr>
      <xdr:spPr>
        <a:xfrm>
          <a:off x="18163686" y="600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5852</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F920B5E6-4BD4-4FF8-88E2-0BB13304C57C}"/>
            </a:ext>
          </a:extLst>
        </xdr:cNvPr>
        <xdr:cNvSpPr txBox="1"/>
      </xdr:nvSpPr>
      <xdr:spPr>
        <a:xfrm>
          <a:off x="17354061" y="64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5590</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C6CE420D-0475-494C-9251-AA01CB6506CE}"/>
            </a:ext>
          </a:extLst>
        </xdr:cNvPr>
        <xdr:cNvSpPr txBox="1"/>
      </xdr:nvSpPr>
      <xdr:spPr>
        <a:xfrm>
          <a:off x="16563486" y="64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8EEABC53-DFCA-484C-A026-EED79408EBC8}"/>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329D4789-3944-4148-B332-0F7435D24563}"/>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53643E61-FAE0-4FF5-B812-5C95790A21E8}"/>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EC032AA0-79CF-426C-AEB2-AEA9133DCE7F}"/>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2E71BD2A-D3C5-4668-BAAC-7CDBB092E0DF}"/>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91857113-2E36-4AEC-B634-2F758FD5BDB0}"/>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374A5AED-4D6D-45B8-B270-E8D97A870F5D}"/>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E9876806-4BBE-4865-9F8B-D6517ED5EE0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EA50EB5A-B1B3-4368-B283-0A6C91C6252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CAB7F1A7-F5FE-41F6-AA32-3B7556350FD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ACD6452D-9170-4480-AF47-2A71947B368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D09BA6AF-5926-4E24-BCF5-E5B4457AAC87}"/>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A0AF14A3-209F-4C18-9355-6D3CB3998ED8}"/>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3C44A776-C63C-4D3A-83CE-C5B89228AAE6}"/>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8BFD992A-4649-4CD8-AD7C-1E282F40D21B}"/>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A4D9905E-A9F8-4062-A5A7-E61F2C61ECE6}"/>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382225A5-B29A-46AE-8BCD-98668EBD32D7}"/>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93B178A-39C0-4897-AB3B-E7A804FA6DA0}"/>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BCCCBA9A-8D46-4022-A2F6-72EA82D179E5}"/>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9B1DAF34-FA78-4231-99BF-D6B5F40AC54D}"/>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FD7EDF76-49C7-4C53-9869-549888D88D73}"/>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B38CD783-18A0-49EE-B4D0-FBEC87DD2C15}"/>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2D0718D4-0A83-41AF-9CDB-0CDCB201CE41}"/>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1AEEAAC7-814E-47C7-AEC2-3D2929A0C40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D966E133-6C23-4737-9EBF-AD0EA52E7A8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BB1214F6-55CC-4C48-8286-604717D9805D}"/>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B242912C-50A9-4914-A07A-312394CEE527}"/>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3193C971-7381-4DEB-9D26-51F472B9EFC9}"/>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98746758-504E-4D81-8E0C-56C13574ACA2}"/>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C46E6B57-671D-40D0-9745-0747C30064B0}"/>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7B58BE6C-AEB2-4ECF-98EE-96170197DFB6}"/>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31220710-DCD8-4205-B689-2FEF38D7D148}"/>
            </a:ext>
          </a:extLst>
        </xdr:cNvPr>
        <xdr:cNvSpPr txBox="1"/>
      </xdr:nvSpPr>
      <xdr:spPr>
        <a:xfrm>
          <a:off x="14735175" y="9374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DE5FA1A0-2E54-4D5A-B846-1FD3170CBEFC}"/>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4D775F14-6C2B-4FC3-852D-C64B89D63ABC}"/>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2F0520E9-E363-4134-A735-A265120C9B08}"/>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6030B941-ADE6-4467-843B-9F95BDE6C6A6}"/>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256C76C4-2B8C-4B3D-AF27-CE93FE887D29}"/>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C74246A-7B59-49DE-826A-E778A646F63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EE60827-18F5-4A4E-93DC-4F4289557B9C}"/>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72F5A33-1405-46F1-9C8C-62C632B0D0C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FE4D997-C504-4DF7-A4A5-81E9AC6F7266}"/>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AFD31B2C-C4CC-411D-A61D-E09EC8B03DD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53" name="楕円 652">
          <a:extLst>
            <a:ext uri="{FF2B5EF4-FFF2-40B4-BE49-F238E27FC236}">
              <a16:creationId xmlns:a16="http://schemas.microsoft.com/office/drawing/2014/main" id="{5A924C55-031B-4A64-92F5-046DB338144C}"/>
            </a:ext>
          </a:extLst>
        </xdr:cNvPr>
        <xdr:cNvSpPr/>
      </xdr:nvSpPr>
      <xdr:spPr>
        <a:xfrm>
          <a:off x="14649450" y="96480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72951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628C7975-64CC-4CE1-AED7-383C919D69FA}"/>
            </a:ext>
          </a:extLst>
        </xdr:cNvPr>
        <xdr:cNvSpPr txBox="1"/>
      </xdr:nvSpPr>
      <xdr:spPr>
        <a:xfrm>
          <a:off x="14735175" y="96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42273</xdr:rowOff>
    </xdr:from>
    <xdr:to>
      <xdr:col>81</xdr:col>
      <xdr:colOff>101600</xdr:colOff>
      <xdr:row>59</xdr:row>
      <xdr:rowOff>143873</xdr:rowOff>
    </xdr:to>
    <xdr:sp macro="" textlink="">
      <xdr:nvSpPr>
        <xdr:cNvPr id="655" name="楕円 654">
          <a:extLst>
            <a:ext uri="{FF2B5EF4-FFF2-40B4-BE49-F238E27FC236}">
              <a16:creationId xmlns:a16="http://schemas.microsoft.com/office/drawing/2014/main" id="{36669C47-BF09-4666-A997-8ECA5488AD5E}"/>
            </a:ext>
          </a:extLst>
        </xdr:cNvPr>
        <xdr:cNvSpPr/>
      </xdr:nvSpPr>
      <xdr:spPr>
        <a:xfrm>
          <a:off x="13887450" y="95990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145324</xdr:rowOff>
    </xdr:to>
    <xdr:cxnSp macro="">
      <xdr:nvCxnSpPr>
        <xdr:cNvPr id="656" name="直線コネクタ 655">
          <a:extLst>
            <a:ext uri="{FF2B5EF4-FFF2-40B4-BE49-F238E27FC236}">
              <a16:creationId xmlns:a16="http://schemas.microsoft.com/office/drawing/2014/main" id="{981C6D4A-0C4C-4DAB-9C76-23D177077362}"/>
            </a:ext>
          </a:extLst>
        </xdr:cNvPr>
        <xdr:cNvCxnSpPr/>
      </xdr:nvCxnSpPr>
      <xdr:spPr>
        <a:xfrm>
          <a:off x="13935075" y="9646648"/>
          <a:ext cx="7620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657" name="楕円 656">
          <a:extLst>
            <a:ext uri="{FF2B5EF4-FFF2-40B4-BE49-F238E27FC236}">
              <a16:creationId xmlns:a16="http://schemas.microsoft.com/office/drawing/2014/main" id="{98F8BC24-7FE1-44DE-BBE5-3B482182DC57}"/>
            </a:ext>
          </a:extLst>
        </xdr:cNvPr>
        <xdr:cNvSpPr/>
      </xdr:nvSpPr>
      <xdr:spPr>
        <a:xfrm>
          <a:off x="13096875" y="955629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93073</xdr:rowOff>
    </xdr:to>
    <xdr:cxnSp macro="">
      <xdr:nvCxnSpPr>
        <xdr:cNvPr id="658" name="直線コネクタ 657">
          <a:extLst>
            <a:ext uri="{FF2B5EF4-FFF2-40B4-BE49-F238E27FC236}">
              <a16:creationId xmlns:a16="http://schemas.microsoft.com/office/drawing/2014/main" id="{2CA017A3-CDAF-4959-837A-85CDA0DEF0D4}"/>
            </a:ext>
          </a:extLst>
        </xdr:cNvPr>
        <xdr:cNvCxnSpPr/>
      </xdr:nvCxnSpPr>
      <xdr:spPr>
        <a:xfrm>
          <a:off x="13144500" y="9594397"/>
          <a:ext cx="790575"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105954</xdr:rowOff>
    </xdr:from>
    <xdr:to>
      <xdr:col>72</xdr:col>
      <xdr:colOff>38100</xdr:colOff>
      <xdr:row>59</xdr:row>
      <xdr:rowOff>36104</xdr:rowOff>
    </xdr:to>
    <xdr:sp macro="" textlink="">
      <xdr:nvSpPr>
        <xdr:cNvPr id="659" name="楕円 658">
          <a:extLst>
            <a:ext uri="{FF2B5EF4-FFF2-40B4-BE49-F238E27FC236}">
              <a16:creationId xmlns:a16="http://schemas.microsoft.com/office/drawing/2014/main" id="{AC6672B3-B1D4-498E-A972-87CBE6011004}"/>
            </a:ext>
          </a:extLst>
        </xdr:cNvPr>
        <xdr:cNvSpPr/>
      </xdr:nvSpPr>
      <xdr:spPr>
        <a:xfrm>
          <a:off x="12296775" y="94944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40822</xdr:rowOff>
    </xdr:to>
    <xdr:cxnSp macro="">
      <xdr:nvCxnSpPr>
        <xdr:cNvPr id="660" name="直線コネクタ 659">
          <a:extLst>
            <a:ext uri="{FF2B5EF4-FFF2-40B4-BE49-F238E27FC236}">
              <a16:creationId xmlns:a16="http://schemas.microsoft.com/office/drawing/2014/main" id="{21D244DF-0D4E-4FF1-AB88-0B62F278C966}"/>
            </a:ext>
          </a:extLst>
        </xdr:cNvPr>
        <xdr:cNvCxnSpPr/>
      </xdr:nvCxnSpPr>
      <xdr:spPr>
        <a:xfrm>
          <a:off x="12344400" y="9551579"/>
          <a:ext cx="800100" cy="4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661" name="楕円 660">
          <a:extLst>
            <a:ext uri="{FF2B5EF4-FFF2-40B4-BE49-F238E27FC236}">
              <a16:creationId xmlns:a16="http://schemas.microsoft.com/office/drawing/2014/main" id="{FA9EBD81-2DF4-44A3-9634-590D097D9533}"/>
            </a:ext>
          </a:extLst>
        </xdr:cNvPr>
        <xdr:cNvSpPr/>
      </xdr:nvSpPr>
      <xdr:spPr>
        <a:xfrm>
          <a:off x="11487150" y="94389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156754</xdr:rowOff>
    </xdr:to>
    <xdr:cxnSp macro="">
      <xdr:nvCxnSpPr>
        <xdr:cNvPr id="662" name="直線コネクタ 661">
          <a:extLst>
            <a:ext uri="{FF2B5EF4-FFF2-40B4-BE49-F238E27FC236}">
              <a16:creationId xmlns:a16="http://schemas.microsoft.com/office/drawing/2014/main" id="{9B5B67D7-857D-484B-8A66-1ED77FC94960}"/>
            </a:ext>
          </a:extLst>
        </xdr:cNvPr>
        <xdr:cNvCxnSpPr/>
      </xdr:nvCxnSpPr>
      <xdr:spPr>
        <a:xfrm>
          <a:off x="11534775" y="9496062"/>
          <a:ext cx="8096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84E79FA0-7F7B-429B-8778-8836996B69BF}"/>
            </a:ext>
          </a:extLst>
        </xdr:cNvPr>
        <xdr:cNvSpPr txBox="1"/>
      </xdr:nvSpPr>
      <xdr:spPr>
        <a:xfrm>
          <a:off x="13745219" y="926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A2A4EBCC-73BC-456A-AB99-1B61918FE42A}"/>
            </a:ext>
          </a:extLst>
        </xdr:cNvPr>
        <xdr:cNvSpPr txBox="1"/>
      </xdr:nvSpPr>
      <xdr:spPr>
        <a:xfrm>
          <a:off x="129641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2057F42C-1EC6-4469-8A28-461E455F3954}"/>
            </a:ext>
          </a:extLst>
        </xdr:cNvPr>
        <xdr:cNvSpPr txBox="1"/>
      </xdr:nvSpPr>
      <xdr:spPr>
        <a:xfrm>
          <a:off x="121640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34C10422-6E3A-413B-B9ED-8C8F3F703B8E}"/>
            </a:ext>
          </a:extLst>
        </xdr:cNvPr>
        <xdr:cNvSpPr txBox="1"/>
      </xdr:nvSpPr>
      <xdr:spPr>
        <a:xfrm>
          <a:off x="11354444"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135000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C01CB52F-99C0-4070-B5C3-70563A5CDCE1}"/>
            </a:ext>
          </a:extLst>
        </xdr:cNvPr>
        <xdr:cNvSpPr txBox="1"/>
      </xdr:nvSpPr>
      <xdr:spPr>
        <a:xfrm>
          <a:off x="13745219" y="968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82749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8026FEF2-19D8-4AE3-B32A-CF338AF6ECCB}"/>
            </a:ext>
          </a:extLst>
        </xdr:cNvPr>
        <xdr:cNvSpPr txBox="1"/>
      </xdr:nvSpPr>
      <xdr:spPr>
        <a:xfrm>
          <a:off x="12964169" y="963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27231</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7968234B-9CEC-4AF4-9E99-0D0B325A5659}"/>
            </a:ext>
          </a:extLst>
        </xdr:cNvPr>
        <xdr:cNvSpPr txBox="1"/>
      </xdr:nvSpPr>
      <xdr:spPr>
        <a:xfrm>
          <a:off x="12164069" y="958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143164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757A6E7E-7119-4319-9728-3D18E499F3D6}"/>
            </a:ext>
          </a:extLst>
        </xdr:cNvPr>
        <xdr:cNvSpPr txBox="1"/>
      </xdr:nvSpPr>
      <xdr:spPr>
        <a:xfrm>
          <a:off x="11354444" y="953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61FFB7E1-E9B7-4E30-8E95-F81A4BA3804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90623960-8086-4C6B-B1C0-BF3EEBF3A060}"/>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2D1DB454-4582-4D57-93BA-62CB4D6BFF5D}"/>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41639FB5-78D9-42AF-A494-88E6F0BEA1BF}"/>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EC65D80B-83EB-4528-8416-2A015A18781B}"/>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80350C78-846A-482C-B055-61BCB747A09A}"/>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A4934985-5653-44B7-91A6-3B3171E5F82C}"/>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B791C7D1-5780-4C21-B4B0-B306A6ABBFA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AA2DB6EF-4DFD-4B33-BDBC-7AC46EDA8A2E}"/>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D522D1CB-15F3-4D62-96EB-B9AAD096566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96DB1F68-AAB2-42CF-9FC6-DC68FA01278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18CD8BC9-458A-459B-B665-68CB7CB8B88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D2CD1BAF-1A60-490E-9EAE-F0AB53F3A8BB}"/>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13E0661B-D42A-43F2-83DC-47AE544DB1B7}"/>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3C7C568E-3020-4373-BADB-3FAA5176B038}"/>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25E80F4D-14DD-4BAC-82E7-84083FD972D3}"/>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BEC56C7F-D786-470C-959D-D45C9F209B4C}"/>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9D9DE730-C6E5-4617-88FD-4E2085C2F4F7}"/>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3EFBC61-01E4-404C-BE71-98385317EA5A}"/>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AA6440C9-040B-46F5-BF80-7E2070EDAD9B}"/>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386AE016-8075-41D6-824E-0558D182FC0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56A8F48-5E5E-4C38-9F00-21560694723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72F86E21-C413-4373-9915-26F2765FA7A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1407AF91-13B1-4D59-A46D-88628C35F681}"/>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B3315953-FCCC-4019-8B98-FD16152CB208}"/>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6D2F2BA2-1681-4F7B-A85D-4870118158A3}"/>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FE7CE368-AB99-484E-8BAD-6060CC6CDD86}"/>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8AAFC6D2-FDCF-4013-80C8-CAD450DBD392}"/>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67CA5800-D449-4DD5-9618-5ECDBEB0D9DF}"/>
            </a:ext>
          </a:extLst>
        </xdr:cNvPr>
        <xdr:cNvSpPr txBox="1"/>
      </xdr:nvSpPr>
      <xdr:spPr>
        <a:xfrm>
          <a:off x="19992975"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9CA78E28-28B1-4600-AA95-394E8C14DC41}"/>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053DF141-0469-4FE1-B43E-4CA5C87261F4}"/>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D667DBBC-9F37-4171-A644-D71600237D15}"/>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8257D02E-8C1D-443A-930F-A42E57A4288F}"/>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12CF24C6-414F-4B03-B30F-8AE1B19AF733}"/>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BA80440-CA0A-40C7-AD6A-E3E79F2C9DCB}"/>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4509791-40BA-4290-B1B2-BB9D88153340}"/>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8DDED06-1721-4C3A-91FF-07126962D3FB}"/>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9E82C952-EB77-40C5-ABC8-AC477FD64885}"/>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7C1E3C90-F752-439A-BC6E-8BCF90F8A2E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82550</xdr:rowOff>
    </xdr:from>
    <xdr:to>
      <xdr:col>116</xdr:col>
      <xdr:colOff>114300</xdr:colOff>
      <xdr:row>56</xdr:row>
      <xdr:rowOff>12700</xdr:rowOff>
    </xdr:to>
    <xdr:sp macro="" textlink="">
      <xdr:nvSpPr>
        <xdr:cNvPr id="710" name="楕円 709">
          <a:extLst>
            <a:ext uri="{FF2B5EF4-FFF2-40B4-BE49-F238E27FC236}">
              <a16:creationId xmlns:a16="http://schemas.microsoft.com/office/drawing/2014/main" id="{6E318BFC-AED7-4AA3-9D31-4F7FCF31871A}"/>
            </a:ext>
          </a:extLst>
        </xdr:cNvPr>
        <xdr:cNvSpPr/>
      </xdr:nvSpPr>
      <xdr:spPr>
        <a:xfrm>
          <a:off x="19897725" y="8991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35577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DEBD74C4-7B8B-42BC-9AFB-AF8129CE4DDA}"/>
            </a:ext>
          </a:extLst>
        </xdr:cNvPr>
        <xdr:cNvSpPr txBox="1"/>
      </xdr:nvSpPr>
      <xdr:spPr>
        <a:xfrm>
          <a:off x="19992975" y="89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82550</xdr:rowOff>
    </xdr:from>
    <xdr:to>
      <xdr:col>112</xdr:col>
      <xdr:colOff>38100</xdr:colOff>
      <xdr:row>56</xdr:row>
      <xdr:rowOff>12700</xdr:rowOff>
    </xdr:to>
    <xdr:sp macro="" textlink="">
      <xdr:nvSpPr>
        <xdr:cNvPr id="712" name="楕円 711">
          <a:extLst>
            <a:ext uri="{FF2B5EF4-FFF2-40B4-BE49-F238E27FC236}">
              <a16:creationId xmlns:a16="http://schemas.microsoft.com/office/drawing/2014/main" id="{EF480881-34A2-4A49-81A5-43D89BC538BE}"/>
            </a:ext>
          </a:extLst>
        </xdr:cNvPr>
        <xdr:cNvSpPr/>
      </xdr:nvSpPr>
      <xdr:spPr>
        <a:xfrm>
          <a:off x="19154775" y="8991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133350</xdr:rowOff>
    </xdr:from>
    <xdr:to>
      <xdr:col>116</xdr:col>
      <xdr:colOff>63500</xdr:colOff>
      <xdr:row>55</xdr:row>
      <xdr:rowOff>133350</xdr:rowOff>
    </xdr:to>
    <xdr:cxnSp macro="">
      <xdr:nvCxnSpPr>
        <xdr:cNvPr id="713" name="直線コネクタ 712">
          <a:extLst>
            <a:ext uri="{FF2B5EF4-FFF2-40B4-BE49-F238E27FC236}">
              <a16:creationId xmlns:a16="http://schemas.microsoft.com/office/drawing/2014/main" id="{7BEC11AD-C0AB-4AE5-8734-D2241453721A}"/>
            </a:ext>
          </a:extLst>
        </xdr:cNvPr>
        <xdr:cNvCxnSpPr/>
      </xdr:nvCxnSpPr>
      <xdr:spPr>
        <a:xfrm>
          <a:off x="19202400" y="90392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82550</xdr:rowOff>
    </xdr:from>
    <xdr:to>
      <xdr:col>107</xdr:col>
      <xdr:colOff>101600</xdr:colOff>
      <xdr:row>56</xdr:row>
      <xdr:rowOff>12700</xdr:rowOff>
    </xdr:to>
    <xdr:sp macro="" textlink="">
      <xdr:nvSpPr>
        <xdr:cNvPr id="714" name="楕円 713">
          <a:extLst>
            <a:ext uri="{FF2B5EF4-FFF2-40B4-BE49-F238E27FC236}">
              <a16:creationId xmlns:a16="http://schemas.microsoft.com/office/drawing/2014/main" id="{C70ABF8E-3AD6-46EF-9377-F1A55851A70C}"/>
            </a:ext>
          </a:extLst>
        </xdr:cNvPr>
        <xdr:cNvSpPr/>
      </xdr:nvSpPr>
      <xdr:spPr>
        <a:xfrm>
          <a:off x="18345150" y="8991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133350</xdr:rowOff>
    </xdr:from>
    <xdr:to>
      <xdr:col>111</xdr:col>
      <xdr:colOff>177800</xdr:colOff>
      <xdr:row>55</xdr:row>
      <xdr:rowOff>133350</xdr:rowOff>
    </xdr:to>
    <xdr:cxnSp macro="">
      <xdr:nvCxnSpPr>
        <xdr:cNvPr id="715" name="直線コネクタ 714">
          <a:extLst>
            <a:ext uri="{FF2B5EF4-FFF2-40B4-BE49-F238E27FC236}">
              <a16:creationId xmlns:a16="http://schemas.microsoft.com/office/drawing/2014/main" id="{2DD63968-D789-4617-936C-5744B3814FEB}"/>
            </a:ext>
          </a:extLst>
        </xdr:cNvPr>
        <xdr:cNvCxnSpPr/>
      </xdr:nvCxnSpPr>
      <xdr:spPr>
        <a:xfrm>
          <a:off x="18392775" y="90392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82550</xdr:rowOff>
    </xdr:from>
    <xdr:to>
      <xdr:col>102</xdr:col>
      <xdr:colOff>165100</xdr:colOff>
      <xdr:row>56</xdr:row>
      <xdr:rowOff>12700</xdr:rowOff>
    </xdr:to>
    <xdr:sp macro="" textlink="">
      <xdr:nvSpPr>
        <xdr:cNvPr id="716" name="楕円 715">
          <a:extLst>
            <a:ext uri="{FF2B5EF4-FFF2-40B4-BE49-F238E27FC236}">
              <a16:creationId xmlns:a16="http://schemas.microsoft.com/office/drawing/2014/main" id="{94B988B7-3067-40C3-9922-74E59756A77B}"/>
            </a:ext>
          </a:extLst>
        </xdr:cNvPr>
        <xdr:cNvSpPr/>
      </xdr:nvSpPr>
      <xdr:spPr>
        <a:xfrm>
          <a:off x="17554575" y="8991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133350</xdr:rowOff>
    </xdr:from>
    <xdr:to>
      <xdr:col>107</xdr:col>
      <xdr:colOff>50800</xdr:colOff>
      <xdr:row>55</xdr:row>
      <xdr:rowOff>133350</xdr:rowOff>
    </xdr:to>
    <xdr:cxnSp macro="">
      <xdr:nvCxnSpPr>
        <xdr:cNvPr id="717" name="直線コネクタ 716">
          <a:extLst>
            <a:ext uri="{FF2B5EF4-FFF2-40B4-BE49-F238E27FC236}">
              <a16:creationId xmlns:a16="http://schemas.microsoft.com/office/drawing/2014/main" id="{6C6BA6C5-B4B1-4AF9-AB26-99C4CC52EC9D}"/>
            </a:ext>
          </a:extLst>
        </xdr:cNvPr>
        <xdr:cNvCxnSpPr/>
      </xdr:nvCxnSpPr>
      <xdr:spPr>
        <a:xfrm>
          <a:off x="17602200" y="90392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82550</xdr:rowOff>
    </xdr:from>
    <xdr:to>
      <xdr:col>98</xdr:col>
      <xdr:colOff>38100</xdr:colOff>
      <xdr:row>56</xdr:row>
      <xdr:rowOff>12700</xdr:rowOff>
    </xdr:to>
    <xdr:sp macro="" textlink="">
      <xdr:nvSpPr>
        <xdr:cNvPr id="718" name="楕円 717">
          <a:extLst>
            <a:ext uri="{FF2B5EF4-FFF2-40B4-BE49-F238E27FC236}">
              <a16:creationId xmlns:a16="http://schemas.microsoft.com/office/drawing/2014/main" id="{AB335190-5242-4F1C-81BD-7BBBCB5A5176}"/>
            </a:ext>
          </a:extLst>
        </xdr:cNvPr>
        <xdr:cNvSpPr/>
      </xdr:nvSpPr>
      <xdr:spPr>
        <a:xfrm>
          <a:off x="16754475" y="8991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133350</xdr:rowOff>
    </xdr:from>
    <xdr:to>
      <xdr:col>102</xdr:col>
      <xdr:colOff>114300</xdr:colOff>
      <xdr:row>55</xdr:row>
      <xdr:rowOff>133350</xdr:rowOff>
    </xdr:to>
    <xdr:cxnSp macro="">
      <xdr:nvCxnSpPr>
        <xdr:cNvPr id="719" name="直線コネクタ 718">
          <a:extLst>
            <a:ext uri="{FF2B5EF4-FFF2-40B4-BE49-F238E27FC236}">
              <a16:creationId xmlns:a16="http://schemas.microsoft.com/office/drawing/2014/main" id="{3D903BBF-4462-4FB8-83CE-6813CA1D24D6}"/>
            </a:ext>
          </a:extLst>
        </xdr:cNvPr>
        <xdr:cNvCxnSpPr/>
      </xdr:nvCxnSpPr>
      <xdr:spPr>
        <a:xfrm>
          <a:off x="16802100" y="90392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a:extLst>
            <a:ext uri="{FF2B5EF4-FFF2-40B4-BE49-F238E27FC236}">
              <a16:creationId xmlns:a16="http://schemas.microsoft.com/office/drawing/2014/main" id="{FCAFAFAA-D450-4C3B-9F65-EC8BF587B045}"/>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a:extLst>
            <a:ext uri="{FF2B5EF4-FFF2-40B4-BE49-F238E27FC236}">
              <a16:creationId xmlns:a16="http://schemas.microsoft.com/office/drawing/2014/main" id="{3D9FFBE9-C0A0-44B9-B209-77758C11733D}"/>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a:extLst>
            <a:ext uri="{FF2B5EF4-FFF2-40B4-BE49-F238E27FC236}">
              <a16:creationId xmlns:a16="http://schemas.microsoft.com/office/drawing/2014/main" id="{CE0DA557-D7F5-4FB0-998B-2E7C65B8C1AE}"/>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723" name="n_4aveValue【保健センター・保健所】&#10;一人当たり面積">
          <a:extLst>
            <a:ext uri="{FF2B5EF4-FFF2-40B4-BE49-F238E27FC236}">
              <a16:creationId xmlns:a16="http://schemas.microsoft.com/office/drawing/2014/main" id="{FBFE1FD4-3473-4BA5-99FE-19FF66AE7302}"/>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29227</xdr:rowOff>
    </xdr:from>
    <xdr:ext cx="469744" cy="259045"/>
    <xdr:sp macro="" textlink="">
      <xdr:nvSpPr>
        <xdr:cNvPr id="724" name="n_1mainValue【保健センター・保健所】&#10;一人当たり面積">
          <a:extLst>
            <a:ext uri="{FF2B5EF4-FFF2-40B4-BE49-F238E27FC236}">
              <a16:creationId xmlns:a16="http://schemas.microsoft.com/office/drawing/2014/main" id="{A9152145-71F1-49F7-A732-F10AD6E7A8DF}"/>
            </a:ext>
          </a:extLst>
        </xdr:cNvPr>
        <xdr:cNvSpPr txBox="1"/>
      </xdr:nvSpPr>
      <xdr:spPr>
        <a:xfrm>
          <a:off x="18983402" y="877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29227</xdr:rowOff>
    </xdr:from>
    <xdr:ext cx="469744" cy="259045"/>
    <xdr:sp macro="" textlink="">
      <xdr:nvSpPr>
        <xdr:cNvPr id="725" name="n_2mainValue【保健センター・保健所】&#10;一人当たり面積">
          <a:extLst>
            <a:ext uri="{FF2B5EF4-FFF2-40B4-BE49-F238E27FC236}">
              <a16:creationId xmlns:a16="http://schemas.microsoft.com/office/drawing/2014/main" id="{E19DCB0D-3CE0-4352-A75A-CD7242A82A9A}"/>
            </a:ext>
          </a:extLst>
        </xdr:cNvPr>
        <xdr:cNvSpPr txBox="1"/>
      </xdr:nvSpPr>
      <xdr:spPr>
        <a:xfrm>
          <a:off x="18183302" y="877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29227</xdr:rowOff>
    </xdr:from>
    <xdr:ext cx="469744" cy="259045"/>
    <xdr:sp macro="" textlink="">
      <xdr:nvSpPr>
        <xdr:cNvPr id="726" name="n_3mainValue【保健センター・保健所】&#10;一人当たり面積">
          <a:extLst>
            <a:ext uri="{FF2B5EF4-FFF2-40B4-BE49-F238E27FC236}">
              <a16:creationId xmlns:a16="http://schemas.microsoft.com/office/drawing/2014/main" id="{9060EB24-0BBA-4BCC-8F47-BB97D84985D4}"/>
            </a:ext>
          </a:extLst>
        </xdr:cNvPr>
        <xdr:cNvSpPr txBox="1"/>
      </xdr:nvSpPr>
      <xdr:spPr>
        <a:xfrm>
          <a:off x="17383202" y="877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29227</xdr:rowOff>
    </xdr:from>
    <xdr:ext cx="469744" cy="259045"/>
    <xdr:sp macro="" textlink="">
      <xdr:nvSpPr>
        <xdr:cNvPr id="727" name="n_4mainValue【保健センター・保健所】&#10;一人当たり面積">
          <a:extLst>
            <a:ext uri="{FF2B5EF4-FFF2-40B4-BE49-F238E27FC236}">
              <a16:creationId xmlns:a16="http://schemas.microsoft.com/office/drawing/2014/main" id="{7662F1CA-D2B4-45FC-8611-0BEDE1B9E278}"/>
            </a:ext>
          </a:extLst>
        </xdr:cNvPr>
        <xdr:cNvSpPr txBox="1"/>
      </xdr:nvSpPr>
      <xdr:spPr>
        <a:xfrm>
          <a:off x="16592627" y="877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FFD3CA2-7CB5-45CE-98E7-162B871688F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2E67E13-D0B5-408A-A688-D6E57D8B7A83}"/>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D8443398-1010-4B49-BE14-DE6289649D04}"/>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95A91B-3334-45C0-9297-78266FD72C48}"/>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FB6A2CAE-93CF-4C08-8912-9964ECA445DD}"/>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B5C3BEDA-D6AC-4C1A-BFA5-2E6FEBE86099}"/>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D3E3F219-4142-4A85-8275-469BDE1EC601}"/>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2E75FA05-BBC8-4567-8638-294A4AC9A80D}"/>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59AD4FCE-A487-4E1A-AE25-1AEAC9E50744}"/>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A32075A-43CC-4B99-8CA9-FA6FE15C3798}"/>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8207DF20-B5E0-4675-BADB-66230268B7D0}"/>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AC843B17-9942-4E6E-BE81-8DFA599FC1C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5153D051-663B-41E4-B0DB-D872DB5B6366}"/>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D80008C9-0C1E-42E0-AB79-FDCA56B27988}"/>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3F2E589D-E7AF-48E2-886D-3D2FF01A4318}"/>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6576CA7F-FE43-4529-A839-07C55B7266D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FC761766-8E2C-44D0-840E-DBE0FF64D463}"/>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D52CACDB-FEBC-4D9B-B56E-FCECB71CEEFB}"/>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9822890E-ED1A-43DA-9B09-3A98F687ED7A}"/>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2D9051E7-B6FB-41F2-904C-F96A651356F2}"/>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4DC8EEA-EC95-4348-AD3B-8BEFE4299F3B}"/>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3A9D34CB-8B87-447F-A2B2-12C441FB9E04}"/>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70FACAD7-D780-4C66-AF7A-D15D86CC38FE}"/>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2D0B5E37-4E3A-4321-B3D5-CA08B9F25D9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124461F6-E0E8-4F43-81BE-A7CC63F2DC49}"/>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BF6FEB9D-126A-4501-AC4A-A2B81B403156}"/>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FA1707AF-8730-44D1-A05F-9D25CA6C08CA}"/>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8AFD769-808E-4E18-BD23-FDDCF19EBF1D}"/>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17D10DD3-2D86-4D75-AE48-F94EA1E1F96B}"/>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E88EA754-2AC1-4845-AC07-7D433CA5E345}"/>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B9301D65-9FC5-431A-B45E-9AEBED44C5C5}"/>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80957206-663E-4C29-B897-F789C6C1F5EF}"/>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4726118D-7DE4-4B17-996C-6128BFE1AE7F}"/>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2D05D926-0CEF-4708-96FD-D9C7C422B326}"/>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3BD097AC-D5D3-4D4E-A001-6618FC8BB9E1}"/>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C099E16-3203-4970-9FAD-0BD6D4AF109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E5120EB-0598-4AA9-9B72-C104695E8C75}"/>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C03920C-75D5-4552-9B8E-8EC2D3C693E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B6AFD0CA-FEB7-4F3E-A80F-BACC6C17C0F8}"/>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E7A41CF5-8623-4855-BD16-C0D7E4B1AFD1}"/>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68" name="楕円 767">
          <a:extLst>
            <a:ext uri="{FF2B5EF4-FFF2-40B4-BE49-F238E27FC236}">
              <a16:creationId xmlns:a16="http://schemas.microsoft.com/office/drawing/2014/main" id="{03364D55-8F90-4A3B-AB06-93D225057EA2}"/>
            </a:ext>
          </a:extLst>
        </xdr:cNvPr>
        <xdr:cNvSpPr/>
      </xdr:nvSpPr>
      <xdr:spPr>
        <a:xfrm>
          <a:off x="14649450" y="13276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99EB958C-AFA7-4E9B-A185-486F9DE6D8B8}"/>
            </a:ext>
          </a:extLst>
        </xdr:cNvPr>
        <xdr:cNvSpPr txBox="1"/>
      </xdr:nvSpPr>
      <xdr:spPr>
        <a:xfrm>
          <a:off x="14735175"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770" name="楕円 769">
          <a:extLst>
            <a:ext uri="{FF2B5EF4-FFF2-40B4-BE49-F238E27FC236}">
              <a16:creationId xmlns:a16="http://schemas.microsoft.com/office/drawing/2014/main" id="{F0DA22E2-56FC-4C59-BBA8-B3AAA9650BB9}"/>
            </a:ext>
          </a:extLst>
        </xdr:cNvPr>
        <xdr:cNvSpPr/>
      </xdr:nvSpPr>
      <xdr:spPr>
        <a:xfrm>
          <a:off x="13887450" y="132181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49530</xdr:rowOff>
    </xdr:to>
    <xdr:cxnSp macro="">
      <xdr:nvCxnSpPr>
        <xdr:cNvPr id="771" name="直線コネクタ 770">
          <a:extLst>
            <a:ext uri="{FF2B5EF4-FFF2-40B4-BE49-F238E27FC236}">
              <a16:creationId xmlns:a16="http://schemas.microsoft.com/office/drawing/2014/main" id="{BB2DF57A-F39A-44C2-BD14-293BEE6CF5A2}"/>
            </a:ext>
          </a:extLst>
        </xdr:cNvPr>
        <xdr:cNvCxnSpPr/>
      </xdr:nvCxnSpPr>
      <xdr:spPr>
        <a:xfrm>
          <a:off x="13935075" y="13275311"/>
          <a:ext cx="762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143511</xdr:rowOff>
    </xdr:from>
    <xdr:to>
      <xdr:col>76</xdr:col>
      <xdr:colOff>165100</xdr:colOff>
      <xdr:row>82</xdr:row>
      <xdr:rowOff>73661</xdr:rowOff>
    </xdr:to>
    <xdr:sp macro="" textlink="">
      <xdr:nvSpPr>
        <xdr:cNvPr id="772" name="楕円 771">
          <a:extLst>
            <a:ext uri="{FF2B5EF4-FFF2-40B4-BE49-F238E27FC236}">
              <a16:creationId xmlns:a16="http://schemas.microsoft.com/office/drawing/2014/main" id="{EFF7A37B-E013-4E76-9661-692B31943E6F}"/>
            </a:ext>
          </a:extLst>
        </xdr:cNvPr>
        <xdr:cNvSpPr/>
      </xdr:nvSpPr>
      <xdr:spPr>
        <a:xfrm>
          <a:off x="13096875" y="132562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22861</xdr:rowOff>
    </xdr:to>
    <xdr:cxnSp macro="">
      <xdr:nvCxnSpPr>
        <xdr:cNvPr id="773" name="直線コネクタ 772">
          <a:extLst>
            <a:ext uri="{FF2B5EF4-FFF2-40B4-BE49-F238E27FC236}">
              <a16:creationId xmlns:a16="http://schemas.microsoft.com/office/drawing/2014/main" id="{014D1560-BE4D-4DAD-A598-A7C28AC5AF06}"/>
            </a:ext>
          </a:extLst>
        </xdr:cNvPr>
        <xdr:cNvCxnSpPr/>
      </xdr:nvCxnSpPr>
      <xdr:spPr>
        <a:xfrm flipV="1">
          <a:off x="13144500" y="13275311"/>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55880</xdr:rowOff>
    </xdr:from>
    <xdr:to>
      <xdr:col>72</xdr:col>
      <xdr:colOff>38100</xdr:colOff>
      <xdr:row>81</xdr:row>
      <xdr:rowOff>157480</xdr:rowOff>
    </xdr:to>
    <xdr:sp macro="" textlink="">
      <xdr:nvSpPr>
        <xdr:cNvPr id="774" name="楕円 773">
          <a:extLst>
            <a:ext uri="{FF2B5EF4-FFF2-40B4-BE49-F238E27FC236}">
              <a16:creationId xmlns:a16="http://schemas.microsoft.com/office/drawing/2014/main" id="{566AE678-C682-4C1F-B253-61FBAB2F873E}"/>
            </a:ext>
          </a:extLst>
        </xdr:cNvPr>
        <xdr:cNvSpPr/>
      </xdr:nvSpPr>
      <xdr:spPr>
        <a:xfrm>
          <a:off x="12296775" y="131718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106680</xdr:rowOff>
    </xdr:from>
    <xdr:to>
      <xdr:col>76</xdr:col>
      <xdr:colOff>114300</xdr:colOff>
      <xdr:row>82</xdr:row>
      <xdr:rowOff>22861</xdr:rowOff>
    </xdr:to>
    <xdr:cxnSp macro="">
      <xdr:nvCxnSpPr>
        <xdr:cNvPr id="775" name="直線コネクタ 774">
          <a:extLst>
            <a:ext uri="{FF2B5EF4-FFF2-40B4-BE49-F238E27FC236}">
              <a16:creationId xmlns:a16="http://schemas.microsoft.com/office/drawing/2014/main" id="{1C99390C-5AE3-471B-8551-280EFB94EB33}"/>
            </a:ext>
          </a:extLst>
        </xdr:cNvPr>
        <xdr:cNvCxnSpPr/>
      </xdr:nvCxnSpPr>
      <xdr:spPr>
        <a:xfrm>
          <a:off x="12344400" y="13219430"/>
          <a:ext cx="8001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2539</xdr:rowOff>
    </xdr:from>
    <xdr:to>
      <xdr:col>67</xdr:col>
      <xdr:colOff>101600</xdr:colOff>
      <xdr:row>81</xdr:row>
      <xdr:rowOff>104139</xdr:rowOff>
    </xdr:to>
    <xdr:sp macro="" textlink="">
      <xdr:nvSpPr>
        <xdr:cNvPr id="776" name="楕円 775">
          <a:extLst>
            <a:ext uri="{FF2B5EF4-FFF2-40B4-BE49-F238E27FC236}">
              <a16:creationId xmlns:a16="http://schemas.microsoft.com/office/drawing/2014/main" id="{531EA1A3-C4DF-44C8-8853-46D6C97AA7C9}"/>
            </a:ext>
          </a:extLst>
        </xdr:cNvPr>
        <xdr:cNvSpPr/>
      </xdr:nvSpPr>
      <xdr:spPr>
        <a:xfrm>
          <a:off x="11487150" y="131184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53339</xdr:rowOff>
    </xdr:from>
    <xdr:to>
      <xdr:col>71</xdr:col>
      <xdr:colOff>177800</xdr:colOff>
      <xdr:row>81</xdr:row>
      <xdr:rowOff>106680</xdr:rowOff>
    </xdr:to>
    <xdr:cxnSp macro="">
      <xdr:nvCxnSpPr>
        <xdr:cNvPr id="777" name="直線コネクタ 776">
          <a:extLst>
            <a:ext uri="{FF2B5EF4-FFF2-40B4-BE49-F238E27FC236}">
              <a16:creationId xmlns:a16="http://schemas.microsoft.com/office/drawing/2014/main" id="{B6ADD08C-0835-4EC2-8E2C-20D51C878092}"/>
            </a:ext>
          </a:extLst>
        </xdr:cNvPr>
        <xdr:cNvCxnSpPr/>
      </xdr:nvCxnSpPr>
      <xdr:spPr>
        <a:xfrm>
          <a:off x="11534775" y="13166089"/>
          <a:ext cx="809625"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78" name="n_1aveValue【消防施設】&#10;有形固定資産減価償却率">
          <a:extLst>
            <a:ext uri="{FF2B5EF4-FFF2-40B4-BE49-F238E27FC236}">
              <a16:creationId xmlns:a16="http://schemas.microsoft.com/office/drawing/2014/main" id="{B0DF266F-394C-4886-8A4F-927630CF95E3}"/>
            </a:ext>
          </a:extLst>
        </xdr:cNvPr>
        <xdr:cNvSpPr txBox="1"/>
      </xdr:nvSpPr>
      <xdr:spPr>
        <a:xfrm>
          <a:off x="1374521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79" name="n_2aveValue【消防施設】&#10;有形固定資産減価償却率">
          <a:extLst>
            <a:ext uri="{FF2B5EF4-FFF2-40B4-BE49-F238E27FC236}">
              <a16:creationId xmlns:a16="http://schemas.microsoft.com/office/drawing/2014/main" id="{234BCFDE-1DC3-47EF-A940-8D7003AF0958}"/>
            </a:ext>
          </a:extLst>
        </xdr:cNvPr>
        <xdr:cNvSpPr txBox="1"/>
      </xdr:nvSpPr>
      <xdr:spPr>
        <a:xfrm>
          <a:off x="12964169"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80" name="n_3aveValue【消防施設】&#10;有形固定資産減価償却率">
          <a:extLst>
            <a:ext uri="{FF2B5EF4-FFF2-40B4-BE49-F238E27FC236}">
              <a16:creationId xmlns:a16="http://schemas.microsoft.com/office/drawing/2014/main" id="{86FFE018-40E4-4958-BA4A-953AAAF2A6C5}"/>
            </a:ext>
          </a:extLst>
        </xdr:cNvPr>
        <xdr:cNvSpPr txBox="1"/>
      </xdr:nvSpPr>
      <xdr:spPr>
        <a:xfrm>
          <a:off x="121640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1" name="n_4aveValue【消防施設】&#10;有形固定資産減価償却率">
          <a:extLst>
            <a:ext uri="{FF2B5EF4-FFF2-40B4-BE49-F238E27FC236}">
              <a16:creationId xmlns:a16="http://schemas.microsoft.com/office/drawing/2014/main" id="{C46760C8-8134-41F2-BDA1-695A0B7E7134}"/>
            </a:ext>
          </a:extLst>
        </xdr:cNvPr>
        <xdr:cNvSpPr txBox="1"/>
      </xdr:nvSpPr>
      <xdr:spPr>
        <a:xfrm>
          <a:off x="113544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782" name="n_1mainValue【消防施設】&#10;有形固定資産減価償却率">
          <a:extLst>
            <a:ext uri="{FF2B5EF4-FFF2-40B4-BE49-F238E27FC236}">
              <a16:creationId xmlns:a16="http://schemas.microsoft.com/office/drawing/2014/main" id="{886931AD-0231-40A7-AA18-6EB3C8ACE05A}"/>
            </a:ext>
          </a:extLst>
        </xdr:cNvPr>
        <xdr:cNvSpPr txBox="1"/>
      </xdr:nvSpPr>
      <xdr:spPr>
        <a:xfrm>
          <a:off x="13745219" y="1300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783" name="n_2mainValue【消防施設】&#10;有形固定資産減価償却率">
          <a:extLst>
            <a:ext uri="{FF2B5EF4-FFF2-40B4-BE49-F238E27FC236}">
              <a16:creationId xmlns:a16="http://schemas.microsoft.com/office/drawing/2014/main" id="{712D6B34-2D68-4DED-A4C8-8335C1AB85B7}"/>
            </a:ext>
          </a:extLst>
        </xdr:cNvPr>
        <xdr:cNvSpPr txBox="1"/>
      </xdr:nvSpPr>
      <xdr:spPr>
        <a:xfrm>
          <a:off x="12964169" y="1304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2557</xdr:rowOff>
    </xdr:from>
    <xdr:ext cx="405111" cy="259045"/>
    <xdr:sp macro="" textlink="">
      <xdr:nvSpPr>
        <xdr:cNvPr id="784" name="n_3mainValue【消防施設】&#10;有形固定資産減価償却率">
          <a:extLst>
            <a:ext uri="{FF2B5EF4-FFF2-40B4-BE49-F238E27FC236}">
              <a16:creationId xmlns:a16="http://schemas.microsoft.com/office/drawing/2014/main" id="{281B948D-C858-4D17-817E-E5C0C306C088}"/>
            </a:ext>
          </a:extLst>
        </xdr:cNvPr>
        <xdr:cNvSpPr txBox="1"/>
      </xdr:nvSpPr>
      <xdr:spPr>
        <a:xfrm>
          <a:off x="12164069"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785" name="n_4mainValue【消防施設】&#10;有形固定資産減価償却率">
          <a:extLst>
            <a:ext uri="{FF2B5EF4-FFF2-40B4-BE49-F238E27FC236}">
              <a16:creationId xmlns:a16="http://schemas.microsoft.com/office/drawing/2014/main" id="{A11599BB-006D-41F0-B1DE-46F8B294FB3C}"/>
            </a:ext>
          </a:extLst>
        </xdr:cNvPr>
        <xdr:cNvSpPr txBox="1"/>
      </xdr:nvSpPr>
      <xdr:spPr>
        <a:xfrm>
          <a:off x="11354444" y="1291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F90B513B-EC0F-442A-AF6B-211625B3EC3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EB13EE82-5E2D-44C6-8382-5B1751326B4F}"/>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6BF89CA2-C58C-4FA1-AC90-B7BA0F05EB33}"/>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CEF48A08-3081-45D1-B38D-899990CE74BF}"/>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628DDF29-EBAE-4334-82AA-139A0B22E572}"/>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54FE1866-D4EE-4D61-AE0A-8B1320639AAB}"/>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5AB06E0C-FC9F-4E10-BDF2-E8F139C47AC0}"/>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1E844C08-97E8-49F3-85FC-C49F6059B797}"/>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7324D9C5-E04A-4F1D-86C4-6ADFE0C79CA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4C672F54-B498-4BFD-A177-09DACD37414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1EB04E07-901B-4227-B5B5-7B89A9164555}"/>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96722571-A2AE-473F-98A9-DA5DADE99F8B}"/>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A43EBEEB-7564-4CDA-9955-E1DD39138D2A}"/>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BA0FB78D-A6EF-4390-954A-047BBE87AAE6}"/>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00F1338C-1D96-4ABC-9153-D720972632B9}"/>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34DD3288-59DD-4B99-A7EA-53951B8E914A}"/>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84404A54-3949-490A-83F2-6301E309C15B}"/>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B2C66BC5-9811-4041-8204-FE01B0FCC875}"/>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20772CC3-EADF-469F-ADAC-1B4A4FB9C2E4}"/>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346E9984-A77E-4ECB-9D05-C366F5A014F2}"/>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BBAB1C2D-6614-4C84-8D50-F3085355A1C8}"/>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7C4E70CC-5AB7-4AFF-82BB-92EE17E46AFA}"/>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7BB6EE15-3446-4139-8F83-AEB8541C9BE9}"/>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F43AFA3F-FCF2-42E9-B1B7-96823EBAEB37}"/>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5075970A-BEDB-421B-94B6-5E011DA3F76F}"/>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E8137A72-B31B-4624-A10C-F8A978D7F1F9}"/>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23B1342C-E05A-4790-B6C7-3C5C15B3036D}"/>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7E078D1F-A2B1-43CE-A9BA-1BFCA250B3B0}"/>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9D351BBE-C7FB-4CF8-9154-4AAE6F8DD9F6}"/>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F87E63BF-E034-45B3-8197-7515613FC892}"/>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53DA5D0B-5920-446B-B241-F5B24DE6AE93}"/>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7" name="【消防施設】&#10;一人当たり面積平均値テキスト">
          <a:extLst>
            <a:ext uri="{FF2B5EF4-FFF2-40B4-BE49-F238E27FC236}">
              <a16:creationId xmlns:a16="http://schemas.microsoft.com/office/drawing/2014/main" id="{E9ED8C62-ED36-4347-8A04-AE2D4C6CB517}"/>
            </a:ext>
          </a:extLst>
        </xdr:cNvPr>
        <xdr:cNvSpPr txBox="1"/>
      </xdr:nvSpPr>
      <xdr:spPr>
        <a:xfrm>
          <a:off x="19992975"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314B6EEB-4669-4B9D-B342-ED0657E86E19}"/>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85374BF5-DB11-492B-9D70-BC8DE6358292}"/>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79D0B3A7-CD99-4460-8C39-5E2C25F684AC}"/>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F8B7539D-8AD3-42DC-A645-0D936FB64532}"/>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AC5C5A9C-2082-4CE8-96F8-B64E11365063}"/>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8767EA50-3664-451C-9109-A5F6B6E6347F}"/>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ED629CA8-BF2C-4718-9469-F99E6DD16A7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266359F9-09D1-4293-BED5-234767AC12F3}"/>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3C91231B-6E98-4780-9A3B-BF1E694048AD}"/>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7DFC8FB5-B174-4141-9B66-868DEB862D2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8" name="楕円 827">
          <a:extLst>
            <a:ext uri="{FF2B5EF4-FFF2-40B4-BE49-F238E27FC236}">
              <a16:creationId xmlns:a16="http://schemas.microsoft.com/office/drawing/2014/main" id="{A23AF4EB-168A-4A07-AB18-5AE221EBC6E2}"/>
            </a:ext>
          </a:extLst>
        </xdr:cNvPr>
        <xdr:cNvSpPr/>
      </xdr:nvSpPr>
      <xdr:spPr>
        <a:xfrm>
          <a:off x="19897725" y="1283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9" name="【消防施設】&#10;一人当たり面積該当値テキスト">
          <a:extLst>
            <a:ext uri="{FF2B5EF4-FFF2-40B4-BE49-F238E27FC236}">
              <a16:creationId xmlns:a16="http://schemas.microsoft.com/office/drawing/2014/main" id="{822B20A0-DC04-457F-8654-4416F4AFA696}"/>
            </a:ext>
          </a:extLst>
        </xdr:cNvPr>
        <xdr:cNvSpPr txBox="1"/>
      </xdr:nvSpPr>
      <xdr:spPr>
        <a:xfrm>
          <a:off x="19992975"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77107</xdr:rowOff>
    </xdr:from>
    <xdr:to>
      <xdr:col>112</xdr:col>
      <xdr:colOff>38100</xdr:colOff>
      <xdr:row>80</xdr:row>
      <xdr:rowOff>7257</xdr:rowOff>
    </xdr:to>
    <xdr:sp macro="" textlink="">
      <xdr:nvSpPr>
        <xdr:cNvPr id="830" name="楕円 829">
          <a:extLst>
            <a:ext uri="{FF2B5EF4-FFF2-40B4-BE49-F238E27FC236}">
              <a16:creationId xmlns:a16="http://schemas.microsoft.com/office/drawing/2014/main" id="{35393293-A6FC-48F8-96A4-BE6E2C6CFCFB}"/>
            </a:ext>
          </a:extLst>
        </xdr:cNvPr>
        <xdr:cNvSpPr/>
      </xdr:nvSpPr>
      <xdr:spPr>
        <a:xfrm>
          <a:off x="19154775" y="128691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127907</xdr:rowOff>
    </xdr:to>
    <xdr:cxnSp macro="">
      <xdr:nvCxnSpPr>
        <xdr:cNvPr id="831" name="直線コネクタ 830">
          <a:extLst>
            <a:ext uri="{FF2B5EF4-FFF2-40B4-BE49-F238E27FC236}">
              <a16:creationId xmlns:a16="http://schemas.microsoft.com/office/drawing/2014/main" id="{8A289B75-EE80-49D0-B05C-A18FEDA15573}"/>
            </a:ext>
          </a:extLst>
        </xdr:cNvPr>
        <xdr:cNvCxnSpPr/>
      </xdr:nvCxnSpPr>
      <xdr:spPr>
        <a:xfrm flipV="1">
          <a:off x="19202400" y="12887325"/>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142421</xdr:rowOff>
    </xdr:from>
    <xdr:to>
      <xdr:col>107</xdr:col>
      <xdr:colOff>101600</xdr:colOff>
      <xdr:row>80</xdr:row>
      <xdr:rowOff>72571</xdr:rowOff>
    </xdr:to>
    <xdr:sp macro="" textlink="">
      <xdr:nvSpPr>
        <xdr:cNvPr id="832" name="楕円 831">
          <a:extLst>
            <a:ext uri="{FF2B5EF4-FFF2-40B4-BE49-F238E27FC236}">
              <a16:creationId xmlns:a16="http://schemas.microsoft.com/office/drawing/2014/main" id="{1E762124-7731-4CF1-B79A-4320F9188745}"/>
            </a:ext>
          </a:extLst>
        </xdr:cNvPr>
        <xdr:cNvSpPr/>
      </xdr:nvSpPr>
      <xdr:spPr>
        <a:xfrm>
          <a:off x="18345150" y="1293767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127907</xdr:rowOff>
    </xdr:from>
    <xdr:to>
      <xdr:col>111</xdr:col>
      <xdr:colOff>177800</xdr:colOff>
      <xdr:row>80</xdr:row>
      <xdr:rowOff>21771</xdr:rowOff>
    </xdr:to>
    <xdr:cxnSp macro="">
      <xdr:nvCxnSpPr>
        <xdr:cNvPr id="833" name="直線コネクタ 832">
          <a:extLst>
            <a:ext uri="{FF2B5EF4-FFF2-40B4-BE49-F238E27FC236}">
              <a16:creationId xmlns:a16="http://schemas.microsoft.com/office/drawing/2014/main" id="{57940F86-CD4A-4181-BA12-C5154CF27944}"/>
            </a:ext>
          </a:extLst>
        </xdr:cNvPr>
        <xdr:cNvCxnSpPr/>
      </xdr:nvCxnSpPr>
      <xdr:spPr>
        <a:xfrm flipV="1">
          <a:off x="18392775" y="12916807"/>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36286</xdr:rowOff>
    </xdr:from>
    <xdr:to>
      <xdr:col>102</xdr:col>
      <xdr:colOff>165100</xdr:colOff>
      <xdr:row>80</xdr:row>
      <xdr:rowOff>137886</xdr:rowOff>
    </xdr:to>
    <xdr:sp macro="" textlink="">
      <xdr:nvSpPr>
        <xdr:cNvPr id="834" name="楕円 833">
          <a:extLst>
            <a:ext uri="{FF2B5EF4-FFF2-40B4-BE49-F238E27FC236}">
              <a16:creationId xmlns:a16="http://schemas.microsoft.com/office/drawing/2014/main" id="{A1A284ED-65B9-4A7B-B27E-ED89542FAA29}"/>
            </a:ext>
          </a:extLst>
        </xdr:cNvPr>
        <xdr:cNvSpPr/>
      </xdr:nvSpPr>
      <xdr:spPr>
        <a:xfrm>
          <a:off x="17554575" y="129902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21771</xdr:rowOff>
    </xdr:from>
    <xdr:to>
      <xdr:col>107</xdr:col>
      <xdr:colOff>50800</xdr:colOff>
      <xdr:row>80</xdr:row>
      <xdr:rowOff>87086</xdr:rowOff>
    </xdr:to>
    <xdr:cxnSp macro="">
      <xdr:nvCxnSpPr>
        <xdr:cNvPr id="835" name="直線コネクタ 834">
          <a:extLst>
            <a:ext uri="{FF2B5EF4-FFF2-40B4-BE49-F238E27FC236}">
              <a16:creationId xmlns:a16="http://schemas.microsoft.com/office/drawing/2014/main" id="{5AC55446-4BE7-4933-ADC2-EF72999F9E77}"/>
            </a:ext>
          </a:extLst>
        </xdr:cNvPr>
        <xdr:cNvCxnSpPr/>
      </xdr:nvCxnSpPr>
      <xdr:spPr>
        <a:xfrm flipV="1">
          <a:off x="17602200" y="12975771"/>
          <a:ext cx="790575"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142421</xdr:rowOff>
    </xdr:from>
    <xdr:to>
      <xdr:col>98</xdr:col>
      <xdr:colOff>38100</xdr:colOff>
      <xdr:row>80</xdr:row>
      <xdr:rowOff>72571</xdr:rowOff>
    </xdr:to>
    <xdr:sp macro="" textlink="">
      <xdr:nvSpPr>
        <xdr:cNvPr id="836" name="楕円 835">
          <a:extLst>
            <a:ext uri="{FF2B5EF4-FFF2-40B4-BE49-F238E27FC236}">
              <a16:creationId xmlns:a16="http://schemas.microsoft.com/office/drawing/2014/main" id="{D33DD778-EBB8-4D6D-8000-A9AC133065B6}"/>
            </a:ext>
          </a:extLst>
        </xdr:cNvPr>
        <xdr:cNvSpPr/>
      </xdr:nvSpPr>
      <xdr:spPr>
        <a:xfrm>
          <a:off x="16754475" y="129376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21771</xdr:rowOff>
    </xdr:from>
    <xdr:to>
      <xdr:col>102</xdr:col>
      <xdr:colOff>114300</xdr:colOff>
      <xdr:row>80</xdr:row>
      <xdr:rowOff>87086</xdr:rowOff>
    </xdr:to>
    <xdr:cxnSp macro="">
      <xdr:nvCxnSpPr>
        <xdr:cNvPr id="837" name="直線コネクタ 836">
          <a:extLst>
            <a:ext uri="{FF2B5EF4-FFF2-40B4-BE49-F238E27FC236}">
              <a16:creationId xmlns:a16="http://schemas.microsoft.com/office/drawing/2014/main" id="{A9CDAA26-5BD8-4A10-824A-AE2E7598F1C2}"/>
            </a:ext>
          </a:extLst>
        </xdr:cNvPr>
        <xdr:cNvCxnSpPr/>
      </xdr:nvCxnSpPr>
      <xdr:spPr>
        <a:xfrm>
          <a:off x="16802100" y="12975771"/>
          <a:ext cx="800100"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38" name="n_1aveValue【消防施設】&#10;一人当たり面積">
          <a:extLst>
            <a:ext uri="{FF2B5EF4-FFF2-40B4-BE49-F238E27FC236}">
              <a16:creationId xmlns:a16="http://schemas.microsoft.com/office/drawing/2014/main" id="{F78BD993-A400-472F-A8B7-187F87A41EC0}"/>
            </a:ext>
          </a:extLst>
        </xdr:cNvPr>
        <xdr:cNvSpPr txBox="1"/>
      </xdr:nvSpPr>
      <xdr:spPr>
        <a:xfrm>
          <a:off x="189834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39" name="n_2aveValue【消防施設】&#10;一人当たり面積">
          <a:extLst>
            <a:ext uri="{FF2B5EF4-FFF2-40B4-BE49-F238E27FC236}">
              <a16:creationId xmlns:a16="http://schemas.microsoft.com/office/drawing/2014/main" id="{A699AF75-9E92-48F3-8CCA-30743FC8A09B}"/>
            </a:ext>
          </a:extLst>
        </xdr:cNvPr>
        <xdr:cNvSpPr txBox="1"/>
      </xdr:nvSpPr>
      <xdr:spPr>
        <a:xfrm>
          <a:off x="181833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0" name="n_3aveValue【消防施設】&#10;一人当たり面積">
          <a:extLst>
            <a:ext uri="{FF2B5EF4-FFF2-40B4-BE49-F238E27FC236}">
              <a16:creationId xmlns:a16="http://schemas.microsoft.com/office/drawing/2014/main" id="{5311A1C0-C35D-4368-AB86-E00D3EBB6B28}"/>
            </a:ext>
          </a:extLst>
        </xdr:cNvPr>
        <xdr:cNvSpPr txBox="1"/>
      </xdr:nvSpPr>
      <xdr:spPr>
        <a:xfrm>
          <a:off x="173832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1" name="n_4aveValue【消防施設】&#10;一人当たり面積">
          <a:extLst>
            <a:ext uri="{FF2B5EF4-FFF2-40B4-BE49-F238E27FC236}">
              <a16:creationId xmlns:a16="http://schemas.microsoft.com/office/drawing/2014/main" id="{16A44224-D452-48EE-8D5A-F63B28B865F7}"/>
            </a:ext>
          </a:extLst>
        </xdr:cNvPr>
        <xdr:cNvSpPr txBox="1"/>
      </xdr:nvSpPr>
      <xdr:spPr>
        <a:xfrm>
          <a:off x="165926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23784</xdr:rowOff>
    </xdr:from>
    <xdr:ext cx="469744" cy="259045"/>
    <xdr:sp macro="" textlink="">
      <xdr:nvSpPr>
        <xdr:cNvPr id="842" name="n_1mainValue【消防施設】&#10;一人当たり面積">
          <a:extLst>
            <a:ext uri="{FF2B5EF4-FFF2-40B4-BE49-F238E27FC236}">
              <a16:creationId xmlns:a16="http://schemas.microsoft.com/office/drawing/2014/main" id="{263A2028-189C-4C6F-B49A-3996B3869814}"/>
            </a:ext>
          </a:extLst>
        </xdr:cNvPr>
        <xdr:cNvSpPr txBox="1"/>
      </xdr:nvSpPr>
      <xdr:spPr>
        <a:xfrm>
          <a:off x="18983402" y="126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89098</xdr:rowOff>
    </xdr:from>
    <xdr:ext cx="469744" cy="259045"/>
    <xdr:sp macro="" textlink="">
      <xdr:nvSpPr>
        <xdr:cNvPr id="843" name="n_2mainValue【消防施設】&#10;一人当たり面積">
          <a:extLst>
            <a:ext uri="{FF2B5EF4-FFF2-40B4-BE49-F238E27FC236}">
              <a16:creationId xmlns:a16="http://schemas.microsoft.com/office/drawing/2014/main" id="{598D7855-F8F9-4A8E-B1D6-251B508F2286}"/>
            </a:ext>
          </a:extLst>
        </xdr:cNvPr>
        <xdr:cNvSpPr txBox="1"/>
      </xdr:nvSpPr>
      <xdr:spPr>
        <a:xfrm>
          <a:off x="18183302" y="1271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154413</xdr:rowOff>
    </xdr:from>
    <xdr:ext cx="469744" cy="259045"/>
    <xdr:sp macro="" textlink="">
      <xdr:nvSpPr>
        <xdr:cNvPr id="844" name="n_3mainValue【消防施設】&#10;一人当たり面積">
          <a:extLst>
            <a:ext uri="{FF2B5EF4-FFF2-40B4-BE49-F238E27FC236}">
              <a16:creationId xmlns:a16="http://schemas.microsoft.com/office/drawing/2014/main" id="{81B3CA11-277A-4D88-B89D-99E2C75564ED}"/>
            </a:ext>
          </a:extLst>
        </xdr:cNvPr>
        <xdr:cNvSpPr txBox="1"/>
      </xdr:nvSpPr>
      <xdr:spPr>
        <a:xfrm>
          <a:off x="17383202" y="1278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89098</xdr:rowOff>
    </xdr:from>
    <xdr:ext cx="469744" cy="259045"/>
    <xdr:sp macro="" textlink="">
      <xdr:nvSpPr>
        <xdr:cNvPr id="845" name="n_4mainValue【消防施設】&#10;一人当たり面積">
          <a:extLst>
            <a:ext uri="{FF2B5EF4-FFF2-40B4-BE49-F238E27FC236}">
              <a16:creationId xmlns:a16="http://schemas.microsoft.com/office/drawing/2014/main" id="{FD591FDE-2639-4E97-B3EB-7BCF876350D8}"/>
            </a:ext>
          </a:extLst>
        </xdr:cNvPr>
        <xdr:cNvSpPr txBox="1"/>
      </xdr:nvSpPr>
      <xdr:spPr>
        <a:xfrm>
          <a:off x="16592627" y="1271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2956D747-D1F0-47AF-A4D5-4934312ED7CE}"/>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6506E866-F823-47A1-9B56-0DBCFE8338A1}"/>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2D3F522B-7B9A-45C7-8BE5-D7AE518677CA}"/>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5B58E369-D68A-4F0D-8EE3-476C442718F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2E233FF4-2A44-4A06-9020-8099C1CC1C63}"/>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B5726338-E8FA-4CB8-8940-CBD4318E6671}"/>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D05DD3E5-5097-483C-978F-B9D907D6111D}"/>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9233A3DB-84D4-4A77-891C-43E8B695E17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3DC36111-EAD6-48B5-AB0A-21F38D105D82}"/>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EA6E7174-0237-4E4C-B885-E2A80271BD4B}"/>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366FCA57-900A-42AA-8F63-935498D72CFD}"/>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F2ABAF29-80D4-44AA-9894-8E8F804F7A08}"/>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a:extLst>
            <a:ext uri="{FF2B5EF4-FFF2-40B4-BE49-F238E27FC236}">
              <a16:creationId xmlns:a16="http://schemas.microsoft.com/office/drawing/2014/main" id="{C45D9A6A-27A5-47F4-A90D-7BADDFBCB11A}"/>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92531BE8-E8B4-4510-940E-BC7F050D5130}"/>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a:extLst>
            <a:ext uri="{FF2B5EF4-FFF2-40B4-BE49-F238E27FC236}">
              <a16:creationId xmlns:a16="http://schemas.microsoft.com/office/drawing/2014/main" id="{EDE63A69-558D-4A57-8F0D-9B9ED49AAD14}"/>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5F5EB7ED-5CC4-4CF2-A413-FEA5C295DD8D}"/>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a:extLst>
            <a:ext uri="{FF2B5EF4-FFF2-40B4-BE49-F238E27FC236}">
              <a16:creationId xmlns:a16="http://schemas.microsoft.com/office/drawing/2014/main" id="{E3993CD5-5B8C-4CE4-A511-74B1CB713DBA}"/>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134266BD-EFEA-4985-971C-9B3D583E256C}"/>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a:extLst>
            <a:ext uri="{FF2B5EF4-FFF2-40B4-BE49-F238E27FC236}">
              <a16:creationId xmlns:a16="http://schemas.microsoft.com/office/drawing/2014/main" id="{16219478-B800-454A-A736-FAB50E3AF8D3}"/>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BB28A5CB-B335-4223-B248-363442A7E52A}"/>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6" name="テキスト ボックス 865">
          <a:extLst>
            <a:ext uri="{FF2B5EF4-FFF2-40B4-BE49-F238E27FC236}">
              <a16:creationId xmlns:a16="http://schemas.microsoft.com/office/drawing/2014/main" id="{881328D7-2157-4AEB-994C-6E489F36D538}"/>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357522E9-2AC9-452B-8649-EE6F720B331F}"/>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CE04859F-4FA5-41E6-9EDA-E0564D2AB5C0}"/>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D8201FD7-6076-4146-911C-46094D91243C}"/>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4E96A517-3FF5-4B66-B888-8CB083F98092}"/>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1" name="【庁舎】&#10;有形固定資産減価償却率最小値テキスト">
          <a:extLst>
            <a:ext uri="{FF2B5EF4-FFF2-40B4-BE49-F238E27FC236}">
              <a16:creationId xmlns:a16="http://schemas.microsoft.com/office/drawing/2014/main" id="{909FB712-8EB1-45F7-99F4-8E6DE8BB672B}"/>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8454D91E-A4F1-4895-AB0C-9EC87816D18C}"/>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3" name="【庁舎】&#10;有形固定資産減価償却率最大値テキスト">
          <a:extLst>
            <a:ext uri="{FF2B5EF4-FFF2-40B4-BE49-F238E27FC236}">
              <a16:creationId xmlns:a16="http://schemas.microsoft.com/office/drawing/2014/main" id="{3DB53C3B-2B91-4D12-A776-AD9331B54798}"/>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EB193B55-4EBF-4C85-B0D3-D1F3895EE5C8}"/>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121938</xdr:rowOff>
    </xdr:from>
    <xdr:ext cx="405111" cy="259045"/>
    <xdr:sp macro="" textlink="">
      <xdr:nvSpPr>
        <xdr:cNvPr id="875" name="【庁舎】&#10;有形固定資産減価償却率平均値テキスト">
          <a:extLst>
            <a:ext uri="{FF2B5EF4-FFF2-40B4-BE49-F238E27FC236}">
              <a16:creationId xmlns:a16="http://schemas.microsoft.com/office/drawing/2014/main" id="{3DBD0127-C720-4CF4-BF0A-05BB706CD9BB}"/>
            </a:ext>
          </a:extLst>
        </xdr:cNvPr>
        <xdr:cNvSpPr txBox="1"/>
      </xdr:nvSpPr>
      <xdr:spPr>
        <a:xfrm>
          <a:off x="14735175" y="16965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6" name="フローチャート: 判断 875">
          <a:extLst>
            <a:ext uri="{FF2B5EF4-FFF2-40B4-BE49-F238E27FC236}">
              <a16:creationId xmlns:a16="http://schemas.microsoft.com/office/drawing/2014/main" id="{03FD4CB2-0380-4373-A3FA-F20A34966C32}"/>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7" name="フローチャート: 判断 876">
          <a:extLst>
            <a:ext uri="{FF2B5EF4-FFF2-40B4-BE49-F238E27FC236}">
              <a16:creationId xmlns:a16="http://schemas.microsoft.com/office/drawing/2014/main" id="{EDD7EDD1-F411-41A1-984D-44E8E77007C4}"/>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8" name="フローチャート: 判断 877">
          <a:extLst>
            <a:ext uri="{FF2B5EF4-FFF2-40B4-BE49-F238E27FC236}">
              <a16:creationId xmlns:a16="http://schemas.microsoft.com/office/drawing/2014/main" id="{7E2709F9-6621-4BEF-BD60-2E95D77E2D97}"/>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79" name="フローチャート: 判断 878">
          <a:extLst>
            <a:ext uri="{FF2B5EF4-FFF2-40B4-BE49-F238E27FC236}">
              <a16:creationId xmlns:a16="http://schemas.microsoft.com/office/drawing/2014/main" id="{739A48BE-CF87-4004-BD37-3BCD7764269F}"/>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0" name="フローチャート: 判断 879">
          <a:extLst>
            <a:ext uri="{FF2B5EF4-FFF2-40B4-BE49-F238E27FC236}">
              <a16:creationId xmlns:a16="http://schemas.microsoft.com/office/drawing/2014/main" id="{0D58A616-9A3F-435E-B438-909E41789BEB}"/>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10A64B58-0C2B-4D82-B3F2-885783BB71D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44645D44-FF62-4E7A-A95E-7A95AFB9DF1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EFFC4054-097A-4897-BCCC-CC0893102E3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9AE7AD0A-C5A3-41C7-B7FB-EF323876EB7D}"/>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ECC65AC8-24E5-4F94-9E56-E0D96D38DA5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886" name="楕円 885">
          <a:extLst>
            <a:ext uri="{FF2B5EF4-FFF2-40B4-BE49-F238E27FC236}">
              <a16:creationId xmlns:a16="http://schemas.microsoft.com/office/drawing/2014/main" id="{BD255906-EEC8-4CAC-8AF4-AF175FBA251B}"/>
            </a:ext>
          </a:extLst>
        </xdr:cNvPr>
        <xdr:cNvSpPr/>
      </xdr:nvSpPr>
      <xdr:spPr>
        <a:xfrm>
          <a:off x="14649450" y="168332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6366</xdr:rowOff>
    </xdr:from>
    <xdr:ext cx="405111" cy="259045"/>
    <xdr:sp macro="" textlink="">
      <xdr:nvSpPr>
        <xdr:cNvPr id="887" name="【庁舎】&#10;有形固定資産減価償却率該当値テキスト">
          <a:extLst>
            <a:ext uri="{FF2B5EF4-FFF2-40B4-BE49-F238E27FC236}">
              <a16:creationId xmlns:a16="http://schemas.microsoft.com/office/drawing/2014/main" id="{AD275E67-14B4-45EC-8F0C-E282215889CA}"/>
            </a:ext>
          </a:extLst>
        </xdr:cNvPr>
        <xdr:cNvSpPr txBox="1"/>
      </xdr:nvSpPr>
      <xdr:spPr>
        <a:xfrm>
          <a:off x="14735175" y="1668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888" name="楕円 887">
          <a:extLst>
            <a:ext uri="{FF2B5EF4-FFF2-40B4-BE49-F238E27FC236}">
              <a16:creationId xmlns:a16="http://schemas.microsoft.com/office/drawing/2014/main" id="{56DC146C-DF8C-4A12-8CB6-002743DC1A01}"/>
            </a:ext>
          </a:extLst>
        </xdr:cNvPr>
        <xdr:cNvSpPr/>
      </xdr:nvSpPr>
      <xdr:spPr>
        <a:xfrm>
          <a:off x="13887450" y="168808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91439</xdr:rowOff>
    </xdr:to>
    <xdr:cxnSp macro="">
      <xdr:nvCxnSpPr>
        <xdr:cNvPr id="889" name="直線コネクタ 888">
          <a:extLst>
            <a:ext uri="{FF2B5EF4-FFF2-40B4-BE49-F238E27FC236}">
              <a16:creationId xmlns:a16="http://schemas.microsoft.com/office/drawing/2014/main" id="{25663D12-27E4-43D8-A783-C8ABF0AE2E75}"/>
            </a:ext>
          </a:extLst>
        </xdr:cNvPr>
        <xdr:cNvCxnSpPr/>
      </xdr:nvCxnSpPr>
      <xdr:spPr>
        <a:xfrm flipV="1">
          <a:off x="13935075" y="16871314"/>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55880</xdr:rowOff>
    </xdr:from>
    <xdr:to>
      <xdr:col>76</xdr:col>
      <xdr:colOff>165100</xdr:colOff>
      <xdr:row>102</xdr:row>
      <xdr:rowOff>157480</xdr:rowOff>
    </xdr:to>
    <xdr:sp macro="" textlink="">
      <xdr:nvSpPr>
        <xdr:cNvPr id="890" name="楕円 889">
          <a:extLst>
            <a:ext uri="{FF2B5EF4-FFF2-40B4-BE49-F238E27FC236}">
              <a16:creationId xmlns:a16="http://schemas.microsoft.com/office/drawing/2014/main" id="{B61E1D97-95D5-418B-A004-B045DF3C478A}"/>
            </a:ext>
          </a:extLst>
        </xdr:cNvPr>
        <xdr:cNvSpPr/>
      </xdr:nvSpPr>
      <xdr:spPr>
        <a:xfrm>
          <a:off x="13096875" y="165722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106680</xdr:rowOff>
    </xdr:from>
    <xdr:to>
      <xdr:col>81</xdr:col>
      <xdr:colOff>50800</xdr:colOff>
      <xdr:row>104</xdr:row>
      <xdr:rowOff>91439</xdr:rowOff>
    </xdr:to>
    <xdr:cxnSp macro="">
      <xdr:nvCxnSpPr>
        <xdr:cNvPr id="891" name="直線コネクタ 890">
          <a:extLst>
            <a:ext uri="{FF2B5EF4-FFF2-40B4-BE49-F238E27FC236}">
              <a16:creationId xmlns:a16="http://schemas.microsoft.com/office/drawing/2014/main" id="{BF728404-F2BD-4FD6-938F-A0608DE3F3A9}"/>
            </a:ext>
          </a:extLst>
        </xdr:cNvPr>
        <xdr:cNvCxnSpPr/>
      </xdr:nvCxnSpPr>
      <xdr:spPr>
        <a:xfrm>
          <a:off x="13144500" y="16619855"/>
          <a:ext cx="790575"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92" name="楕円 891">
          <a:extLst>
            <a:ext uri="{FF2B5EF4-FFF2-40B4-BE49-F238E27FC236}">
              <a16:creationId xmlns:a16="http://schemas.microsoft.com/office/drawing/2014/main" id="{472C161D-87DD-4C60-81D6-5D7D1968B7F2}"/>
            </a:ext>
          </a:extLst>
        </xdr:cNvPr>
        <xdr:cNvSpPr/>
      </xdr:nvSpPr>
      <xdr:spPr>
        <a:xfrm>
          <a:off x="12296775" y="171272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106680</xdr:rowOff>
    </xdr:from>
    <xdr:to>
      <xdr:col>76</xdr:col>
      <xdr:colOff>114300</xdr:colOff>
      <xdr:row>106</xdr:row>
      <xdr:rowOff>7620</xdr:rowOff>
    </xdr:to>
    <xdr:cxnSp macro="">
      <xdr:nvCxnSpPr>
        <xdr:cNvPr id="893" name="直線コネクタ 892">
          <a:extLst>
            <a:ext uri="{FF2B5EF4-FFF2-40B4-BE49-F238E27FC236}">
              <a16:creationId xmlns:a16="http://schemas.microsoft.com/office/drawing/2014/main" id="{DB8A1682-C1C0-40F2-895E-1BD50B0C1786}"/>
            </a:ext>
          </a:extLst>
        </xdr:cNvPr>
        <xdr:cNvCxnSpPr/>
      </xdr:nvCxnSpPr>
      <xdr:spPr>
        <a:xfrm flipV="1">
          <a:off x="12344400" y="16619855"/>
          <a:ext cx="8001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55880</xdr:rowOff>
    </xdr:from>
    <xdr:to>
      <xdr:col>67</xdr:col>
      <xdr:colOff>101600</xdr:colOff>
      <xdr:row>105</xdr:row>
      <xdr:rowOff>157480</xdr:rowOff>
    </xdr:to>
    <xdr:sp macro="" textlink="">
      <xdr:nvSpPr>
        <xdr:cNvPr id="894" name="楕円 893">
          <a:extLst>
            <a:ext uri="{FF2B5EF4-FFF2-40B4-BE49-F238E27FC236}">
              <a16:creationId xmlns:a16="http://schemas.microsoft.com/office/drawing/2014/main" id="{6A5463CC-DC03-4AEF-8DF3-04618D4B6DA5}"/>
            </a:ext>
          </a:extLst>
        </xdr:cNvPr>
        <xdr:cNvSpPr/>
      </xdr:nvSpPr>
      <xdr:spPr>
        <a:xfrm>
          <a:off x="11487150" y="170580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106680</xdr:rowOff>
    </xdr:from>
    <xdr:to>
      <xdr:col>71</xdr:col>
      <xdr:colOff>177800</xdr:colOff>
      <xdr:row>106</xdr:row>
      <xdr:rowOff>7620</xdr:rowOff>
    </xdr:to>
    <xdr:cxnSp macro="">
      <xdr:nvCxnSpPr>
        <xdr:cNvPr id="895" name="直線コネクタ 894">
          <a:extLst>
            <a:ext uri="{FF2B5EF4-FFF2-40B4-BE49-F238E27FC236}">
              <a16:creationId xmlns:a16="http://schemas.microsoft.com/office/drawing/2014/main" id="{21E7BC21-A878-4CF7-A297-3A20958D921F}"/>
            </a:ext>
          </a:extLst>
        </xdr:cNvPr>
        <xdr:cNvCxnSpPr/>
      </xdr:nvCxnSpPr>
      <xdr:spPr>
        <a:xfrm>
          <a:off x="11534775" y="17105630"/>
          <a:ext cx="809625"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896" name="n_1aveValue【庁舎】&#10;有形固定資産減価償却率">
          <a:extLst>
            <a:ext uri="{FF2B5EF4-FFF2-40B4-BE49-F238E27FC236}">
              <a16:creationId xmlns:a16="http://schemas.microsoft.com/office/drawing/2014/main" id="{635D6F0F-2357-4B35-AC9A-9F7DDA83DF4E}"/>
            </a:ext>
          </a:extLst>
        </xdr:cNvPr>
        <xdr:cNvSpPr txBox="1"/>
      </xdr:nvSpPr>
      <xdr:spPr>
        <a:xfrm>
          <a:off x="13745219"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7" name="n_2aveValue【庁舎】&#10;有形固定資産減価償却率">
          <a:extLst>
            <a:ext uri="{FF2B5EF4-FFF2-40B4-BE49-F238E27FC236}">
              <a16:creationId xmlns:a16="http://schemas.microsoft.com/office/drawing/2014/main" id="{0B2FE744-732B-4CB2-9B56-58BB9F770119}"/>
            </a:ext>
          </a:extLst>
        </xdr:cNvPr>
        <xdr:cNvSpPr txBox="1"/>
      </xdr:nvSpPr>
      <xdr:spPr>
        <a:xfrm>
          <a:off x="12964169"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98" name="n_3aveValue【庁舎】&#10;有形固定資産減価償却率">
          <a:extLst>
            <a:ext uri="{FF2B5EF4-FFF2-40B4-BE49-F238E27FC236}">
              <a16:creationId xmlns:a16="http://schemas.microsoft.com/office/drawing/2014/main" id="{6AF35068-3C77-4035-ACC4-91642188B1B4}"/>
            </a:ext>
          </a:extLst>
        </xdr:cNvPr>
        <xdr:cNvSpPr txBox="1"/>
      </xdr:nvSpPr>
      <xdr:spPr>
        <a:xfrm>
          <a:off x="12164069"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899" name="n_4aveValue【庁舎】&#10;有形固定資産減価償却率">
          <a:extLst>
            <a:ext uri="{FF2B5EF4-FFF2-40B4-BE49-F238E27FC236}">
              <a16:creationId xmlns:a16="http://schemas.microsoft.com/office/drawing/2014/main" id="{0C58D7A6-1F12-4BE2-BC05-404B21028DF1}"/>
            </a:ext>
          </a:extLst>
        </xdr:cNvPr>
        <xdr:cNvSpPr txBox="1"/>
      </xdr:nvSpPr>
      <xdr:spPr>
        <a:xfrm>
          <a:off x="113544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158766</xdr:rowOff>
    </xdr:from>
    <xdr:ext cx="405111" cy="259045"/>
    <xdr:sp macro="" textlink="">
      <xdr:nvSpPr>
        <xdr:cNvPr id="900" name="n_1mainValue【庁舎】&#10;有形固定資産減価償却率">
          <a:extLst>
            <a:ext uri="{FF2B5EF4-FFF2-40B4-BE49-F238E27FC236}">
              <a16:creationId xmlns:a16="http://schemas.microsoft.com/office/drawing/2014/main" id="{F1DD8461-FE4E-487D-9740-DFFCDEEAC5EB}"/>
            </a:ext>
          </a:extLst>
        </xdr:cNvPr>
        <xdr:cNvSpPr txBox="1"/>
      </xdr:nvSpPr>
      <xdr:spPr>
        <a:xfrm>
          <a:off x="13745219" y="1667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2557</xdr:rowOff>
    </xdr:from>
    <xdr:ext cx="405111" cy="259045"/>
    <xdr:sp macro="" textlink="">
      <xdr:nvSpPr>
        <xdr:cNvPr id="901" name="n_2mainValue【庁舎】&#10;有形固定資産減価償却率">
          <a:extLst>
            <a:ext uri="{FF2B5EF4-FFF2-40B4-BE49-F238E27FC236}">
              <a16:creationId xmlns:a16="http://schemas.microsoft.com/office/drawing/2014/main" id="{324059BD-8FC8-42C8-87B5-EC9E2EF318D5}"/>
            </a:ext>
          </a:extLst>
        </xdr:cNvPr>
        <xdr:cNvSpPr txBox="1"/>
      </xdr:nvSpPr>
      <xdr:spPr>
        <a:xfrm>
          <a:off x="12964169" y="1635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902" name="n_3mainValue【庁舎】&#10;有形固定資産減価償却率">
          <a:extLst>
            <a:ext uri="{FF2B5EF4-FFF2-40B4-BE49-F238E27FC236}">
              <a16:creationId xmlns:a16="http://schemas.microsoft.com/office/drawing/2014/main" id="{CA0B58C6-928B-4B23-9990-0A344E19800C}"/>
            </a:ext>
          </a:extLst>
        </xdr:cNvPr>
        <xdr:cNvSpPr txBox="1"/>
      </xdr:nvSpPr>
      <xdr:spPr>
        <a:xfrm>
          <a:off x="12164069"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148607</xdr:rowOff>
    </xdr:from>
    <xdr:ext cx="405111" cy="259045"/>
    <xdr:sp macro="" textlink="">
      <xdr:nvSpPr>
        <xdr:cNvPr id="903" name="n_4mainValue【庁舎】&#10;有形固定資産減価償却率">
          <a:extLst>
            <a:ext uri="{FF2B5EF4-FFF2-40B4-BE49-F238E27FC236}">
              <a16:creationId xmlns:a16="http://schemas.microsoft.com/office/drawing/2014/main" id="{7BE26571-1CEC-4A83-94E0-B2E6FFBF46BC}"/>
            </a:ext>
          </a:extLst>
        </xdr:cNvPr>
        <xdr:cNvSpPr txBox="1"/>
      </xdr:nvSpPr>
      <xdr:spPr>
        <a:xfrm>
          <a:off x="113544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F0E6D7E8-AA37-4ED4-ACC6-D522963E04A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58335A19-EF77-42F1-BA55-975F39FBDBAD}"/>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7D03C3D9-3D63-4BDC-A705-86A451352A05}"/>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9A3F3E36-E08A-4712-8C3C-B2610AA6701B}"/>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8BE3BC3-58EE-42AA-99BF-39C220FEF2A9}"/>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A61E0A-70A4-4BB3-97D7-033553D39185}"/>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59F48C06-48CA-4FB6-8231-DCB2BE814333}"/>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FD092B7B-3FD0-408F-9977-6A2782456D6C}"/>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6758759A-D975-4FBA-9C9D-2C472DB2F3C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9E7AB4D5-5FB1-4CD4-992E-4D96A025DE9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C8B55FEF-DAE5-4A21-B966-7BDC6E9047F2}"/>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B3663057-427A-41DA-91FB-7A77BC4A8716}"/>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848BFBF8-BEDA-4416-BCBE-7338853F963E}"/>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94958955-E5D4-47DD-AC3E-1738E74900EB}"/>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3263315A-984F-4911-8936-4431391CCDEF}"/>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916417E9-B9C2-427F-8F99-2F96FCF3DF27}"/>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4C0F80DC-F915-4F7A-9BED-097401E068AB}"/>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B7C98EE1-C44F-4BA6-8DCC-E13A35EFA2B6}"/>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5160ED86-E96F-4C82-9222-18107CAF4E2C}"/>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8DC6822E-A62B-4EB6-A0FB-F71312A600E3}"/>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B26E39E-677F-4582-9CC0-CE6A663FA9E9}"/>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648F0407-D0E1-4F2E-ACBE-705C8D047076}"/>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F141FC19-3D13-460B-B98B-C6E164E13E22}"/>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7" name="【庁舎】&#10;一人当たり面積最小値テキスト">
          <a:extLst>
            <a:ext uri="{FF2B5EF4-FFF2-40B4-BE49-F238E27FC236}">
              <a16:creationId xmlns:a16="http://schemas.microsoft.com/office/drawing/2014/main" id="{D72841B0-38CB-4E5E-B56E-6CA501C9D282}"/>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9850FF34-4BCD-418C-8B59-F642A32AB3C1}"/>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29" name="【庁舎】&#10;一人当たり面積最大値テキスト">
          <a:extLst>
            <a:ext uri="{FF2B5EF4-FFF2-40B4-BE49-F238E27FC236}">
              <a16:creationId xmlns:a16="http://schemas.microsoft.com/office/drawing/2014/main" id="{0D75291D-1DE1-4547-922D-0BDE528F9E4D}"/>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0D8FE523-CE1C-42D7-9EA1-D3542BD2FD28}"/>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1540</xdr:rowOff>
    </xdr:from>
    <xdr:ext cx="469744" cy="259045"/>
    <xdr:sp macro="" textlink="">
      <xdr:nvSpPr>
        <xdr:cNvPr id="931" name="【庁舎】&#10;一人当たり面積平均値テキスト">
          <a:extLst>
            <a:ext uri="{FF2B5EF4-FFF2-40B4-BE49-F238E27FC236}">
              <a16:creationId xmlns:a16="http://schemas.microsoft.com/office/drawing/2014/main" id="{913F84DE-A2BA-408A-9DA6-33407B3ABBAF}"/>
            </a:ext>
          </a:extLst>
        </xdr:cNvPr>
        <xdr:cNvSpPr txBox="1"/>
      </xdr:nvSpPr>
      <xdr:spPr>
        <a:xfrm>
          <a:off x="19992975" y="17327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2" name="フローチャート: 判断 931">
          <a:extLst>
            <a:ext uri="{FF2B5EF4-FFF2-40B4-BE49-F238E27FC236}">
              <a16:creationId xmlns:a16="http://schemas.microsoft.com/office/drawing/2014/main" id="{D62EDC3E-67AD-4BCC-94BE-1180273780A7}"/>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3" name="フローチャート: 判断 932">
          <a:extLst>
            <a:ext uri="{FF2B5EF4-FFF2-40B4-BE49-F238E27FC236}">
              <a16:creationId xmlns:a16="http://schemas.microsoft.com/office/drawing/2014/main" id="{619DED6A-DD55-4F5A-B09A-D33FC616BB50}"/>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4" name="フローチャート: 判断 933">
          <a:extLst>
            <a:ext uri="{FF2B5EF4-FFF2-40B4-BE49-F238E27FC236}">
              <a16:creationId xmlns:a16="http://schemas.microsoft.com/office/drawing/2014/main" id="{9C9F9A64-0D03-4B88-9948-0B8957B58F74}"/>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5" name="フローチャート: 判断 934">
          <a:extLst>
            <a:ext uri="{FF2B5EF4-FFF2-40B4-BE49-F238E27FC236}">
              <a16:creationId xmlns:a16="http://schemas.microsoft.com/office/drawing/2014/main" id="{D26B22C6-C9C3-48AD-85A2-5AA39D6D0E67}"/>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6" name="フローチャート: 判断 935">
          <a:extLst>
            <a:ext uri="{FF2B5EF4-FFF2-40B4-BE49-F238E27FC236}">
              <a16:creationId xmlns:a16="http://schemas.microsoft.com/office/drawing/2014/main" id="{F62BB648-6EAB-46F2-92BF-F19BE0FFF682}"/>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C9E561BC-3F35-48E2-9A43-6055CF91392E}"/>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6479587-F9D3-4C63-91CC-3A76EC13D2D2}"/>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924E9E51-68AA-4E7E-AA5E-254B6629F137}"/>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1FAABAD3-2F79-4558-BCB4-2E6EB961EC0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30485A50-E6F0-4890-95F8-D7B4AC0B4BAB}"/>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132842</xdr:rowOff>
    </xdr:from>
    <xdr:to>
      <xdr:col>116</xdr:col>
      <xdr:colOff>114300</xdr:colOff>
      <xdr:row>102</xdr:row>
      <xdr:rowOff>62992</xdr:rowOff>
    </xdr:to>
    <xdr:sp macro="" textlink="">
      <xdr:nvSpPr>
        <xdr:cNvPr id="942" name="楕円 941">
          <a:extLst>
            <a:ext uri="{FF2B5EF4-FFF2-40B4-BE49-F238E27FC236}">
              <a16:creationId xmlns:a16="http://schemas.microsoft.com/office/drawing/2014/main" id="{3B7EAD16-08CE-486A-96EB-621CE2991921}"/>
            </a:ext>
          </a:extLst>
        </xdr:cNvPr>
        <xdr:cNvSpPr/>
      </xdr:nvSpPr>
      <xdr:spPr>
        <a:xfrm>
          <a:off x="19897725" y="164872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85869</xdr:rowOff>
    </xdr:from>
    <xdr:ext cx="469744" cy="259045"/>
    <xdr:sp macro="" textlink="">
      <xdr:nvSpPr>
        <xdr:cNvPr id="943" name="【庁舎】&#10;一人当たり面積該当値テキスト">
          <a:extLst>
            <a:ext uri="{FF2B5EF4-FFF2-40B4-BE49-F238E27FC236}">
              <a16:creationId xmlns:a16="http://schemas.microsoft.com/office/drawing/2014/main" id="{68EA47D0-4CA3-4C58-B421-6EE19364F7A0}"/>
            </a:ext>
          </a:extLst>
        </xdr:cNvPr>
        <xdr:cNvSpPr txBox="1"/>
      </xdr:nvSpPr>
      <xdr:spPr>
        <a:xfrm>
          <a:off x="19992975" y="164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25400</xdr:rowOff>
    </xdr:from>
    <xdr:to>
      <xdr:col>112</xdr:col>
      <xdr:colOff>38100</xdr:colOff>
      <xdr:row>102</xdr:row>
      <xdr:rowOff>127000</xdr:rowOff>
    </xdr:to>
    <xdr:sp macro="" textlink="">
      <xdr:nvSpPr>
        <xdr:cNvPr id="944" name="楕円 943">
          <a:extLst>
            <a:ext uri="{FF2B5EF4-FFF2-40B4-BE49-F238E27FC236}">
              <a16:creationId xmlns:a16="http://schemas.microsoft.com/office/drawing/2014/main" id="{1E3E1C09-A2A9-41B8-8A5A-298147349B8E}"/>
            </a:ext>
          </a:extLst>
        </xdr:cNvPr>
        <xdr:cNvSpPr/>
      </xdr:nvSpPr>
      <xdr:spPr>
        <a:xfrm>
          <a:off x="19154775" y="16544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xdr:rowOff>
    </xdr:from>
    <xdr:to>
      <xdr:col>116</xdr:col>
      <xdr:colOff>63500</xdr:colOff>
      <xdr:row>102</xdr:row>
      <xdr:rowOff>76200</xdr:rowOff>
    </xdr:to>
    <xdr:cxnSp macro="">
      <xdr:nvCxnSpPr>
        <xdr:cNvPr id="945" name="直線コネクタ 944">
          <a:extLst>
            <a:ext uri="{FF2B5EF4-FFF2-40B4-BE49-F238E27FC236}">
              <a16:creationId xmlns:a16="http://schemas.microsoft.com/office/drawing/2014/main" id="{207D15CD-A139-44DD-908A-47AD94EA1D45}"/>
            </a:ext>
          </a:extLst>
        </xdr:cNvPr>
        <xdr:cNvCxnSpPr/>
      </xdr:nvCxnSpPr>
      <xdr:spPr>
        <a:xfrm flipV="1">
          <a:off x="19202400" y="16525367"/>
          <a:ext cx="752475"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46" name="楕円 945">
          <a:extLst>
            <a:ext uri="{FF2B5EF4-FFF2-40B4-BE49-F238E27FC236}">
              <a16:creationId xmlns:a16="http://schemas.microsoft.com/office/drawing/2014/main" id="{5BE90D13-739D-4B58-B92E-A43322521B8F}"/>
            </a:ext>
          </a:extLst>
        </xdr:cNvPr>
        <xdr:cNvSpPr/>
      </xdr:nvSpPr>
      <xdr:spPr>
        <a:xfrm>
          <a:off x="18345150" y="1708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105</xdr:row>
      <xdr:rowOff>133350</xdr:rowOff>
    </xdr:to>
    <xdr:cxnSp macro="">
      <xdr:nvCxnSpPr>
        <xdr:cNvPr id="947" name="直線コネクタ 946">
          <a:extLst>
            <a:ext uri="{FF2B5EF4-FFF2-40B4-BE49-F238E27FC236}">
              <a16:creationId xmlns:a16="http://schemas.microsoft.com/office/drawing/2014/main" id="{3C201329-A89D-48EB-944B-EF8FE012FB95}"/>
            </a:ext>
          </a:extLst>
        </xdr:cNvPr>
        <xdr:cNvCxnSpPr/>
      </xdr:nvCxnSpPr>
      <xdr:spPr>
        <a:xfrm flipV="1">
          <a:off x="18392775" y="16592550"/>
          <a:ext cx="809625"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52832</xdr:rowOff>
    </xdr:from>
    <xdr:to>
      <xdr:col>102</xdr:col>
      <xdr:colOff>165100</xdr:colOff>
      <xdr:row>106</xdr:row>
      <xdr:rowOff>154432</xdr:rowOff>
    </xdr:to>
    <xdr:sp macro="" textlink="">
      <xdr:nvSpPr>
        <xdr:cNvPr id="948" name="楕円 947">
          <a:extLst>
            <a:ext uri="{FF2B5EF4-FFF2-40B4-BE49-F238E27FC236}">
              <a16:creationId xmlns:a16="http://schemas.microsoft.com/office/drawing/2014/main" id="{A3466207-5EB3-4ADD-B14B-F948C4C54779}"/>
            </a:ext>
          </a:extLst>
        </xdr:cNvPr>
        <xdr:cNvSpPr/>
      </xdr:nvSpPr>
      <xdr:spPr>
        <a:xfrm>
          <a:off x="17554575" y="172137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106</xdr:row>
      <xdr:rowOff>103632</xdr:rowOff>
    </xdr:to>
    <xdr:cxnSp macro="">
      <xdr:nvCxnSpPr>
        <xdr:cNvPr id="949" name="直線コネクタ 948">
          <a:extLst>
            <a:ext uri="{FF2B5EF4-FFF2-40B4-BE49-F238E27FC236}">
              <a16:creationId xmlns:a16="http://schemas.microsoft.com/office/drawing/2014/main" id="{D3634324-7569-4055-BF72-607347476676}"/>
            </a:ext>
          </a:extLst>
        </xdr:cNvPr>
        <xdr:cNvCxnSpPr/>
      </xdr:nvCxnSpPr>
      <xdr:spPr>
        <a:xfrm flipV="1">
          <a:off x="17602200" y="17135475"/>
          <a:ext cx="790575"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52832</xdr:rowOff>
    </xdr:from>
    <xdr:to>
      <xdr:col>98</xdr:col>
      <xdr:colOff>38100</xdr:colOff>
      <xdr:row>106</xdr:row>
      <xdr:rowOff>154432</xdr:rowOff>
    </xdr:to>
    <xdr:sp macro="" textlink="">
      <xdr:nvSpPr>
        <xdr:cNvPr id="950" name="楕円 949">
          <a:extLst>
            <a:ext uri="{FF2B5EF4-FFF2-40B4-BE49-F238E27FC236}">
              <a16:creationId xmlns:a16="http://schemas.microsoft.com/office/drawing/2014/main" id="{E5627CA6-D6CC-4C17-80F7-EE5AA659B97A}"/>
            </a:ext>
          </a:extLst>
        </xdr:cNvPr>
        <xdr:cNvSpPr/>
      </xdr:nvSpPr>
      <xdr:spPr>
        <a:xfrm>
          <a:off x="16754475" y="172137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103632</xdr:rowOff>
    </xdr:from>
    <xdr:to>
      <xdr:col>102</xdr:col>
      <xdr:colOff>114300</xdr:colOff>
      <xdr:row>106</xdr:row>
      <xdr:rowOff>103632</xdr:rowOff>
    </xdr:to>
    <xdr:cxnSp macro="">
      <xdr:nvCxnSpPr>
        <xdr:cNvPr id="951" name="直線コネクタ 950">
          <a:extLst>
            <a:ext uri="{FF2B5EF4-FFF2-40B4-BE49-F238E27FC236}">
              <a16:creationId xmlns:a16="http://schemas.microsoft.com/office/drawing/2014/main" id="{CCC34AE2-C986-45AC-89D0-6601FF5DE646}"/>
            </a:ext>
          </a:extLst>
        </xdr:cNvPr>
        <xdr:cNvCxnSpPr/>
      </xdr:nvCxnSpPr>
      <xdr:spPr>
        <a:xfrm>
          <a:off x="16802100" y="172708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952" name="n_1aveValue【庁舎】&#10;一人当たり面積">
          <a:extLst>
            <a:ext uri="{FF2B5EF4-FFF2-40B4-BE49-F238E27FC236}">
              <a16:creationId xmlns:a16="http://schemas.microsoft.com/office/drawing/2014/main" id="{5664C891-8D98-4F05-B94D-37F3219FBE6C}"/>
            </a:ext>
          </a:extLst>
        </xdr:cNvPr>
        <xdr:cNvSpPr txBox="1"/>
      </xdr:nvSpPr>
      <xdr:spPr>
        <a:xfrm>
          <a:off x="18983402"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53" name="n_2aveValue【庁舎】&#10;一人当たり面積">
          <a:extLst>
            <a:ext uri="{FF2B5EF4-FFF2-40B4-BE49-F238E27FC236}">
              <a16:creationId xmlns:a16="http://schemas.microsoft.com/office/drawing/2014/main" id="{3344D885-BDEA-4293-BF27-545AB1F0DD60}"/>
            </a:ext>
          </a:extLst>
        </xdr:cNvPr>
        <xdr:cNvSpPr txBox="1"/>
      </xdr:nvSpPr>
      <xdr:spPr>
        <a:xfrm>
          <a:off x="18183302" y="174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954" name="n_3aveValue【庁舎】&#10;一人当たり面積">
          <a:extLst>
            <a:ext uri="{FF2B5EF4-FFF2-40B4-BE49-F238E27FC236}">
              <a16:creationId xmlns:a16="http://schemas.microsoft.com/office/drawing/2014/main" id="{0267922D-1779-4668-9B5D-F3C3B4C07860}"/>
            </a:ext>
          </a:extLst>
        </xdr:cNvPr>
        <xdr:cNvSpPr txBox="1"/>
      </xdr:nvSpPr>
      <xdr:spPr>
        <a:xfrm>
          <a:off x="17383202" y="174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955" name="n_4aveValue【庁舎】&#10;一人当たり面積">
          <a:extLst>
            <a:ext uri="{FF2B5EF4-FFF2-40B4-BE49-F238E27FC236}">
              <a16:creationId xmlns:a16="http://schemas.microsoft.com/office/drawing/2014/main" id="{DBB82B29-E04A-4FCA-8291-9326686B2EB5}"/>
            </a:ext>
          </a:extLst>
        </xdr:cNvPr>
        <xdr:cNvSpPr txBox="1"/>
      </xdr:nvSpPr>
      <xdr:spPr>
        <a:xfrm>
          <a:off x="16592627" y="174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143527</xdr:rowOff>
    </xdr:from>
    <xdr:ext cx="469744" cy="259045"/>
    <xdr:sp macro="" textlink="">
      <xdr:nvSpPr>
        <xdr:cNvPr id="956" name="n_1mainValue【庁舎】&#10;一人当たり面積">
          <a:extLst>
            <a:ext uri="{FF2B5EF4-FFF2-40B4-BE49-F238E27FC236}">
              <a16:creationId xmlns:a16="http://schemas.microsoft.com/office/drawing/2014/main" id="{23A27C75-A0BF-40B8-8477-4470F4D7AF66}"/>
            </a:ext>
          </a:extLst>
        </xdr:cNvPr>
        <xdr:cNvSpPr txBox="1"/>
      </xdr:nvSpPr>
      <xdr:spPr>
        <a:xfrm>
          <a:off x="18983402" y="16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957" name="n_2mainValue【庁舎】&#10;一人当たり面積">
          <a:extLst>
            <a:ext uri="{FF2B5EF4-FFF2-40B4-BE49-F238E27FC236}">
              <a16:creationId xmlns:a16="http://schemas.microsoft.com/office/drawing/2014/main" id="{3FAA7025-B312-4BD8-BC7E-04A9A7CCF7EB}"/>
            </a:ext>
          </a:extLst>
        </xdr:cNvPr>
        <xdr:cNvSpPr txBox="1"/>
      </xdr:nvSpPr>
      <xdr:spPr>
        <a:xfrm>
          <a:off x="181833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170959</xdr:rowOff>
    </xdr:from>
    <xdr:ext cx="469744" cy="259045"/>
    <xdr:sp macro="" textlink="">
      <xdr:nvSpPr>
        <xdr:cNvPr id="958" name="n_3mainValue【庁舎】&#10;一人当たり面積">
          <a:extLst>
            <a:ext uri="{FF2B5EF4-FFF2-40B4-BE49-F238E27FC236}">
              <a16:creationId xmlns:a16="http://schemas.microsoft.com/office/drawing/2014/main" id="{FEB4096A-274E-43AF-AFB5-8C750CF9734F}"/>
            </a:ext>
          </a:extLst>
        </xdr:cNvPr>
        <xdr:cNvSpPr txBox="1"/>
      </xdr:nvSpPr>
      <xdr:spPr>
        <a:xfrm>
          <a:off x="17383202" y="170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170959</xdr:rowOff>
    </xdr:from>
    <xdr:ext cx="469744" cy="259045"/>
    <xdr:sp macro="" textlink="">
      <xdr:nvSpPr>
        <xdr:cNvPr id="959" name="n_4mainValue【庁舎】&#10;一人当たり面積">
          <a:extLst>
            <a:ext uri="{FF2B5EF4-FFF2-40B4-BE49-F238E27FC236}">
              <a16:creationId xmlns:a16="http://schemas.microsoft.com/office/drawing/2014/main" id="{AA1AD7B6-3485-4180-B7D3-72F94C32D544}"/>
            </a:ext>
          </a:extLst>
        </xdr:cNvPr>
        <xdr:cNvSpPr txBox="1"/>
      </xdr:nvSpPr>
      <xdr:spPr>
        <a:xfrm>
          <a:off x="16592627" y="170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DE38BDB0-B7E6-4FAC-B79B-83B61563C64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BB0378A2-AB4C-452E-891F-78C2AE1BA627}"/>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402A13DE-F792-4621-9D66-3BB006FAEF4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と比較して、８項目中、４項目が平均を上回っているが、それぞれの公共施設等について個別施設計画を策定済みであり、当該施設計画に保有施設の適正な施設管理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　また、その他の施設についても京都市公共施設マネジメント基本計画や、持続可能な施設運営に向けた保有量の最適化方針、及びこれらの趣旨を踏まえた個別施設計画に基づき、保有施設の適正な施設管理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1,388,807
1,346,213
827.83
1,056,768,646
1,054,162,743
387,928
424,382,561
1,358,075,029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170.4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では、大学生が多いなど納税者義務者の割合が低いことや、古い木造家屋・低層の建物が多いことなどにより市税収入が類似団体の平均値を下回っているが、コロナ禍前から取り組んできた、まちの活性化、担税力強化の取組の効果もあり、近年その差が縮小傾向にある。</a:t>
          </a:r>
        </a:p>
        <a:p>
          <a:r>
            <a:rPr kumimoji="1" lang="ja-JP" altLang="en-US" sz="1300">
              <a:latin typeface="ＭＳ Ｐゴシック"/>
              <a:ea typeface="ＭＳ Ｐゴシック"/>
            </a:rPr>
            <a:t>　引き続き、令和３年８月に策定した「行財政改革計画」に基づき、都市の成長戦略と行財政改革を一体的に推進し、地域経済の活性化、市民所得向上による税収増を図るなど、財政力の強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99695</xdr:rowOff>
    </xdr:from>
    <xdr:to>
      <xdr:col>23</xdr:col>
      <xdr:colOff>133350</xdr:colOff>
      <xdr:row>43</xdr:row>
      <xdr:rowOff>135255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445"/>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107315</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0.67</a:t>
          </a:r>
          <a:endParaRPr kumimoji="1" lang="ja-JP" altLang="en-US" sz="1000" b="1">
            <a:latin typeface="ＭＳ Ｐゴシック"/>
            <a:ea typeface="ＭＳ Ｐゴシック"/>
          </a:endParaRPr>
        </a:p>
      </xdr:txBody>
    </xdr:sp>
    <xdr:clientData/>
  </xdr:oneCellAnchor>
  <xdr:twoCellAnchor>
    <xdr:from>
      <xdr:col>23</xdr:col>
      <xdr:colOff>44450</xdr:colOff>
      <xdr:row>43</xdr:row>
      <xdr:rowOff>135255</xdr:rowOff>
    </xdr:from>
    <xdr:to>
      <xdr:col>24</xdr:col>
      <xdr:colOff>12700</xdr:colOff>
      <xdr:row>43</xdr:row>
      <xdr:rowOff>135255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14605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99695</xdr:rowOff>
    </xdr:from>
    <xdr:to>
      <xdr:col>24</xdr:col>
      <xdr:colOff>12700</xdr:colOff>
      <xdr:row>35</xdr:row>
      <xdr:rowOff>99695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86995</xdr:rowOff>
    </xdr:from>
    <xdr:to>
      <xdr:col>23</xdr:col>
      <xdr:colOff>133350</xdr:colOff>
      <xdr:row>40</xdr:row>
      <xdr:rowOff>86995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9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103505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6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39</xdr:row>
      <xdr:rowOff>86995</xdr:rowOff>
    </xdr:from>
    <xdr:to>
      <xdr:col>23</xdr:col>
      <xdr:colOff>184150</xdr:colOff>
      <xdr:row>40</xdr:row>
      <xdr:rowOff>17780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86995</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118110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118110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86995</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118110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38</xdr:row>
      <xdr:rowOff>137795</xdr:rowOff>
    </xdr:from>
    <xdr:to>
      <xdr:col>7</xdr:col>
      <xdr:colOff>31750</xdr:colOff>
      <xdr:row>39</xdr:row>
      <xdr:rowOff>67945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78105</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40</xdr:row>
      <xdr:rowOff>36195</xdr:rowOff>
    </xdr:from>
    <xdr:to>
      <xdr:col>23</xdr:col>
      <xdr:colOff>184150</xdr:colOff>
      <xdr:row>40</xdr:row>
      <xdr:rowOff>137795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8255</xdr:rowOff>
    </xdr:from>
    <xdr:ext cx="762000" cy="2584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66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36195</xdr:rowOff>
    </xdr:from>
    <xdr:to>
      <xdr:col>19</xdr:col>
      <xdr:colOff>184150</xdr:colOff>
      <xdr:row>40</xdr:row>
      <xdr:rowOff>137795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122555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0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162560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162560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36195</xdr:rowOff>
    </xdr:from>
    <xdr:to>
      <xdr:col>7</xdr:col>
      <xdr:colOff>31750</xdr:colOff>
      <xdr:row>40</xdr:row>
      <xdr:rowOff>137795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122555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0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令和３年度は、経常収支比率は改善しているものの、依然として人件費、扶助費といった義務的経費の比率が高いことから、高水準で推移している。</a:t>
          </a:r>
        </a:p>
        <a:p>
          <a:r>
            <a:rPr kumimoji="1" lang="ja-JP" altLang="en-US" sz="1200">
              <a:latin typeface="ＭＳ Ｐゴシック"/>
              <a:ea typeface="ＭＳ Ｐゴシック"/>
            </a:rPr>
            <a:t>　この要因としては、市域が広大で、文化財が多いといった都市特性により教育（文化）、消防等の分野において職員配置を充実させていること、これまで福祉や教育等の分野において独自政策に取り組んできたこと、公債費について、特例的な市債の発行や償還元金の増、利率の上昇等により償還額が増加したことなどが挙げられる。</a:t>
          </a:r>
        </a:p>
        <a:p>
          <a:r>
            <a:rPr kumimoji="1" lang="ja-JP" altLang="en-US" sz="1200">
              <a:latin typeface="ＭＳ Ｐゴシック"/>
              <a:ea typeface="ＭＳ Ｐゴシック"/>
            </a:rPr>
            <a:t>　今後も障害者福祉費や医療費などの社会福祉関連経費の増加が見込まれるため、行財政改革計画に基づき、自主財源の確保や総人件費の削減など、財政構造の転換を図る取組を進めていく。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115570</xdr:rowOff>
    </xdr:from>
    <xdr:to>
      <xdr:col>23</xdr:col>
      <xdr:colOff>133350</xdr:colOff>
      <xdr:row>66</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70"/>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129540</xdr:rowOff>
    </xdr:from>
    <xdr:ext cx="762000" cy="259080"/>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157480</xdr:rowOff>
    </xdr:from>
    <xdr:to>
      <xdr:col>24</xdr:col>
      <xdr:colOff>12700</xdr:colOff>
      <xdr:row>66</xdr:row>
      <xdr:rowOff>157480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30480</xdr:rowOff>
    </xdr:from>
    <xdr:ext cx="762000" cy="2584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115570</xdr:rowOff>
    </xdr:from>
    <xdr:to>
      <xdr:col>24</xdr:col>
      <xdr:colOff>12700</xdr:colOff>
      <xdr:row>58</xdr:row>
      <xdr:rowOff>115570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29845</xdr:rowOff>
    </xdr:from>
    <xdr:to>
      <xdr:col>23</xdr:col>
      <xdr:colOff>133350</xdr:colOff>
      <xdr:row>68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74095"/>
          <a:ext cx="838200" cy="563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97790</xdr:rowOff>
    </xdr:from>
    <xdr:ext cx="762000" cy="2584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80645</xdr:rowOff>
    </xdr:from>
    <xdr:to>
      <xdr:col>23</xdr:col>
      <xdr:colOff>184150</xdr:colOff>
      <xdr:row>64</xdr:row>
      <xdr:rowOff>10795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158115</xdr:rowOff>
    </xdr:from>
    <xdr:to>
      <xdr:col>19</xdr:col>
      <xdr:colOff>133350</xdr:colOff>
      <xdr:row>68</xdr:row>
      <xdr:rowOff>78740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64526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95250</xdr:rowOff>
    </xdr:from>
    <xdr:to>
      <xdr:col>19</xdr:col>
      <xdr:colOff>184150</xdr:colOff>
      <xdr:row>67</xdr:row>
      <xdr:rowOff>25400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35560</xdr:rowOff>
    </xdr:from>
    <xdr:ext cx="7366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67</xdr:row>
      <xdr:rowOff>20320</xdr:rowOff>
    </xdr:from>
    <xdr:to>
      <xdr:col>15</xdr:col>
      <xdr:colOff>82550</xdr:colOff>
      <xdr:row>67</xdr:row>
      <xdr:rowOff>158115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50747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95250</xdr:rowOff>
    </xdr:from>
    <xdr:to>
      <xdr:col>15</xdr:col>
      <xdr:colOff>133350</xdr:colOff>
      <xdr:row>67</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35560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67</xdr:row>
      <xdr:rowOff>20320</xdr:rowOff>
    </xdr:from>
    <xdr:to>
      <xdr:col>11</xdr:col>
      <xdr:colOff>31750</xdr:colOff>
      <xdr:row>67</xdr:row>
      <xdr:rowOff>100965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5074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26035</xdr:rowOff>
    </xdr:from>
    <xdr:to>
      <xdr:col>11</xdr:col>
      <xdr:colOff>82550</xdr:colOff>
      <xdr:row>66</xdr:row>
      <xdr:rowOff>127635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137795</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66</xdr:row>
      <xdr:rowOff>48895</xdr:rowOff>
    </xdr:from>
    <xdr:to>
      <xdr:col>7</xdr:col>
      <xdr:colOff>31750</xdr:colOff>
      <xdr:row>66</xdr:row>
      <xdr:rowOff>150495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160655</xdr:rowOff>
    </xdr:from>
    <xdr:ext cx="762000"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150495</xdr:rowOff>
    </xdr:from>
    <xdr:to>
      <xdr:col>23</xdr:col>
      <xdr:colOff>184150</xdr:colOff>
      <xdr:row>65</xdr:row>
      <xdr:rowOff>80645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122555</xdr:rowOff>
    </xdr:from>
    <xdr:ext cx="762000" cy="2584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9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68</xdr:row>
      <xdr:rowOff>27940</xdr:rowOff>
    </xdr:from>
    <xdr:to>
      <xdr:col>19</xdr:col>
      <xdr:colOff>184150</xdr:colOff>
      <xdr:row>68</xdr:row>
      <xdr:rowOff>129540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6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114300</xdr:rowOff>
    </xdr:from>
    <xdr:ext cx="7366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772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67</xdr:row>
      <xdr:rowOff>107315</xdr:rowOff>
    </xdr:from>
    <xdr:to>
      <xdr:col>15</xdr:col>
      <xdr:colOff>133350</xdr:colOff>
      <xdr:row>68</xdr:row>
      <xdr:rowOff>37465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22225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80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140970</xdr:rowOff>
    </xdr:from>
    <xdr:to>
      <xdr:col>11</xdr:col>
      <xdr:colOff>82550</xdr:colOff>
      <xdr:row>67</xdr:row>
      <xdr:rowOff>71120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55880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54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67</xdr:row>
      <xdr:rowOff>50165</xdr:rowOff>
    </xdr:from>
    <xdr:to>
      <xdr:col>7</xdr:col>
      <xdr:colOff>31750</xdr:colOff>
      <xdr:row>67</xdr:row>
      <xdr:rowOff>151765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136525</xdr:rowOff>
    </xdr:from>
    <xdr:ext cx="762000" cy="2584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23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[172,252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本市では、他都市と比較して、職員数が多いことや、職員の平均年齢が高いこと、退職者数が多く退職手当が多くなっていることなどから、類似団体の平均を上回っている。</a:t>
          </a:r>
        </a:p>
        <a:p>
          <a:r>
            <a:rPr kumimoji="1" lang="ja-JP" altLang="en-US" sz="1100">
              <a:solidFill>
                <a:sysClr val="windowText" lastClr="000000"/>
              </a:solidFill>
              <a:latin typeface="ＭＳ Ｐゴシック"/>
              <a:ea typeface="ＭＳ Ｐゴシック"/>
            </a:rPr>
            <a:t>　引き続き、行財政改革計画に掲げる職員数の適正化（他都市平均よりも多い５５０人の削減）や時間外勤務の縮減等を推進し、人件費の削減に努めていく。</a:t>
          </a:r>
        </a:p>
        <a:p>
          <a:r>
            <a:rPr kumimoji="1" lang="ja-JP" altLang="en-US" sz="1100">
              <a:solidFill>
                <a:sysClr val="windowText" lastClr="000000"/>
              </a:solidFill>
              <a:latin typeface="ＭＳ Ｐゴシック"/>
              <a:ea typeface="ＭＳ Ｐゴシック"/>
            </a:rPr>
            <a:t>　また、令和３年度は、新型コロナウイルス感染症対策のため、令和２年度に比べ物件費が増加しており、人口１人あたりの人件費・物件費等決算額が増加している。</a:t>
          </a:r>
        </a:p>
        <a:p>
          <a:r>
            <a:rPr kumimoji="1" lang="ja-JP" altLang="en-US" sz="1100">
              <a:solidFill>
                <a:sysClr val="windowText" lastClr="000000"/>
              </a:solidFill>
              <a:latin typeface="ＭＳ Ｐゴシック"/>
              <a:ea typeface="ＭＳ Ｐゴシック"/>
            </a:rPr>
            <a:t>　引き続き、行財政改革計画に掲げる職員数の適正化や時間外勤務の縮減等を推進するとともに、物件費等についても引き続き削減に努めていく。</a:t>
          </a:r>
        </a:p>
      </xdr:txBody>
    </xdr:sp>
    <xdr:clientData/>
  </xdr:twoCellAnchor>
  <xdr:oneCellAnchor>
    <xdr:from>
      <xdr:col>3</xdr:col>
      <xdr:colOff>95250</xdr:colOff>
      <xdr:row>77</xdr:row>
      <xdr:rowOff>6350</xdr:rowOff>
    </xdr:from>
    <xdr:ext cx="349885" cy="22479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6350</xdr:rowOff>
    </xdr:from>
    <xdr:to>
      <xdr:col>23</xdr:col>
      <xdr:colOff>133350</xdr:colOff>
      <xdr:row>89</xdr:row>
      <xdr:rowOff>149860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80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121920</xdr:rowOff>
    </xdr:from>
    <xdr:ext cx="762000" cy="2584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198,319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149860</xdr:rowOff>
    </xdr:from>
    <xdr:to>
      <xdr:col>24</xdr:col>
      <xdr:colOff>12700</xdr:colOff>
      <xdr:row>89</xdr:row>
      <xdr:rowOff>149860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92710</xdr:rowOff>
    </xdr:from>
    <xdr:ext cx="762000" cy="259080"/>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154,364</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6350</xdr:rowOff>
    </xdr:from>
    <xdr:to>
      <xdr:col>24</xdr:col>
      <xdr:colOff>12700</xdr:colOff>
      <xdr:row>81</xdr:row>
      <xdr:rowOff>6350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168275</xdr:rowOff>
    </xdr:from>
    <xdr:to>
      <xdr:col>23</xdr:col>
      <xdr:colOff>133350</xdr:colOff>
      <xdr:row>84</xdr:row>
      <xdr:rowOff>109220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27175"/>
          <a:ext cx="8382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60960</xdr:rowOff>
    </xdr:from>
    <xdr:ext cx="762000" cy="259080"/>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6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88900</xdr:rowOff>
    </xdr:from>
    <xdr:to>
      <xdr:col>23</xdr:col>
      <xdr:colOff>184150</xdr:colOff>
      <xdr:row>85</xdr:row>
      <xdr:rowOff>19050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63500</xdr:rowOff>
    </xdr:from>
    <xdr:to>
      <xdr:col>19</xdr:col>
      <xdr:colOff>133350</xdr:colOff>
      <xdr:row>82</xdr:row>
      <xdr:rowOff>168275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5095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160655</xdr:rowOff>
    </xdr:from>
    <xdr:to>
      <xdr:col>19</xdr:col>
      <xdr:colOff>184150</xdr:colOff>
      <xdr:row>82</xdr:row>
      <xdr:rowOff>90805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100965</xdr:rowOff>
    </xdr:from>
    <xdr:ext cx="736600" cy="2584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69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160,323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139700</xdr:rowOff>
    </xdr:from>
    <xdr:to>
      <xdr:col>15</xdr:col>
      <xdr:colOff>82550</xdr:colOff>
      <xdr:row>81</xdr:row>
      <xdr:rowOff>63500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557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78740</xdr:rowOff>
    </xdr:from>
    <xdr:to>
      <xdr:col>15</xdr:col>
      <xdr:colOff>133350</xdr:colOff>
      <xdr:row>81</xdr:row>
      <xdr:rowOff>8890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19050</xdr:rowOff>
    </xdr:from>
    <xdr:ext cx="762000" cy="2584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152,977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130175</xdr:rowOff>
    </xdr:from>
    <xdr:to>
      <xdr:col>11</xdr:col>
      <xdr:colOff>31750</xdr:colOff>
      <xdr:row>80</xdr:row>
      <xdr:rowOff>139700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461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635</xdr:rowOff>
    </xdr:from>
    <xdr:to>
      <xdr:col>11</xdr:col>
      <xdr:colOff>82550</xdr:colOff>
      <xdr:row>80</xdr:row>
      <xdr:rowOff>102235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112395</xdr:rowOff>
    </xdr:from>
    <xdr:ext cx="762000" cy="2584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150,703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79</xdr:row>
      <xdr:rowOff>170815</xdr:rowOff>
    </xdr:from>
    <xdr:to>
      <xdr:col>7</xdr:col>
      <xdr:colOff>31750</xdr:colOff>
      <xdr:row>80</xdr:row>
      <xdr:rowOff>100965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111125</xdr:rowOff>
    </xdr:from>
    <xdr:ext cx="762000" cy="2584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150,663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84</xdr:row>
      <xdr:rowOff>57785</xdr:rowOff>
    </xdr:from>
    <xdr:to>
      <xdr:col>23</xdr:col>
      <xdr:colOff>184150</xdr:colOff>
      <xdr:row>84</xdr:row>
      <xdr:rowOff>159385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74930</xdr:rowOff>
    </xdr:from>
    <xdr:ext cx="762000" cy="2584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305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117475</xdr:rowOff>
    </xdr:from>
    <xdr:to>
      <xdr:col>19</xdr:col>
      <xdr:colOff>184150</xdr:colOff>
      <xdr:row>83</xdr:row>
      <xdr:rowOff>47625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7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32385</xdr:rowOff>
    </xdr:from>
    <xdr:ext cx="736600"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62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164,047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12700</xdr:rowOff>
    </xdr:from>
    <xdr:to>
      <xdr:col>15</xdr:col>
      <xdr:colOff>133350</xdr:colOff>
      <xdr:row>81</xdr:row>
      <xdr:rowOff>114300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99060</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86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88900</xdr:rowOff>
    </xdr:from>
    <xdr:to>
      <xdr:col>11</xdr:col>
      <xdr:colOff>82550</xdr:colOff>
      <xdr:row>81</xdr:row>
      <xdr:rowOff>19050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3810</xdr:rowOff>
    </xdr:from>
    <xdr:ext cx="762000" cy="25908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153,262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79375</xdr:rowOff>
    </xdr:from>
    <xdr:to>
      <xdr:col>7</xdr:col>
      <xdr:colOff>31750</xdr:colOff>
      <xdr:row>81</xdr:row>
      <xdr:rowOff>9525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7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166370</xdr:rowOff>
    </xdr:from>
    <xdr:ext cx="762000" cy="2584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82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152,981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職員の給与水準は、毎年の人事委員会からの勧告及び報告を踏まえて、市内民間企業における給与水準と均衡するよう、適宜給与の改定を行っている。</a:t>
          </a:r>
        </a:p>
        <a:p>
          <a:r>
            <a:rPr kumimoji="1" lang="ja-JP" altLang="en-US" sz="1300">
              <a:latin typeface="ＭＳ Ｐゴシック"/>
              <a:ea typeface="ＭＳ Ｐゴシック"/>
            </a:rPr>
            <a:t>　なお、令和</a:t>
          </a:r>
          <a:r>
            <a:rPr kumimoji="1" lang="en-US" altLang="ja-JP" sz="1300">
              <a:latin typeface="ＭＳ Ｐゴシック"/>
              <a:ea typeface="ＭＳ Ｐゴシック"/>
            </a:rPr>
            <a:t>3</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a:t>
          </a:r>
          <a:r>
            <a:rPr kumimoji="1" lang="en-US" altLang="ja-JP" sz="1300">
              <a:latin typeface="ＭＳ Ｐゴシック"/>
              <a:ea typeface="ＭＳ Ｐゴシック"/>
            </a:rPr>
            <a:t>1</a:t>
          </a:r>
          <a:r>
            <a:rPr kumimoji="1" lang="ja-JP" altLang="en-US" sz="1300">
              <a:latin typeface="ＭＳ Ｐゴシック"/>
              <a:ea typeface="ＭＳ Ｐゴシック"/>
            </a:rPr>
            <a:t>日時点の指数は、令和</a:t>
          </a:r>
          <a:r>
            <a:rPr kumimoji="1" lang="en-US" altLang="ja-JP" sz="1300">
              <a:latin typeface="ＭＳ Ｐゴシック"/>
              <a:ea typeface="ＭＳ Ｐゴシック"/>
            </a:rPr>
            <a:t>3</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月から実施している臨時的な給与カットの影響等により、前年度の値を大きく下回った。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0"/>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162560</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77470</xdr:rowOff>
    </xdr:from>
    <xdr:ext cx="762000" cy="2584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162560</xdr:rowOff>
    </xdr:from>
    <xdr:to>
      <xdr:col>81</xdr:col>
      <xdr:colOff>133350</xdr:colOff>
      <xdr:row>81</xdr:row>
      <xdr:rowOff>162560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8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166370</xdr:rowOff>
    </xdr:from>
    <xdr:ext cx="762000" cy="2584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149860</xdr:rowOff>
    </xdr:from>
    <xdr:to>
      <xdr:col>81</xdr:col>
      <xdr:colOff>95250</xdr:colOff>
      <xdr:row>86</xdr:row>
      <xdr:rowOff>80010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69850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876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149860</xdr:rowOff>
    </xdr:from>
    <xdr:to>
      <xdr:col>77</xdr:col>
      <xdr:colOff>95250</xdr:colOff>
      <xdr:row>86</xdr:row>
      <xdr:rowOff>80010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90170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21590</xdr:rowOff>
    </xdr:from>
    <xdr:to>
      <xdr:col>72</xdr:col>
      <xdr:colOff>203200</xdr:colOff>
      <xdr:row>89</xdr:row>
      <xdr:rowOff>69850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2806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138430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21590</xdr:rowOff>
    </xdr:from>
    <xdr:to>
      <xdr:col>68</xdr:col>
      <xdr:colOff>152400</xdr:colOff>
      <xdr:row>90</xdr:row>
      <xdr:rowOff>19050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8064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138430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123190</xdr:rowOff>
    </xdr:from>
    <xdr:to>
      <xdr:col>64</xdr:col>
      <xdr:colOff>152400</xdr:colOff>
      <xdr:row>87</xdr:row>
      <xdr:rowOff>53340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63500</xdr:rowOff>
    </xdr:from>
    <xdr:ext cx="762000"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92710</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35560</xdr:rowOff>
    </xdr:from>
    <xdr:ext cx="7366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2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105410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142240</xdr:rowOff>
    </xdr:from>
    <xdr:to>
      <xdr:col>68</xdr:col>
      <xdr:colOff>203200</xdr:colOff>
      <xdr:row>89</xdr:row>
      <xdr:rowOff>72390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57150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54610</xdr:rowOff>
    </xdr:from>
    <xdr:ext cx="762000" cy="2584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485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市域が広大であることや、文化財・木造家屋が多いといった都市特性があり、教育（文化）、消防等の分野において職員の配置を充実させていることから類似団体の平均を上回っている。</a:t>
          </a:r>
        </a:p>
        <a:p>
          <a:r>
            <a:rPr kumimoji="1" lang="ja-JP" altLang="en-US" sz="1100">
              <a:latin typeface="ＭＳ Ｐゴシック"/>
              <a:ea typeface="ＭＳ Ｐゴシック"/>
            </a:rPr>
            <a:t>　また、これまでから職員数適正化に取り組んできたものの、類似団体においても職員数の削減が進められたことから、依然として平均との乖離の解消には至っていない。</a:t>
          </a:r>
        </a:p>
        <a:p>
          <a:r>
            <a:rPr kumimoji="1" lang="ja-JP" altLang="en-US" sz="1100">
              <a:latin typeface="ＭＳ Ｐゴシック"/>
              <a:ea typeface="ＭＳ Ｐゴシック"/>
            </a:rPr>
            <a:t>　引き続き、市民のいのちと暮らしを守るために必要な執行体制を確保しつつ、事業見直し、民営化、委託化、デジタル化等による業務効率化などによって、行財政改革計画に掲げる職員数適正化（他都市平均よりも多い５５０人の削減）を推進する。</a:t>
          </a: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73660</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7760"/>
          <a:ext cx="0" cy="1308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153670</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160020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73660</xdr:rowOff>
    </xdr:from>
    <xdr:to>
      <xdr:col>81</xdr:col>
      <xdr:colOff>133350</xdr:colOff>
      <xdr:row>58</xdr:row>
      <xdr:rowOff>73660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133350</xdr:rowOff>
    </xdr:from>
    <xdr:to>
      <xdr:col>81</xdr:col>
      <xdr:colOff>44450</xdr:colOff>
      <xdr:row>66</xdr:row>
      <xdr:rowOff>10160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776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39370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22860</xdr:rowOff>
    </xdr:from>
    <xdr:to>
      <xdr:col>81</xdr:col>
      <xdr:colOff>95250</xdr:colOff>
      <xdr:row>62</xdr:row>
      <xdr:rowOff>124460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90170</xdr:rowOff>
    </xdr:from>
    <xdr:to>
      <xdr:col>77</xdr:col>
      <xdr:colOff>44450</xdr:colOff>
      <xdr:row>65</xdr:row>
      <xdr:rowOff>133350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91520"/>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8255</xdr:rowOff>
    </xdr:from>
    <xdr:to>
      <xdr:col>77</xdr:col>
      <xdr:colOff>95250</xdr:colOff>
      <xdr:row>62</xdr:row>
      <xdr:rowOff>109855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120650</xdr:rowOff>
    </xdr:from>
    <xdr:ext cx="736600" cy="2584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7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90170</xdr:rowOff>
    </xdr:from>
    <xdr:to>
      <xdr:col>72</xdr:col>
      <xdr:colOff>203200</xdr:colOff>
      <xdr:row>63</xdr:row>
      <xdr:rowOff>99695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8915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162560</xdr:rowOff>
    </xdr:from>
    <xdr:to>
      <xdr:col>73</xdr:col>
      <xdr:colOff>44450</xdr:colOff>
      <xdr:row>61</xdr:row>
      <xdr:rowOff>92710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102870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99695</xdr:rowOff>
    </xdr:from>
    <xdr:to>
      <xdr:col>68</xdr:col>
      <xdr:colOff>152400</xdr:colOff>
      <xdr:row>63</xdr:row>
      <xdr:rowOff>123825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010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90170</xdr:rowOff>
    </xdr:from>
    <xdr:to>
      <xdr:col>68</xdr:col>
      <xdr:colOff>203200</xdr:colOff>
      <xdr:row>61</xdr:row>
      <xdr:rowOff>20320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30480</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80645</xdr:rowOff>
    </xdr:from>
    <xdr:to>
      <xdr:col>64</xdr:col>
      <xdr:colOff>152400</xdr:colOff>
      <xdr:row>61</xdr:row>
      <xdr:rowOff>10795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20955</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130810</xdr:rowOff>
    </xdr:from>
    <xdr:to>
      <xdr:col>81</xdr:col>
      <xdr:colOff>95250</xdr:colOff>
      <xdr:row>66</xdr:row>
      <xdr:rowOff>60960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26670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7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82550</xdr:rowOff>
    </xdr:from>
    <xdr:to>
      <xdr:col>77</xdr:col>
      <xdr:colOff>95250</xdr:colOff>
      <xdr:row>66</xdr:row>
      <xdr:rowOff>12700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168910</xdr:rowOff>
    </xdr:from>
    <xdr:ext cx="7366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313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39370</xdr:rowOff>
    </xdr:from>
    <xdr:to>
      <xdr:col>73</xdr:col>
      <xdr:colOff>44450</xdr:colOff>
      <xdr:row>63</xdr:row>
      <xdr:rowOff>140970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125730</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2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48895</xdr:rowOff>
    </xdr:from>
    <xdr:to>
      <xdr:col>68</xdr:col>
      <xdr:colOff>203200</xdr:colOff>
      <xdr:row>63</xdr:row>
      <xdr:rowOff>150495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135255</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36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73025</xdr:rowOff>
    </xdr:from>
    <xdr:to>
      <xdr:col>64</xdr:col>
      <xdr:colOff>152400</xdr:colOff>
      <xdr:row>64</xdr:row>
      <xdr:rowOff>3175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159385</xdr:rowOff>
    </xdr:from>
    <xdr:ext cx="7620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60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償還を迎える満期一括債の元利償還金の増加等により、前年度と比較し、実質公債費比率が増加した。これに加え、地下鉄事業への経営健全化出資債、退職手当債、行政改革推進債など地方交付税措置のない特例的な市債の発行や公債償還基金の計画外の取崩しにより、類似団体平均値を上回っている。</a:t>
          </a:r>
        </a:p>
        <a:p>
          <a:r>
            <a:rPr kumimoji="1" lang="ja-JP" altLang="en-US" sz="1100">
              <a:latin typeface="ＭＳ Ｐゴシック"/>
              <a:ea typeface="ＭＳ Ｐゴシック"/>
            </a:rPr>
            <a:t>　令和</a:t>
          </a:r>
          <a:r>
            <a:rPr kumimoji="1" lang="en-US" altLang="ja-JP" sz="1100">
              <a:latin typeface="ＭＳ Ｐゴシック"/>
              <a:ea typeface="ＭＳ Ｐゴシック"/>
            </a:rPr>
            <a:t>3</a:t>
          </a:r>
          <a:r>
            <a:rPr kumimoji="1" lang="ja-JP" altLang="en-US" sz="1100">
              <a:latin typeface="ＭＳ Ｐゴシック"/>
              <a:ea typeface="ＭＳ Ｐゴシック"/>
            </a:rPr>
            <a:t>年度に策定した「行財政改革計画」に基づき、市債の新規発行及び残高の抑制による将来の公債費の低減などに取り組んでおり、引き続き比率の改善に努めていく。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158115</xdr:rowOff>
    </xdr:from>
    <xdr:to>
      <xdr:col>81</xdr:col>
      <xdr:colOff>44450</xdr:colOff>
      <xdr:row>43</xdr:row>
      <xdr:rowOff>106680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330315"/>
          <a:ext cx="0" cy="11487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78740</xdr:rowOff>
    </xdr:from>
    <xdr:ext cx="762000" cy="259080"/>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5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106680</xdr:rowOff>
    </xdr:from>
    <xdr:to>
      <xdr:col>81</xdr:col>
      <xdr:colOff>133350</xdr:colOff>
      <xdr:row>43</xdr:row>
      <xdr:rowOff>106680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7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73025</xdr:rowOff>
    </xdr:from>
    <xdr:ext cx="762000" cy="259080"/>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158115</xdr:rowOff>
    </xdr:from>
    <xdr:to>
      <xdr:col>81</xdr:col>
      <xdr:colOff>133350</xdr:colOff>
      <xdr:row>36</xdr:row>
      <xdr:rowOff>158115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60960</xdr:rowOff>
    </xdr:from>
    <xdr:to>
      <xdr:col>81</xdr:col>
      <xdr:colOff>44450</xdr:colOff>
      <xdr:row>43</xdr:row>
      <xdr:rowOff>106680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4333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46990</xdr:rowOff>
    </xdr:from>
    <xdr:ext cx="762000" cy="259080"/>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3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30480</xdr:rowOff>
    </xdr:from>
    <xdr:to>
      <xdr:col>81</xdr:col>
      <xdr:colOff>95250</xdr:colOff>
      <xdr:row>40</xdr:row>
      <xdr:rowOff>132080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8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117475</xdr:rowOff>
    </xdr:from>
    <xdr:to>
      <xdr:col>77</xdr:col>
      <xdr:colOff>44450</xdr:colOff>
      <xdr:row>43</xdr:row>
      <xdr:rowOff>60960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3183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53340</xdr:rowOff>
    </xdr:from>
    <xdr:to>
      <xdr:col>77</xdr:col>
      <xdr:colOff>95250</xdr:colOff>
      <xdr:row>40</xdr:row>
      <xdr:rowOff>154940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165100</xdr:rowOff>
    </xdr:from>
    <xdr:ext cx="7366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80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117475</xdr:rowOff>
    </xdr:from>
    <xdr:to>
      <xdr:col>72</xdr:col>
      <xdr:colOff>203200</xdr:colOff>
      <xdr:row>43</xdr:row>
      <xdr:rowOff>60960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1837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53340</xdr:rowOff>
    </xdr:from>
    <xdr:to>
      <xdr:col>73</xdr:col>
      <xdr:colOff>44450</xdr:colOff>
      <xdr:row>40</xdr:row>
      <xdr:rowOff>154940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165100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8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60960</xdr:rowOff>
    </xdr:from>
    <xdr:to>
      <xdr:col>68</xdr:col>
      <xdr:colOff>152400</xdr:colOff>
      <xdr:row>44</xdr:row>
      <xdr:rowOff>50165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3331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133350</xdr:rowOff>
    </xdr:from>
    <xdr:to>
      <xdr:col>68</xdr:col>
      <xdr:colOff>203200</xdr:colOff>
      <xdr:row>41</xdr:row>
      <xdr:rowOff>63500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74930</xdr:rowOff>
    </xdr:from>
    <xdr:ext cx="762000" cy="2584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61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76835</xdr:rowOff>
    </xdr:from>
    <xdr:to>
      <xdr:col>64</xdr:col>
      <xdr:colOff>152400</xdr:colOff>
      <xdr:row>42</xdr:row>
      <xdr:rowOff>6985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17780</xdr:rowOff>
    </xdr:from>
    <xdr:ext cx="762000" cy="2584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55880</xdr:rowOff>
    </xdr:from>
    <xdr:to>
      <xdr:col>81</xdr:col>
      <xdr:colOff>95250</xdr:colOff>
      <xdr:row>43</xdr:row>
      <xdr:rowOff>157480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4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123190</xdr:rowOff>
    </xdr:from>
    <xdr:ext cx="762000" cy="2584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24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10160</xdr:rowOff>
    </xdr:from>
    <xdr:to>
      <xdr:col>77</xdr:col>
      <xdr:colOff>95250</xdr:colOff>
      <xdr:row>43</xdr:row>
      <xdr:rowOff>111760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96520</xdr:rowOff>
    </xdr:from>
    <xdr:ext cx="7366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66675</xdr:rowOff>
    </xdr:from>
    <xdr:to>
      <xdr:col>73</xdr:col>
      <xdr:colOff>44450</xdr:colOff>
      <xdr:row>42</xdr:row>
      <xdr:rowOff>168275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153035</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10160</xdr:rowOff>
    </xdr:from>
    <xdr:to>
      <xdr:col>68</xdr:col>
      <xdr:colOff>203200</xdr:colOff>
      <xdr:row>43</xdr:row>
      <xdr:rowOff>111760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96520</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170815</xdr:rowOff>
    </xdr:from>
    <xdr:to>
      <xdr:col>64</xdr:col>
      <xdr:colOff>152400</xdr:colOff>
      <xdr:row>44</xdr:row>
      <xdr:rowOff>100965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54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86360</xdr:rowOff>
    </xdr:from>
    <xdr:ext cx="762000" cy="2584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令和３年度においては過去の公債償還基金からの借入れを</a:t>
          </a:r>
          <a:r>
            <a:rPr kumimoji="1" lang="en-US" altLang="ja-JP" sz="1300">
              <a:latin typeface="ＭＳ Ｐゴシック"/>
              <a:ea typeface="ＭＳ Ｐゴシック"/>
            </a:rPr>
            <a:t>187</a:t>
          </a:r>
          <a:r>
            <a:rPr kumimoji="1" lang="ja-JP" altLang="en-US" sz="1300">
              <a:latin typeface="ＭＳ Ｐゴシック"/>
              <a:ea typeface="ＭＳ Ｐゴシック"/>
            </a:rPr>
            <a:t>億円返済したことなどによる充当可能基金の増により将来負担比率は大幅減となったが、行政改革推進債や調整債の発行、公債償還基金からの計画外の取崩しを行っていることにより、類似団体平均値を上回っている。</a:t>
          </a:r>
        </a:p>
        <a:p>
          <a:r>
            <a:rPr kumimoji="1" lang="ja-JP" altLang="en-US" sz="1300">
              <a:latin typeface="ＭＳ Ｐゴシック"/>
              <a:ea typeface="ＭＳ Ｐゴシック"/>
            </a:rPr>
            <a:t>　引き続き、市債の新規発行及び残高の抑制に取り組むとともに、令和５年度予算で</a:t>
          </a:r>
          <a:r>
            <a:rPr kumimoji="1" lang="en-US" altLang="ja-JP" sz="1300">
              <a:latin typeface="ＭＳ Ｐゴシック"/>
              <a:ea typeface="ＭＳ Ｐゴシック"/>
            </a:rPr>
            <a:t>22</a:t>
          </a:r>
          <a:r>
            <a:rPr kumimoji="1" lang="ja-JP" altLang="en-US" sz="1300">
              <a:latin typeface="ＭＳ Ｐゴシック"/>
              <a:ea typeface="ＭＳ Ｐゴシック"/>
            </a:rPr>
            <a:t>年ぶりに達成した収支均衡の財政運営を継続し、公債償還基金からの計画外の取崩し累計</a:t>
          </a:r>
          <a:r>
            <a:rPr kumimoji="1" lang="en-US" altLang="ja-JP" sz="1300">
              <a:latin typeface="ＭＳ Ｐゴシック"/>
              <a:ea typeface="ＭＳ Ｐゴシック"/>
            </a:rPr>
            <a:t>505</a:t>
          </a:r>
          <a:r>
            <a:rPr kumimoji="1" lang="ja-JP" altLang="en-US" sz="1300">
              <a:latin typeface="ＭＳ Ｐゴシック"/>
              <a:ea typeface="ＭＳ Ｐゴシック"/>
            </a:rPr>
            <a:t>億円を積戻していくことにより、比率の改善に努めていく。</a:t>
          </a:r>
        </a:p>
      </xdr:txBody>
    </xdr:sp>
    <xdr:clientData/>
  </xdr:twoCellAnchor>
  <xdr:oneCellAnchor>
    <xdr:from>
      <xdr:col>61</xdr:col>
      <xdr:colOff>6350</xdr:colOff>
      <xdr:row>10</xdr:row>
      <xdr:rowOff>63500</xdr:rowOff>
    </xdr:from>
    <xdr:ext cx="298450" cy="22479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140970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455"/>
          <a:ext cx="0" cy="1370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113030</xdr:rowOff>
    </xdr:from>
    <xdr:ext cx="762000" cy="259080"/>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1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170.4</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140970</xdr:rowOff>
    </xdr:from>
    <xdr:to>
      <xdr:col>81</xdr:col>
      <xdr:colOff>133350</xdr:colOff>
      <xdr:row>21</xdr:row>
      <xdr:rowOff>140970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4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140970</xdr:rowOff>
    </xdr:from>
    <xdr:to>
      <xdr:col>81</xdr:col>
      <xdr:colOff>44450</xdr:colOff>
      <xdr:row>22</xdr:row>
      <xdr:rowOff>154940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741420"/>
          <a:ext cx="8382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6985</xdr:rowOff>
    </xdr:from>
    <xdr:ext cx="762000" cy="2584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7501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161925</xdr:rowOff>
    </xdr:from>
    <xdr:to>
      <xdr:col>81</xdr:col>
      <xdr:colOff>95250</xdr:colOff>
      <xdr:row>17</xdr:row>
      <xdr:rowOff>92075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135890</xdr:rowOff>
    </xdr:from>
    <xdr:to>
      <xdr:col>77</xdr:col>
      <xdr:colOff>44450</xdr:colOff>
      <xdr:row>22</xdr:row>
      <xdr:rowOff>154940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9077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97790</xdr:rowOff>
    </xdr:from>
    <xdr:to>
      <xdr:col>77</xdr:col>
      <xdr:colOff>95250</xdr:colOff>
      <xdr:row>18</xdr:row>
      <xdr:rowOff>27305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301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37465</xdr:rowOff>
    </xdr:from>
    <xdr:ext cx="7366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0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135890</xdr:rowOff>
    </xdr:from>
    <xdr:to>
      <xdr:col>72</xdr:col>
      <xdr:colOff>203200</xdr:colOff>
      <xdr:row>22</xdr:row>
      <xdr:rowOff>136525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907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144145</xdr:rowOff>
    </xdr:from>
    <xdr:to>
      <xdr:col>73</xdr:col>
      <xdr:colOff>44450</xdr:colOff>
      <xdr:row>18</xdr:row>
      <xdr:rowOff>74930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305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84455</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82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136525</xdr:rowOff>
    </xdr:from>
    <xdr:to>
      <xdr:col>68</xdr:col>
      <xdr:colOff>152400</xdr:colOff>
      <xdr:row>23</xdr:row>
      <xdr:rowOff>15240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9084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19050</xdr:rowOff>
    </xdr:from>
    <xdr:to>
      <xdr:col>68</xdr:col>
      <xdr:colOff>203200</xdr:colOff>
      <xdr:row>18</xdr:row>
      <xdr:rowOff>120650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130810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87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26670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21</xdr:row>
      <xdr:rowOff>90170</xdr:rowOff>
    </xdr:from>
    <xdr:to>
      <xdr:col>81</xdr:col>
      <xdr:colOff>95250</xdr:colOff>
      <xdr:row>22</xdr:row>
      <xdr:rowOff>20320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6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157480</xdr:rowOff>
    </xdr:from>
    <xdr:ext cx="762000" cy="2584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586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22</xdr:row>
      <xdr:rowOff>103505</xdr:rowOff>
    </xdr:from>
    <xdr:to>
      <xdr:col>77</xdr:col>
      <xdr:colOff>95250</xdr:colOff>
      <xdr:row>23</xdr:row>
      <xdr:rowOff>33655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8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18415</xdr:rowOff>
    </xdr:from>
    <xdr:ext cx="736600" cy="2584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961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22</xdr:row>
      <xdr:rowOff>85090</xdr:rowOff>
    </xdr:from>
    <xdr:to>
      <xdr:col>73</xdr:col>
      <xdr:colOff>44450</xdr:colOff>
      <xdr:row>23</xdr:row>
      <xdr:rowOff>15240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171450</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943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86360</xdr:rowOff>
    </xdr:from>
    <xdr:to>
      <xdr:col>68</xdr:col>
      <xdr:colOff>203200</xdr:colOff>
      <xdr:row>23</xdr:row>
      <xdr:rowOff>15875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858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635</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94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135890</xdr:rowOff>
    </xdr:from>
    <xdr:to>
      <xdr:col>64</xdr:col>
      <xdr:colOff>152400</xdr:colOff>
      <xdr:row>23</xdr:row>
      <xdr:rowOff>66040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50800</xdr:rowOff>
    </xdr:from>
    <xdr:ext cx="762000" cy="25908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99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197.4</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128905</xdr:colOff>
      <xdr:row>26</xdr:row>
      <xdr:rowOff>69215</xdr:rowOff>
    </xdr:from>
    <xdr:ext cx="10245725" cy="84010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700405" y="4361815"/>
          <a:ext cx="10245725" cy="840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1,388,807
1,346,213
827.83
1,056,768,646
1,054,162,743
387,928
424,382,561
1,358,075,029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170.4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本市では、他都市と比較して、職員数が多いことや、職員の平均年齢が高いこと、退職者数が多く退職手当が多くなっていることなどから、人件費の経常収支比率が類似団体平均を上回っている。</a:t>
          </a:r>
        </a:p>
        <a:p>
          <a:r>
            <a:rPr kumimoji="1" lang="ja-JP" altLang="en-US" sz="1100">
              <a:latin typeface="ＭＳ Ｐゴシック"/>
              <a:ea typeface="ＭＳ Ｐゴシック"/>
            </a:rPr>
            <a:t>職員数について、適正化に取り組んできたものの、類似団体においても職員数の削減が進められたことから、依然として平均との乖離の解消には至っていないことが一因である。</a:t>
          </a:r>
        </a:p>
        <a:p>
          <a:r>
            <a:rPr kumimoji="1" lang="ja-JP" altLang="en-US" sz="1100">
              <a:latin typeface="ＭＳ Ｐゴシック"/>
              <a:ea typeface="ＭＳ Ｐゴシック"/>
            </a:rPr>
            <a:t>　引き続き、行財政改革計画に掲げる職員数の適正化（他都市平均よりも多い５５０人の削減）や時間外勤務の縮減等を推進し、人件費の削減に努めていく。</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6350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420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22860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92710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6350</xdr:rowOff>
    </xdr:from>
    <xdr:to>
      <xdr:col>24</xdr:col>
      <xdr:colOff>114300</xdr:colOff>
      <xdr:row>33</xdr:row>
      <xdr:rowOff>6350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41</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5600"/>
          <a:ext cx="8382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2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82550</xdr:rowOff>
    </xdr:from>
    <xdr:to>
      <xdr:col>19</xdr:col>
      <xdr:colOff>187325</xdr:colOff>
      <xdr:row>41</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112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16510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41</xdr:row>
      <xdr:rowOff>82550</xdr:rowOff>
    </xdr:from>
    <xdr:to>
      <xdr:col>15</xdr:col>
      <xdr:colOff>98425</xdr:colOff>
      <xdr:row>41</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112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41</xdr:row>
      <xdr:rowOff>82550</xdr:rowOff>
    </xdr:from>
    <xdr:to>
      <xdr:col>11</xdr:col>
      <xdr:colOff>9525</xdr:colOff>
      <xdr:row>41</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112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137160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162560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111760</xdr:rowOff>
    </xdr:from>
    <xdr:ext cx="762000"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118110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47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41</xdr:row>
      <xdr:rowOff>44450</xdr:rowOff>
    </xdr:from>
    <xdr:to>
      <xdr:col>15</xdr:col>
      <xdr:colOff>149225</xdr:colOff>
      <xdr:row>41</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130810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6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41</xdr:row>
      <xdr:rowOff>31750</xdr:rowOff>
    </xdr:from>
    <xdr:to>
      <xdr:col>11</xdr:col>
      <xdr:colOff>60325</xdr:colOff>
      <xdr:row>41</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118110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47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41</xdr:row>
      <xdr:rowOff>82550</xdr:rowOff>
    </xdr:from>
    <xdr:to>
      <xdr:col>6</xdr:col>
      <xdr:colOff>171450</xdr:colOff>
      <xdr:row>42</xdr:row>
      <xdr:rowOff>12700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168910</xdr:rowOff>
    </xdr:from>
    <xdr:ext cx="761365" cy="2584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98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本市では、これまでから保育所数に占める民間設置箇所数の割合が高く、保育所運営費にかかる所要額を扶助費で計上してるため、物件費計上額が少ない特徴があり、類似団体平均を下回っている。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引き続き、令和３年８月に策定した「行財政改革計画」に基づき、抑制に努めていく。</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xdr:rowOff>
    </xdr:from>
    <xdr:to>
      <xdr:col>82</xdr:col>
      <xdr:colOff>107950</xdr:colOff>
      <xdr:row>20</xdr:row>
      <xdr:rowOff>143510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29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115570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143510</xdr:rowOff>
    </xdr:from>
    <xdr:to>
      <xdr:col>82</xdr:col>
      <xdr:colOff>196850</xdr:colOff>
      <xdr:row>20</xdr:row>
      <xdr:rowOff>143510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90805</xdr:rowOff>
    </xdr:from>
    <xdr:ext cx="762000" cy="2584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xdr:rowOff>
    </xdr:from>
    <xdr:to>
      <xdr:col>82</xdr:col>
      <xdr:colOff>196850</xdr:colOff>
      <xdr:row>13</xdr:row>
      <xdr:rowOff>4445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4445</xdr:rowOff>
    </xdr:from>
    <xdr:to>
      <xdr:col>82</xdr:col>
      <xdr:colOff>107950</xdr:colOff>
      <xdr:row>13</xdr:row>
      <xdr:rowOff>151765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33295"/>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105410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94615</xdr:rowOff>
    </xdr:from>
    <xdr:to>
      <xdr:col>78</xdr:col>
      <xdr:colOff>69850</xdr:colOff>
      <xdr:row>13</xdr:row>
      <xdr:rowOff>151765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15201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43815</xdr:rowOff>
    </xdr:from>
    <xdr:to>
      <xdr:col>78</xdr:col>
      <xdr:colOff>120650</xdr:colOff>
      <xdr:row>16</xdr:row>
      <xdr:rowOff>145415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130175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3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12</xdr:row>
      <xdr:rowOff>94615</xdr:rowOff>
    </xdr:from>
    <xdr:to>
      <xdr:col>73</xdr:col>
      <xdr:colOff>180975</xdr:colOff>
      <xdr:row>12</xdr:row>
      <xdr:rowOff>94615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15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27305</xdr:rowOff>
    </xdr:from>
    <xdr:to>
      <xdr:col>74</xdr:col>
      <xdr:colOff>31750</xdr:colOff>
      <xdr:row>16</xdr:row>
      <xdr:rowOff>128905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113665</xdr:rowOff>
    </xdr:from>
    <xdr:ext cx="762000" cy="2584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5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12</xdr:row>
      <xdr:rowOff>61595</xdr:rowOff>
    </xdr:from>
    <xdr:to>
      <xdr:col>69</xdr:col>
      <xdr:colOff>92075</xdr:colOff>
      <xdr:row>12</xdr:row>
      <xdr:rowOff>94615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1189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166370</xdr:rowOff>
    </xdr:from>
    <xdr:to>
      <xdr:col>69</xdr:col>
      <xdr:colOff>142875</xdr:colOff>
      <xdr:row>16</xdr:row>
      <xdr:rowOff>95885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80645</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3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149860</xdr:rowOff>
    </xdr:from>
    <xdr:to>
      <xdr:col>65</xdr:col>
      <xdr:colOff>53975</xdr:colOff>
      <xdr:row>16</xdr:row>
      <xdr:rowOff>80010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64770</xdr:rowOff>
    </xdr:from>
    <xdr:ext cx="762000" cy="2584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0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12</xdr:row>
      <xdr:rowOff>125095</xdr:rowOff>
    </xdr:from>
    <xdr:to>
      <xdr:col>82</xdr:col>
      <xdr:colOff>158750</xdr:colOff>
      <xdr:row>13</xdr:row>
      <xdr:rowOff>55245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33655</xdr:rowOff>
    </xdr:from>
    <xdr:ext cx="762000" cy="2584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9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100965</xdr:rowOff>
    </xdr:from>
    <xdr:to>
      <xdr:col>78</xdr:col>
      <xdr:colOff>120650</xdr:colOff>
      <xdr:row>14</xdr:row>
      <xdr:rowOff>31115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41275</xdr:rowOff>
    </xdr:from>
    <xdr:ext cx="736600"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98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12</xdr:row>
      <xdr:rowOff>43815</xdr:rowOff>
    </xdr:from>
    <xdr:to>
      <xdr:col>74</xdr:col>
      <xdr:colOff>31750</xdr:colOff>
      <xdr:row>12</xdr:row>
      <xdr:rowOff>145415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1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155575</xdr:rowOff>
    </xdr:from>
    <xdr:ext cx="762000"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87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43815</xdr:rowOff>
    </xdr:from>
    <xdr:to>
      <xdr:col>69</xdr:col>
      <xdr:colOff>142875</xdr:colOff>
      <xdr:row>12</xdr:row>
      <xdr:rowOff>145415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155575</xdr:rowOff>
    </xdr:from>
    <xdr:ext cx="761365" cy="2584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870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10795</xdr:rowOff>
    </xdr:from>
    <xdr:to>
      <xdr:col>65</xdr:col>
      <xdr:colOff>53975</xdr:colOff>
      <xdr:row>12</xdr:row>
      <xdr:rowOff>112395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0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122555</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83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障害者福祉費にかかる扶助費が多いこと、保育所数に占める民間設置箇所数の割合が高く保育所運営費に掛かる扶助費が多いことなどから高率となっている。</a:t>
          </a:r>
        </a:p>
        <a:p>
          <a:r>
            <a:rPr kumimoji="1" lang="ja-JP" altLang="en-US" sz="1300">
              <a:latin typeface="ＭＳ Ｐゴシック"/>
              <a:ea typeface="ＭＳ Ｐゴシック"/>
            </a:rPr>
            <a:t>　主に国制度に基づく事業が多いが，運営面における課題が無いかなど点検を行っていく。</a:t>
          </a:r>
        </a:p>
      </xdr:txBody>
    </xdr:sp>
    <xdr:clientData/>
  </xdr:twoCellAnchor>
  <xdr:oneCellAnchor>
    <xdr:from>
      <xdr:col>3</xdr:col>
      <xdr:colOff>123825</xdr:colOff>
      <xdr:row>49</xdr:row>
      <xdr:rowOff>107950</xdr:rowOff>
    </xdr:from>
    <xdr:ext cx="29781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86360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58420</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84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135255</xdr:rowOff>
    </xdr:from>
    <xdr:to>
      <xdr:col>24</xdr:col>
      <xdr:colOff>25400</xdr:colOff>
      <xdr:row>58</xdr:row>
      <xdr:rowOff>159385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0790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88900</xdr:rowOff>
    </xdr:from>
    <xdr:ext cx="762000" cy="2584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61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116840</xdr:rowOff>
    </xdr:from>
    <xdr:to>
      <xdr:col>24</xdr:col>
      <xdr:colOff>76200</xdr:colOff>
      <xdr:row>58</xdr:row>
      <xdr:rowOff>46990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94615</xdr:rowOff>
    </xdr:from>
    <xdr:to>
      <xdr:col>19</xdr:col>
      <xdr:colOff>187325</xdr:colOff>
      <xdr:row>58</xdr:row>
      <xdr:rowOff>159385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387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10795</xdr:rowOff>
    </xdr:from>
    <xdr:to>
      <xdr:col>20</xdr:col>
      <xdr:colOff>38100</xdr:colOff>
      <xdr:row>58</xdr:row>
      <xdr:rowOff>112395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122555</xdr:rowOff>
    </xdr:from>
    <xdr:ext cx="735965" cy="2584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37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45085</xdr:rowOff>
    </xdr:from>
    <xdr:to>
      <xdr:col>15</xdr:col>
      <xdr:colOff>98425</xdr:colOff>
      <xdr:row>58</xdr:row>
      <xdr:rowOff>94615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891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45085</xdr:rowOff>
    </xdr:from>
    <xdr:to>
      <xdr:col>11</xdr:col>
      <xdr:colOff>9525</xdr:colOff>
      <xdr:row>58</xdr:row>
      <xdr:rowOff>61595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891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149860</xdr:rowOff>
    </xdr:from>
    <xdr:to>
      <xdr:col>11</xdr:col>
      <xdr:colOff>60325</xdr:colOff>
      <xdr:row>58</xdr:row>
      <xdr:rowOff>80010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90170</xdr:rowOff>
    </xdr:from>
    <xdr:ext cx="76136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84455</xdr:rowOff>
    </xdr:from>
    <xdr:to>
      <xdr:col>6</xdr:col>
      <xdr:colOff>171450</xdr:colOff>
      <xdr:row>58</xdr:row>
      <xdr:rowOff>14605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24765</xdr:rowOff>
    </xdr:from>
    <xdr:ext cx="76136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5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84455</xdr:rowOff>
    </xdr:from>
    <xdr:to>
      <xdr:col>24</xdr:col>
      <xdr:colOff>76200</xdr:colOff>
      <xdr:row>58</xdr:row>
      <xdr:rowOff>14605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100965</xdr:rowOff>
    </xdr:from>
    <xdr:ext cx="762000" cy="2584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02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109220</xdr:rowOff>
    </xdr:from>
    <xdr:to>
      <xdr:col>20</xdr:col>
      <xdr:colOff>38100</xdr:colOff>
      <xdr:row>59</xdr:row>
      <xdr:rowOff>38735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23495</xdr:rowOff>
    </xdr:from>
    <xdr:ext cx="73596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390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43815</xdr:rowOff>
    </xdr:from>
    <xdr:to>
      <xdr:col>15</xdr:col>
      <xdr:colOff>149225</xdr:colOff>
      <xdr:row>58</xdr:row>
      <xdr:rowOff>145415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155575</xdr:rowOff>
    </xdr:from>
    <xdr:ext cx="762000"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5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166370</xdr:rowOff>
    </xdr:from>
    <xdr:to>
      <xdr:col>11</xdr:col>
      <xdr:colOff>60325</xdr:colOff>
      <xdr:row>58</xdr:row>
      <xdr:rowOff>95885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80645</xdr:rowOff>
    </xdr:from>
    <xdr:ext cx="76136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24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10795</xdr:rowOff>
    </xdr:from>
    <xdr:to>
      <xdr:col>6</xdr:col>
      <xdr:colOff>171450</xdr:colOff>
      <xdr:row>58</xdr:row>
      <xdr:rowOff>112395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97790</xdr:rowOff>
    </xdr:from>
    <xdr:ext cx="761365" cy="2584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41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本市において、最も大きいのは繰出金である。令和２年度と比較して、繰出金の経常収支比率は、歳入増加の影響で</a:t>
          </a:r>
          <a:r>
            <a:rPr kumimoji="1" lang="en-US" altLang="ja-JP" sz="1300">
              <a:latin typeface="ＭＳ Ｐゴシック"/>
              <a:ea typeface="ＭＳ Ｐゴシック"/>
            </a:rPr>
            <a:t>11.1%→10.4%</a:t>
          </a:r>
          <a:r>
            <a:rPr kumimoji="1" lang="ja-JP" altLang="en-US" sz="1300">
              <a:latin typeface="ＭＳ Ｐゴシック"/>
              <a:ea typeface="ＭＳ Ｐゴシック"/>
            </a:rPr>
            <a:t>と減少しているが、高齢化率が</a:t>
          </a:r>
          <a:r>
            <a:rPr kumimoji="1" lang="en-US" altLang="ja-JP" sz="1300">
              <a:latin typeface="ＭＳ Ｐゴシック"/>
              <a:ea typeface="ＭＳ Ｐゴシック"/>
            </a:rPr>
            <a:t>28.4%</a:t>
          </a:r>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年度国勢調査時点）と進展しており、後期高齢者医療特別会計や介護保険事業特別会計への繰出金が令和２年度よりも増加しているため、依然として類似団体平均との乖離の解消には至っていない。</a:t>
          </a:r>
        </a:p>
      </xdr:txBody>
    </xdr:sp>
    <xdr:clientData/>
  </xdr:twoCellAnchor>
  <xdr:oneCellAnchor>
    <xdr:from>
      <xdr:col>62</xdr:col>
      <xdr:colOff>6350</xdr:colOff>
      <xdr:row>49</xdr:row>
      <xdr:rowOff>107950</xdr:rowOff>
    </xdr:from>
    <xdr:ext cx="297815"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156210</xdr:rowOff>
    </xdr:from>
    <xdr:ext cx="762000" cy="2584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3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440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130810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89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53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168910</xdr:rowOff>
    </xdr:from>
    <xdr:ext cx="736600" cy="2584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7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69850</xdr:rowOff>
    </xdr:from>
    <xdr:to>
      <xdr:col>73</xdr:col>
      <xdr:colOff>180975</xdr:colOff>
      <xdr:row>57</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710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92710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69850</xdr:rowOff>
    </xdr:from>
    <xdr:to>
      <xdr:col>69</xdr:col>
      <xdr:colOff>92075</xdr:colOff>
      <xdr:row>56</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710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73660</xdr:rowOff>
    </xdr:from>
    <xdr:ext cx="76136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124460</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29210</xdr:rowOff>
    </xdr:from>
    <xdr:ext cx="7366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73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48260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105410</xdr:rowOff>
    </xdr:from>
    <xdr:ext cx="761365"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06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162560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では，「京都市補助金等の交付等に関する条例」に基づき、補助金等の交付状況を公開するなど、市民目線に立った適正化の取組みを行っており、令和３年度は類似団体平均よりも下回る水準まで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a:t>
          </a:r>
          <a:r>
            <a:rPr kumimoji="1" lang="en-US" altLang="ja-JP" sz="1300">
              <a:latin typeface="ＭＳ Ｐゴシック"/>
              <a:ea typeface="ＭＳ Ｐゴシック"/>
            </a:rPr>
            <a:t>485</a:t>
          </a:r>
          <a:r>
            <a:rPr kumimoji="1" lang="ja-JP" altLang="en-US" sz="1300">
              <a:latin typeface="ＭＳ Ｐゴシック"/>
              <a:ea typeface="ＭＳ Ｐゴシック"/>
            </a:rPr>
            <a:t>件の補助金について個々の補助事業の実状も踏まえつつ、総点検を実施。更なる抑制に努める。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7342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64770</xdr:rowOff>
    </xdr:from>
    <xdr:ext cx="762000" cy="2584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30480</xdr:rowOff>
    </xdr:from>
    <xdr:ext cx="762000" cy="2584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16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5922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82550</xdr:rowOff>
    </xdr:from>
    <xdr:ext cx="762000" cy="259080"/>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2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39</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192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142240</xdr:rowOff>
    </xdr:from>
    <xdr:ext cx="7366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1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46990</xdr:rowOff>
    </xdr:from>
    <xdr:to>
      <xdr:col>73</xdr:col>
      <xdr:colOff>180975</xdr:colOff>
      <xdr:row>39</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733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39370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8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46990</xdr:rowOff>
    </xdr:from>
    <xdr:to>
      <xdr:col>69</xdr:col>
      <xdr:colOff>92075</xdr:colOff>
      <xdr:row>39</xdr:row>
      <xdr:rowOff>115570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7335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85090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28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130810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7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81280</xdr:rowOff>
    </xdr:from>
    <xdr:ext cx="762000" cy="259080"/>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5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139700</xdr:rowOff>
    </xdr:from>
    <xdr:ext cx="7366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105410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9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82550</xdr:rowOff>
    </xdr:from>
    <xdr:ext cx="761365"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769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151130</xdr:rowOff>
    </xdr:from>
    <xdr:ext cx="76200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令和３年度は令和２年度に比べ、償還額（償還元金の増、利率の上昇）が増加したため、公債費の経常収支比率は増加している。</a:t>
          </a:r>
        </a:p>
        <a:p>
          <a:r>
            <a:rPr kumimoji="1" lang="ja-JP" altLang="en-US" sz="1300">
              <a:latin typeface="ＭＳ Ｐゴシック"/>
              <a:ea typeface="ＭＳ Ｐゴシック"/>
            </a:rPr>
            <a:t>　引き続き、行財政改革計画に基づき、市債残高の適切なコントロール及び将来の公債費の低減に取り組んでいく。</a:t>
          </a:r>
        </a:p>
      </xdr:txBody>
    </xdr:sp>
    <xdr:clientData/>
  </xdr:twoCellAnchor>
  <xdr:oneCellAnchor>
    <xdr:from>
      <xdr:col>3</xdr:col>
      <xdr:colOff>123825</xdr:colOff>
      <xdr:row>69</xdr:row>
      <xdr:rowOff>107950</xdr:rowOff>
    </xdr:from>
    <xdr:ext cx="297815" cy="2254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476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22860</xdr:rowOff>
    </xdr:from>
    <xdr:ext cx="762000" cy="259080"/>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1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118110</xdr:rowOff>
    </xdr:from>
    <xdr:ext cx="762000" cy="259080"/>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79</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5245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130810</xdr:rowOff>
    </xdr:from>
    <xdr:ext cx="762000" cy="259080"/>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78</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524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162560</xdr:rowOff>
    </xdr:from>
    <xdr:ext cx="73596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42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69850</xdr:rowOff>
    </xdr:from>
    <xdr:to>
      <xdr:col>15</xdr:col>
      <xdr:colOff>98425</xdr:colOff>
      <xdr:row>78</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442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54610</xdr:rowOff>
    </xdr:from>
    <xdr:ext cx="762000" cy="2584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4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31750</xdr:rowOff>
    </xdr:from>
    <xdr:to>
      <xdr:col>11</xdr:col>
      <xdr:colOff>9525</xdr:colOff>
      <xdr:row>78</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4048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73660</xdr:rowOff>
    </xdr:from>
    <xdr:ext cx="76136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143510</xdr:rowOff>
    </xdr:from>
    <xdr:ext cx="761365" cy="2584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16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143510</xdr:rowOff>
    </xdr:from>
    <xdr:ext cx="762000" cy="2584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16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111760</xdr:rowOff>
    </xdr:from>
    <xdr:ext cx="735965" cy="2584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705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124460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105410</xdr:rowOff>
    </xdr:from>
    <xdr:ext cx="76136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78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92710</xdr:rowOff>
    </xdr:from>
    <xdr:ext cx="761365"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122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令和２年度と比較して、公債費のみ経常収支比率が増加しているものの、それ以外の経常収支比率は昨年度よりも減少していることから、</a:t>
          </a:r>
          <a:r>
            <a:rPr kumimoji="1" lang="en-US" altLang="ja-JP" sz="1300">
              <a:latin typeface="ＭＳ Ｐゴシック"/>
              <a:ea typeface="ＭＳ Ｐゴシック"/>
            </a:rPr>
            <a:t>6.7</a:t>
          </a:r>
          <a:r>
            <a:rPr kumimoji="1" lang="ja-JP" altLang="en-US" sz="1300">
              <a:latin typeface="ＭＳ Ｐゴシック"/>
              <a:ea typeface="ＭＳ Ｐゴシック"/>
            </a:rPr>
            <a:t>ポイントも減少している。</a:t>
          </a:r>
        </a:p>
        <a:p>
          <a:r>
            <a:rPr kumimoji="1" lang="ja-JP" altLang="en-US" sz="1300">
              <a:latin typeface="ＭＳ Ｐゴシック"/>
              <a:ea typeface="ＭＳ Ｐゴシック"/>
            </a:rPr>
            <a:t>　また、人件費の類似団体内平均との差が縮まっていることから、公債費以外の経常収支比率が類似団体内平均と同水準となった。</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143510</xdr:rowOff>
    </xdr:from>
    <xdr:to>
      <xdr:col>82</xdr:col>
      <xdr:colOff>107950</xdr:colOff>
      <xdr:row>80</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8791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156210</xdr:rowOff>
    </xdr:from>
    <xdr:ext cx="762000" cy="2584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00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12700</xdr:rowOff>
    </xdr:from>
    <xdr:to>
      <xdr:col>82</xdr:col>
      <xdr:colOff>196850</xdr:colOff>
      <xdr:row>80</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2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58420</xdr:rowOff>
    </xdr:from>
    <xdr:ext cx="762000" cy="259080"/>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3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69.3</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143510</xdr:rowOff>
    </xdr:from>
    <xdr:to>
      <xdr:col>82</xdr:col>
      <xdr:colOff>196850</xdr:colOff>
      <xdr:row>72</xdr:row>
      <xdr:rowOff>143510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80</xdr:row>
      <xdr:rowOff>132715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119100"/>
          <a:ext cx="838200" cy="729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54610</xdr:rowOff>
    </xdr:from>
    <xdr:ext cx="762000" cy="2584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133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97790</xdr:rowOff>
    </xdr:from>
    <xdr:to>
      <xdr:col>78</xdr:col>
      <xdr:colOff>69850</xdr:colOff>
      <xdr:row>80</xdr:row>
      <xdr:rowOff>132715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64234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120650</xdr:rowOff>
    </xdr:from>
    <xdr:to>
      <xdr:col>78</xdr:col>
      <xdr:colOff>120650</xdr:colOff>
      <xdr:row>79</xdr:row>
      <xdr:rowOff>50165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60325</xdr:rowOff>
    </xdr:from>
    <xdr:ext cx="7366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261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148590</xdr:rowOff>
    </xdr:from>
    <xdr:to>
      <xdr:col>73</xdr:col>
      <xdr:colOff>180975</xdr:colOff>
      <xdr:row>79</xdr:row>
      <xdr:rowOff>97790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5216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97790</xdr:rowOff>
    </xdr:from>
    <xdr:to>
      <xdr:col>74</xdr:col>
      <xdr:colOff>31750</xdr:colOff>
      <xdr:row>79</xdr:row>
      <xdr:rowOff>27940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38100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3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148590</xdr:rowOff>
    </xdr:from>
    <xdr:to>
      <xdr:col>69</xdr:col>
      <xdr:colOff>92075</xdr:colOff>
      <xdr:row>79</xdr:row>
      <xdr:rowOff>75565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5216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21590</xdr:rowOff>
    </xdr:from>
    <xdr:to>
      <xdr:col>69</xdr:col>
      <xdr:colOff>142875</xdr:colOff>
      <xdr:row>78</xdr:row>
      <xdr:rowOff>123190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133350</xdr:rowOff>
    </xdr:from>
    <xdr:ext cx="761365" cy="2584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63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160655</xdr:rowOff>
    </xdr:from>
    <xdr:to>
      <xdr:col>65</xdr:col>
      <xdr:colOff>53975</xdr:colOff>
      <xdr:row>78</xdr:row>
      <xdr:rowOff>90805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100965</xdr:rowOff>
    </xdr:from>
    <xdr:ext cx="762000" cy="2584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3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10160</xdr:rowOff>
    </xdr:from>
    <xdr:ext cx="762000" cy="259080"/>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4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80</xdr:row>
      <xdr:rowOff>81915</xdr:rowOff>
    </xdr:from>
    <xdr:to>
      <xdr:col>78</xdr:col>
      <xdr:colOff>120650</xdr:colOff>
      <xdr:row>81</xdr:row>
      <xdr:rowOff>12065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7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168275</xdr:rowOff>
    </xdr:from>
    <xdr:ext cx="736600" cy="2584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884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46355</xdr:rowOff>
    </xdr:from>
    <xdr:to>
      <xdr:col>74</xdr:col>
      <xdr:colOff>31750</xdr:colOff>
      <xdr:row>79</xdr:row>
      <xdr:rowOff>147955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132715</xdr:rowOff>
    </xdr:from>
    <xdr:ext cx="762000" cy="2584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77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97790</xdr:rowOff>
    </xdr:from>
    <xdr:to>
      <xdr:col>69</xdr:col>
      <xdr:colOff>142875</xdr:colOff>
      <xdr:row>79</xdr:row>
      <xdr:rowOff>27940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12700</xdr:rowOff>
    </xdr:from>
    <xdr:ext cx="761365" cy="259080"/>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55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24765</xdr:rowOff>
    </xdr:from>
    <xdr:to>
      <xdr:col>65</xdr:col>
      <xdr:colOff>53975</xdr:colOff>
      <xdr:row>79</xdr:row>
      <xdr:rowOff>126365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111125</xdr:rowOff>
    </xdr:from>
    <xdr:ext cx="762000" cy="2584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655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京都府京都市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54610</xdr:rowOff>
    </xdr:from>
    <xdr:to>
      <xdr:col>29</xdr:col>
      <xdr:colOff>127000</xdr:colOff>
      <xdr:row>20</xdr:row>
      <xdr:rowOff>12065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159635"/>
          <a:ext cx="0" cy="13290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155575</xdr:rowOff>
    </xdr:from>
    <xdr:ext cx="761365" cy="2584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81,773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12065</xdr:rowOff>
    </xdr:from>
    <xdr:to>
      <xdr:col>30</xdr:col>
      <xdr:colOff>25400</xdr:colOff>
      <xdr:row>20</xdr:row>
      <xdr:rowOff>12065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886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140970</xdr:rowOff>
    </xdr:from>
    <xdr:ext cx="76136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116,649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54610</xdr:rowOff>
    </xdr:from>
    <xdr:to>
      <xdr:col>30</xdr:col>
      <xdr:colOff>25400</xdr:colOff>
      <xdr:row>12</xdr:row>
      <xdr:rowOff>54610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1596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88265</xdr:rowOff>
    </xdr:from>
    <xdr:to>
      <xdr:col>29</xdr:col>
      <xdr:colOff>127000</xdr:colOff>
      <xdr:row>13</xdr:row>
      <xdr:rowOff>7620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2193290"/>
          <a:ext cx="647700" cy="908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3175</xdr:rowOff>
    </xdr:from>
    <xdr:ext cx="76136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5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102,438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31115</xdr:rowOff>
    </xdr:from>
    <xdr:to>
      <xdr:col>29</xdr:col>
      <xdr:colOff>177800</xdr:colOff>
      <xdr:row>15</xdr:row>
      <xdr:rowOff>132715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650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88265</xdr:rowOff>
    </xdr:from>
    <xdr:to>
      <xdr:col>26</xdr:col>
      <xdr:colOff>50800</xdr:colOff>
      <xdr:row>12</xdr:row>
      <xdr:rowOff>113665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19329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38100</xdr:rowOff>
    </xdr:from>
    <xdr:to>
      <xdr:col>26</xdr:col>
      <xdr:colOff>101600</xdr:colOff>
      <xdr:row>15</xdr:row>
      <xdr:rowOff>139700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657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124460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102,249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12</xdr:row>
      <xdr:rowOff>100965</xdr:rowOff>
    </xdr:from>
    <xdr:to>
      <xdr:col>22</xdr:col>
      <xdr:colOff>114300</xdr:colOff>
      <xdr:row>12</xdr:row>
      <xdr:rowOff>113665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220599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71120</xdr:rowOff>
    </xdr:from>
    <xdr:to>
      <xdr:col>22</xdr:col>
      <xdr:colOff>165100</xdr:colOff>
      <xdr:row>16</xdr:row>
      <xdr:rowOff>1270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69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157480</xdr:rowOff>
    </xdr:from>
    <xdr:ext cx="762000" cy="2584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12</xdr:row>
      <xdr:rowOff>98425</xdr:rowOff>
    </xdr:from>
    <xdr:to>
      <xdr:col>18</xdr:col>
      <xdr:colOff>177800</xdr:colOff>
      <xdr:row>12</xdr:row>
      <xdr:rowOff>100965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908300" y="220345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77470</xdr:rowOff>
    </xdr:from>
    <xdr:to>
      <xdr:col>19</xdr:col>
      <xdr:colOff>38100</xdr:colOff>
      <xdr:row>16</xdr:row>
      <xdr:rowOff>7620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696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163830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101,211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86360</xdr:rowOff>
    </xdr:from>
    <xdr:to>
      <xdr:col>15</xdr:col>
      <xdr:colOff>101600</xdr:colOff>
      <xdr:row>16</xdr:row>
      <xdr:rowOff>15875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7057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101,002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128270</xdr:rowOff>
    </xdr:from>
    <xdr:to>
      <xdr:col>29</xdr:col>
      <xdr:colOff>177800</xdr:colOff>
      <xdr:row>13</xdr:row>
      <xdr:rowOff>58420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23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36830</xdr:rowOff>
    </xdr:from>
    <xdr:ext cx="76136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1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113,391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37465</xdr:rowOff>
    </xdr:from>
    <xdr:to>
      <xdr:col>26</xdr:col>
      <xdr:colOff>101600</xdr:colOff>
      <xdr:row>12</xdr:row>
      <xdr:rowOff>139065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14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149225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11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63500</xdr:rowOff>
    </xdr:from>
    <xdr:to>
      <xdr:col>22</xdr:col>
      <xdr:colOff>165100</xdr:colOff>
      <xdr:row>12</xdr:row>
      <xdr:rowOff>164465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1685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3175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12</xdr:row>
      <xdr:rowOff>50165</xdr:rowOff>
    </xdr:from>
    <xdr:to>
      <xdr:col>19</xdr:col>
      <xdr:colOff>38100</xdr:colOff>
      <xdr:row>12</xdr:row>
      <xdr:rowOff>151765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15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161925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24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115,438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12</xdr:row>
      <xdr:rowOff>47625</xdr:rowOff>
    </xdr:from>
    <xdr:to>
      <xdr:col>15</xdr:col>
      <xdr:colOff>101600</xdr:colOff>
      <xdr:row>12</xdr:row>
      <xdr:rowOff>149225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15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159385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2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115,497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68580</xdr:rowOff>
    </xdr:from>
    <xdr:to>
      <xdr:col>29</xdr:col>
      <xdr:colOff>127000</xdr:colOff>
      <xdr:row>37</xdr:row>
      <xdr:rowOff>173355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flipV="1">
          <a:off x="5651500" y="5993130"/>
          <a:ext cx="0" cy="13049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146685</xdr:rowOff>
    </xdr:from>
    <xdr:ext cx="761365" cy="2584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1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3,974</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173355</xdr:rowOff>
    </xdr:from>
    <xdr:to>
      <xdr:col>30</xdr:col>
      <xdr:colOff>25400</xdr:colOff>
      <xdr:row>37</xdr:row>
      <xdr:rowOff>173355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729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325120</xdr:rowOff>
    </xdr:from>
    <xdr:ext cx="761365" cy="259080"/>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5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32,541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68580</xdr:rowOff>
    </xdr:from>
    <xdr:to>
      <xdr:col>30</xdr:col>
      <xdr:colOff>25400</xdr:colOff>
      <xdr:row>33</xdr:row>
      <xdr:rowOff>68580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5993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68580</xdr:rowOff>
    </xdr:from>
    <xdr:to>
      <xdr:col>29</xdr:col>
      <xdr:colOff>127000</xdr:colOff>
      <xdr:row>33</xdr:row>
      <xdr:rowOff>172085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003800" y="5993130"/>
          <a:ext cx="647700"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335915</xdr:rowOff>
    </xdr:from>
    <xdr:ext cx="761365" cy="2584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3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17,454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21590</xdr:rowOff>
    </xdr:from>
    <xdr:to>
      <xdr:col>29</xdr:col>
      <xdr:colOff>177800</xdr:colOff>
      <xdr:row>35</xdr:row>
      <xdr:rowOff>122555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5600700" y="66319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172085</xdr:rowOff>
    </xdr:from>
    <xdr:to>
      <xdr:col>26</xdr:col>
      <xdr:colOff>50800</xdr:colOff>
      <xdr:row>33</xdr:row>
      <xdr:rowOff>287655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4305300" y="6096635"/>
          <a:ext cx="698500" cy="1155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12065</xdr:rowOff>
    </xdr:from>
    <xdr:to>
      <xdr:col>26</xdr:col>
      <xdr:colOff>101600</xdr:colOff>
      <xdr:row>35</xdr:row>
      <xdr:rowOff>113030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953000" y="66224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98425</xdr:rowOff>
    </xdr:from>
    <xdr:ext cx="736600" cy="2584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17,660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287655</xdr:rowOff>
    </xdr:from>
    <xdr:to>
      <xdr:col>22</xdr:col>
      <xdr:colOff>114300</xdr:colOff>
      <xdr:row>33</xdr:row>
      <xdr:rowOff>322580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3606800" y="621220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29845</xdr:rowOff>
    </xdr:from>
    <xdr:to>
      <xdr:col>22</xdr:col>
      <xdr:colOff>165100</xdr:colOff>
      <xdr:row>35</xdr:row>
      <xdr:rowOff>132080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254500" y="66401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115570</xdr:rowOff>
    </xdr:from>
    <xdr:ext cx="762000" cy="25908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322580</xdr:rowOff>
    </xdr:from>
    <xdr:to>
      <xdr:col>18</xdr:col>
      <xdr:colOff>177800</xdr:colOff>
      <xdr:row>34</xdr:row>
      <xdr:rowOff>207010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2908300" y="6247130"/>
          <a:ext cx="698500" cy="2273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15875</xdr:rowOff>
    </xdr:from>
    <xdr:to>
      <xdr:col>19</xdr:col>
      <xdr:colOff>38100</xdr:colOff>
      <xdr:row>35</xdr:row>
      <xdr:rowOff>118110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3556000" y="66262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103505</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17,551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48260</xdr:rowOff>
    </xdr:from>
    <xdr:to>
      <xdr:col>15</xdr:col>
      <xdr:colOff>101600</xdr:colOff>
      <xdr:row>35</xdr:row>
      <xdr:rowOff>149225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2857500" y="66586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134620</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33</xdr:row>
      <xdr:rowOff>17780</xdr:rowOff>
    </xdr:from>
    <xdr:to>
      <xdr:col>29</xdr:col>
      <xdr:colOff>177800</xdr:colOff>
      <xdr:row>33</xdr:row>
      <xdr:rowOff>118110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5600700" y="59423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135255</xdr:rowOff>
    </xdr:from>
    <xdr:ext cx="761365" cy="257810"/>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58883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32,541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121285</xdr:rowOff>
    </xdr:from>
    <xdr:to>
      <xdr:col>26</xdr:col>
      <xdr:colOff>101600</xdr:colOff>
      <xdr:row>33</xdr:row>
      <xdr:rowOff>221615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953000" y="60458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60960</xdr:rowOff>
    </xdr:from>
    <xdr:ext cx="736600" cy="25971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8140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236855</xdr:rowOff>
    </xdr:from>
    <xdr:to>
      <xdr:col>22</xdr:col>
      <xdr:colOff>165100</xdr:colOff>
      <xdr:row>33</xdr:row>
      <xdr:rowOff>339090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254500" y="61614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5080</xdr:rowOff>
    </xdr:from>
    <xdr:ext cx="7620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92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271780</xdr:rowOff>
    </xdr:from>
    <xdr:to>
      <xdr:col>19</xdr:col>
      <xdr:colOff>38100</xdr:colOff>
      <xdr:row>34</xdr:row>
      <xdr:rowOff>31115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556000" y="6196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40640</xdr:rowOff>
    </xdr:from>
    <xdr:ext cx="762000" cy="25781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65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157480</xdr:rowOff>
    </xdr:from>
    <xdr:to>
      <xdr:col>15</xdr:col>
      <xdr:colOff>101600</xdr:colOff>
      <xdr:row>34</xdr:row>
      <xdr:rowOff>258445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2857500" y="64249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269240</xdr:rowOff>
    </xdr:from>
    <xdr:ext cx="762000" cy="25781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93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21,987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1,388,807
1,346,213
827.83
1,056,768,646
1,054,162,743
387,928
424,382,561
1,358,075,029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170.4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5080</xdr:rowOff>
    </xdr:from>
    <xdr:to>
      <xdr:col>24</xdr:col>
      <xdr:colOff>62865</xdr:colOff>
      <xdr:row>38</xdr:row>
      <xdr:rowOff>56515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580"/>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60325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84,177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56515</xdr:rowOff>
    </xdr:from>
    <xdr:to>
      <xdr:col>24</xdr:col>
      <xdr:colOff>152400</xdr:colOff>
      <xdr:row>38</xdr:row>
      <xdr:rowOff>56515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123190</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121,541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5080</xdr:rowOff>
    </xdr:from>
    <xdr:to>
      <xdr:col>24</xdr:col>
      <xdr:colOff>152400</xdr:colOff>
      <xdr:row>30</xdr:row>
      <xdr:rowOff>5080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109220</xdr:rowOff>
    </xdr:from>
    <xdr:to>
      <xdr:col>24</xdr:col>
      <xdr:colOff>63500</xdr:colOff>
      <xdr:row>31</xdr:row>
      <xdr:rowOff>27305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25272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31750</xdr:rowOff>
    </xdr:from>
    <xdr:ext cx="598805" cy="2584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6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33</xdr:row>
      <xdr:rowOff>53340</xdr:rowOff>
    </xdr:from>
    <xdr:to>
      <xdr:col>24</xdr:col>
      <xdr:colOff>114300</xdr:colOff>
      <xdr:row>33</xdr:row>
      <xdr:rowOff>154940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109220</xdr:rowOff>
    </xdr:from>
    <xdr:to>
      <xdr:col>19</xdr:col>
      <xdr:colOff>177800</xdr:colOff>
      <xdr:row>30</xdr:row>
      <xdr:rowOff>135255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2527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64770</xdr:rowOff>
    </xdr:from>
    <xdr:to>
      <xdr:col>20</xdr:col>
      <xdr:colOff>38100</xdr:colOff>
      <xdr:row>33</xdr:row>
      <xdr:rowOff>166370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157480</xdr:rowOff>
    </xdr:from>
    <xdr:ext cx="598170" cy="2584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815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30</xdr:row>
      <xdr:rowOff>88900</xdr:rowOff>
    </xdr:from>
    <xdr:to>
      <xdr:col>15</xdr:col>
      <xdr:colOff>50800</xdr:colOff>
      <xdr:row>30</xdr:row>
      <xdr:rowOff>135255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23240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135890</xdr:rowOff>
    </xdr:from>
    <xdr:to>
      <xdr:col>15</xdr:col>
      <xdr:colOff>101600</xdr:colOff>
      <xdr:row>34</xdr:row>
      <xdr:rowOff>66040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57150</xdr:rowOff>
    </xdr:from>
    <xdr:ext cx="59817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886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30</xdr:row>
      <xdr:rowOff>88900</xdr:rowOff>
    </xdr:from>
    <xdr:to>
      <xdr:col>10</xdr:col>
      <xdr:colOff>114300</xdr:colOff>
      <xdr:row>30</xdr:row>
      <xdr:rowOff>90170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2324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141605</xdr:rowOff>
    </xdr:from>
    <xdr:to>
      <xdr:col>10</xdr:col>
      <xdr:colOff>165100</xdr:colOff>
      <xdr:row>34</xdr:row>
      <xdr:rowOff>71755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63500</xdr:rowOff>
    </xdr:from>
    <xdr:ext cx="598170"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5892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103,123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137160</xdr:rowOff>
    </xdr:from>
    <xdr:to>
      <xdr:col>6</xdr:col>
      <xdr:colOff>38100</xdr:colOff>
      <xdr:row>34</xdr:row>
      <xdr:rowOff>67310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58420</xdr:rowOff>
    </xdr:from>
    <xdr:ext cx="59817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588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147955</xdr:rowOff>
    </xdr:from>
    <xdr:to>
      <xdr:col>24</xdr:col>
      <xdr:colOff>114300</xdr:colOff>
      <xdr:row>31</xdr:row>
      <xdr:rowOff>78105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170815</xdr:rowOff>
    </xdr:from>
    <xdr:ext cx="598805" cy="2584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116,448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30</xdr:row>
      <xdr:rowOff>57785</xdr:rowOff>
    </xdr:from>
    <xdr:to>
      <xdr:col>20</xdr:col>
      <xdr:colOff>38100</xdr:colOff>
      <xdr:row>30</xdr:row>
      <xdr:rowOff>159385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29</xdr:row>
      <xdr:rowOff>4445</xdr:rowOff>
    </xdr:from>
    <xdr:ext cx="59817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4976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30</xdr:row>
      <xdr:rowOff>84455</xdr:rowOff>
    </xdr:from>
    <xdr:to>
      <xdr:col>15</xdr:col>
      <xdr:colOff>101600</xdr:colOff>
      <xdr:row>31</xdr:row>
      <xdr:rowOff>14605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29</xdr:row>
      <xdr:rowOff>31115</xdr:rowOff>
    </xdr:from>
    <xdr:ext cx="598170"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003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30</xdr:row>
      <xdr:rowOff>38100</xdr:rowOff>
    </xdr:from>
    <xdr:to>
      <xdr:col>10</xdr:col>
      <xdr:colOff>165100</xdr:colOff>
      <xdr:row>30</xdr:row>
      <xdr:rowOff>139700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1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28</xdr:row>
      <xdr:rowOff>156845</xdr:rowOff>
    </xdr:from>
    <xdr:ext cx="598170"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4957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30</xdr:row>
      <xdr:rowOff>39370</xdr:rowOff>
    </xdr:from>
    <xdr:to>
      <xdr:col>6</xdr:col>
      <xdr:colOff>38100</xdr:colOff>
      <xdr:row>30</xdr:row>
      <xdr:rowOff>140970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28</xdr:row>
      <xdr:rowOff>157480</xdr:rowOff>
    </xdr:from>
    <xdr:ext cx="598170"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4958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168910</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113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54610</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827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111760</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541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54610</xdr:rowOff>
    </xdr:from>
    <xdr:ext cx="5314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505" y="897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50</xdr:row>
      <xdr:rowOff>111760</xdr:rowOff>
    </xdr:from>
    <xdr:ext cx="53149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48</xdr:row>
      <xdr:rowOff>168910</xdr:rowOff>
    </xdr:from>
    <xdr:ext cx="5314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505" y="8398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55</xdr:row>
      <xdr:rowOff>143510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530"/>
          <a:ext cx="1270" cy="887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147320</xdr:rowOff>
    </xdr:from>
    <xdr:ext cx="534670"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577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53,872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143510</xdr:rowOff>
    </xdr:from>
    <xdr:to>
      <xdr:col>24</xdr:col>
      <xdr:colOff>152400</xdr:colOff>
      <xdr:row>55</xdr:row>
      <xdr:rowOff>143510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57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59690</xdr:rowOff>
    </xdr:from>
    <xdr:ext cx="534670"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84,944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50165</xdr:rowOff>
    </xdr:from>
    <xdr:to>
      <xdr:col>24</xdr:col>
      <xdr:colOff>63500</xdr:colOff>
      <xdr:row>57</xdr:row>
      <xdr:rowOff>1270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79915"/>
          <a:ext cx="8382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100330</xdr:rowOff>
    </xdr:from>
    <xdr:ext cx="534670" cy="2584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015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77470</xdr:rowOff>
    </xdr:from>
    <xdr:to>
      <xdr:col>24</xdr:col>
      <xdr:colOff>114300</xdr:colOff>
      <xdr:row>54</xdr:row>
      <xdr:rowOff>7620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1270</xdr:rowOff>
    </xdr:from>
    <xdr:to>
      <xdr:col>19</xdr:col>
      <xdr:colOff>177800</xdr:colOff>
      <xdr:row>58</xdr:row>
      <xdr:rowOff>8255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392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91440</xdr:rowOff>
    </xdr:from>
    <xdr:to>
      <xdr:col>20</xdr:col>
      <xdr:colOff>38100</xdr:colOff>
      <xdr:row>56</xdr:row>
      <xdr:rowOff>21590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38100</xdr:rowOff>
    </xdr:from>
    <xdr:ext cx="53403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29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8255</xdr:rowOff>
    </xdr:from>
    <xdr:to>
      <xdr:col>15</xdr:col>
      <xdr:colOff>50800</xdr:colOff>
      <xdr:row>58</xdr:row>
      <xdr:rowOff>105410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5235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50800</xdr:rowOff>
    </xdr:from>
    <xdr:to>
      <xdr:col>15</xdr:col>
      <xdr:colOff>101600</xdr:colOff>
      <xdr:row>56</xdr:row>
      <xdr:rowOff>152400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168910</xdr:rowOff>
    </xdr:from>
    <xdr:ext cx="534035" cy="2584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105410</xdr:rowOff>
    </xdr:from>
    <xdr:to>
      <xdr:col>10</xdr:col>
      <xdr:colOff>114300</xdr:colOff>
      <xdr:row>58</xdr:row>
      <xdr:rowOff>116205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495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113665</xdr:rowOff>
    </xdr:from>
    <xdr:to>
      <xdr:col>10</xdr:col>
      <xdr:colOff>165100</xdr:colOff>
      <xdr:row>57</xdr:row>
      <xdr:rowOff>43815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60325</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90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96520</xdr:rowOff>
    </xdr:from>
    <xdr:to>
      <xdr:col>6</xdr:col>
      <xdr:colOff>38100</xdr:colOff>
      <xdr:row>57</xdr:row>
      <xdr:rowOff>26670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43180</xdr:rowOff>
    </xdr:from>
    <xdr:ext cx="534035"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472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170815</xdr:rowOff>
    </xdr:from>
    <xdr:to>
      <xdr:col>24</xdr:col>
      <xdr:colOff>114300</xdr:colOff>
      <xdr:row>55</xdr:row>
      <xdr:rowOff>100965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86360</xdr:rowOff>
    </xdr:from>
    <xdr:ext cx="534670" cy="2584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44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121920</xdr:rowOff>
    </xdr:from>
    <xdr:to>
      <xdr:col>20</xdr:col>
      <xdr:colOff>38100</xdr:colOff>
      <xdr:row>57</xdr:row>
      <xdr:rowOff>52070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43180</xdr:rowOff>
    </xdr:from>
    <xdr:ext cx="534035"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815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128905</xdr:rowOff>
    </xdr:from>
    <xdr:to>
      <xdr:col>15</xdr:col>
      <xdr:colOff>101600</xdr:colOff>
      <xdr:row>58</xdr:row>
      <xdr:rowOff>59055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50800</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99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54610</xdr:rowOff>
    </xdr:from>
    <xdr:to>
      <xdr:col>10</xdr:col>
      <xdr:colOff>165100</xdr:colOff>
      <xdr:row>58</xdr:row>
      <xdr:rowOff>156210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147320</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1009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65405</xdr:rowOff>
    </xdr:from>
    <xdr:to>
      <xdr:col>6</xdr:col>
      <xdr:colOff>38100</xdr:colOff>
      <xdr:row>58</xdr:row>
      <xdr:rowOff>167005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158115</xdr:rowOff>
    </xdr:from>
    <xdr:ext cx="534035" cy="2584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10102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672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132080</xdr:rowOff>
    </xdr:from>
    <xdr:to>
      <xdr:col>24</xdr:col>
      <xdr:colOff>62865</xdr:colOff>
      <xdr:row>77</xdr:row>
      <xdr:rowOff>126365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358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130175</xdr:rowOff>
    </xdr:from>
    <xdr:ext cx="469900" cy="25908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126365</xdr:rowOff>
    </xdr:from>
    <xdr:to>
      <xdr:col>24</xdr:col>
      <xdr:colOff>152400</xdr:colOff>
      <xdr:row>77</xdr:row>
      <xdr:rowOff>126365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32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78105</xdr:rowOff>
    </xdr:from>
    <xdr:ext cx="534670" cy="2584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8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19,112</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132080</xdr:rowOff>
    </xdr:from>
    <xdr:to>
      <xdr:col>24</xdr:col>
      <xdr:colOff>152400</xdr:colOff>
      <xdr:row>70</xdr:row>
      <xdr:rowOff>132080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68580</xdr:rowOff>
    </xdr:from>
    <xdr:to>
      <xdr:col>24</xdr:col>
      <xdr:colOff>63500</xdr:colOff>
      <xdr:row>76</xdr:row>
      <xdr:rowOff>82550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987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132080</xdr:rowOff>
    </xdr:from>
    <xdr:ext cx="469900" cy="2584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193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109220</xdr:rowOff>
    </xdr:from>
    <xdr:to>
      <xdr:col>24</xdr:col>
      <xdr:colOff>114300</xdr:colOff>
      <xdr:row>76</xdr:row>
      <xdr:rowOff>39370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82550</xdr:rowOff>
    </xdr:from>
    <xdr:to>
      <xdr:col>19</xdr:col>
      <xdr:colOff>177800</xdr:colOff>
      <xdr:row>76</xdr:row>
      <xdr:rowOff>94615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127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116205</xdr:rowOff>
    </xdr:from>
    <xdr:to>
      <xdr:col>20</xdr:col>
      <xdr:colOff>38100</xdr:colOff>
      <xdr:row>76</xdr:row>
      <xdr:rowOff>46355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7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63500</xdr:rowOff>
    </xdr:from>
    <xdr:ext cx="46926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2750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70485</xdr:rowOff>
    </xdr:from>
    <xdr:to>
      <xdr:col>15</xdr:col>
      <xdr:colOff>50800</xdr:colOff>
      <xdr:row>76</xdr:row>
      <xdr:rowOff>94615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1006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147955</xdr:rowOff>
    </xdr:from>
    <xdr:to>
      <xdr:col>15</xdr:col>
      <xdr:colOff>101600</xdr:colOff>
      <xdr:row>76</xdr:row>
      <xdr:rowOff>78105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94615</xdr:rowOff>
    </xdr:from>
    <xdr:ext cx="46926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2781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70485</xdr:rowOff>
    </xdr:from>
    <xdr:to>
      <xdr:col>10</xdr:col>
      <xdr:colOff>114300</xdr:colOff>
      <xdr:row>76</xdr:row>
      <xdr:rowOff>89535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1006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139700</xdr:rowOff>
    </xdr:from>
    <xdr:to>
      <xdr:col>10</xdr:col>
      <xdr:colOff>165100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86360</xdr:rowOff>
    </xdr:from>
    <xdr:ext cx="469265" cy="2584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2773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167640</xdr:rowOff>
    </xdr:from>
    <xdr:to>
      <xdr:col>6</xdr:col>
      <xdr:colOff>38100</xdr:colOff>
      <xdr:row>76</xdr:row>
      <xdr:rowOff>97790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114300</xdr:rowOff>
    </xdr:from>
    <xdr:ext cx="469265"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2801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17780</xdr:rowOff>
    </xdr:from>
    <xdr:to>
      <xdr:col>24</xdr:col>
      <xdr:colOff>114300</xdr:colOff>
      <xdr:row>76</xdr:row>
      <xdr:rowOff>119380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167640</xdr:rowOff>
    </xdr:from>
    <xdr:ext cx="469900" cy="2584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26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31750</xdr:rowOff>
    </xdr:from>
    <xdr:to>
      <xdr:col>20</xdr:col>
      <xdr:colOff>38100</xdr:colOff>
      <xdr:row>76</xdr:row>
      <xdr:rowOff>133350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124460</xdr:rowOff>
    </xdr:from>
    <xdr:ext cx="46926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315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43815</xdr:rowOff>
    </xdr:from>
    <xdr:to>
      <xdr:col>15</xdr:col>
      <xdr:colOff>101600</xdr:colOff>
      <xdr:row>76</xdr:row>
      <xdr:rowOff>145415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136525</xdr:rowOff>
    </xdr:from>
    <xdr:ext cx="469265"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3166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19685</xdr:rowOff>
    </xdr:from>
    <xdr:to>
      <xdr:col>10</xdr:col>
      <xdr:colOff>165100</xdr:colOff>
      <xdr:row>76</xdr:row>
      <xdr:rowOff>121285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112395</xdr:rowOff>
    </xdr:from>
    <xdr:ext cx="469265" cy="2584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3142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38735</xdr:rowOff>
    </xdr:from>
    <xdr:to>
      <xdr:col>6</xdr:col>
      <xdr:colOff>38100</xdr:colOff>
      <xdr:row>76</xdr:row>
      <xdr:rowOff>140335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0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132080</xdr:rowOff>
    </xdr:from>
    <xdr:ext cx="469265" cy="2584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350" y="13162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98</xdr:row>
      <xdr:rowOff>73660</xdr:rowOff>
    </xdr:from>
    <xdr:ext cx="5949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87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144145</xdr:rowOff>
    </xdr:from>
    <xdr:to>
      <xdr:col>24</xdr:col>
      <xdr:colOff>62865</xdr:colOff>
      <xdr:row>99</xdr:row>
      <xdr:rowOff>29210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319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33020</xdr:rowOff>
    </xdr:from>
    <xdr:ext cx="598805"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06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121,218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90805</xdr:rowOff>
    </xdr:from>
    <xdr:ext cx="598805" cy="2584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8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247,157</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144145</xdr:rowOff>
    </xdr:from>
    <xdr:to>
      <xdr:col>24</xdr:col>
      <xdr:colOff>152400</xdr:colOff>
      <xdr:row>89</xdr:row>
      <xdr:rowOff>144145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56515</xdr:rowOff>
    </xdr:from>
    <xdr:to>
      <xdr:col>24</xdr:col>
      <xdr:colOff>63500</xdr:colOff>
      <xdr:row>96</xdr:row>
      <xdr:rowOff>98425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72815"/>
          <a:ext cx="838200"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13335</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10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170,767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34925</xdr:rowOff>
    </xdr:from>
    <xdr:to>
      <xdr:col>24</xdr:col>
      <xdr:colOff>114300</xdr:colOff>
      <xdr:row>95</xdr:row>
      <xdr:rowOff>136525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98425</xdr:rowOff>
    </xdr:from>
    <xdr:to>
      <xdr:col>19</xdr:col>
      <xdr:colOff>177800</xdr:colOff>
      <xdr:row>96</xdr:row>
      <xdr:rowOff>170180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5762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32385</xdr:rowOff>
    </xdr:from>
    <xdr:to>
      <xdr:col>20</xdr:col>
      <xdr:colOff>38100</xdr:colOff>
      <xdr:row>97</xdr:row>
      <xdr:rowOff>133985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125095</xdr:rowOff>
    </xdr:from>
    <xdr:ext cx="598170" cy="2584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755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170180</xdr:rowOff>
    </xdr:from>
    <xdr:to>
      <xdr:col>15</xdr:col>
      <xdr:colOff>50800</xdr:colOff>
      <xdr:row>97</xdr:row>
      <xdr:rowOff>33655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2938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99060</xdr:rowOff>
    </xdr:from>
    <xdr:to>
      <xdr:col>15</xdr:col>
      <xdr:colOff>101600</xdr:colOff>
      <xdr:row>98</xdr:row>
      <xdr:rowOff>29210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20320</xdr:rowOff>
    </xdr:from>
    <xdr:ext cx="598170" cy="2584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580" y="16822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33655</xdr:rowOff>
    </xdr:from>
    <xdr:to>
      <xdr:col>10</xdr:col>
      <xdr:colOff>114300</xdr:colOff>
      <xdr:row>97</xdr:row>
      <xdr:rowOff>45085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643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1270</xdr:rowOff>
    </xdr:from>
    <xdr:to>
      <xdr:col>10</xdr:col>
      <xdr:colOff>165100</xdr:colOff>
      <xdr:row>98</xdr:row>
      <xdr:rowOff>102870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93980</xdr:rowOff>
    </xdr:from>
    <xdr:ext cx="59817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580" y="16896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21590</xdr:rowOff>
    </xdr:from>
    <xdr:to>
      <xdr:col>6</xdr:col>
      <xdr:colOff>38100</xdr:colOff>
      <xdr:row>98</xdr:row>
      <xdr:rowOff>123190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114300</xdr:rowOff>
    </xdr:from>
    <xdr:ext cx="59817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580" y="16916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6350</xdr:rowOff>
    </xdr:from>
    <xdr:to>
      <xdr:col>24</xdr:col>
      <xdr:colOff>114300</xdr:colOff>
      <xdr:row>94</xdr:row>
      <xdr:rowOff>107315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22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29210</xdr:rowOff>
    </xdr:from>
    <xdr:ext cx="598805" cy="2584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740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186,570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47625</xdr:rowOff>
    </xdr:from>
    <xdr:to>
      <xdr:col>20</xdr:col>
      <xdr:colOff>38100</xdr:colOff>
      <xdr:row>96</xdr:row>
      <xdr:rowOff>149225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166370</xdr:rowOff>
    </xdr:from>
    <xdr:ext cx="598170"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628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119380</xdr:rowOff>
    </xdr:from>
    <xdr:to>
      <xdr:col>15</xdr:col>
      <xdr:colOff>101600</xdr:colOff>
      <xdr:row>97</xdr:row>
      <xdr:rowOff>49530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66040</xdr:rowOff>
    </xdr:from>
    <xdr:ext cx="598170"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580" y="16353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154940</xdr:rowOff>
    </xdr:from>
    <xdr:to>
      <xdr:col>10</xdr:col>
      <xdr:colOff>165100</xdr:colOff>
      <xdr:row>97</xdr:row>
      <xdr:rowOff>84455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100965</xdr:rowOff>
    </xdr:from>
    <xdr:ext cx="598170" cy="2584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580" y="16388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166370</xdr:rowOff>
    </xdr:from>
    <xdr:to>
      <xdr:col>6</xdr:col>
      <xdr:colOff>38100</xdr:colOff>
      <xdr:row>97</xdr:row>
      <xdr:rowOff>95885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112395</xdr:rowOff>
    </xdr:from>
    <xdr:ext cx="598170" cy="2584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580" y="16400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168275</xdr:rowOff>
    </xdr:from>
    <xdr:to>
      <xdr:col>54</xdr:col>
      <xdr:colOff>189865</xdr:colOff>
      <xdr:row>39</xdr:row>
      <xdr:rowOff>135255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69025"/>
          <a:ext cx="1270" cy="652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139065</xdr:rowOff>
    </xdr:from>
    <xdr:ext cx="534670" cy="25908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22,866</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135255</xdr:rowOff>
    </xdr:from>
    <xdr:to>
      <xdr:col>55</xdr:col>
      <xdr:colOff>88900</xdr:colOff>
      <xdr:row>39</xdr:row>
      <xdr:rowOff>135255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114935</xdr:rowOff>
    </xdr:from>
    <xdr:ext cx="534670" cy="259080"/>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44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74,273</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168275</xdr:rowOff>
    </xdr:from>
    <xdr:to>
      <xdr:col>55</xdr:col>
      <xdr:colOff>88900</xdr:colOff>
      <xdr:row>35</xdr:row>
      <xdr:rowOff>168275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69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103505</xdr:rowOff>
    </xdr:from>
    <xdr:to>
      <xdr:col>55</xdr:col>
      <xdr:colOff>0</xdr:colOff>
      <xdr:row>38</xdr:row>
      <xdr:rowOff>43815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47005"/>
          <a:ext cx="838200" cy="131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158115</xdr:rowOff>
    </xdr:from>
    <xdr:ext cx="534670" cy="2584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0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135255</xdr:rowOff>
    </xdr:from>
    <xdr:to>
      <xdr:col>55</xdr:col>
      <xdr:colOff>50800</xdr:colOff>
      <xdr:row>38</xdr:row>
      <xdr:rowOff>65405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103505</xdr:rowOff>
    </xdr:from>
    <xdr:to>
      <xdr:col>50</xdr:col>
      <xdr:colOff>114300</xdr:colOff>
      <xdr:row>38</xdr:row>
      <xdr:rowOff>104140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47005"/>
          <a:ext cx="889000" cy="137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113030</xdr:rowOff>
    </xdr:from>
    <xdr:to>
      <xdr:col>50</xdr:col>
      <xdr:colOff>165100</xdr:colOff>
      <xdr:row>31</xdr:row>
      <xdr:rowOff>43180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34290</xdr:rowOff>
    </xdr:from>
    <xdr:ext cx="59817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580" y="5349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76835</xdr:rowOff>
    </xdr:from>
    <xdr:to>
      <xdr:col>45</xdr:col>
      <xdr:colOff>177800</xdr:colOff>
      <xdr:row>38</xdr:row>
      <xdr:rowOff>104140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919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12065</xdr:rowOff>
    </xdr:from>
    <xdr:ext cx="53403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2965" y="6698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76835</xdr:rowOff>
    </xdr:from>
    <xdr:to>
      <xdr:col>41</xdr:col>
      <xdr:colOff>50800</xdr:colOff>
      <xdr:row>38</xdr:row>
      <xdr:rowOff>109855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919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97790</xdr:rowOff>
    </xdr:from>
    <xdr:to>
      <xdr:col>41</xdr:col>
      <xdr:colOff>101600</xdr:colOff>
      <xdr:row>39</xdr:row>
      <xdr:rowOff>27305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18415</xdr:rowOff>
    </xdr:from>
    <xdr:ext cx="534035" cy="2584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3965" y="6704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102235</xdr:rowOff>
    </xdr:from>
    <xdr:to>
      <xdr:col>36</xdr:col>
      <xdr:colOff>165100</xdr:colOff>
      <xdr:row>39</xdr:row>
      <xdr:rowOff>32385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23495</xdr:rowOff>
    </xdr:from>
    <xdr:ext cx="53403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4965" y="6710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164465</xdr:rowOff>
    </xdr:from>
    <xdr:to>
      <xdr:col>55</xdr:col>
      <xdr:colOff>50800</xdr:colOff>
      <xdr:row>38</xdr:row>
      <xdr:rowOff>94615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143510</xdr:rowOff>
    </xdr:from>
    <xdr:ext cx="534670" cy="2584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87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52705</xdr:rowOff>
    </xdr:from>
    <xdr:to>
      <xdr:col>50</xdr:col>
      <xdr:colOff>165100</xdr:colOff>
      <xdr:row>30</xdr:row>
      <xdr:rowOff>154940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9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170815</xdr:rowOff>
    </xdr:from>
    <xdr:ext cx="598170"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580" y="4971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53340</xdr:rowOff>
    </xdr:from>
    <xdr:to>
      <xdr:col>46</xdr:col>
      <xdr:colOff>38100</xdr:colOff>
      <xdr:row>38</xdr:row>
      <xdr:rowOff>154940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0</xdr:rowOff>
    </xdr:from>
    <xdr:ext cx="53403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2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144145</xdr:rowOff>
    </xdr:from>
    <xdr:ext cx="534035" cy="2584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3965" y="6316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59055</xdr:rowOff>
    </xdr:from>
    <xdr:to>
      <xdr:col>36</xdr:col>
      <xdr:colOff>165100</xdr:colOff>
      <xdr:row>38</xdr:row>
      <xdr:rowOff>160655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6350</xdr:rowOff>
    </xdr:from>
    <xdr:ext cx="534035" cy="2584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4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285"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168910</xdr:rowOff>
    </xdr:from>
    <xdr:ext cx="531495" cy="2584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84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45720</xdr:rowOff>
    </xdr:from>
    <xdr:to>
      <xdr:col>54</xdr:col>
      <xdr:colOff>189865</xdr:colOff>
      <xdr:row>58</xdr:row>
      <xdr:rowOff>40640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1822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44450</xdr:rowOff>
    </xdr:from>
    <xdr:ext cx="534670" cy="25908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8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24,332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40640</xdr:rowOff>
    </xdr:from>
    <xdr:to>
      <xdr:col>55</xdr:col>
      <xdr:colOff>88900</xdr:colOff>
      <xdr:row>58</xdr:row>
      <xdr:rowOff>40640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163830</xdr:rowOff>
    </xdr:from>
    <xdr:ext cx="534670" cy="259080"/>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93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84,110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45720</xdr:rowOff>
    </xdr:from>
    <xdr:to>
      <xdr:col>55</xdr:col>
      <xdr:colOff>88900</xdr:colOff>
      <xdr:row>50</xdr:row>
      <xdr:rowOff>45720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1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3175</xdr:rowOff>
    </xdr:from>
    <xdr:to>
      <xdr:col>55</xdr:col>
      <xdr:colOff>0</xdr:colOff>
      <xdr:row>55</xdr:row>
      <xdr:rowOff>79375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3292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169545</xdr:rowOff>
    </xdr:from>
    <xdr:ext cx="534670" cy="2584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89134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52</xdr:row>
      <xdr:rowOff>146685</xdr:rowOff>
    </xdr:from>
    <xdr:to>
      <xdr:col>55</xdr:col>
      <xdr:colOff>50800</xdr:colOff>
      <xdr:row>53</xdr:row>
      <xdr:rowOff>76835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6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22860</xdr:rowOff>
    </xdr:from>
    <xdr:to>
      <xdr:col>50</xdr:col>
      <xdr:colOff>114300</xdr:colOff>
      <xdr:row>55</xdr:row>
      <xdr:rowOff>3175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28116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59690</xdr:rowOff>
    </xdr:from>
    <xdr:to>
      <xdr:col>50</xdr:col>
      <xdr:colOff>165100</xdr:colOff>
      <xdr:row>53</xdr:row>
      <xdr:rowOff>161290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6350</xdr:rowOff>
    </xdr:from>
    <xdr:ext cx="534035" cy="2584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8921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138430</xdr:rowOff>
    </xdr:from>
    <xdr:to>
      <xdr:col>45</xdr:col>
      <xdr:colOff>177800</xdr:colOff>
      <xdr:row>54</xdr:row>
      <xdr:rowOff>22860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2252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97790</xdr:rowOff>
    </xdr:from>
    <xdr:to>
      <xdr:col>46</xdr:col>
      <xdr:colOff>38100</xdr:colOff>
      <xdr:row>54</xdr:row>
      <xdr:rowOff>27305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84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43815</xdr:rowOff>
    </xdr:from>
    <xdr:ext cx="534035" cy="2584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8959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138430</xdr:rowOff>
    </xdr:from>
    <xdr:to>
      <xdr:col>41</xdr:col>
      <xdr:colOff>50800</xdr:colOff>
      <xdr:row>55</xdr:row>
      <xdr:rowOff>120650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225280"/>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147320</xdr:rowOff>
    </xdr:from>
    <xdr:to>
      <xdr:col>41</xdr:col>
      <xdr:colOff>101600</xdr:colOff>
      <xdr:row>54</xdr:row>
      <xdr:rowOff>77470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2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68580</xdr:rowOff>
    </xdr:from>
    <xdr:ext cx="53403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32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22860</xdr:rowOff>
    </xdr:from>
    <xdr:to>
      <xdr:col>36</xdr:col>
      <xdr:colOff>165100</xdr:colOff>
      <xdr:row>54</xdr:row>
      <xdr:rowOff>124460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140970</xdr:rowOff>
    </xdr:from>
    <xdr:ext cx="53403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056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29210</xdr:rowOff>
    </xdr:from>
    <xdr:to>
      <xdr:col>55</xdr:col>
      <xdr:colOff>50800</xdr:colOff>
      <xdr:row>55</xdr:row>
      <xdr:rowOff>130175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6985</xdr:rowOff>
    </xdr:from>
    <xdr:ext cx="534670" cy="2584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36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123825</xdr:rowOff>
    </xdr:from>
    <xdr:to>
      <xdr:col>50</xdr:col>
      <xdr:colOff>165100</xdr:colOff>
      <xdr:row>55</xdr:row>
      <xdr:rowOff>53975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45085</xdr:rowOff>
    </xdr:from>
    <xdr:ext cx="534035" cy="2584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474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143510</xdr:rowOff>
    </xdr:from>
    <xdr:to>
      <xdr:col>46</xdr:col>
      <xdr:colOff>38100</xdr:colOff>
      <xdr:row>54</xdr:row>
      <xdr:rowOff>73660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64770</xdr:rowOff>
    </xdr:from>
    <xdr:ext cx="534035" cy="2584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323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87630</xdr:rowOff>
    </xdr:from>
    <xdr:to>
      <xdr:col>41</xdr:col>
      <xdr:colOff>101600</xdr:colOff>
      <xdr:row>54</xdr:row>
      <xdr:rowOff>17780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34290</xdr:rowOff>
    </xdr:from>
    <xdr:ext cx="53403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8949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69850</xdr:rowOff>
    </xdr:from>
    <xdr:to>
      <xdr:col>36</xdr:col>
      <xdr:colOff>165100</xdr:colOff>
      <xdr:row>55</xdr:row>
      <xdr:rowOff>171450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162560</xdr:rowOff>
    </xdr:from>
    <xdr:ext cx="534035"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592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125095</xdr:rowOff>
    </xdr:from>
    <xdr:to>
      <xdr:col>54</xdr:col>
      <xdr:colOff>189865</xdr:colOff>
      <xdr:row>77</xdr:row>
      <xdr:rowOff>106045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6595"/>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109855</xdr:rowOff>
    </xdr:from>
    <xdr:ext cx="469900" cy="2584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11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106045</xdr:rowOff>
    </xdr:from>
    <xdr:to>
      <xdr:col>55</xdr:col>
      <xdr:colOff>88900</xdr:colOff>
      <xdr:row>77</xdr:row>
      <xdr:rowOff>106045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0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71755</xdr:rowOff>
    </xdr:from>
    <xdr:ext cx="534670" cy="259080"/>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1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125095</xdr:rowOff>
    </xdr:from>
    <xdr:to>
      <xdr:col>55</xdr:col>
      <xdr:colOff>88900</xdr:colOff>
      <xdr:row>70</xdr:row>
      <xdr:rowOff>125095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86360</xdr:rowOff>
    </xdr:from>
    <xdr:to>
      <xdr:col>55</xdr:col>
      <xdr:colOff>0</xdr:colOff>
      <xdr:row>77</xdr:row>
      <xdr:rowOff>76835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16560"/>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76200</xdr:rowOff>
    </xdr:from>
    <xdr:ext cx="534670" cy="2584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5920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74</xdr:row>
      <xdr:rowOff>53340</xdr:rowOff>
    </xdr:from>
    <xdr:to>
      <xdr:col>55</xdr:col>
      <xdr:colOff>50800</xdr:colOff>
      <xdr:row>74</xdr:row>
      <xdr:rowOff>154940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55880</xdr:rowOff>
    </xdr:from>
    <xdr:to>
      <xdr:col>50</xdr:col>
      <xdr:colOff>114300</xdr:colOff>
      <xdr:row>76</xdr:row>
      <xdr:rowOff>86360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086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41910</xdr:rowOff>
    </xdr:from>
    <xdr:to>
      <xdr:col>50</xdr:col>
      <xdr:colOff>165100</xdr:colOff>
      <xdr:row>74</xdr:row>
      <xdr:rowOff>143510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2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160020</xdr:rowOff>
    </xdr:from>
    <xdr:ext cx="53403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1965" y="12504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132080</xdr:rowOff>
    </xdr:from>
    <xdr:to>
      <xdr:col>45</xdr:col>
      <xdr:colOff>177800</xdr:colOff>
      <xdr:row>76</xdr:row>
      <xdr:rowOff>55880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99083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156210</xdr:rowOff>
    </xdr:from>
    <xdr:to>
      <xdr:col>46</xdr:col>
      <xdr:colOff>38100</xdr:colOff>
      <xdr:row>74</xdr:row>
      <xdr:rowOff>86360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102870</xdr:rowOff>
    </xdr:from>
    <xdr:ext cx="53403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2965" y="12447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132080</xdr:rowOff>
    </xdr:from>
    <xdr:to>
      <xdr:col>41</xdr:col>
      <xdr:colOff>50800</xdr:colOff>
      <xdr:row>76</xdr:row>
      <xdr:rowOff>89535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99083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109855</xdr:rowOff>
    </xdr:from>
    <xdr:to>
      <xdr:col>41</xdr:col>
      <xdr:colOff>101600</xdr:colOff>
      <xdr:row>74</xdr:row>
      <xdr:rowOff>40640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625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56515</xdr:rowOff>
    </xdr:from>
    <xdr:ext cx="534035" cy="2584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3965" y="12400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73</xdr:row>
      <xdr:rowOff>166370</xdr:rowOff>
    </xdr:from>
    <xdr:to>
      <xdr:col>36</xdr:col>
      <xdr:colOff>165100</xdr:colOff>
      <xdr:row>74</xdr:row>
      <xdr:rowOff>96520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113030</xdr:rowOff>
    </xdr:from>
    <xdr:ext cx="53403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4965" y="12457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26035</xdr:rowOff>
    </xdr:from>
    <xdr:to>
      <xdr:col>55</xdr:col>
      <xdr:colOff>50800</xdr:colOff>
      <xdr:row>77</xdr:row>
      <xdr:rowOff>127635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112395</xdr:rowOff>
    </xdr:from>
    <xdr:ext cx="469900" cy="2584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42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34925</xdr:rowOff>
    </xdr:from>
    <xdr:to>
      <xdr:col>50</xdr:col>
      <xdr:colOff>165100</xdr:colOff>
      <xdr:row>76</xdr:row>
      <xdr:rowOff>136525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127635</xdr:rowOff>
    </xdr:from>
    <xdr:ext cx="46926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350" y="1315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5080</xdr:rowOff>
    </xdr:from>
    <xdr:to>
      <xdr:col>46</xdr:col>
      <xdr:colOff>38100</xdr:colOff>
      <xdr:row>76</xdr:row>
      <xdr:rowOff>106680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97790</xdr:rowOff>
    </xdr:from>
    <xdr:ext cx="469265" cy="2584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350" y="1312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80645</xdr:rowOff>
    </xdr:from>
    <xdr:to>
      <xdr:col>41</xdr:col>
      <xdr:colOff>101600</xdr:colOff>
      <xdr:row>76</xdr:row>
      <xdr:rowOff>10795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1905</xdr:rowOff>
    </xdr:from>
    <xdr:ext cx="53403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3965" y="13032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38735</xdr:rowOff>
    </xdr:from>
    <xdr:to>
      <xdr:col>36</xdr:col>
      <xdr:colOff>165100</xdr:colOff>
      <xdr:row>76</xdr:row>
      <xdr:rowOff>140335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132080</xdr:rowOff>
    </xdr:from>
    <xdr:ext cx="469265" cy="2584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350" y="13162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84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46990</xdr:rowOff>
    </xdr:from>
    <xdr:to>
      <xdr:col>54</xdr:col>
      <xdr:colOff>189865</xdr:colOff>
      <xdr:row>98</xdr:row>
      <xdr:rowOff>4445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940"/>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8255</xdr:rowOff>
    </xdr:from>
    <xdr:ext cx="469900" cy="2584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0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4445</xdr:rowOff>
    </xdr:from>
    <xdr:to>
      <xdr:col>55</xdr:col>
      <xdr:colOff>88900</xdr:colOff>
      <xdr:row>98</xdr:row>
      <xdr:rowOff>4445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0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166370</xdr:rowOff>
    </xdr:from>
    <xdr:ext cx="534670" cy="2584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5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56,542</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46990</xdr:rowOff>
    </xdr:from>
    <xdr:to>
      <xdr:col>55</xdr:col>
      <xdr:colOff>88900</xdr:colOff>
      <xdr:row>91</xdr:row>
      <xdr:rowOff>46990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47625</xdr:rowOff>
    </xdr:from>
    <xdr:to>
      <xdr:col>55</xdr:col>
      <xdr:colOff>0</xdr:colOff>
      <xdr:row>94</xdr:row>
      <xdr:rowOff>55245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6392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39370</xdr:rowOff>
    </xdr:from>
    <xdr:ext cx="534670" cy="25908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5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60960</xdr:rowOff>
    </xdr:from>
    <xdr:to>
      <xdr:col>55</xdr:col>
      <xdr:colOff>50800</xdr:colOff>
      <xdr:row>94</xdr:row>
      <xdr:rowOff>162560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104140</xdr:rowOff>
    </xdr:from>
    <xdr:to>
      <xdr:col>50</xdr:col>
      <xdr:colOff>114300</xdr:colOff>
      <xdr:row>94</xdr:row>
      <xdr:rowOff>55245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04899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76835</xdr:rowOff>
    </xdr:from>
    <xdr:to>
      <xdr:col>50</xdr:col>
      <xdr:colOff>165100</xdr:colOff>
      <xdr:row>95</xdr:row>
      <xdr:rowOff>6985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9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169545</xdr:rowOff>
    </xdr:from>
    <xdr:ext cx="534035" cy="2584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28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87630</xdr:rowOff>
    </xdr:from>
    <xdr:to>
      <xdr:col>45</xdr:col>
      <xdr:colOff>177800</xdr:colOff>
      <xdr:row>93</xdr:row>
      <xdr:rowOff>104140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0324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129540</xdr:rowOff>
    </xdr:from>
    <xdr:to>
      <xdr:col>46</xdr:col>
      <xdr:colOff>38100</xdr:colOff>
      <xdr:row>95</xdr:row>
      <xdr:rowOff>59690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4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50800</xdr:rowOff>
    </xdr:from>
    <xdr:ext cx="53403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33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87630</xdr:rowOff>
    </xdr:from>
    <xdr:to>
      <xdr:col>41</xdr:col>
      <xdr:colOff>50800</xdr:colOff>
      <xdr:row>95</xdr:row>
      <xdr:rowOff>52070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032480"/>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26670</xdr:rowOff>
    </xdr:from>
    <xdr:to>
      <xdr:col>41</xdr:col>
      <xdr:colOff>101600</xdr:colOff>
      <xdr:row>95</xdr:row>
      <xdr:rowOff>128270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1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119380</xdr:rowOff>
    </xdr:from>
    <xdr:ext cx="53403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40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66675</xdr:rowOff>
    </xdr:from>
    <xdr:to>
      <xdr:col>36</xdr:col>
      <xdr:colOff>165100</xdr:colOff>
      <xdr:row>95</xdr:row>
      <xdr:rowOff>168275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159385</xdr:rowOff>
    </xdr:from>
    <xdr:ext cx="534035"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44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168275</xdr:rowOff>
    </xdr:from>
    <xdr:to>
      <xdr:col>55</xdr:col>
      <xdr:colOff>50800</xdr:colOff>
      <xdr:row>94</xdr:row>
      <xdr:rowOff>98425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19685</xdr:rowOff>
    </xdr:from>
    <xdr:ext cx="534670" cy="2584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64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4445</xdr:rowOff>
    </xdr:from>
    <xdr:to>
      <xdr:col>50</xdr:col>
      <xdr:colOff>165100</xdr:colOff>
      <xdr:row>94</xdr:row>
      <xdr:rowOff>106045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122555</xdr:rowOff>
    </xdr:from>
    <xdr:ext cx="53403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5895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53340</xdr:rowOff>
    </xdr:from>
    <xdr:to>
      <xdr:col>46</xdr:col>
      <xdr:colOff>38100</xdr:colOff>
      <xdr:row>93</xdr:row>
      <xdr:rowOff>154940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9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171450</xdr:rowOff>
    </xdr:from>
    <xdr:ext cx="53403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577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36830</xdr:rowOff>
    </xdr:from>
    <xdr:to>
      <xdr:col>41</xdr:col>
      <xdr:colOff>101600</xdr:colOff>
      <xdr:row>93</xdr:row>
      <xdr:rowOff>138430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9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154940</xdr:rowOff>
    </xdr:from>
    <xdr:ext cx="534035" cy="2584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5756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635</xdr:rowOff>
    </xdr:from>
    <xdr:to>
      <xdr:col>36</xdr:col>
      <xdr:colOff>165100</xdr:colOff>
      <xdr:row>95</xdr:row>
      <xdr:rowOff>102235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118745</xdr:rowOff>
    </xdr:from>
    <xdr:ext cx="53403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063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35</xdr:row>
      <xdr:rowOff>54610</xdr:rowOff>
    </xdr:from>
    <xdr:ext cx="466725" cy="2584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111760</xdr:rowOff>
    </xdr:from>
    <xdr:ext cx="466725"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168910</xdr:rowOff>
    </xdr:from>
    <xdr:ext cx="466725"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66725" cy="2584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136525</xdr:rowOff>
    </xdr:from>
    <xdr:to>
      <xdr:col>85</xdr:col>
      <xdr:colOff>126365</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8002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84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83185</xdr:rowOff>
    </xdr:from>
    <xdr:ext cx="469900" cy="259080"/>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5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136525</xdr:rowOff>
    </xdr:from>
    <xdr:to>
      <xdr:col>86</xdr:col>
      <xdr:colOff>25400</xdr:colOff>
      <xdr:row>30</xdr:row>
      <xdr:rowOff>136525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8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29210</xdr:rowOff>
    </xdr:from>
    <xdr:to>
      <xdr:col>85</xdr:col>
      <xdr:colOff>127000</xdr:colOff>
      <xdr:row>38</xdr:row>
      <xdr:rowOff>55245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5443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74930</xdr:rowOff>
    </xdr:from>
    <xdr:ext cx="378460" cy="2584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24713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109855</xdr:rowOff>
    </xdr:from>
    <xdr:to>
      <xdr:col>81</xdr:col>
      <xdr:colOff>50800</xdr:colOff>
      <xdr:row>38</xdr:row>
      <xdr:rowOff>55245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45350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125095</xdr:rowOff>
    </xdr:from>
    <xdr:to>
      <xdr:col>81</xdr:col>
      <xdr:colOff>101600</xdr:colOff>
      <xdr:row>37</xdr:row>
      <xdr:rowOff>55245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71755</xdr:rowOff>
    </xdr:from>
    <xdr:ext cx="46926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350" y="6072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27940</xdr:rowOff>
    </xdr:from>
    <xdr:to>
      <xdr:col>76</xdr:col>
      <xdr:colOff>114300</xdr:colOff>
      <xdr:row>37</xdr:row>
      <xdr:rowOff>109855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3715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34</xdr:row>
      <xdr:rowOff>168275</xdr:rowOff>
    </xdr:from>
    <xdr:ext cx="469265" cy="2584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350" y="5997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27940</xdr:rowOff>
    </xdr:from>
    <xdr:to>
      <xdr:col>71</xdr:col>
      <xdr:colOff>177800</xdr:colOff>
      <xdr:row>38</xdr:row>
      <xdr:rowOff>103505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371590"/>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100965</xdr:rowOff>
    </xdr:from>
    <xdr:to>
      <xdr:col>72</xdr:col>
      <xdr:colOff>38100</xdr:colOff>
      <xdr:row>37</xdr:row>
      <xdr:rowOff>31115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47625</xdr:rowOff>
    </xdr:from>
    <xdr:ext cx="46926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350" y="6048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74930</xdr:rowOff>
    </xdr:from>
    <xdr:to>
      <xdr:col>67</xdr:col>
      <xdr:colOff>101600</xdr:colOff>
      <xdr:row>38</xdr:row>
      <xdr:rowOff>4445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20955</xdr:rowOff>
    </xdr:from>
    <xdr:ext cx="378460" cy="2584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70" y="61931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64135</xdr:rowOff>
    </xdr:from>
    <xdr:ext cx="378460" cy="2584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07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4445</xdr:rowOff>
    </xdr:from>
    <xdr:to>
      <xdr:col>81</xdr:col>
      <xdr:colOff>101600</xdr:colOff>
      <xdr:row>38</xdr:row>
      <xdr:rowOff>106045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97790</xdr:rowOff>
    </xdr:from>
    <xdr:ext cx="378460" cy="2584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70" y="66128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59055</xdr:rowOff>
    </xdr:from>
    <xdr:to>
      <xdr:col>76</xdr:col>
      <xdr:colOff>165100</xdr:colOff>
      <xdr:row>37</xdr:row>
      <xdr:rowOff>160655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151765</xdr:rowOff>
    </xdr:from>
    <xdr:ext cx="37846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7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148590</xdr:rowOff>
    </xdr:from>
    <xdr:to>
      <xdr:col>72</xdr:col>
      <xdr:colOff>38100</xdr:colOff>
      <xdr:row>37</xdr:row>
      <xdr:rowOff>78740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69850</xdr:rowOff>
    </xdr:from>
    <xdr:ext cx="46926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350" y="641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52705</xdr:rowOff>
    </xdr:from>
    <xdr:to>
      <xdr:col>67</xdr:col>
      <xdr:colOff>101600</xdr:colOff>
      <xdr:row>38</xdr:row>
      <xdr:rowOff>154940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67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146050</xdr:rowOff>
    </xdr:from>
    <xdr:ext cx="378460" cy="2584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70" y="66611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31495"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86360</xdr:rowOff>
    </xdr:from>
    <xdr:to>
      <xdr:col>85</xdr:col>
      <xdr:colOff>126365</xdr:colOff>
      <xdr:row>79</xdr:row>
      <xdr:rowOff>123190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5931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127000</xdr:rowOff>
    </xdr:from>
    <xdr:ext cx="534670" cy="259080"/>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1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37,926</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123190</xdr:rowOff>
    </xdr:from>
    <xdr:to>
      <xdr:col>86</xdr:col>
      <xdr:colOff>25400</xdr:colOff>
      <xdr:row>79</xdr:row>
      <xdr:rowOff>123190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33020</xdr:rowOff>
    </xdr:from>
    <xdr:ext cx="534670" cy="259080"/>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4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74,894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86360</xdr:rowOff>
    </xdr:from>
    <xdr:to>
      <xdr:col>86</xdr:col>
      <xdr:colOff>25400</xdr:colOff>
      <xdr:row>71</xdr:row>
      <xdr:rowOff>86360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5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105410</xdr:rowOff>
    </xdr:from>
    <xdr:to>
      <xdr:col>85</xdr:col>
      <xdr:colOff>127000</xdr:colOff>
      <xdr:row>75</xdr:row>
      <xdr:rowOff>127000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621260"/>
          <a:ext cx="8382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146685</xdr:rowOff>
    </xdr:from>
    <xdr:ext cx="534670" cy="2584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33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168275</xdr:rowOff>
    </xdr:from>
    <xdr:to>
      <xdr:col>85</xdr:col>
      <xdr:colOff>177800</xdr:colOff>
      <xdr:row>75</xdr:row>
      <xdr:rowOff>98425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20955</xdr:rowOff>
    </xdr:from>
    <xdr:to>
      <xdr:col>81</xdr:col>
      <xdr:colOff>50800</xdr:colOff>
      <xdr:row>75</xdr:row>
      <xdr:rowOff>127000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87970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88900</xdr:rowOff>
    </xdr:from>
    <xdr:to>
      <xdr:col>81</xdr:col>
      <xdr:colOff>101600</xdr:colOff>
      <xdr:row>76</xdr:row>
      <xdr:rowOff>19050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4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10160</xdr:rowOff>
    </xdr:from>
    <xdr:ext cx="534035"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3965" y="1304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20955</xdr:rowOff>
    </xdr:from>
    <xdr:to>
      <xdr:col>76</xdr:col>
      <xdr:colOff>114300</xdr:colOff>
      <xdr:row>75</xdr:row>
      <xdr:rowOff>26670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8797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27940</xdr:rowOff>
    </xdr:from>
    <xdr:to>
      <xdr:col>76</xdr:col>
      <xdr:colOff>165100</xdr:colOff>
      <xdr:row>75</xdr:row>
      <xdr:rowOff>129540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120650</xdr:rowOff>
    </xdr:from>
    <xdr:ext cx="534035"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4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118745</xdr:rowOff>
    </xdr:from>
    <xdr:to>
      <xdr:col>71</xdr:col>
      <xdr:colOff>177800</xdr:colOff>
      <xdr:row>75</xdr:row>
      <xdr:rowOff>26670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634595"/>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143510</xdr:rowOff>
    </xdr:from>
    <xdr:to>
      <xdr:col>72</xdr:col>
      <xdr:colOff>38100</xdr:colOff>
      <xdr:row>75</xdr:row>
      <xdr:rowOff>73660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90170</xdr:rowOff>
    </xdr:from>
    <xdr:ext cx="53403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5965" y="1260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166370</xdr:rowOff>
    </xdr:from>
    <xdr:to>
      <xdr:col>67</xdr:col>
      <xdr:colOff>101600</xdr:colOff>
      <xdr:row>75</xdr:row>
      <xdr:rowOff>95885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53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86995</xdr:rowOff>
    </xdr:from>
    <xdr:ext cx="534035" cy="2584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6965" y="12945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73</xdr:row>
      <xdr:rowOff>54610</xdr:rowOff>
    </xdr:from>
    <xdr:to>
      <xdr:col>85</xdr:col>
      <xdr:colOff>177800</xdr:colOff>
      <xdr:row>73</xdr:row>
      <xdr:rowOff>156210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77470</xdr:rowOff>
    </xdr:from>
    <xdr:ext cx="534670" cy="2584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421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76200</xdr:rowOff>
    </xdr:from>
    <xdr:to>
      <xdr:col>81</xdr:col>
      <xdr:colOff>101600</xdr:colOff>
      <xdr:row>76</xdr:row>
      <xdr:rowOff>6350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22860</xdr:rowOff>
    </xdr:from>
    <xdr:ext cx="53403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3965" y="1271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141605</xdr:rowOff>
    </xdr:from>
    <xdr:to>
      <xdr:col>76</xdr:col>
      <xdr:colOff>165100</xdr:colOff>
      <xdr:row>75</xdr:row>
      <xdr:rowOff>71755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88265</xdr:rowOff>
    </xdr:from>
    <xdr:ext cx="534035" cy="2584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4965" y="12604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147320</xdr:rowOff>
    </xdr:from>
    <xdr:to>
      <xdr:col>72</xdr:col>
      <xdr:colOff>38100</xdr:colOff>
      <xdr:row>75</xdr:row>
      <xdr:rowOff>77470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68580</xdr:rowOff>
    </xdr:from>
    <xdr:ext cx="53403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5965" y="1292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67945</xdr:rowOff>
    </xdr:from>
    <xdr:to>
      <xdr:col>67</xdr:col>
      <xdr:colOff>101600</xdr:colOff>
      <xdr:row>73</xdr:row>
      <xdr:rowOff>169545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15240</xdr:rowOff>
    </xdr:from>
    <xdr:ext cx="534035"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6965" y="1235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84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96520</xdr:rowOff>
    </xdr:from>
    <xdr:to>
      <xdr:col>85</xdr:col>
      <xdr:colOff>126365</xdr:colOff>
      <xdr:row>98</xdr:row>
      <xdr:rowOff>45720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02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49530</xdr:rowOff>
    </xdr:from>
    <xdr:ext cx="469900" cy="259080"/>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45720</xdr:rowOff>
    </xdr:from>
    <xdr:to>
      <xdr:col>86</xdr:col>
      <xdr:colOff>25400</xdr:colOff>
      <xdr:row>98</xdr:row>
      <xdr:rowOff>45720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43180</xdr:rowOff>
    </xdr:from>
    <xdr:ext cx="534670" cy="2584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2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30,939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96520</xdr:rowOff>
    </xdr:from>
    <xdr:to>
      <xdr:col>86</xdr:col>
      <xdr:colOff>25400</xdr:colOff>
      <xdr:row>90</xdr:row>
      <xdr:rowOff>96520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81280</xdr:rowOff>
    </xdr:from>
    <xdr:to>
      <xdr:col>85</xdr:col>
      <xdr:colOff>127000</xdr:colOff>
      <xdr:row>98</xdr:row>
      <xdr:rowOff>11430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197580"/>
          <a:ext cx="838200" cy="615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46355</xdr:rowOff>
    </xdr:from>
    <xdr:ext cx="534670" cy="259080"/>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67945</xdr:rowOff>
    </xdr:from>
    <xdr:to>
      <xdr:col>85</xdr:col>
      <xdr:colOff>177800</xdr:colOff>
      <xdr:row>95</xdr:row>
      <xdr:rowOff>169545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102235</xdr:rowOff>
    </xdr:from>
    <xdr:to>
      <xdr:col>81</xdr:col>
      <xdr:colOff>50800</xdr:colOff>
      <xdr:row>98</xdr:row>
      <xdr:rowOff>11430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3288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79375</xdr:rowOff>
    </xdr:from>
    <xdr:to>
      <xdr:col>81</xdr:col>
      <xdr:colOff>101600</xdr:colOff>
      <xdr:row>98</xdr:row>
      <xdr:rowOff>9525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26035</xdr:rowOff>
    </xdr:from>
    <xdr:ext cx="469265"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350" y="16485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102235</xdr:rowOff>
    </xdr:from>
    <xdr:to>
      <xdr:col>76</xdr:col>
      <xdr:colOff>114300</xdr:colOff>
      <xdr:row>97</xdr:row>
      <xdr:rowOff>113665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328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25400</xdr:rowOff>
    </xdr:from>
    <xdr:to>
      <xdr:col>76</xdr:col>
      <xdr:colOff>165100</xdr:colOff>
      <xdr:row>97</xdr:row>
      <xdr:rowOff>127000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95</xdr:row>
      <xdr:rowOff>143510</xdr:rowOff>
    </xdr:from>
    <xdr:ext cx="469265" cy="2584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350" y="16431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52705</xdr:rowOff>
    </xdr:from>
    <xdr:to>
      <xdr:col>71</xdr:col>
      <xdr:colOff>177800</xdr:colOff>
      <xdr:row>97</xdr:row>
      <xdr:rowOff>113665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833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60960</xdr:rowOff>
    </xdr:from>
    <xdr:to>
      <xdr:col>72</xdr:col>
      <xdr:colOff>38100</xdr:colOff>
      <xdr:row>97</xdr:row>
      <xdr:rowOff>162560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7620</xdr:rowOff>
    </xdr:from>
    <xdr:ext cx="469265" cy="2584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350" y="1646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168275</xdr:rowOff>
    </xdr:from>
    <xdr:to>
      <xdr:col>67</xdr:col>
      <xdr:colOff>101600</xdr:colOff>
      <xdr:row>97</xdr:row>
      <xdr:rowOff>98425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115570</xdr:rowOff>
    </xdr:from>
    <xdr:ext cx="46926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350" y="16403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30480</xdr:rowOff>
    </xdr:from>
    <xdr:to>
      <xdr:col>85</xdr:col>
      <xdr:colOff>177800</xdr:colOff>
      <xdr:row>94</xdr:row>
      <xdr:rowOff>132080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1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53340</xdr:rowOff>
    </xdr:from>
    <xdr:ext cx="534670" cy="2584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998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132080</xdr:rowOff>
    </xdr:from>
    <xdr:to>
      <xdr:col>81</xdr:col>
      <xdr:colOff>101600</xdr:colOff>
      <xdr:row>98</xdr:row>
      <xdr:rowOff>62230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53340</xdr:rowOff>
    </xdr:from>
    <xdr:ext cx="469265" cy="2584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350" y="16855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52070</xdr:rowOff>
    </xdr:from>
    <xdr:to>
      <xdr:col>76</xdr:col>
      <xdr:colOff>165100</xdr:colOff>
      <xdr:row>97</xdr:row>
      <xdr:rowOff>153035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144145</xdr:rowOff>
    </xdr:from>
    <xdr:ext cx="469265" cy="2584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350" y="16774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63500</xdr:rowOff>
    </xdr:from>
    <xdr:to>
      <xdr:col>72</xdr:col>
      <xdr:colOff>38100</xdr:colOff>
      <xdr:row>97</xdr:row>
      <xdr:rowOff>164465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155575</xdr:rowOff>
    </xdr:from>
    <xdr:ext cx="469265" cy="2584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350" y="1678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1905</xdr:rowOff>
    </xdr:from>
    <xdr:to>
      <xdr:col>67</xdr:col>
      <xdr:colOff>101600</xdr:colOff>
      <xdr:row>97</xdr:row>
      <xdr:rowOff>103505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95250</xdr:rowOff>
    </xdr:from>
    <xdr:ext cx="469265"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350" y="1672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153670</xdr:rowOff>
    </xdr:from>
    <xdr:to>
      <xdr:col>116</xdr:col>
      <xdr:colOff>62865</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982970"/>
          <a:ext cx="1270" cy="748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100330</xdr:rowOff>
    </xdr:from>
    <xdr:ext cx="469900" cy="2584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758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3,928</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153670</xdr:rowOff>
    </xdr:from>
    <xdr:to>
      <xdr:col>116</xdr:col>
      <xdr:colOff>152400</xdr:colOff>
      <xdr:row>34</xdr:row>
      <xdr:rowOff>153670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9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81280</xdr:rowOff>
    </xdr:from>
    <xdr:to>
      <xdr:col>116</xdr:col>
      <xdr:colOff>63500</xdr:colOff>
      <xdr:row>35</xdr:row>
      <xdr:rowOff>132080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08203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15875</xdr:rowOff>
    </xdr:from>
    <xdr:ext cx="469900" cy="259080"/>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59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37465</xdr:rowOff>
    </xdr:from>
    <xdr:to>
      <xdr:col>116</xdr:col>
      <xdr:colOff>114300</xdr:colOff>
      <xdr:row>37</xdr:row>
      <xdr:rowOff>139065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156845</xdr:rowOff>
    </xdr:from>
    <xdr:to>
      <xdr:col>111</xdr:col>
      <xdr:colOff>177800</xdr:colOff>
      <xdr:row>35</xdr:row>
      <xdr:rowOff>132080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598614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156210</xdr:rowOff>
    </xdr:from>
    <xdr:to>
      <xdr:col>112</xdr:col>
      <xdr:colOff>38100</xdr:colOff>
      <xdr:row>37</xdr:row>
      <xdr:rowOff>86360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77470</xdr:rowOff>
    </xdr:from>
    <xdr:ext cx="469265"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350" y="6421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146050</xdr:rowOff>
    </xdr:from>
    <xdr:to>
      <xdr:col>107</xdr:col>
      <xdr:colOff>50800</xdr:colOff>
      <xdr:row>34</xdr:row>
      <xdr:rowOff>156845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59753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123190</xdr:rowOff>
    </xdr:from>
    <xdr:to>
      <xdr:col>107</xdr:col>
      <xdr:colOff>101600</xdr:colOff>
      <xdr:row>37</xdr:row>
      <xdr:rowOff>53340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44450</xdr:rowOff>
    </xdr:from>
    <xdr:ext cx="469265"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350" y="6388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151130</xdr:rowOff>
    </xdr:from>
    <xdr:to>
      <xdr:col>102</xdr:col>
      <xdr:colOff>114300</xdr:colOff>
      <xdr:row>34</xdr:row>
      <xdr:rowOff>146050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5294630"/>
          <a:ext cx="889000" cy="680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122555</xdr:rowOff>
    </xdr:from>
    <xdr:to>
      <xdr:col>102</xdr:col>
      <xdr:colOff>165100</xdr:colOff>
      <xdr:row>37</xdr:row>
      <xdr:rowOff>52705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43815</xdr:rowOff>
    </xdr:from>
    <xdr:ext cx="469265" cy="2584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350" y="638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83185</xdr:rowOff>
    </xdr:from>
    <xdr:to>
      <xdr:col>98</xdr:col>
      <xdr:colOff>38100</xdr:colOff>
      <xdr:row>37</xdr:row>
      <xdr:rowOff>13335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4445</xdr:rowOff>
    </xdr:from>
    <xdr:ext cx="469265"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350" y="6348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30480</xdr:rowOff>
    </xdr:from>
    <xdr:to>
      <xdr:col>116</xdr:col>
      <xdr:colOff>114300</xdr:colOff>
      <xdr:row>35</xdr:row>
      <xdr:rowOff>132080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116840</xdr:rowOff>
    </xdr:from>
    <xdr:ext cx="469900" cy="259080"/>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94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80645</xdr:rowOff>
    </xdr:from>
    <xdr:to>
      <xdr:col>112</xdr:col>
      <xdr:colOff>38100</xdr:colOff>
      <xdr:row>36</xdr:row>
      <xdr:rowOff>10795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27305</xdr:rowOff>
    </xdr:from>
    <xdr:ext cx="46926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350" y="5856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106045</xdr:rowOff>
    </xdr:from>
    <xdr:to>
      <xdr:col>107</xdr:col>
      <xdr:colOff>101600</xdr:colOff>
      <xdr:row>35</xdr:row>
      <xdr:rowOff>36195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52705</xdr:rowOff>
    </xdr:from>
    <xdr:ext cx="469265" cy="2584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350" y="5710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34</xdr:row>
      <xdr:rowOff>95250</xdr:rowOff>
    </xdr:from>
    <xdr:to>
      <xdr:col>102</xdr:col>
      <xdr:colOff>165100</xdr:colOff>
      <xdr:row>35</xdr:row>
      <xdr:rowOff>25400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42545</xdr:rowOff>
    </xdr:from>
    <xdr:ext cx="469265" cy="2584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350" y="5700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29</xdr:row>
      <xdr:rowOff>46990</xdr:rowOff>
    </xdr:from>
    <xdr:ext cx="46926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350" y="5019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52</xdr:row>
      <xdr:rowOff>111760</xdr:rowOff>
    </xdr:from>
    <xdr:ext cx="594995" cy="2584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168910</xdr:rowOff>
    </xdr:from>
    <xdr:ext cx="594995" cy="2584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29210</xdr:rowOff>
    </xdr:from>
    <xdr:to>
      <xdr:col>116</xdr:col>
      <xdr:colOff>62865</xdr:colOff>
      <xdr:row>58</xdr:row>
      <xdr:rowOff>137160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1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140970</xdr:rowOff>
    </xdr:from>
    <xdr:ext cx="378460" cy="259080"/>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137160</xdr:rowOff>
    </xdr:from>
    <xdr:to>
      <xdr:col>116</xdr:col>
      <xdr:colOff>152400</xdr:colOff>
      <xdr:row>58</xdr:row>
      <xdr:rowOff>137160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146685</xdr:rowOff>
    </xdr:from>
    <xdr:ext cx="598805" cy="2584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6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162,154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29210</xdr:rowOff>
    </xdr:from>
    <xdr:to>
      <xdr:col>116</xdr:col>
      <xdr:colOff>152400</xdr:colOff>
      <xdr:row>50</xdr:row>
      <xdr:rowOff>29210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52705</xdr:rowOff>
    </xdr:from>
    <xdr:to>
      <xdr:col>116</xdr:col>
      <xdr:colOff>63500</xdr:colOff>
      <xdr:row>51</xdr:row>
      <xdr:rowOff>168275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8625205"/>
          <a:ext cx="8382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52070</xdr:rowOff>
    </xdr:from>
    <xdr:ext cx="534670" cy="2584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653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73025</xdr:rowOff>
    </xdr:from>
    <xdr:to>
      <xdr:col>116</xdr:col>
      <xdr:colOff>114300</xdr:colOff>
      <xdr:row>57</xdr:row>
      <xdr:rowOff>3175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168275</xdr:rowOff>
    </xdr:from>
    <xdr:to>
      <xdr:col>111</xdr:col>
      <xdr:colOff>177800</xdr:colOff>
      <xdr:row>57</xdr:row>
      <xdr:rowOff>96520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8912225"/>
          <a:ext cx="889000" cy="956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76200</xdr:rowOff>
    </xdr:from>
    <xdr:to>
      <xdr:col>112</xdr:col>
      <xdr:colOff>38100</xdr:colOff>
      <xdr:row>57</xdr:row>
      <xdr:rowOff>6350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168910</xdr:rowOff>
    </xdr:from>
    <xdr:ext cx="534035" cy="2584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5965" y="9770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78105</xdr:rowOff>
    </xdr:from>
    <xdr:to>
      <xdr:col>107</xdr:col>
      <xdr:colOff>50800</xdr:colOff>
      <xdr:row>57</xdr:row>
      <xdr:rowOff>96520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850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74930</xdr:rowOff>
    </xdr:from>
    <xdr:to>
      <xdr:col>107</xdr:col>
      <xdr:colOff>101600</xdr:colOff>
      <xdr:row>58</xdr:row>
      <xdr:rowOff>4445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57</xdr:row>
      <xdr:rowOff>167005</xdr:rowOff>
    </xdr:from>
    <xdr:ext cx="534035" cy="2584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6965" y="9939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50165</xdr:rowOff>
    </xdr:from>
    <xdr:to>
      <xdr:col>102</xdr:col>
      <xdr:colOff>114300</xdr:colOff>
      <xdr:row>57</xdr:row>
      <xdr:rowOff>78105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8228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69215</xdr:rowOff>
    </xdr:from>
    <xdr:to>
      <xdr:col>102</xdr:col>
      <xdr:colOff>165100</xdr:colOff>
      <xdr:row>57</xdr:row>
      <xdr:rowOff>170815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57</xdr:row>
      <xdr:rowOff>161925</xdr:rowOff>
    </xdr:from>
    <xdr:ext cx="53403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7965" y="9934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48895</xdr:rowOff>
    </xdr:from>
    <xdr:to>
      <xdr:col>98</xdr:col>
      <xdr:colOff>38100</xdr:colOff>
      <xdr:row>57</xdr:row>
      <xdr:rowOff>150495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57</xdr:row>
      <xdr:rowOff>141605</xdr:rowOff>
    </xdr:from>
    <xdr:ext cx="534035"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8965" y="9914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50</xdr:row>
      <xdr:rowOff>1905</xdr:rowOff>
    </xdr:from>
    <xdr:to>
      <xdr:col>116</xdr:col>
      <xdr:colOff>114300</xdr:colOff>
      <xdr:row>50</xdr:row>
      <xdr:rowOff>103505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85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102235</xdr:rowOff>
    </xdr:from>
    <xdr:ext cx="598805" cy="2584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8503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159,529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51</xdr:row>
      <xdr:rowOff>117475</xdr:rowOff>
    </xdr:from>
    <xdr:to>
      <xdr:col>112</xdr:col>
      <xdr:colOff>38100</xdr:colOff>
      <xdr:row>52</xdr:row>
      <xdr:rowOff>47625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88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50</xdr:row>
      <xdr:rowOff>64135</xdr:rowOff>
    </xdr:from>
    <xdr:ext cx="598170" cy="2584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580" y="8636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45720</xdr:rowOff>
    </xdr:from>
    <xdr:to>
      <xdr:col>107</xdr:col>
      <xdr:colOff>101600</xdr:colOff>
      <xdr:row>57</xdr:row>
      <xdr:rowOff>147320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55</xdr:row>
      <xdr:rowOff>163830</xdr:rowOff>
    </xdr:from>
    <xdr:ext cx="53403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69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27305</xdr:rowOff>
    </xdr:from>
    <xdr:to>
      <xdr:col>102</xdr:col>
      <xdr:colOff>165100</xdr:colOff>
      <xdr:row>57</xdr:row>
      <xdr:rowOff>128905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55</xdr:row>
      <xdr:rowOff>145415</xdr:rowOff>
    </xdr:from>
    <xdr:ext cx="534035" cy="2584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7965" y="9575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25,459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170815</xdr:rowOff>
    </xdr:from>
    <xdr:to>
      <xdr:col>98</xdr:col>
      <xdr:colOff>38100</xdr:colOff>
      <xdr:row>57</xdr:row>
      <xdr:rowOff>100965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55</xdr:row>
      <xdr:rowOff>117475</xdr:rowOff>
    </xdr:from>
    <xdr:ext cx="534035"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896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114935</xdr:rowOff>
    </xdr:from>
    <xdr:to>
      <xdr:col>116</xdr:col>
      <xdr:colOff>62865</xdr:colOff>
      <xdr:row>78</xdr:row>
      <xdr:rowOff>635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43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4445</xdr:rowOff>
    </xdr:from>
    <xdr:ext cx="534670" cy="259080"/>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25,658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635</xdr:rowOff>
    </xdr:from>
    <xdr:to>
      <xdr:col>116</xdr:col>
      <xdr:colOff>152400</xdr:colOff>
      <xdr:row>78</xdr:row>
      <xdr:rowOff>635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61595</xdr:rowOff>
    </xdr:from>
    <xdr:ext cx="534670" cy="259080"/>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114935</xdr:rowOff>
    </xdr:from>
    <xdr:to>
      <xdr:col>116</xdr:col>
      <xdr:colOff>152400</xdr:colOff>
      <xdr:row>70</xdr:row>
      <xdr:rowOff>114935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114935</xdr:rowOff>
    </xdr:from>
    <xdr:to>
      <xdr:col>116</xdr:col>
      <xdr:colOff>63500</xdr:colOff>
      <xdr:row>73</xdr:row>
      <xdr:rowOff>120650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116435"/>
          <a:ext cx="838200" cy="520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6350</xdr:rowOff>
    </xdr:from>
    <xdr:ext cx="534670" cy="2584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120650</xdr:rowOff>
    </xdr:from>
    <xdr:to>
      <xdr:col>111</xdr:col>
      <xdr:colOff>177800</xdr:colOff>
      <xdr:row>74</xdr:row>
      <xdr:rowOff>41275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63650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69215</xdr:rowOff>
    </xdr:from>
    <xdr:to>
      <xdr:col>112</xdr:col>
      <xdr:colOff>38100</xdr:colOff>
      <xdr:row>75</xdr:row>
      <xdr:rowOff>170815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161925</xdr:rowOff>
    </xdr:from>
    <xdr:ext cx="534035"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5965" y="13020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41275</xdr:rowOff>
    </xdr:from>
    <xdr:to>
      <xdr:col>107</xdr:col>
      <xdr:colOff>50800</xdr:colOff>
      <xdr:row>74</xdr:row>
      <xdr:rowOff>158115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72857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61595</xdr:rowOff>
    </xdr:from>
    <xdr:to>
      <xdr:col>107</xdr:col>
      <xdr:colOff>101600</xdr:colOff>
      <xdr:row>75</xdr:row>
      <xdr:rowOff>163195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154940</xdr:rowOff>
    </xdr:from>
    <xdr:ext cx="534035" cy="2584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6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130175</xdr:rowOff>
    </xdr:from>
    <xdr:to>
      <xdr:col>102</xdr:col>
      <xdr:colOff>114300</xdr:colOff>
      <xdr:row>74</xdr:row>
      <xdr:rowOff>158115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8174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104775</xdr:rowOff>
    </xdr:from>
    <xdr:to>
      <xdr:col>102</xdr:col>
      <xdr:colOff>165100</xdr:colOff>
      <xdr:row>76</xdr:row>
      <xdr:rowOff>34925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26035</xdr:rowOff>
    </xdr:from>
    <xdr:ext cx="53403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7965" y="13056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117475</xdr:rowOff>
    </xdr:from>
    <xdr:to>
      <xdr:col>98</xdr:col>
      <xdr:colOff>38100</xdr:colOff>
      <xdr:row>76</xdr:row>
      <xdr:rowOff>47625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38735</xdr:rowOff>
    </xdr:from>
    <xdr:ext cx="53403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8965" y="13068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64135</xdr:rowOff>
    </xdr:from>
    <xdr:to>
      <xdr:col>116</xdr:col>
      <xdr:colOff>114300</xdr:colOff>
      <xdr:row>70</xdr:row>
      <xdr:rowOff>166370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065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17780</xdr:rowOff>
    </xdr:from>
    <xdr:ext cx="534670" cy="2584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019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69850</xdr:rowOff>
    </xdr:from>
    <xdr:to>
      <xdr:col>112</xdr:col>
      <xdr:colOff>38100</xdr:colOff>
      <xdr:row>74</xdr:row>
      <xdr:rowOff>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16510</xdr:rowOff>
    </xdr:from>
    <xdr:ext cx="53403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5965" y="12360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161925</xdr:rowOff>
    </xdr:from>
    <xdr:to>
      <xdr:col>107</xdr:col>
      <xdr:colOff>101600</xdr:colOff>
      <xdr:row>74</xdr:row>
      <xdr:rowOff>92075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109220</xdr:rowOff>
    </xdr:from>
    <xdr:ext cx="534035" cy="2584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6965" y="12453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107315</xdr:rowOff>
    </xdr:from>
    <xdr:to>
      <xdr:col>102</xdr:col>
      <xdr:colOff>165100</xdr:colOff>
      <xdr:row>75</xdr:row>
      <xdr:rowOff>37465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53975</xdr:rowOff>
    </xdr:from>
    <xdr:ext cx="534035" cy="2584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7965" y="12569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79375</xdr:rowOff>
    </xdr:from>
    <xdr:to>
      <xdr:col>98</xdr:col>
      <xdr:colOff>38100</xdr:colOff>
      <xdr:row>75</xdr:row>
      <xdr:rowOff>9525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7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26035</xdr:rowOff>
    </xdr:from>
    <xdr:ext cx="534035"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8965" y="1254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Ｐゴシック"/>
              <a:ea typeface="ＭＳ Ｐゴシック"/>
              <a:cs typeface="+mn-cs"/>
            </a:rPr>
            <a:t>性質別に見た住民一人当たりコストについては、類似団体と比較した場合、「投資及び出資金」（</a:t>
          </a:r>
          <a:r>
            <a:rPr kumimoji="1" lang="en-US" altLang="ja-JP" sz="900">
              <a:solidFill>
                <a:schemeClr val="dk1"/>
              </a:solidFill>
              <a:effectLst/>
              <a:latin typeface="ＭＳ Ｐゴシック"/>
              <a:ea typeface="ＭＳ Ｐゴシック"/>
              <a:cs typeface="+mn-cs"/>
            </a:rPr>
            <a:t>2</a:t>
          </a:r>
          <a:r>
            <a:rPr kumimoji="1" lang="ja-JP" altLang="ja-JP" sz="900">
              <a:solidFill>
                <a:schemeClr val="dk1"/>
              </a:solidFill>
              <a:effectLst/>
              <a:latin typeface="ＭＳ Ｐゴシック"/>
              <a:ea typeface="ＭＳ Ｐゴシック"/>
              <a:cs typeface="+mn-cs"/>
            </a:rPr>
            <a:t>位）、「貸付金」（</a:t>
          </a:r>
          <a:r>
            <a:rPr kumimoji="1" lang="en-US" altLang="ja-JP" sz="900">
              <a:solidFill>
                <a:schemeClr val="dk1"/>
              </a:solidFill>
              <a:effectLst/>
              <a:latin typeface="ＭＳ Ｐゴシック"/>
              <a:ea typeface="ＭＳ Ｐゴシック"/>
              <a:cs typeface="+mn-cs"/>
            </a:rPr>
            <a:t>2</a:t>
          </a:r>
          <a:r>
            <a:rPr kumimoji="1" lang="ja-JP" altLang="ja-JP" sz="900">
              <a:solidFill>
                <a:schemeClr val="dk1"/>
              </a:solidFill>
              <a:effectLst/>
              <a:latin typeface="ＭＳ Ｐゴシック"/>
              <a:ea typeface="ＭＳ Ｐゴシック"/>
              <a:cs typeface="+mn-cs"/>
            </a:rPr>
            <a:t>位）、「繰出金」（</a:t>
          </a:r>
          <a:r>
            <a:rPr kumimoji="1" lang="en-US" altLang="ja-JP" sz="900">
              <a:solidFill>
                <a:schemeClr val="dk1"/>
              </a:solidFill>
              <a:effectLst/>
              <a:latin typeface="ＭＳ Ｐゴシック"/>
              <a:ea typeface="ＭＳ Ｐゴシック"/>
              <a:cs typeface="+mn-cs"/>
            </a:rPr>
            <a:t>1</a:t>
          </a:r>
          <a:r>
            <a:rPr kumimoji="1" lang="ja-JP" altLang="ja-JP" sz="900">
              <a:solidFill>
                <a:schemeClr val="dk1"/>
              </a:solidFill>
              <a:effectLst/>
              <a:latin typeface="ＭＳ Ｐゴシック"/>
              <a:ea typeface="ＭＳ Ｐゴシック"/>
              <a:cs typeface="+mn-cs"/>
            </a:rPr>
            <a:t>位）などが特に高く、逆に「物件費」（</a:t>
          </a:r>
          <a:r>
            <a:rPr kumimoji="1" lang="en-US" altLang="ja-JP" sz="900">
              <a:solidFill>
                <a:schemeClr val="dk1"/>
              </a:solidFill>
              <a:effectLst/>
              <a:latin typeface="ＭＳ Ｐゴシック"/>
              <a:ea typeface="ＭＳ Ｐゴシック"/>
              <a:cs typeface="+mn-cs"/>
            </a:rPr>
            <a:t>19</a:t>
          </a:r>
          <a:r>
            <a:rPr kumimoji="1" lang="ja-JP" altLang="ja-JP" sz="900">
              <a:solidFill>
                <a:schemeClr val="dk1"/>
              </a:solidFill>
              <a:effectLst/>
              <a:latin typeface="ＭＳ Ｐゴシック"/>
              <a:ea typeface="ＭＳ Ｐゴシック"/>
              <a:cs typeface="+mn-cs"/>
            </a:rPr>
            <a:t>位）、「普通建設事業費」（</a:t>
          </a:r>
          <a:r>
            <a:rPr kumimoji="1" lang="en-US" altLang="ja-JP" sz="900">
              <a:solidFill>
                <a:schemeClr val="dk1"/>
              </a:solidFill>
              <a:effectLst/>
              <a:latin typeface="ＭＳ Ｐゴシック"/>
              <a:ea typeface="ＭＳ Ｐゴシック"/>
              <a:cs typeface="+mn-cs"/>
            </a:rPr>
            <a:t>18</a:t>
          </a:r>
          <a:r>
            <a:rPr kumimoji="1" lang="ja-JP" altLang="ja-JP" sz="900">
              <a:solidFill>
                <a:schemeClr val="dk1"/>
              </a:solidFill>
              <a:effectLst/>
              <a:latin typeface="ＭＳ Ｐゴシック"/>
              <a:ea typeface="ＭＳ Ｐゴシック"/>
              <a:cs typeface="+mn-cs"/>
            </a:rPr>
            <a:t>位）が低くなっていることが特徴として挙げられる。これらの項目の主な理由は以下のとおり。</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＜高いもの＞　</a:t>
          </a:r>
          <a:endParaRPr kumimoji="1" lang="en-US" altLang="ja-JP" sz="900">
            <a:solidFill>
              <a:schemeClr val="dk1"/>
            </a:solidFill>
            <a:effectLst/>
            <a:latin typeface="ＭＳ Ｐゴシック"/>
            <a:ea typeface="ＭＳ Ｐゴシック"/>
            <a:cs typeface="+mn-cs"/>
          </a:endParaRPr>
        </a:p>
        <a:p>
          <a:r>
            <a:rPr kumimoji="1" lang="ja-JP" altLang="en-US" sz="900">
              <a:solidFill>
                <a:schemeClr val="dk1"/>
              </a:solidFill>
              <a:effectLst/>
              <a:latin typeface="ＭＳ Ｐゴシック"/>
              <a:ea typeface="ＭＳ Ｐゴシック"/>
              <a:cs typeface="+mn-cs"/>
            </a:rPr>
            <a:t>　◆人件費</a:t>
          </a:r>
          <a:r>
            <a:rPr kumimoji="1" lang="en-US" altLang="ja-JP"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本市では、他都市と比較して、職員数が多いことや、職員の平均年齢が高いこと、退職者数が多く退職手当が多くなっていることなどによる</a:t>
          </a:r>
          <a:endParaRPr kumimoji="1" lang="en-US" altLang="ja-JP" sz="900">
            <a:solidFill>
              <a:schemeClr val="dk1"/>
            </a:solidFill>
            <a:effectLst/>
            <a:latin typeface="ＭＳ Ｐゴシック"/>
            <a:ea typeface="ＭＳ Ｐゴシック"/>
            <a:cs typeface="+mn-cs"/>
          </a:endParaRPr>
        </a:p>
        <a:p>
          <a:r>
            <a:rPr kumimoji="1" lang="ja-JP" altLang="ja-JP" sz="900">
              <a:solidFill>
                <a:schemeClr val="dk1"/>
              </a:solidFill>
              <a:effectLst/>
              <a:latin typeface="ＭＳ Ｐゴシック"/>
              <a:ea typeface="ＭＳ Ｐゴシック"/>
              <a:cs typeface="+mn-cs"/>
            </a:rPr>
            <a:t>　◆投資及び出資金</a:t>
          </a:r>
          <a:r>
            <a:rPr kumimoji="1" lang="en-US" altLang="ja-JP" sz="900">
              <a:solidFill>
                <a:schemeClr val="dk1"/>
              </a:solidFill>
              <a:effectLst/>
              <a:latin typeface="ＭＳ Ｐゴシック"/>
              <a:ea typeface="ＭＳ Ｐゴシック"/>
              <a:cs typeface="+mn-cs"/>
            </a:rPr>
            <a:t>…</a:t>
          </a:r>
          <a:r>
            <a:rPr kumimoji="1" lang="ja-JP" altLang="ja-JP" sz="900">
              <a:solidFill>
                <a:schemeClr val="tx1"/>
              </a:solidFill>
              <a:effectLst/>
              <a:latin typeface="ＭＳ Ｐゴシック"/>
              <a:ea typeface="ＭＳ Ｐゴシック"/>
              <a:cs typeface="+mn-cs"/>
            </a:rPr>
            <a:t>政令市のうち本市を含む</a:t>
          </a:r>
          <a:r>
            <a:rPr kumimoji="1" lang="en-US" altLang="ja-JP" sz="900">
              <a:solidFill>
                <a:schemeClr val="tx1"/>
              </a:solidFill>
              <a:effectLst/>
              <a:latin typeface="ＭＳ Ｐゴシック"/>
              <a:ea typeface="ＭＳ Ｐゴシック"/>
              <a:cs typeface="+mn-cs"/>
            </a:rPr>
            <a:t>8</a:t>
          </a:r>
          <a:r>
            <a:rPr kumimoji="1" lang="ja-JP" altLang="ja-JP" sz="900">
              <a:solidFill>
                <a:schemeClr val="tx1"/>
              </a:solidFill>
              <a:effectLst/>
              <a:latin typeface="ＭＳ Ｐゴシック"/>
              <a:ea typeface="ＭＳ Ｐゴシック"/>
              <a:cs typeface="+mn-cs"/>
            </a:rPr>
            <a:t>都市のみが有する高速鉄道事業に対する建設改良等への出資を行っていることによる</a:t>
          </a:r>
          <a:endParaRPr lang="ja-JP" altLang="ja-JP" sz="900">
            <a:solidFill>
              <a:schemeClr val="tx1"/>
            </a:solidFill>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◆貸付金</a:t>
          </a:r>
          <a:r>
            <a:rPr kumimoji="1" lang="en-US" altLang="ja-JP"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新型コロナウイルス感染症対策として中小企業等を支援するための融資制度預託金が増加したことによる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◆繰出金</a:t>
          </a:r>
          <a:r>
            <a:rPr kumimoji="1" lang="en-US" altLang="ja-JP"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過去に行った償還基金からの借入金を返済したことによる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＜低いもの＞</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◆物件費</a:t>
          </a:r>
          <a:r>
            <a:rPr kumimoji="1" lang="en-US" altLang="ja-JP"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保育所に占める民営保育所の割合が高いことや、公設施設の民営化を進めていることなどによる</a:t>
          </a:r>
          <a:r>
            <a:rPr kumimoji="1" lang="ja-JP" altLang="ja-JP" sz="900" baseline="0">
              <a:solidFill>
                <a:schemeClr val="dk1"/>
              </a:solidFill>
              <a:effectLst/>
              <a:latin typeface="ＭＳ Ｐゴシック"/>
              <a:ea typeface="ＭＳ Ｐゴシック"/>
              <a:cs typeface="+mn-cs"/>
            </a:rPr>
            <a:t>        </a:t>
          </a:r>
          <a:r>
            <a:rPr kumimoji="1" lang="ja-JP" altLang="ja-JP" sz="900">
              <a:solidFill>
                <a:schemeClr val="dk1"/>
              </a:solidFill>
              <a:effectLst/>
              <a:latin typeface="ＭＳ Ｐゴシック"/>
              <a:ea typeface="ＭＳ Ｐゴシック"/>
              <a:cs typeface="+mn-cs"/>
            </a:rPr>
            <a:t>◆普通建設事業費</a:t>
          </a:r>
          <a:r>
            <a:rPr kumimoji="1" lang="en-US" altLang="ja-JP" sz="900">
              <a:solidFill>
                <a:schemeClr val="dk1"/>
              </a:solidFill>
              <a:effectLst/>
              <a:latin typeface="ＭＳ Ｐゴシック"/>
              <a:ea typeface="ＭＳ Ｐゴシック"/>
              <a:cs typeface="+mn-cs"/>
            </a:rPr>
            <a:t>…</a:t>
          </a:r>
          <a:r>
            <a:rPr kumimoji="1" lang="ja-JP" altLang="ja-JP" sz="900">
              <a:solidFill>
                <a:schemeClr val="dk1"/>
              </a:solidFill>
              <a:effectLst/>
              <a:latin typeface="ＭＳ Ｐゴシック"/>
              <a:ea typeface="ＭＳ Ｐゴシック"/>
              <a:cs typeface="+mn-cs"/>
            </a:rPr>
            <a:t>市債残高の縮減に向けて投資的経費の規模を的確にコントロールしていることによる</a:t>
          </a:r>
          <a:endParaRPr lang="ja-JP" altLang="ja-JP" sz="9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1,388,807
1,346,213
827.83
1,056,768,646
1,054,162,743
387,928
424,382,561
1,358,075,029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170.4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政令市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655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810" y="6969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38</xdr:row>
      <xdr:rowOff>128270</xdr:rowOff>
    </xdr:from>
    <xdr:ext cx="3765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810" y="664337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53340</xdr:rowOff>
    </xdr:from>
    <xdr:to>
      <xdr:col>24</xdr:col>
      <xdr:colOff>62865</xdr:colOff>
      <xdr:row>39</xdr:row>
      <xdr:rowOff>123190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2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127000</xdr:rowOff>
    </xdr:from>
    <xdr:ext cx="37846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123190</xdr:rowOff>
    </xdr:from>
    <xdr:to>
      <xdr:col>24</xdr:col>
      <xdr:colOff>152400</xdr:colOff>
      <xdr:row>39</xdr:row>
      <xdr:rowOff>123190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171450</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23</xdr:col>
      <xdr:colOff>165100</xdr:colOff>
      <xdr:row>31</xdr:row>
      <xdr:rowOff>53340</xdr:rowOff>
    </xdr:from>
    <xdr:to>
      <xdr:col>24</xdr:col>
      <xdr:colOff>152400</xdr:colOff>
      <xdr:row>31</xdr:row>
      <xdr:rowOff>53340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164465</xdr:rowOff>
    </xdr:from>
    <xdr:to>
      <xdr:col>24</xdr:col>
      <xdr:colOff>63500</xdr:colOff>
      <xdr:row>33</xdr:row>
      <xdr:rowOff>109220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5086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1905</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160655</xdr:rowOff>
    </xdr:from>
    <xdr:to>
      <xdr:col>19</xdr:col>
      <xdr:colOff>177800</xdr:colOff>
      <xdr:row>33</xdr:row>
      <xdr:rowOff>109220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4705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124460</xdr:rowOff>
    </xdr:from>
    <xdr:ext cx="46926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29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160655</xdr:rowOff>
    </xdr:from>
    <xdr:to>
      <xdr:col>15</xdr:col>
      <xdr:colOff>50800</xdr:colOff>
      <xdr:row>33</xdr:row>
      <xdr:rowOff>43180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470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83820</xdr:rowOff>
    </xdr:from>
    <xdr:ext cx="46926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56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38735</xdr:rowOff>
    </xdr:from>
    <xdr:to>
      <xdr:col>10</xdr:col>
      <xdr:colOff>114300</xdr:colOff>
      <xdr:row>33</xdr:row>
      <xdr:rowOff>43180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965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62230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34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128270</xdr:rowOff>
    </xdr:from>
    <xdr:to>
      <xdr:col>6</xdr:col>
      <xdr:colOff>38100</xdr:colOff>
      <xdr:row>36</xdr:row>
      <xdr:rowOff>58420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49530</xdr:rowOff>
    </xdr:from>
    <xdr:ext cx="46926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221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113665</xdr:rowOff>
    </xdr:from>
    <xdr:to>
      <xdr:col>24</xdr:col>
      <xdr:colOff>114300</xdr:colOff>
      <xdr:row>33</xdr:row>
      <xdr:rowOff>43815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136525</xdr:rowOff>
    </xdr:from>
    <xdr:ext cx="469900" cy="2584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1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57785</xdr:rowOff>
    </xdr:from>
    <xdr:to>
      <xdr:col>20</xdr:col>
      <xdr:colOff>38100</xdr:colOff>
      <xdr:row>33</xdr:row>
      <xdr:rowOff>159385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4445</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490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109855</xdr:rowOff>
    </xdr:from>
    <xdr:to>
      <xdr:col>15</xdr:col>
      <xdr:colOff>101600</xdr:colOff>
      <xdr:row>33</xdr:row>
      <xdr:rowOff>40640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96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56515</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371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163830</xdr:rowOff>
    </xdr:from>
    <xdr:to>
      <xdr:col>10</xdr:col>
      <xdr:colOff>165100</xdr:colOff>
      <xdr:row>33</xdr:row>
      <xdr:rowOff>93980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110490</xdr:rowOff>
    </xdr:from>
    <xdr:ext cx="46926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425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159385</xdr:rowOff>
    </xdr:from>
    <xdr:to>
      <xdr:col>6</xdr:col>
      <xdr:colOff>38100</xdr:colOff>
      <xdr:row>33</xdr:row>
      <xdr:rowOff>89535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106045</xdr:rowOff>
    </xdr:from>
    <xdr:ext cx="469265"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42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1905</xdr:rowOff>
    </xdr:from>
    <xdr:to>
      <xdr:col>24</xdr:col>
      <xdr:colOff>62865</xdr:colOff>
      <xdr:row>59</xdr:row>
      <xdr:rowOff>33655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555"/>
          <a:ext cx="1270" cy="374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37465</xdr:rowOff>
    </xdr:from>
    <xdr:ext cx="534670" cy="259080"/>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3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30,854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33655</xdr:rowOff>
    </xdr:from>
    <xdr:to>
      <xdr:col>24</xdr:col>
      <xdr:colOff>152400</xdr:colOff>
      <xdr:row>59</xdr:row>
      <xdr:rowOff>33655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120650</xdr:rowOff>
    </xdr:from>
    <xdr:ext cx="534670" cy="2584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60,328</a:t>
          </a:r>
          <a:endParaRPr kumimoji="1" lang="ja-JP" altLang="en-US" sz="1000" b="1">
            <a:latin typeface="ＭＳ Ｐゴシック"/>
          </a:endParaRPr>
        </a:p>
      </xdr:txBody>
    </xdr:sp>
    <xdr:clientData/>
  </xdr:oneCellAnchor>
  <xdr:twoCellAnchor>
    <xdr:from>
      <xdr:col>23</xdr:col>
      <xdr:colOff>165100</xdr:colOff>
      <xdr:row>57</xdr:row>
      <xdr:rowOff>1905</xdr:rowOff>
    </xdr:from>
    <xdr:to>
      <xdr:col>24</xdr:col>
      <xdr:colOff>152400</xdr:colOff>
      <xdr:row>57</xdr:row>
      <xdr:rowOff>1905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78105</xdr:rowOff>
    </xdr:from>
    <xdr:to>
      <xdr:col>24</xdr:col>
      <xdr:colOff>63500</xdr:colOff>
      <xdr:row>57</xdr:row>
      <xdr:rowOff>1905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22055"/>
          <a:ext cx="838200" cy="952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6350</xdr:rowOff>
    </xdr:from>
    <xdr:ext cx="534670" cy="2584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504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78105</xdr:rowOff>
    </xdr:from>
    <xdr:to>
      <xdr:col>19</xdr:col>
      <xdr:colOff>177800</xdr:colOff>
      <xdr:row>58</xdr:row>
      <xdr:rowOff>111125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22055"/>
          <a:ext cx="889000" cy="1233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63500</xdr:rowOff>
    </xdr:from>
    <xdr:to>
      <xdr:col>20</xdr:col>
      <xdr:colOff>38100</xdr:colOff>
      <xdr:row>51</xdr:row>
      <xdr:rowOff>165100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156210</xdr:rowOff>
    </xdr:from>
    <xdr:ext cx="598170" cy="2584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580" y="8900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132,503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111125</xdr:rowOff>
    </xdr:from>
    <xdr:to>
      <xdr:col>15</xdr:col>
      <xdr:colOff>50800</xdr:colOff>
      <xdr:row>58</xdr:row>
      <xdr:rowOff>116205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552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109855</xdr:rowOff>
    </xdr:from>
    <xdr:to>
      <xdr:col>15</xdr:col>
      <xdr:colOff>101600</xdr:colOff>
      <xdr:row>59</xdr:row>
      <xdr:rowOff>40640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31115</xdr:rowOff>
    </xdr:from>
    <xdr:ext cx="534035"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0965" y="10146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116205</xdr:rowOff>
    </xdr:from>
    <xdr:to>
      <xdr:col>10</xdr:col>
      <xdr:colOff>114300</xdr:colOff>
      <xdr:row>58</xdr:row>
      <xdr:rowOff>171450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603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125095</xdr:rowOff>
    </xdr:from>
    <xdr:to>
      <xdr:col>10</xdr:col>
      <xdr:colOff>165100</xdr:colOff>
      <xdr:row>59</xdr:row>
      <xdr:rowOff>55245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46355</xdr:rowOff>
    </xdr:from>
    <xdr:ext cx="53403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1965" y="10161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149860</xdr:rowOff>
    </xdr:from>
    <xdr:to>
      <xdr:col>6</xdr:col>
      <xdr:colOff>38100</xdr:colOff>
      <xdr:row>59</xdr:row>
      <xdr:rowOff>80010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71120</xdr:rowOff>
    </xdr:from>
    <xdr:ext cx="53403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2965" y="10186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122555</xdr:rowOff>
    </xdr:from>
    <xdr:to>
      <xdr:col>24</xdr:col>
      <xdr:colOff>114300</xdr:colOff>
      <xdr:row>57</xdr:row>
      <xdr:rowOff>52705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75565</xdr:rowOff>
    </xdr:from>
    <xdr:ext cx="534670" cy="2584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76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27305</xdr:rowOff>
    </xdr:from>
    <xdr:to>
      <xdr:col>20</xdr:col>
      <xdr:colOff>38100</xdr:colOff>
      <xdr:row>51</xdr:row>
      <xdr:rowOff>128905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145415</xdr:rowOff>
    </xdr:from>
    <xdr:ext cx="598170" cy="2584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580" y="8546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60325</xdr:rowOff>
    </xdr:from>
    <xdr:to>
      <xdr:col>15</xdr:col>
      <xdr:colOff>101600</xdr:colOff>
      <xdr:row>58</xdr:row>
      <xdr:rowOff>161925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6985</xdr:rowOff>
    </xdr:from>
    <xdr:ext cx="534035" cy="2584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0965" y="9779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65405</xdr:rowOff>
    </xdr:from>
    <xdr:to>
      <xdr:col>10</xdr:col>
      <xdr:colOff>165100</xdr:colOff>
      <xdr:row>58</xdr:row>
      <xdr:rowOff>167005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12065</xdr:rowOff>
    </xdr:from>
    <xdr:ext cx="534035" cy="25908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1965" y="9784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120650</xdr:rowOff>
    </xdr:from>
    <xdr:to>
      <xdr:col>6</xdr:col>
      <xdr:colOff>38100</xdr:colOff>
      <xdr:row>59</xdr:row>
      <xdr:rowOff>50800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67310</xdr:rowOff>
    </xdr:from>
    <xdr:ext cx="534035" cy="259080"/>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2965" y="983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995" cy="2584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94995" cy="2584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542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4995"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94995"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970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94995" cy="2584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94995" cy="2584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130810</xdr:rowOff>
    </xdr:from>
    <xdr:to>
      <xdr:col>24</xdr:col>
      <xdr:colOff>62865</xdr:colOff>
      <xdr:row>78</xdr:row>
      <xdr:rowOff>168275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231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xdr:rowOff>
    </xdr:from>
    <xdr:ext cx="598805" cy="259080"/>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165,003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168275</xdr:rowOff>
    </xdr:from>
    <xdr:to>
      <xdr:col>24</xdr:col>
      <xdr:colOff>152400</xdr:colOff>
      <xdr:row>78</xdr:row>
      <xdr:rowOff>168275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77470</xdr:rowOff>
    </xdr:from>
    <xdr:ext cx="598805" cy="2584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312,966</a:t>
          </a:r>
          <a:endParaRPr kumimoji="1" lang="ja-JP" altLang="en-US" sz="1000" b="1">
            <a:latin typeface="ＭＳ Ｐゴシック"/>
          </a:endParaRPr>
        </a:p>
      </xdr:txBody>
    </xdr:sp>
    <xdr:clientData/>
  </xdr:oneCellAnchor>
  <xdr:twoCellAnchor>
    <xdr:from>
      <xdr:col>23</xdr:col>
      <xdr:colOff>165100</xdr:colOff>
      <xdr:row>70</xdr:row>
      <xdr:rowOff>130810</xdr:rowOff>
    </xdr:from>
    <xdr:to>
      <xdr:col>24</xdr:col>
      <xdr:colOff>152400</xdr:colOff>
      <xdr:row>70</xdr:row>
      <xdr:rowOff>130810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140335</xdr:rowOff>
    </xdr:from>
    <xdr:to>
      <xdr:col>24</xdr:col>
      <xdr:colOff>63500</xdr:colOff>
      <xdr:row>75</xdr:row>
      <xdr:rowOff>53340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656185"/>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30480</xdr:rowOff>
    </xdr:from>
    <xdr:ext cx="598805" cy="2584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892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225,874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52070</xdr:rowOff>
    </xdr:from>
    <xdr:to>
      <xdr:col>24</xdr:col>
      <xdr:colOff>114300</xdr:colOff>
      <xdr:row>75</xdr:row>
      <xdr:rowOff>153670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53340</xdr:rowOff>
    </xdr:from>
    <xdr:to>
      <xdr:col>19</xdr:col>
      <xdr:colOff>177800</xdr:colOff>
      <xdr:row>75</xdr:row>
      <xdr:rowOff>152400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9120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132080</xdr:rowOff>
    </xdr:from>
    <xdr:to>
      <xdr:col>20</xdr:col>
      <xdr:colOff>38100</xdr:colOff>
      <xdr:row>77</xdr:row>
      <xdr:rowOff>61595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52705</xdr:rowOff>
    </xdr:from>
    <xdr:ext cx="598170" cy="2584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580" y="13254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199,511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152400</xdr:rowOff>
    </xdr:from>
    <xdr:to>
      <xdr:col>15</xdr:col>
      <xdr:colOff>50800</xdr:colOff>
      <xdr:row>76</xdr:row>
      <xdr:rowOff>55245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01115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24130</xdr:rowOff>
    </xdr:from>
    <xdr:to>
      <xdr:col>15</xdr:col>
      <xdr:colOff>101600</xdr:colOff>
      <xdr:row>77</xdr:row>
      <xdr:rowOff>125730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116840</xdr:rowOff>
    </xdr:from>
    <xdr:ext cx="59817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580" y="13318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192,779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26670</xdr:rowOff>
    </xdr:from>
    <xdr:to>
      <xdr:col>10</xdr:col>
      <xdr:colOff>114300</xdr:colOff>
      <xdr:row>76</xdr:row>
      <xdr:rowOff>55245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0568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81280</xdr:rowOff>
    </xdr:from>
    <xdr:to>
      <xdr:col>10</xdr:col>
      <xdr:colOff>165100</xdr:colOff>
      <xdr:row>78</xdr:row>
      <xdr:rowOff>11430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2540</xdr:rowOff>
    </xdr:from>
    <xdr:ext cx="59817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580" y="1337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72390</xdr:rowOff>
    </xdr:from>
    <xdr:to>
      <xdr:col>6</xdr:col>
      <xdr:colOff>38100</xdr:colOff>
      <xdr:row>78</xdr:row>
      <xdr:rowOff>2540</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165100</xdr:rowOff>
    </xdr:from>
    <xdr:ext cx="59817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580" y="13366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89535</xdr:rowOff>
    </xdr:from>
    <xdr:to>
      <xdr:col>24</xdr:col>
      <xdr:colOff>114300</xdr:colOff>
      <xdr:row>74</xdr:row>
      <xdr:rowOff>19685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112395</xdr:rowOff>
    </xdr:from>
    <xdr:ext cx="598805" cy="2584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456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257,908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2540</xdr:rowOff>
    </xdr:from>
    <xdr:to>
      <xdr:col>20</xdr:col>
      <xdr:colOff>38100</xdr:colOff>
      <xdr:row>75</xdr:row>
      <xdr:rowOff>104140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8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120650</xdr:rowOff>
    </xdr:from>
    <xdr:ext cx="598170" cy="2584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580" y="12636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101600</xdr:rowOff>
    </xdr:from>
    <xdr:to>
      <xdr:col>15</xdr:col>
      <xdr:colOff>101600</xdr:colOff>
      <xdr:row>76</xdr:row>
      <xdr:rowOff>31750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48260</xdr:rowOff>
    </xdr:from>
    <xdr:ext cx="598170" cy="259080"/>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580" y="12735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4445</xdr:rowOff>
    </xdr:from>
    <xdr:to>
      <xdr:col>10</xdr:col>
      <xdr:colOff>165100</xdr:colOff>
      <xdr:row>76</xdr:row>
      <xdr:rowOff>106045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122555</xdr:rowOff>
    </xdr:from>
    <xdr:ext cx="598170" cy="2584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580" y="12809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147320</xdr:rowOff>
    </xdr:from>
    <xdr:to>
      <xdr:col>6</xdr:col>
      <xdr:colOff>38100</xdr:colOff>
      <xdr:row>76</xdr:row>
      <xdr:rowOff>77470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93980</xdr:rowOff>
    </xdr:from>
    <xdr:ext cx="598170" cy="25908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580" y="12781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22225</xdr:rowOff>
    </xdr:from>
    <xdr:ext cx="531495" cy="2584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38100</xdr:rowOff>
    </xdr:from>
    <xdr:ext cx="531495" cy="259080"/>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84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29845</xdr:rowOff>
    </xdr:from>
    <xdr:to>
      <xdr:col>24</xdr:col>
      <xdr:colOff>62865</xdr:colOff>
      <xdr:row>97</xdr:row>
      <xdr:rowOff>26035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34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29845</xdr:rowOff>
    </xdr:from>
    <xdr:ext cx="534670" cy="2584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26035</xdr:rowOff>
    </xdr:from>
    <xdr:to>
      <xdr:col>24</xdr:col>
      <xdr:colOff>152400</xdr:colOff>
      <xdr:row>97</xdr:row>
      <xdr:rowOff>26035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147955</xdr:rowOff>
    </xdr:from>
    <xdr:ext cx="534670" cy="2584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79,361</a:t>
          </a:r>
          <a:endParaRPr kumimoji="1" lang="ja-JP" altLang="en-US" sz="1000" b="1">
            <a:latin typeface="ＭＳ Ｐゴシック"/>
          </a:endParaRPr>
        </a:p>
      </xdr:txBody>
    </xdr:sp>
    <xdr:clientData/>
  </xdr:oneCellAnchor>
  <xdr:twoCellAnchor>
    <xdr:from>
      <xdr:col>23</xdr:col>
      <xdr:colOff>165100</xdr:colOff>
      <xdr:row>90</xdr:row>
      <xdr:rowOff>29845</xdr:rowOff>
    </xdr:from>
    <xdr:to>
      <xdr:col>24</xdr:col>
      <xdr:colOff>152400</xdr:colOff>
      <xdr:row>90</xdr:row>
      <xdr:rowOff>29845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93345</xdr:rowOff>
    </xdr:from>
    <xdr:to>
      <xdr:col>24</xdr:col>
      <xdr:colOff>63500</xdr:colOff>
      <xdr:row>98</xdr:row>
      <xdr:rowOff>70485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381095"/>
          <a:ext cx="838200" cy="491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158750</xdr:rowOff>
    </xdr:from>
    <xdr:ext cx="534670" cy="259080"/>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103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135890</xdr:rowOff>
    </xdr:from>
    <xdr:to>
      <xdr:col>24</xdr:col>
      <xdr:colOff>114300</xdr:colOff>
      <xdr:row>95</xdr:row>
      <xdr:rowOff>66040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70485</xdr:rowOff>
    </xdr:from>
    <xdr:to>
      <xdr:col>19</xdr:col>
      <xdr:colOff>177800</xdr:colOff>
      <xdr:row>98</xdr:row>
      <xdr:rowOff>91440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8725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133350</xdr:rowOff>
    </xdr:from>
    <xdr:to>
      <xdr:col>20</xdr:col>
      <xdr:colOff>38100</xdr:colOff>
      <xdr:row>98</xdr:row>
      <xdr:rowOff>63500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80010</xdr:rowOff>
    </xdr:from>
    <xdr:ext cx="53403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29965" y="1653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60325</xdr:rowOff>
    </xdr:from>
    <xdr:to>
      <xdr:col>15</xdr:col>
      <xdr:colOff>50800</xdr:colOff>
      <xdr:row>98</xdr:row>
      <xdr:rowOff>91440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69097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38100</xdr:rowOff>
    </xdr:from>
    <xdr:to>
      <xdr:col>15</xdr:col>
      <xdr:colOff>101600</xdr:colOff>
      <xdr:row>98</xdr:row>
      <xdr:rowOff>139700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156210</xdr:rowOff>
    </xdr:from>
    <xdr:ext cx="534035" cy="2584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0965" y="16615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60325</xdr:rowOff>
    </xdr:from>
    <xdr:to>
      <xdr:col>10</xdr:col>
      <xdr:colOff>114300</xdr:colOff>
      <xdr:row>98</xdr:row>
      <xdr:rowOff>34290</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69097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68580</xdr:rowOff>
    </xdr:from>
    <xdr:to>
      <xdr:col>10</xdr:col>
      <xdr:colOff>165100</xdr:colOff>
      <xdr:row>98</xdr:row>
      <xdr:rowOff>170180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161290</xdr:rowOff>
    </xdr:from>
    <xdr:ext cx="53403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1965" y="1696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101600</xdr:rowOff>
    </xdr:from>
    <xdr:to>
      <xdr:col>6</xdr:col>
      <xdr:colOff>38100</xdr:colOff>
      <xdr:row>99</xdr:row>
      <xdr:rowOff>31750</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22860</xdr:rowOff>
    </xdr:from>
    <xdr:ext cx="53403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2965" y="1699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42545</xdr:rowOff>
    </xdr:from>
    <xdr:to>
      <xdr:col>24</xdr:col>
      <xdr:colOff>114300</xdr:colOff>
      <xdr:row>95</xdr:row>
      <xdr:rowOff>144145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20955</xdr:rowOff>
    </xdr:from>
    <xdr:ext cx="534670" cy="2584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30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19685</xdr:rowOff>
    </xdr:from>
    <xdr:to>
      <xdr:col>20</xdr:col>
      <xdr:colOff>38100</xdr:colOff>
      <xdr:row>98</xdr:row>
      <xdr:rowOff>121285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112395</xdr:rowOff>
    </xdr:from>
    <xdr:ext cx="534035" cy="2584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29965" y="1691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40640</xdr:rowOff>
    </xdr:from>
    <xdr:to>
      <xdr:col>15</xdr:col>
      <xdr:colOff>101600</xdr:colOff>
      <xdr:row>98</xdr:row>
      <xdr:rowOff>142240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133350</xdr:rowOff>
    </xdr:from>
    <xdr:ext cx="534035" cy="2584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0965" y="1693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9525</xdr:rowOff>
    </xdr:from>
    <xdr:to>
      <xdr:col>10</xdr:col>
      <xdr:colOff>165100</xdr:colOff>
      <xdr:row>97</xdr:row>
      <xdr:rowOff>111125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127635</xdr:rowOff>
    </xdr:from>
    <xdr:ext cx="534035" cy="25908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1965" y="1641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154940</xdr:rowOff>
    </xdr:from>
    <xdr:to>
      <xdr:col>6</xdr:col>
      <xdr:colOff>38100</xdr:colOff>
      <xdr:row>98</xdr:row>
      <xdr:rowOff>85090</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101600</xdr:rowOff>
    </xdr:from>
    <xdr:ext cx="534035"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2965" y="1656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36</xdr:row>
      <xdr:rowOff>35560</xdr:rowOff>
    </xdr:from>
    <xdr:ext cx="376555"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149860</xdr:rowOff>
    </xdr:from>
    <xdr:to>
      <xdr:col>54</xdr:col>
      <xdr:colOff>189865</xdr:colOff>
      <xdr:row>39</xdr:row>
      <xdr:rowOff>27940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36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31750</xdr:rowOff>
    </xdr:from>
    <xdr:ext cx="313690" cy="2584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3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27940</xdr:rowOff>
    </xdr:from>
    <xdr:to>
      <xdr:col>55</xdr:col>
      <xdr:colOff>88900</xdr:colOff>
      <xdr:row>39</xdr:row>
      <xdr:rowOff>27940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96520</xdr:rowOff>
    </xdr:from>
    <xdr:ext cx="469900" cy="259080"/>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54</xdr:col>
      <xdr:colOff>101600</xdr:colOff>
      <xdr:row>30</xdr:row>
      <xdr:rowOff>149860</xdr:rowOff>
    </xdr:from>
    <xdr:to>
      <xdr:col>55</xdr:col>
      <xdr:colOff>88900</xdr:colOff>
      <xdr:row>30</xdr:row>
      <xdr:rowOff>149860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24765</xdr:rowOff>
    </xdr:from>
    <xdr:to>
      <xdr:col>55</xdr:col>
      <xdr:colOff>0</xdr:colOff>
      <xdr:row>39</xdr:row>
      <xdr:rowOff>27940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113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55880</xdr:rowOff>
    </xdr:from>
    <xdr:ext cx="378460" cy="259080"/>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28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33020</xdr:rowOff>
    </xdr:from>
    <xdr:to>
      <xdr:col>55</xdr:col>
      <xdr:colOff>50800</xdr:colOff>
      <xdr:row>37</xdr:row>
      <xdr:rowOff>134620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16510</xdr:rowOff>
    </xdr:from>
    <xdr:to>
      <xdr:col>50</xdr:col>
      <xdr:colOff>114300</xdr:colOff>
      <xdr:row>39</xdr:row>
      <xdr:rowOff>24765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030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138430</xdr:rowOff>
    </xdr:from>
    <xdr:ext cx="3784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15240</xdr:rowOff>
    </xdr:from>
    <xdr:to>
      <xdr:col>45</xdr:col>
      <xdr:colOff>177800</xdr:colOff>
      <xdr:row>39</xdr:row>
      <xdr:rowOff>16510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01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68580</xdr:rowOff>
    </xdr:from>
    <xdr:to>
      <xdr:col>46</xdr:col>
      <xdr:colOff>38100</xdr:colOff>
      <xdr:row>37</xdr:row>
      <xdr:rowOff>170180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15240</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70" y="6187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14605</xdr:rowOff>
    </xdr:from>
    <xdr:to>
      <xdr:col>41</xdr:col>
      <xdr:colOff>50800</xdr:colOff>
      <xdr:row>39</xdr:row>
      <xdr:rowOff>15240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01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164465</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9525</xdr:rowOff>
    </xdr:from>
    <xdr:ext cx="378460" cy="2584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70" y="61817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32385</xdr:rowOff>
    </xdr:from>
    <xdr:to>
      <xdr:col>36</xdr:col>
      <xdr:colOff>165100</xdr:colOff>
      <xdr:row>37</xdr:row>
      <xdr:rowOff>133985</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150495</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70" y="6151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148590</xdr:rowOff>
    </xdr:from>
    <xdr:to>
      <xdr:col>55</xdr:col>
      <xdr:colOff>50800</xdr:colOff>
      <xdr:row>39</xdr:row>
      <xdr:rowOff>78740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63500</xdr:rowOff>
    </xdr:from>
    <xdr:ext cx="313690" cy="2584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786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145415</xdr:rowOff>
    </xdr:from>
    <xdr:to>
      <xdr:col>50</xdr:col>
      <xdr:colOff>165100</xdr:colOff>
      <xdr:row>39</xdr:row>
      <xdr:rowOff>75565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66675</xdr:rowOff>
    </xdr:from>
    <xdr:ext cx="313690" cy="2584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82455" y="67532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137160</xdr:rowOff>
    </xdr:from>
    <xdr:to>
      <xdr:col>46</xdr:col>
      <xdr:colOff>38100</xdr:colOff>
      <xdr:row>39</xdr:row>
      <xdr:rowOff>67310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58420</xdr:rowOff>
    </xdr:from>
    <xdr:ext cx="313690" cy="25908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93455" y="67449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135890</xdr:rowOff>
    </xdr:from>
    <xdr:to>
      <xdr:col>41</xdr:col>
      <xdr:colOff>101600</xdr:colOff>
      <xdr:row>39</xdr:row>
      <xdr:rowOff>66040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57150</xdr:rowOff>
    </xdr:from>
    <xdr:ext cx="313690"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04455" y="67437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135255</xdr:rowOff>
    </xdr:from>
    <xdr:to>
      <xdr:col>36</xdr:col>
      <xdr:colOff>165100</xdr:colOff>
      <xdr:row>39</xdr:row>
      <xdr:rowOff>65405</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56515</xdr:rowOff>
    </xdr:from>
    <xdr:ext cx="313690" cy="2584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15455" y="67430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35560</xdr:rowOff>
    </xdr:from>
    <xdr:ext cx="466725"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53</xdr:row>
      <xdr:rowOff>168910</xdr:rowOff>
    </xdr:from>
    <xdr:ext cx="466725" cy="2584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51</xdr:row>
      <xdr:rowOff>130810</xdr:rowOff>
    </xdr:from>
    <xdr:ext cx="466725" cy="25908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40640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43815</xdr:rowOff>
    </xdr:from>
    <xdr:ext cx="313690" cy="2584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3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40640</xdr:rowOff>
    </xdr:from>
    <xdr:to>
      <xdr:col>55</xdr:col>
      <xdr:colOff>88900</xdr:colOff>
      <xdr:row>59</xdr:row>
      <xdr:rowOff>40640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94615</xdr:rowOff>
    </xdr:from>
    <xdr:ext cx="534670" cy="259080"/>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168910</xdr:rowOff>
    </xdr:from>
    <xdr:to>
      <xdr:col>55</xdr:col>
      <xdr:colOff>0</xdr:colOff>
      <xdr:row>58</xdr:row>
      <xdr:rowOff>29210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9415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75565</xdr:rowOff>
    </xdr:from>
    <xdr:ext cx="469900" cy="2584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76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52705</xdr:rowOff>
    </xdr:from>
    <xdr:to>
      <xdr:col>55</xdr:col>
      <xdr:colOff>50800</xdr:colOff>
      <xdr:row>57</xdr:row>
      <xdr:rowOff>154940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168910</xdr:rowOff>
    </xdr:from>
    <xdr:to>
      <xdr:col>50</xdr:col>
      <xdr:colOff>114300</xdr:colOff>
      <xdr:row>58</xdr:row>
      <xdr:rowOff>53340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9415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58420</xdr:rowOff>
    </xdr:from>
    <xdr:to>
      <xdr:col>50</xdr:col>
      <xdr:colOff>165100</xdr:colOff>
      <xdr:row>57</xdr:row>
      <xdr:rowOff>160020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5080</xdr:rowOff>
    </xdr:from>
    <xdr:ext cx="46926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350" y="9606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37465</xdr:rowOff>
    </xdr:from>
    <xdr:to>
      <xdr:col>45</xdr:col>
      <xdr:colOff>177800</xdr:colOff>
      <xdr:row>58</xdr:row>
      <xdr:rowOff>53340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9815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58420</xdr:rowOff>
    </xdr:from>
    <xdr:to>
      <xdr:col>46</xdr:col>
      <xdr:colOff>38100</xdr:colOff>
      <xdr:row>57</xdr:row>
      <xdr:rowOff>160020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5080</xdr:rowOff>
    </xdr:from>
    <xdr:ext cx="4692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350" y="9606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37465</xdr:rowOff>
    </xdr:from>
    <xdr:to>
      <xdr:col>41</xdr:col>
      <xdr:colOff>50800</xdr:colOff>
      <xdr:row>58</xdr:row>
      <xdr:rowOff>53340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9815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71755</xdr:rowOff>
    </xdr:from>
    <xdr:to>
      <xdr:col>41</xdr:col>
      <xdr:colOff>101600</xdr:colOff>
      <xdr:row>58</xdr:row>
      <xdr:rowOff>1905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18415</xdr:rowOff>
    </xdr:from>
    <xdr:ext cx="469265" cy="2584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350" y="9619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49530</xdr:rowOff>
    </xdr:from>
    <xdr:to>
      <xdr:col>36</xdr:col>
      <xdr:colOff>165100</xdr:colOff>
      <xdr:row>57</xdr:row>
      <xdr:rowOff>151130</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167640</xdr:rowOff>
    </xdr:from>
    <xdr:ext cx="469265"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350" y="9597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149225</xdr:rowOff>
    </xdr:from>
    <xdr:to>
      <xdr:col>55</xdr:col>
      <xdr:colOff>50800</xdr:colOff>
      <xdr:row>58</xdr:row>
      <xdr:rowOff>79375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127635</xdr:rowOff>
    </xdr:from>
    <xdr:ext cx="469900" cy="259080"/>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00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118110</xdr:rowOff>
    </xdr:from>
    <xdr:to>
      <xdr:col>50</xdr:col>
      <xdr:colOff>165100</xdr:colOff>
      <xdr:row>58</xdr:row>
      <xdr:rowOff>48260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39370</xdr:rowOff>
    </xdr:from>
    <xdr:ext cx="469265"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350" y="9983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2540</xdr:rowOff>
    </xdr:from>
    <xdr:to>
      <xdr:col>46</xdr:col>
      <xdr:colOff>38100</xdr:colOff>
      <xdr:row>58</xdr:row>
      <xdr:rowOff>104140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95250</xdr:rowOff>
    </xdr:from>
    <xdr:ext cx="469265" cy="25908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158115</xdr:rowOff>
    </xdr:from>
    <xdr:to>
      <xdr:col>41</xdr:col>
      <xdr:colOff>101600</xdr:colOff>
      <xdr:row>58</xdr:row>
      <xdr:rowOff>88265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79375</xdr:rowOff>
    </xdr:from>
    <xdr:ext cx="469265" cy="2584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350" y="10023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2540</xdr:rowOff>
    </xdr:from>
    <xdr:to>
      <xdr:col>36</xdr:col>
      <xdr:colOff>165100</xdr:colOff>
      <xdr:row>58</xdr:row>
      <xdr:rowOff>104140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95250</xdr:rowOff>
    </xdr:from>
    <xdr:ext cx="469265" cy="2590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90170</xdr:rowOff>
    </xdr:from>
    <xdr:to>
      <xdr:col>54</xdr:col>
      <xdr:colOff>189865</xdr:colOff>
      <xdr:row>79</xdr:row>
      <xdr:rowOff>15875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12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19685</xdr:rowOff>
    </xdr:from>
    <xdr:ext cx="469900" cy="2584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15875</xdr:rowOff>
    </xdr:from>
    <xdr:to>
      <xdr:col>55</xdr:col>
      <xdr:colOff>88900</xdr:colOff>
      <xdr:row>79</xdr:row>
      <xdr:rowOff>15875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36830</xdr:rowOff>
    </xdr:from>
    <xdr:ext cx="598805" cy="259080"/>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173,981</a:t>
          </a:r>
          <a:endParaRPr kumimoji="1" lang="ja-JP" altLang="en-US" sz="1000" b="1">
            <a:latin typeface="ＭＳ Ｐゴシック"/>
          </a:endParaRPr>
        </a:p>
      </xdr:txBody>
    </xdr:sp>
    <xdr:clientData/>
  </xdr:oneCellAnchor>
  <xdr:twoCellAnchor>
    <xdr:from>
      <xdr:col>54</xdr:col>
      <xdr:colOff>101600</xdr:colOff>
      <xdr:row>71</xdr:row>
      <xdr:rowOff>90170</xdr:rowOff>
    </xdr:from>
    <xdr:to>
      <xdr:col>55</xdr:col>
      <xdr:colOff>88900</xdr:colOff>
      <xdr:row>71</xdr:row>
      <xdr:rowOff>90170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134620</xdr:rowOff>
    </xdr:from>
    <xdr:to>
      <xdr:col>55</xdr:col>
      <xdr:colOff>0</xdr:colOff>
      <xdr:row>73</xdr:row>
      <xdr:rowOff>33655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307570"/>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104775</xdr:rowOff>
    </xdr:from>
    <xdr:ext cx="534670" cy="259080"/>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34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126365</xdr:rowOff>
    </xdr:from>
    <xdr:to>
      <xdr:col>55</xdr:col>
      <xdr:colOff>50800</xdr:colOff>
      <xdr:row>77</xdr:row>
      <xdr:rowOff>56515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33655</xdr:rowOff>
    </xdr:from>
    <xdr:to>
      <xdr:col>50</xdr:col>
      <xdr:colOff>114300</xdr:colOff>
      <xdr:row>77</xdr:row>
      <xdr:rowOff>168910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2549505"/>
          <a:ext cx="889000" cy="821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146050</xdr:rowOff>
    </xdr:from>
    <xdr:to>
      <xdr:col>50</xdr:col>
      <xdr:colOff>165100</xdr:colOff>
      <xdr:row>77</xdr:row>
      <xdr:rowOff>76200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67310</xdr:rowOff>
    </xdr:from>
    <xdr:ext cx="53403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1965" y="13268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167005</xdr:rowOff>
    </xdr:from>
    <xdr:to>
      <xdr:col>45</xdr:col>
      <xdr:colOff>177800</xdr:colOff>
      <xdr:row>77</xdr:row>
      <xdr:rowOff>168910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3686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156210</xdr:rowOff>
    </xdr:from>
    <xdr:to>
      <xdr:col>46</xdr:col>
      <xdr:colOff>38100</xdr:colOff>
      <xdr:row>78</xdr:row>
      <xdr:rowOff>86360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77470</xdr:rowOff>
    </xdr:from>
    <xdr:ext cx="534035"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2965" y="1345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145415</xdr:rowOff>
    </xdr:from>
    <xdr:to>
      <xdr:col>41</xdr:col>
      <xdr:colOff>50800</xdr:colOff>
      <xdr:row>77</xdr:row>
      <xdr:rowOff>167005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3470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163195</xdr:rowOff>
    </xdr:from>
    <xdr:to>
      <xdr:col>41</xdr:col>
      <xdr:colOff>101600</xdr:colOff>
      <xdr:row>78</xdr:row>
      <xdr:rowOff>93345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84455</xdr:rowOff>
    </xdr:from>
    <xdr:ext cx="534035"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156210</xdr:rowOff>
    </xdr:from>
    <xdr:to>
      <xdr:col>36</xdr:col>
      <xdr:colOff>165100</xdr:colOff>
      <xdr:row>78</xdr:row>
      <xdr:rowOff>86360</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77470</xdr:rowOff>
    </xdr:from>
    <xdr:ext cx="534035" cy="2584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4965" y="1345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71</xdr:row>
      <xdr:rowOff>83820</xdr:rowOff>
    </xdr:from>
    <xdr:to>
      <xdr:col>55</xdr:col>
      <xdr:colOff>50800</xdr:colOff>
      <xdr:row>72</xdr:row>
      <xdr:rowOff>13970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2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170180</xdr:rowOff>
    </xdr:from>
    <xdr:ext cx="598805" cy="259080"/>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171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168,154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154940</xdr:rowOff>
    </xdr:from>
    <xdr:to>
      <xdr:col>50</xdr:col>
      <xdr:colOff>165100</xdr:colOff>
      <xdr:row>73</xdr:row>
      <xdr:rowOff>84455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499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71</xdr:row>
      <xdr:rowOff>100965</xdr:rowOff>
    </xdr:from>
    <xdr:ext cx="598170" cy="2584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39580" y="12273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118110</xdr:rowOff>
    </xdr:from>
    <xdr:to>
      <xdr:col>46</xdr:col>
      <xdr:colOff>38100</xdr:colOff>
      <xdr:row>78</xdr:row>
      <xdr:rowOff>48260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64770</xdr:rowOff>
    </xdr:from>
    <xdr:ext cx="534035" cy="2584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2965" y="13094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116205</xdr:rowOff>
    </xdr:from>
    <xdr:to>
      <xdr:col>41</xdr:col>
      <xdr:colOff>101600</xdr:colOff>
      <xdr:row>78</xdr:row>
      <xdr:rowOff>46355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63500</xdr:rowOff>
    </xdr:from>
    <xdr:ext cx="534035" cy="2584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3965" y="13093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94615</xdr:rowOff>
    </xdr:from>
    <xdr:to>
      <xdr:col>36</xdr:col>
      <xdr:colOff>165100</xdr:colOff>
      <xdr:row>78</xdr:row>
      <xdr:rowOff>24765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41275</xdr:rowOff>
    </xdr:from>
    <xdr:ext cx="53403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4965" y="1307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162560</xdr:rowOff>
    </xdr:from>
    <xdr:to>
      <xdr:col>54</xdr:col>
      <xdr:colOff>189865</xdr:colOff>
      <xdr:row>97</xdr:row>
      <xdr:rowOff>139065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3060"/>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143510</xdr:rowOff>
    </xdr:from>
    <xdr:ext cx="534670" cy="2584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33,038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139065</xdr:rowOff>
    </xdr:from>
    <xdr:to>
      <xdr:col>55</xdr:col>
      <xdr:colOff>88900</xdr:colOff>
      <xdr:row>97</xdr:row>
      <xdr:rowOff>139065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109220</xdr:rowOff>
    </xdr:from>
    <xdr:ext cx="534670" cy="2584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94,812</a:t>
          </a:r>
          <a:endParaRPr kumimoji="1" lang="ja-JP" altLang="en-US" sz="1000" b="1">
            <a:latin typeface="ＭＳ Ｐゴシック"/>
          </a:endParaRPr>
        </a:p>
      </xdr:txBody>
    </xdr:sp>
    <xdr:clientData/>
  </xdr:oneCellAnchor>
  <xdr:twoCellAnchor>
    <xdr:from>
      <xdr:col>54</xdr:col>
      <xdr:colOff>101600</xdr:colOff>
      <xdr:row>90</xdr:row>
      <xdr:rowOff>162560</xdr:rowOff>
    </xdr:from>
    <xdr:to>
      <xdr:col>55</xdr:col>
      <xdr:colOff>88900</xdr:colOff>
      <xdr:row>90</xdr:row>
      <xdr:rowOff>162560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2540</xdr:rowOff>
    </xdr:from>
    <xdr:to>
      <xdr:col>55</xdr:col>
      <xdr:colOff>0</xdr:colOff>
      <xdr:row>96</xdr:row>
      <xdr:rowOff>13970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4617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118745</xdr:rowOff>
    </xdr:from>
    <xdr:ext cx="534670" cy="259080"/>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892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93</xdr:row>
      <xdr:rowOff>95885</xdr:rowOff>
    </xdr:from>
    <xdr:to>
      <xdr:col>55</xdr:col>
      <xdr:colOff>50800</xdr:colOff>
      <xdr:row>94</xdr:row>
      <xdr:rowOff>26035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2540</xdr:rowOff>
    </xdr:from>
    <xdr:to>
      <xdr:col>50</xdr:col>
      <xdr:colOff>114300</xdr:colOff>
      <xdr:row>96</xdr:row>
      <xdr:rowOff>57150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4617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19685</xdr:rowOff>
    </xdr:from>
    <xdr:to>
      <xdr:col>50</xdr:col>
      <xdr:colOff>165100</xdr:colOff>
      <xdr:row>94</xdr:row>
      <xdr:rowOff>121285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137795</xdr:rowOff>
    </xdr:from>
    <xdr:ext cx="53403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1965" y="15911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168910</xdr:rowOff>
    </xdr:from>
    <xdr:to>
      <xdr:col>45</xdr:col>
      <xdr:colOff>177800</xdr:colOff>
      <xdr:row>96</xdr:row>
      <xdr:rowOff>57150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4566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38735</xdr:rowOff>
    </xdr:from>
    <xdr:to>
      <xdr:col>46</xdr:col>
      <xdr:colOff>38100</xdr:colOff>
      <xdr:row>94</xdr:row>
      <xdr:rowOff>140335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156845</xdr:rowOff>
    </xdr:from>
    <xdr:ext cx="534035" cy="2584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2965" y="15930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168910</xdr:rowOff>
    </xdr:from>
    <xdr:to>
      <xdr:col>41</xdr:col>
      <xdr:colOff>50800</xdr:colOff>
      <xdr:row>96</xdr:row>
      <xdr:rowOff>52070</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4566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31115</xdr:rowOff>
    </xdr:from>
    <xdr:to>
      <xdr:col>41</xdr:col>
      <xdr:colOff>101600</xdr:colOff>
      <xdr:row>94</xdr:row>
      <xdr:rowOff>132715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149225</xdr:rowOff>
    </xdr:from>
    <xdr:ext cx="53403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3965" y="15922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29210</xdr:rowOff>
    </xdr:from>
    <xdr:to>
      <xdr:col>36</xdr:col>
      <xdr:colOff>165100</xdr:colOff>
      <xdr:row>94</xdr:row>
      <xdr:rowOff>130175</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5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146685</xdr:rowOff>
    </xdr:from>
    <xdr:ext cx="534035" cy="2584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4965" y="15920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134620</xdr:rowOff>
    </xdr:from>
    <xdr:to>
      <xdr:col>55</xdr:col>
      <xdr:colOff>50800</xdr:colOff>
      <xdr:row>96</xdr:row>
      <xdr:rowOff>64770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113030</xdr:rowOff>
    </xdr:from>
    <xdr:ext cx="534670" cy="259080"/>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40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123190</xdr:rowOff>
    </xdr:from>
    <xdr:to>
      <xdr:col>50</xdr:col>
      <xdr:colOff>165100</xdr:colOff>
      <xdr:row>96</xdr:row>
      <xdr:rowOff>53340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44450</xdr:rowOff>
    </xdr:from>
    <xdr:ext cx="534035"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1965" y="1650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6350</xdr:rowOff>
    </xdr:from>
    <xdr:to>
      <xdr:col>46</xdr:col>
      <xdr:colOff>38100</xdr:colOff>
      <xdr:row>96</xdr:row>
      <xdr:rowOff>107950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99060</xdr:rowOff>
    </xdr:from>
    <xdr:ext cx="534035" cy="2584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2965" y="1655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118110</xdr:rowOff>
    </xdr:from>
    <xdr:to>
      <xdr:col>41</xdr:col>
      <xdr:colOff>101600</xdr:colOff>
      <xdr:row>96</xdr:row>
      <xdr:rowOff>48260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4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39370</xdr:rowOff>
    </xdr:from>
    <xdr:ext cx="534035"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3965" y="1649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635</xdr:rowOff>
    </xdr:from>
    <xdr:to>
      <xdr:col>36</xdr:col>
      <xdr:colOff>165100</xdr:colOff>
      <xdr:row>96</xdr:row>
      <xdr:rowOff>102235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93345</xdr:rowOff>
    </xdr:from>
    <xdr:ext cx="53403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4965" y="16552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6725" cy="25908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58420</xdr:rowOff>
    </xdr:from>
    <xdr:to>
      <xdr:col>85</xdr:col>
      <xdr:colOff>126365</xdr:colOff>
      <xdr:row>38</xdr:row>
      <xdr:rowOff>168910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192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1270</xdr:rowOff>
    </xdr:from>
    <xdr:ext cx="469900" cy="259080"/>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168910</xdr:rowOff>
    </xdr:from>
    <xdr:to>
      <xdr:col>86</xdr:col>
      <xdr:colOff>25400</xdr:colOff>
      <xdr:row>38</xdr:row>
      <xdr:rowOff>168910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5080</xdr:rowOff>
    </xdr:from>
    <xdr:ext cx="534670" cy="259080"/>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17,696</a:t>
          </a:r>
          <a:endParaRPr kumimoji="1" lang="ja-JP" altLang="en-US" sz="1000" b="1">
            <a:latin typeface="ＭＳ Ｐゴシック"/>
          </a:endParaRPr>
        </a:p>
      </xdr:txBody>
    </xdr:sp>
    <xdr:clientData/>
  </xdr:oneCellAnchor>
  <xdr:twoCellAnchor>
    <xdr:from>
      <xdr:col>85</xdr:col>
      <xdr:colOff>38100</xdr:colOff>
      <xdr:row>30</xdr:row>
      <xdr:rowOff>58420</xdr:rowOff>
    </xdr:from>
    <xdr:to>
      <xdr:col>86</xdr:col>
      <xdr:colOff>25400</xdr:colOff>
      <xdr:row>30</xdr:row>
      <xdr:rowOff>58420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123825</xdr:rowOff>
    </xdr:from>
    <xdr:to>
      <xdr:col>85</xdr:col>
      <xdr:colOff>127000</xdr:colOff>
      <xdr:row>34</xdr:row>
      <xdr:rowOff>63500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5481300" y="5610225"/>
          <a:ext cx="8382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149225</xdr:rowOff>
    </xdr:from>
    <xdr:ext cx="534670" cy="259080"/>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34</xdr:row>
      <xdr:rowOff>170815</xdr:rowOff>
    </xdr:from>
    <xdr:to>
      <xdr:col>85</xdr:col>
      <xdr:colOff>177800</xdr:colOff>
      <xdr:row>35</xdr:row>
      <xdr:rowOff>100965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123825</xdr:rowOff>
    </xdr:from>
    <xdr:to>
      <xdr:col>81</xdr:col>
      <xdr:colOff>50800</xdr:colOff>
      <xdr:row>33</xdr:row>
      <xdr:rowOff>107950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56102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29210</xdr:rowOff>
    </xdr:from>
    <xdr:to>
      <xdr:col>81</xdr:col>
      <xdr:colOff>101600</xdr:colOff>
      <xdr:row>35</xdr:row>
      <xdr:rowOff>130810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121920</xdr:rowOff>
    </xdr:from>
    <xdr:ext cx="534035" cy="2584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3965" y="612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66675</xdr:rowOff>
    </xdr:from>
    <xdr:to>
      <xdr:col>76</xdr:col>
      <xdr:colOff>114300</xdr:colOff>
      <xdr:row>33</xdr:row>
      <xdr:rowOff>107950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57245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26670</xdr:rowOff>
    </xdr:from>
    <xdr:ext cx="53403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4965" y="6027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66675</xdr:rowOff>
    </xdr:from>
    <xdr:to>
      <xdr:col>71</xdr:col>
      <xdr:colOff>177800</xdr:colOff>
      <xdr:row>33</xdr:row>
      <xdr:rowOff>167640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572452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141605</xdr:rowOff>
    </xdr:from>
    <xdr:ext cx="53403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5965" y="614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33655</xdr:rowOff>
    </xdr:from>
    <xdr:to>
      <xdr:col>67</xdr:col>
      <xdr:colOff>101600</xdr:colOff>
      <xdr:row>35</xdr:row>
      <xdr:rowOff>135255</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126365</xdr:rowOff>
    </xdr:from>
    <xdr:ext cx="53403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6965" y="612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12700</xdr:rowOff>
    </xdr:from>
    <xdr:to>
      <xdr:col>85</xdr:col>
      <xdr:colOff>177800</xdr:colOff>
      <xdr:row>34</xdr:row>
      <xdr:rowOff>114300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35560</xdr:rowOff>
    </xdr:from>
    <xdr:ext cx="534670" cy="259080"/>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693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73025</xdr:rowOff>
    </xdr:from>
    <xdr:to>
      <xdr:col>81</xdr:col>
      <xdr:colOff>101600</xdr:colOff>
      <xdr:row>33</xdr:row>
      <xdr:rowOff>3175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31</xdr:row>
      <xdr:rowOff>19685</xdr:rowOff>
    </xdr:from>
    <xdr:ext cx="534035" cy="2584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3965" y="5334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57150</xdr:rowOff>
    </xdr:from>
    <xdr:to>
      <xdr:col>76</xdr:col>
      <xdr:colOff>165100</xdr:colOff>
      <xdr:row>33</xdr:row>
      <xdr:rowOff>158750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3810</xdr:rowOff>
    </xdr:from>
    <xdr:ext cx="53403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4965" y="5490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15875</xdr:rowOff>
    </xdr:from>
    <xdr:to>
      <xdr:col>72</xdr:col>
      <xdr:colOff>38100</xdr:colOff>
      <xdr:row>33</xdr:row>
      <xdr:rowOff>117475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133985</xdr:rowOff>
    </xdr:from>
    <xdr:ext cx="534035" cy="2584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5965" y="5448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116840</xdr:rowOff>
    </xdr:from>
    <xdr:to>
      <xdr:col>67</xdr:col>
      <xdr:colOff>101600</xdr:colOff>
      <xdr:row>34</xdr:row>
      <xdr:rowOff>46990</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63500</xdr:rowOff>
    </xdr:from>
    <xdr:ext cx="53403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6965" y="5549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114935</xdr:rowOff>
    </xdr:from>
    <xdr:to>
      <xdr:col>85</xdr:col>
      <xdr:colOff>126365</xdr:colOff>
      <xdr:row>59</xdr:row>
      <xdr:rowOff>116205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435"/>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120650</xdr:rowOff>
    </xdr:from>
    <xdr:ext cx="534670" cy="2584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6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68,123</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116205</xdr:rowOff>
    </xdr:from>
    <xdr:to>
      <xdr:col>86</xdr:col>
      <xdr:colOff>25400</xdr:colOff>
      <xdr:row>59</xdr:row>
      <xdr:rowOff>116205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61595</xdr:rowOff>
    </xdr:from>
    <xdr:ext cx="598805" cy="259080"/>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108,654</a:t>
          </a:r>
          <a:endParaRPr kumimoji="1" lang="ja-JP" altLang="en-US" sz="1000" b="1">
            <a:latin typeface="ＭＳ Ｐゴシック"/>
          </a:endParaRPr>
        </a:p>
      </xdr:txBody>
    </xdr:sp>
    <xdr:clientData/>
  </xdr:oneCellAnchor>
  <xdr:twoCellAnchor>
    <xdr:from>
      <xdr:col>85</xdr:col>
      <xdr:colOff>38100</xdr:colOff>
      <xdr:row>50</xdr:row>
      <xdr:rowOff>114935</xdr:rowOff>
    </xdr:from>
    <xdr:to>
      <xdr:col>86</xdr:col>
      <xdr:colOff>25400</xdr:colOff>
      <xdr:row>50</xdr:row>
      <xdr:rowOff>114935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132080</xdr:rowOff>
    </xdr:from>
    <xdr:to>
      <xdr:col>85</xdr:col>
      <xdr:colOff>127000</xdr:colOff>
      <xdr:row>55</xdr:row>
      <xdr:rowOff>160020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5481300" y="9390380"/>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132715</xdr:rowOff>
    </xdr:from>
    <xdr:ext cx="534670" cy="2584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219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109855</xdr:rowOff>
    </xdr:from>
    <xdr:to>
      <xdr:col>85</xdr:col>
      <xdr:colOff>177800</xdr:colOff>
      <xdr:row>55</xdr:row>
      <xdr:rowOff>40640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30480</xdr:rowOff>
    </xdr:from>
    <xdr:to>
      <xdr:col>81</xdr:col>
      <xdr:colOff>50800</xdr:colOff>
      <xdr:row>54</xdr:row>
      <xdr:rowOff>132080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4592300" y="928878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31115</xdr:rowOff>
    </xdr:from>
    <xdr:to>
      <xdr:col>81</xdr:col>
      <xdr:colOff>101600</xdr:colOff>
      <xdr:row>54</xdr:row>
      <xdr:rowOff>132715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149225</xdr:rowOff>
    </xdr:from>
    <xdr:ext cx="53403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3965" y="9064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30480</xdr:rowOff>
    </xdr:from>
    <xdr:to>
      <xdr:col>76</xdr:col>
      <xdr:colOff>114300</xdr:colOff>
      <xdr:row>54</xdr:row>
      <xdr:rowOff>119380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2887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73660</xdr:rowOff>
    </xdr:from>
    <xdr:to>
      <xdr:col>76</xdr:col>
      <xdr:colOff>165100</xdr:colOff>
      <xdr:row>56</xdr:row>
      <xdr:rowOff>3810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166370</xdr:rowOff>
    </xdr:from>
    <xdr:ext cx="534035" cy="2584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4965" y="9596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119380</xdr:rowOff>
    </xdr:from>
    <xdr:to>
      <xdr:col>71</xdr:col>
      <xdr:colOff>177800</xdr:colOff>
      <xdr:row>55</xdr:row>
      <xdr:rowOff>168910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37768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13335</xdr:rowOff>
    </xdr:from>
    <xdr:to>
      <xdr:col>72</xdr:col>
      <xdr:colOff>38100</xdr:colOff>
      <xdr:row>56</xdr:row>
      <xdr:rowOff>114935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106045</xdr:rowOff>
    </xdr:from>
    <xdr:ext cx="53403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5965" y="9707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95885</xdr:rowOff>
    </xdr:from>
    <xdr:ext cx="53403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6965" y="9697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109220</xdr:rowOff>
    </xdr:from>
    <xdr:to>
      <xdr:col>85</xdr:col>
      <xdr:colOff>177800</xdr:colOff>
      <xdr:row>56</xdr:row>
      <xdr:rowOff>39370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87630</xdr:rowOff>
    </xdr:from>
    <xdr:ext cx="534670" cy="2584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517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80645</xdr:rowOff>
    </xdr:from>
    <xdr:to>
      <xdr:col>81</xdr:col>
      <xdr:colOff>101600</xdr:colOff>
      <xdr:row>55</xdr:row>
      <xdr:rowOff>10795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33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1905</xdr:rowOff>
    </xdr:from>
    <xdr:ext cx="53403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3965" y="9431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151130</xdr:rowOff>
    </xdr:from>
    <xdr:to>
      <xdr:col>76</xdr:col>
      <xdr:colOff>165100</xdr:colOff>
      <xdr:row>54</xdr:row>
      <xdr:rowOff>81280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2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97790</xdr:rowOff>
    </xdr:from>
    <xdr:ext cx="534035" cy="2584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4965" y="9013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68580</xdr:rowOff>
    </xdr:from>
    <xdr:to>
      <xdr:col>72</xdr:col>
      <xdr:colOff>38100</xdr:colOff>
      <xdr:row>54</xdr:row>
      <xdr:rowOff>170180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15240</xdr:rowOff>
    </xdr:from>
    <xdr:ext cx="534035"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5965" y="910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118110</xdr:rowOff>
    </xdr:from>
    <xdr:to>
      <xdr:col>67</xdr:col>
      <xdr:colOff>101600</xdr:colOff>
      <xdr:row>56</xdr:row>
      <xdr:rowOff>48260</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64770</xdr:rowOff>
    </xdr:from>
    <xdr:ext cx="534035" cy="2584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6965" y="9323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75</xdr:row>
      <xdr:rowOff>54610</xdr:rowOff>
    </xdr:from>
    <xdr:ext cx="466725" cy="2584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640" y="1291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72</xdr:row>
      <xdr:rowOff>111760</xdr:rowOff>
    </xdr:from>
    <xdr:ext cx="466725" cy="2584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640" y="1245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168910</xdr:rowOff>
    </xdr:from>
    <xdr:ext cx="466725" cy="2584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640" y="1199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66725" cy="2584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640" y="1154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136525</xdr:rowOff>
    </xdr:from>
    <xdr:to>
      <xdr:col>85</xdr:col>
      <xdr:colOff>126365</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802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84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83185</xdr:rowOff>
    </xdr:from>
    <xdr:ext cx="469900" cy="259080"/>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6,014</a:t>
          </a:r>
          <a:endParaRPr kumimoji="1" lang="ja-JP" altLang="en-US" sz="1000" b="1">
            <a:latin typeface="ＭＳ Ｐゴシック"/>
          </a:endParaRPr>
        </a:p>
      </xdr:txBody>
    </xdr:sp>
    <xdr:clientData/>
  </xdr:oneCellAnchor>
  <xdr:twoCellAnchor>
    <xdr:from>
      <xdr:col>85</xdr:col>
      <xdr:colOff>38100</xdr:colOff>
      <xdr:row>70</xdr:row>
      <xdr:rowOff>136525</xdr:rowOff>
    </xdr:from>
    <xdr:to>
      <xdr:col>86</xdr:col>
      <xdr:colOff>25400</xdr:colOff>
      <xdr:row>70</xdr:row>
      <xdr:rowOff>136525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29210</xdr:rowOff>
    </xdr:from>
    <xdr:to>
      <xdr:col>85</xdr:col>
      <xdr:colOff>127000</xdr:colOff>
      <xdr:row>78</xdr:row>
      <xdr:rowOff>55245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4023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69215</xdr:rowOff>
    </xdr:from>
    <xdr:ext cx="378460" cy="259080"/>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46355</xdr:rowOff>
    </xdr:from>
    <xdr:to>
      <xdr:col>85</xdr:col>
      <xdr:colOff>177800</xdr:colOff>
      <xdr:row>77</xdr:row>
      <xdr:rowOff>147955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109855</xdr:rowOff>
    </xdr:from>
    <xdr:to>
      <xdr:col>81</xdr:col>
      <xdr:colOff>50800</xdr:colOff>
      <xdr:row>78</xdr:row>
      <xdr:rowOff>55245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31150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125095</xdr:rowOff>
    </xdr:from>
    <xdr:to>
      <xdr:col>81</xdr:col>
      <xdr:colOff>101600</xdr:colOff>
      <xdr:row>77</xdr:row>
      <xdr:rowOff>55245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71755</xdr:rowOff>
    </xdr:from>
    <xdr:ext cx="469265"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350" y="12930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27940</xdr:rowOff>
    </xdr:from>
    <xdr:to>
      <xdr:col>76</xdr:col>
      <xdr:colOff>114300</xdr:colOff>
      <xdr:row>77</xdr:row>
      <xdr:rowOff>109855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2295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50165</xdr:rowOff>
    </xdr:from>
    <xdr:to>
      <xdr:col>76</xdr:col>
      <xdr:colOff>165100</xdr:colOff>
      <xdr:row>76</xdr:row>
      <xdr:rowOff>151765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74</xdr:row>
      <xdr:rowOff>168275</xdr:rowOff>
    </xdr:from>
    <xdr:ext cx="469265" cy="2584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350" y="12855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27940</xdr:rowOff>
    </xdr:from>
    <xdr:to>
      <xdr:col>71</xdr:col>
      <xdr:colOff>177800</xdr:colOff>
      <xdr:row>78</xdr:row>
      <xdr:rowOff>103505</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229590"/>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100965</xdr:rowOff>
    </xdr:from>
    <xdr:to>
      <xdr:col>72</xdr:col>
      <xdr:colOff>38100</xdr:colOff>
      <xdr:row>77</xdr:row>
      <xdr:rowOff>31115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47625</xdr:rowOff>
    </xdr:from>
    <xdr:ext cx="46926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350" y="12906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74930</xdr:rowOff>
    </xdr:from>
    <xdr:to>
      <xdr:col>67</xdr:col>
      <xdr:colOff>101600</xdr:colOff>
      <xdr:row>78</xdr:row>
      <xdr:rowOff>4445</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20955</xdr:rowOff>
    </xdr:from>
    <xdr:ext cx="378460"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70" y="130511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149225</xdr:rowOff>
    </xdr:from>
    <xdr:to>
      <xdr:col>85</xdr:col>
      <xdr:colOff>177800</xdr:colOff>
      <xdr:row>78</xdr:row>
      <xdr:rowOff>79375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64135</xdr:rowOff>
    </xdr:from>
    <xdr:ext cx="378460" cy="2584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265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4445</xdr:rowOff>
    </xdr:from>
    <xdr:to>
      <xdr:col>81</xdr:col>
      <xdr:colOff>101600</xdr:colOff>
      <xdr:row>78</xdr:row>
      <xdr:rowOff>106045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97790</xdr:rowOff>
    </xdr:from>
    <xdr:ext cx="378460" cy="2584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70" y="134708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59055</xdr:rowOff>
    </xdr:from>
    <xdr:to>
      <xdr:col>76</xdr:col>
      <xdr:colOff>165100</xdr:colOff>
      <xdr:row>77</xdr:row>
      <xdr:rowOff>160655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151765</xdr:rowOff>
    </xdr:from>
    <xdr:ext cx="378460"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70" y="13353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148590</xdr:rowOff>
    </xdr:from>
    <xdr:to>
      <xdr:col>72</xdr:col>
      <xdr:colOff>38100</xdr:colOff>
      <xdr:row>77</xdr:row>
      <xdr:rowOff>78740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69850</xdr:rowOff>
    </xdr:from>
    <xdr:ext cx="46926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350" y="13271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52705</xdr:rowOff>
    </xdr:from>
    <xdr:to>
      <xdr:col>67</xdr:col>
      <xdr:colOff>101600</xdr:colOff>
      <xdr:row>78</xdr:row>
      <xdr:rowOff>154940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146050</xdr:rowOff>
    </xdr:from>
    <xdr:ext cx="378460"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70" y="135191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31495" cy="2584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78740</xdr:rowOff>
    </xdr:from>
    <xdr:to>
      <xdr:col>85</xdr:col>
      <xdr:colOff>126365</xdr:colOff>
      <xdr:row>99</xdr:row>
      <xdr:rowOff>118745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8069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123190</xdr:rowOff>
    </xdr:from>
    <xdr:ext cx="534670" cy="2584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6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38,042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118745</xdr:rowOff>
    </xdr:from>
    <xdr:to>
      <xdr:col>86</xdr:col>
      <xdr:colOff>25400</xdr:colOff>
      <xdr:row>99</xdr:row>
      <xdr:rowOff>118745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9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25400</xdr:rowOff>
    </xdr:from>
    <xdr:ext cx="534670" cy="259080"/>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5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75,101</a:t>
          </a:r>
          <a:endParaRPr kumimoji="1" lang="ja-JP" altLang="en-US" sz="1000" b="1">
            <a:latin typeface="ＭＳ Ｐゴシック"/>
          </a:endParaRPr>
        </a:p>
      </xdr:txBody>
    </xdr:sp>
    <xdr:clientData/>
  </xdr:oneCellAnchor>
  <xdr:twoCellAnchor>
    <xdr:from>
      <xdr:col>85</xdr:col>
      <xdr:colOff>38100</xdr:colOff>
      <xdr:row>91</xdr:row>
      <xdr:rowOff>78740</xdr:rowOff>
    </xdr:from>
    <xdr:to>
      <xdr:col>86</xdr:col>
      <xdr:colOff>25400</xdr:colOff>
      <xdr:row>91</xdr:row>
      <xdr:rowOff>78740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8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90805</xdr:rowOff>
    </xdr:from>
    <xdr:to>
      <xdr:col>85</xdr:col>
      <xdr:colOff>127000</xdr:colOff>
      <xdr:row>95</xdr:row>
      <xdr:rowOff>111125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035655"/>
          <a:ext cx="8382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138430</xdr:rowOff>
    </xdr:from>
    <xdr:ext cx="534670" cy="259080"/>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54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160020</xdr:rowOff>
    </xdr:from>
    <xdr:to>
      <xdr:col>85</xdr:col>
      <xdr:colOff>177800</xdr:colOff>
      <xdr:row>95</xdr:row>
      <xdr:rowOff>90170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27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4445</xdr:rowOff>
    </xdr:from>
    <xdr:to>
      <xdr:col>81</xdr:col>
      <xdr:colOff>50800</xdr:colOff>
      <xdr:row>95</xdr:row>
      <xdr:rowOff>111125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29219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80645</xdr:rowOff>
    </xdr:from>
    <xdr:to>
      <xdr:col>81</xdr:col>
      <xdr:colOff>101600</xdr:colOff>
      <xdr:row>96</xdr:row>
      <xdr:rowOff>10795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1905</xdr:rowOff>
    </xdr:from>
    <xdr:ext cx="53403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3965" y="1646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4445</xdr:rowOff>
    </xdr:from>
    <xdr:to>
      <xdr:col>76</xdr:col>
      <xdr:colOff>114300</xdr:colOff>
      <xdr:row>95</xdr:row>
      <xdr:rowOff>10160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2921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19685</xdr:rowOff>
    </xdr:from>
    <xdr:to>
      <xdr:col>76</xdr:col>
      <xdr:colOff>165100</xdr:colOff>
      <xdr:row>95</xdr:row>
      <xdr:rowOff>121285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112395</xdr:rowOff>
    </xdr:from>
    <xdr:ext cx="534035" cy="2584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4965" y="16400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105410</xdr:rowOff>
    </xdr:from>
    <xdr:to>
      <xdr:col>71</xdr:col>
      <xdr:colOff>177800</xdr:colOff>
      <xdr:row>95</xdr:row>
      <xdr:rowOff>10160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05026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135255</xdr:rowOff>
    </xdr:from>
    <xdr:to>
      <xdr:col>72</xdr:col>
      <xdr:colOff>38100</xdr:colOff>
      <xdr:row>95</xdr:row>
      <xdr:rowOff>65405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56515</xdr:rowOff>
    </xdr:from>
    <xdr:ext cx="534035" cy="2584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5965" y="16344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157480</xdr:rowOff>
    </xdr:from>
    <xdr:to>
      <xdr:col>67</xdr:col>
      <xdr:colOff>101600</xdr:colOff>
      <xdr:row>95</xdr:row>
      <xdr:rowOff>87630</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78740</xdr:rowOff>
    </xdr:from>
    <xdr:ext cx="53403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6965" y="1636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93</xdr:row>
      <xdr:rowOff>40640</xdr:rowOff>
    </xdr:from>
    <xdr:to>
      <xdr:col>85</xdr:col>
      <xdr:colOff>177800</xdr:colOff>
      <xdr:row>93</xdr:row>
      <xdr:rowOff>141605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5985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63500</xdr:rowOff>
    </xdr:from>
    <xdr:ext cx="534670" cy="2584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836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60325</xdr:rowOff>
    </xdr:from>
    <xdr:to>
      <xdr:col>81</xdr:col>
      <xdr:colOff>101600</xdr:colOff>
      <xdr:row>95</xdr:row>
      <xdr:rowOff>161925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6985</xdr:rowOff>
    </xdr:from>
    <xdr:ext cx="534035" cy="2584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3965" y="16123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125095</xdr:rowOff>
    </xdr:from>
    <xdr:to>
      <xdr:col>76</xdr:col>
      <xdr:colOff>165100</xdr:colOff>
      <xdr:row>95</xdr:row>
      <xdr:rowOff>55245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71755</xdr:rowOff>
    </xdr:from>
    <xdr:ext cx="53403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4965" y="16016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130810</xdr:rowOff>
    </xdr:from>
    <xdr:to>
      <xdr:col>72</xdr:col>
      <xdr:colOff>38100</xdr:colOff>
      <xdr:row>95</xdr:row>
      <xdr:rowOff>60960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77470</xdr:rowOff>
    </xdr:from>
    <xdr:ext cx="534035" cy="2584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5965" y="1602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54610</xdr:rowOff>
    </xdr:from>
    <xdr:to>
      <xdr:col>67</xdr:col>
      <xdr:colOff>101600</xdr:colOff>
      <xdr:row>93</xdr:row>
      <xdr:rowOff>156210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9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1270</xdr:rowOff>
    </xdr:from>
    <xdr:ext cx="53403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6965" y="15774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110490</xdr:rowOff>
    </xdr:from>
    <xdr:to>
      <xdr:col>116</xdr:col>
      <xdr:colOff>62865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440"/>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57150</xdr:rowOff>
    </xdr:from>
    <xdr:ext cx="534670" cy="259080"/>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10,279</a:t>
          </a:r>
          <a:endParaRPr kumimoji="1" lang="ja-JP" altLang="en-US" sz="1000" b="1">
            <a:latin typeface="ＭＳ Ｐゴシック"/>
          </a:endParaRPr>
        </a:p>
      </xdr:txBody>
    </xdr:sp>
    <xdr:clientData/>
  </xdr:oneCellAnchor>
  <xdr:twoCellAnchor>
    <xdr:from>
      <xdr:col>115</xdr:col>
      <xdr:colOff>165100</xdr:colOff>
      <xdr:row>31</xdr:row>
      <xdr:rowOff>110490</xdr:rowOff>
    </xdr:from>
    <xdr:to>
      <xdr:col>116</xdr:col>
      <xdr:colOff>152400</xdr:colOff>
      <xdr:row>31</xdr:row>
      <xdr:rowOff>110490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41275</xdr:rowOff>
    </xdr:from>
    <xdr:to>
      <xdr:col>116</xdr:col>
      <xdr:colOff>63500</xdr:colOff>
      <xdr:row>35</xdr:row>
      <xdr:rowOff>71120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04202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96520</xdr:rowOff>
    </xdr:from>
    <xdr:ext cx="469900" cy="259080"/>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268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118110</xdr:rowOff>
    </xdr:from>
    <xdr:to>
      <xdr:col>116</xdr:col>
      <xdr:colOff>114300</xdr:colOff>
      <xdr:row>37</xdr:row>
      <xdr:rowOff>48260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41275</xdr:rowOff>
    </xdr:from>
    <xdr:to>
      <xdr:col>111</xdr:col>
      <xdr:colOff>177800</xdr:colOff>
      <xdr:row>36</xdr:row>
      <xdr:rowOff>45085</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20434300" y="6042025"/>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102870</xdr:rowOff>
    </xdr:from>
    <xdr:to>
      <xdr:col>112</xdr:col>
      <xdr:colOff>38100</xdr:colOff>
      <xdr:row>37</xdr:row>
      <xdr:rowOff>33020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24130</xdr:rowOff>
    </xdr:from>
    <xdr:ext cx="46926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350" y="636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45085</xdr:rowOff>
    </xdr:from>
    <xdr:to>
      <xdr:col>107</xdr:col>
      <xdr:colOff>50800</xdr:colOff>
      <xdr:row>36</xdr:row>
      <xdr:rowOff>137160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9545300" y="621728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96520</xdr:rowOff>
    </xdr:from>
    <xdr:to>
      <xdr:col>107</xdr:col>
      <xdr:colOff>101600</xdr:colOff>
      <xdr:row>37</xdr:row>
      <xdr:rowOff>26670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17780</xdr:rowOff>
    </xdr:from>
    <xdr:ext cx="469265" cy="2584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118745</xdr:rowOff>
    </xdr:from>
    <xdr:to>
      <xdr:col>102</xdr:col>
      <xdr:colOff>114300</xdr:colOff>
      <xdr:row>36</xdr:row>
      <xdr:rowOff>137160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5948045"/>
          <a:ext cx="889000" cy="361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58420</xdr:rowOff>
    </xdr:from>
    <xdr:to>
      <xdr:col>102</xdr:col>
      <xdr:colOff>165100</xdr:colOff>
      <xdr:row>36</xdr:row>
      <xdr:rowOff>160020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5080</xdr:rowOff>
    </xdr:from>
    <xdr:ext cx="469265"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350" y="6005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29845</xdr:rowOff>
    </xdr:from>
    <xdr:to>
      <xdr:col>98</xdr:col>
      <xdr:colOff>38100</xdr:colOff>
      <xdr:row>36</xdr:row>
      <xdr:rowOff>132080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122555</xdr:rowOff>
    </xdr:from>
    <xdr:ext cx="469265" cy="2584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350" y="6294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20320</xdr:rowOff>
    </xdr:from>
    <xdr:to>
      <xdr:col>116</xdr:col>
      <xdr:colOff>114300</xdr:colOff>
      <xdr:row>35</xdr:row>
      <xdr:rowOff>121920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43180</xdr:rowOff>
    </xdr:from>
    <xdr:ext cx="469900" cy="2584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58724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161925</xdr:rowOff>
    </xdr:from>
    <xdr:to>
      <xdr:col>112</xdr:col>
      <xdr:colOff>38100</xdr:colOff>
      <xdr:row>35</xdr:row>
      <xdr:rowOff>92075</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109220</xdr:rowOff>
    </xdr:from>
    <xdr:ext cx="469265" cy="2584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088350" y="576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166370</xdr:rowOff>
    </xdr:from>
    <xdr:to>
      <xdr:col>107</xdr:col>
      <xdr:colOff>101600</xdr:colOff>
      <xdr:row>36</xdr:row>
      <xdr:rowOff>95885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112395</xdr:rowOff>
    </xdr:from>
    <xdr:ext cx="469265" cy="2584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199350" y="5941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86360</xdr:rowOff>
    </xdr:from>
    <xdr:to>
      <xdr:col>102</xdr:col>
      <xdr:colOff>165100</xdr:colOff>
      <xdr:row>37</xdr:row>
      <xdr:rowOff>16510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7620</xdr:rowOff>
    </xdr:from>
    <xdr:ext cx="469265" cy="2584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10350" y="6351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34</xdr:row>
      <xdr:rowOff>67945</xdr:rowOff>
    </xdr:from>
    <xdr:to>
      <xdr:col>98</xdr:col>
      <xdr:colOff>38100</xdr:colOff>
      <xdr:row>34</xdr:row>
      <xdr:rowOff>169545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14605</xdr:rowOff>
    </xdr:from>
    <xdr:ext cx="469265" cy="25908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21350" y="5672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目的別に見た住民一人当たりコストについては、類似団体と比較した場合、「総務費」（</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位）、「民生費」（</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位）、「商工費」（</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位）が高く、逆に「労働費」（</a:t>
          </a:r>
          <a:r>
            <a:rPr kumimoji="1" lang="en-US" altLang="ja-JP" sz="1100">
              <a:solidFill>
                <a:schemeClr val="dk1"/>
              </a:solidFill>
              <a:effectLst/>
              <a:latin typeface="ＭＳ Ｐゴシック"/>
              <a:ea typeface="ＭＳ Ｐゴシック"/>
              <a:cs typeface="+mn-cs"/>
            </a:rPr>
            <a:t>20</a:t>
          </a:r>
          <a:r>
            <a:rPr kumimoji="1" lang="ja-JP" altLang="ja-JP" sz="1100">
              <a:solidFill>
                <a:schemeClr val="dk1"/>
              </a:solidFill>
              <a:effectLst/>
              <a:latin typeface="ＭＳ Ｐゴシック"/>
              <a:ea typeface="ＭＳ Ｐゴシック"/>
              <a:cs typeface="+mn-cs"/>
            </a:rPr>
            <a:t>位）、「土木費」（</a:t>
          </a:r>
          <a:r>
            <a:rPr kumimoji="1" lang="en-US" altLang="ja-JP" sz="1100">
              <a:solidFill>
                <a:schemeClr val="dk1"/>
              </a:solidFill>
              <a:effectLst/>
              <a:latin typeface="ＭＳ Ｐゴシック"/>
              <a:ea typeface="ＭＳ Ｐゴシック"/>
              <a:cs typeface="+mn-cs"/>
            </a:rPr>
            <a:t>17</a:t>
          </a:r>
          <a:r>
            <a:rPr kumimoji="1" lang="ja-JP" altLang="ja-JP" sz="1100">
              <a:solidFill>
                <a:schemeClr val="dk1"/>
              </a:solidFill>
              <a:effectLst/>
              <a:latin typeface="ＭＳ Ｐゴシック"/>
              <a:ea typeface="ＭＳ Ｐゴシック"/>
              <a:cs typeface="+mn-cs"/>
            </a:rPr>
            <a:t>位）が低くなっていることが特徴として挙げられる。これらの項目の主な理由は以下のとおり。</a:t>
          </a:r>
          <a:endParaRPr lang="ja-JP" altLang="ja-JP" sz="14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＜高いもの＞</a:t>
          </a:r>
          <a:endParaRPr lang="ja-JP" altLang="ja-JP" sz="1400">
            <a:effectLst/>
            <a:latin typeface="ＭＳ Ｐゴシック"/>
            <a:ea typeface="ＭＳ Ｐゴシック"/>
          </a:endParaRPr>
        </a:p>
        <a:p>
          <a:pPr eaLnBrk="1" fontAlgn="auto" latinLnBrk="0" hangingPunct="1"/>
          <a:r>
            <a:rPr kumimoji="1" lang="ja-JP" altLang="ja-JP" sz="1100" baseline="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◆総務費</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過去に行った償還基金からの借入金を返済したことによる</a:t>
          </a:r>
          <a:endParaRPr lang="ja-JP" altLang="ja-JP" sz="1400">
            <a:effectLst/>
            <a:latin typeface="ＭＳ Ｐゴシック"/>
            <a:ea typeface="ＭＳ Ｐゴシック"/>
          </a:endParaRPr>
        </a:p>
        <a:p>
          <a:pPr eaLnBrk="1" fontAlgn="auto" latinLnBrk="0" hangingPunct="1"/>
          <a:r>
            <a:rPr kumimoji="1" lang="en-US" altLang="ja-JP"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◆民生費</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障害者福祉等の充実に取り組んでいることによる</a:t>
          </a:r>
          <a:endParaRPr lang="ja-JP" altLang="ja-JP" sz="1400">
            <a:effectLst/>
            <a:latin typeface="ＭＳ Ｐゴシック"/>
            <a:ea typeface="ＭＳ Ｐゴシック"/>
          </a:endParaRPr>
        </a:p>
        <a:p>
          <a:pPr eaLnBrk="1" fontAlgn="auto" latinLnBrk="0" hangingPunct="1"/>
          <a:r>
            <a:rPr kumimoji="1" lang="ja-JP" altLang="ja-JP" sz="1100" baseline="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◆商工費</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新型コロナウイルス感染症対策として中小企業等を支援するための融資制度預託金が増加したことによる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＜低いもの＞</a:t>
          </a:r>
          <a:r>
            <a:rPr kumimoji="1" lang="ja-JP" altLang="ja-JP" sz="1100" baseline="0">
              <a:solidFill>
                <a:schemeClr val="dk1"/>
              </a:solidFill>
              <a:effectLst/>
              <a:latin typeface="ＭＳ Ｐゴシック"/>
              <a:ea typeface="ＭＳ Ｐゴシック"/>
              <a:cs typeface="+mn-cs"/>
            </a:rPr>
            <a:t> </a:t>
          </a:r>
          <a:endParaRPr lang="ja-JP" altLang="ja-JP" sz="1400">
            <a:effectLst/>
            <a:latin typeface="ＭＳ Ｐゴシック"/>
            <a:ea typeface="ＭＳ Ｐゴシック"/>
          </a:endParaRPr>
        </a:p>
        <a:p>
          <a:r>
            <a:rPr kumimoji="1" lang="ja-JP" altLang="ja-JP" sz="1100" baseline="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◆労働費</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勤労者福祉会館等の施設を有していないことに加え、雇用対策事業特別会計の廃止により平成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年度以降は減少している。</a:t>
          </a:r>
          <a:r>
            <a:rPr kumimoji="1" lang="ja-JP" altLang="en-US" sz="1100">
              <a:solidFill>
                <a:schemeClr val="dk1"/>
              </a:solidFill>
              <a:effectLst/>
              <a:latin typeface="ＭＳ Ｐゴシック"/>
              <a:ea typeface="ＭＳ Ｐゴシック"/>
              <a:cs typeface="+mn-cs"/>
            </a:rPr>
            <a:t>　　</a:t>
          </a:r>
          <a:r>
            <a:rPr kumimoji="1" lang="en-US" altLang="ja-JP"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◆土木費</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市債残高の縮減に向けて投資的経費の規模を的確にコントロールしていることによる</a:t>
          </a:r>
          <a:endParaRPr lang="ja-JP" altLang="ja-JP" sz="14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a:ea typeface="ＭＳ Ｐゴシック"/>
              <a:cs typeface="+mn-cs"/>
            </a:rPr>
            <a:t>　令和３年度に策定した行財政改革計画に基づく、事業見直しや歳入増など様々な改革の取組に着手したことにより、２年ぶりに黒字となった。</a:t>
          </a:r>
        </a:p>
        <a:p>
          <a:r>
            <a:rPr kumimoji="1" lang="ja-JP" altLang="en-US" sz="1400">
              <a:solidFill>
                <a:schemeClr val="dk1"/>
              </a:solidFill>
              <a:effectLst/>
              <a:latin typeface="ＭＳ Ｐゴシック"/>
              <a:ea typeface="ＭＳ Ｐゴシック"/>
              <a:cs typeface="+mn-cs"/>
            </a:rPr>
            <a:t>　一方で、行財政改革計画の成果及び一般財源収入の増加等があってもなお不足する財源は、公債償還基金を取り崩して対応しており、令和２年度決算に引き続き、厳しい財政状況となっている。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京都府京都市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コロナ禍の影響からの一定の回復による高速鉄道事業の赤字額の減や、一般会計の黒字化などにより、</a:t>
          </a:r>
          <a:r>
            <a:rPr kumimoji="1" lang="en-US" altLang="ja-JP" sz="1400">
              <a:latin typeface="ＭＳ ゴシック"/>
              <a:ea typeface="ＭＳ ゴシック"/>
            </a:rPr>
            <a:t>【</a:t>
          </a:r>
          <a:r>
            <a:rPr kumimoji="1" lang="ja-JP" altLang="en-US" sz="1400">
              <a:latin typeface="ＭＳ ゴシック"/>
              <a:ea typeface="ＭＳ ゴシック"/>
            </a:rPr>
            <a:t>黒字額－赤字額</a:t>
          </a:r>
          <a:r>
            <a:rPr kumimoji="1" lang="en-US" altLang="ja-JP" sz="1400">
              <a:latin typeface="ＭＳ ゴシック"/>
              <a:ea typeface="ＭＳ ゴシック"/>
            </a:rPr>
            <a:t>】</a:t>
          </a:r>
          <a:r>
            <a:rPr kumimoji="1" lang="ja-JP" altLang="en-US" sz="1400">
              <a:latin typeface="ＭＳ ゴシック"/>
              <a:ea typeface="ＭＳ ゴシック"/>
            </a:rPr>
            <a:t>は昨年度と比較して大幅に増加している。</a:t>
          </a:r>
        </a:p>
        <a:p>
          <a:r>
            <a:rPr kumimoji="1" lang="ja-JP" altLang="en-US" sz="1400">
              <a:latin typeface="ＭＳ ゴシック"/>
              <a:ea typeface="ＭＳ ゴシック"/>
            </a:rPr>
            <a:t>　今後も、行財政改革を着実に推進し、引き続き、連結ベースでの財政健全化に向けた取組を進めていく。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36001;&#21209;&#35519;&#26619;&#35506;(11070006)\04_&#35519;&#26619;&#32113;&#35336;&#20418;\&#12356;&#12429;&#12356;&#12429;\&#9632;&#36001;&#25919;&#29366;&#27841;&#20844;&#34920;&#36039;&#26009;\02_&#36001;&#25919;&#29366;&#27841;&#36039;&#26009;&#38598;\R03&#27770;&#31639;_&#36001;&#25919;&#29366;&#27841;&#36039;&#26009;&#38598;\06%20&#30906;&#35469;&#20316;&#26989;\&#25919;&#20196;&#24066;\12_&#20140;&#37117;&#24066;_0315&#9675;\&#22522;&#37329;&#12471;&#12540;&#12488;&#20462;&#27491;\050323_&#9733;&#65288;&#22238;&#31572;&#65289;_&#12304;&#36001;&#25919;&#29366;&#27841;&#36039;&#26009;&#38598;&#12305;_261009_&#20140;&#37117;&#24066;_2021&#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R01</v>
          </cell>
          <cell r="C71" t="str">
            <v>R02</v>
          </cell>
          <cell r="D71" t="str">
            <v>R03</v>
          </cell>
        </row>
        <row r="72">
          <cell r="A72" t="str">
            <v>財政調整基金</v>
          </cell>
          <cell r="B72">
            <v>20</v>
          </cell>
          <cell r="C72" t="str">
            <v>-</v>
          </cell>
          <cell r="D72">
            <v>9452</v>
          </cell>
        </row>
        <row r="73">
          <cell r="A73" t="str">
            <v>減債基金</v>
          </cell>
          <cell r="B73" t="str">
            <v>-</v>
          </cell>
          <cell r="C73" t="str">
            <v>-</v>
          </cell>
          <cell r="D73" t="str">
            <v>-</v>
          </cell>
        </row>
        <row r="74">
          <cell r="A74" t="str">
            <v>その他特定目的基金</v>
          </cell>
          <cell r="B74">
            <v>36490</v>
          </cell>
          <cell r="C74">
            <v>34830</v>
          </cell>
          <cell r="D74">
            <v>38142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17" t="s">
        <v>134</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2"/>
      <c r="DK1" s="2"/>
      <c r="DL1" s="2"/>
      <c r="DM1" s="2"/>
      <c r="DN1" s="2"/>
      <c r="DO1" s="2"/>
    </row>
    <row r="2" spans="1:119" ht="23.5" x14ac:dyDescent="0.2">
      <c r="B2" s="3" t="s">
        <v>137</v>
      </c>
      <c r="C2" s="3"/>
      <c r="D2" s="9"/>
    </row>
    <row r="3" spans="1:119" ht="18.75" customHeight="1" x14ac:dyDescent="0.2">
      <c r="A3" s="2"/>
      <c r="B3" s="470" t="s">
        <v>138</v>
      </c>
      <c r="C3" s="471"/>
      <c r="D3" s="471"/>
      <c r="E3" s="472"/>
      <c r="F3" s="472"/>
      <c r="G3" s="472"/>
      <c r="H3" s="472"/>
      <c r="I3" s="472"/>
      <c r="J3" s="472"/>
      <c r="K3" s="472"/>
      <c r="L3" s="472" t="s">
        <v>141</v>
      </c>
      <c r="M3" s="472"/>
      <c r="N3" s="472"/>
      <c r="O3" s="472"/>
      <c r="P3" s="472"/>
      <c r="Q3" s="472"/>
      <c r="R3" s="479"/>
      <c r="S3" s="479"/>
      <c r="T3" s="479"/>
      <c r="U3" s="479"/>
      <c r="V3" s="480"/>
      <c r="W3" s="321" t="s">
        <v>145</v>
      </c>
      <c r="X3" s="322"/>
      <c r="Y3" s="322"/>
      <c r="Z3" s="322"/>
      <c r="AA3" s="322"/>
      <c r="AB3" s="471"/>
      <c r="AC3" s="479" t="s">
        <v>146</v>
      </c>
      <c r="AD3" s="322"/>
      <c r="AE3" s="322"/>
      <c r="AF3" s="322"/>
      <c r="AG3" s="322"/>
      <c r="AH3" s="322"/>
      <c r="AI3" s="322"/>
      <c r="AJ3" s="322"/>
      <c r="AK3" s="322"/>
      <c r="AL3" s="323"/>
      <c r="AM3" s="321" t="s">
        <v>147</v>
      </c>
      <c r="AN3" s="322"/>
      <c r="AO3" s="322"/>
      <c r="AP3" s="322"/>
      <c r="AQ3" s="322"/>
      <c r="AR3" s="322"/>
      <c r="AS3" s="322"/>
      <c r="AT3" s="322"/>
      <c r="AU3" s="322"/>
      <c r="AV3" s="322"/>
      <c r="AW3" s="322"/>
      <c r="AX3" s="323"/>
      <c r="AY3" s="318" t="s">
        <v>10</v>
      </c>
      <c r="AZ3" s="319"/>
      <c r="BA3" s="319"/>
      <c r="BB3" s="319"/>
      <c r="BC3" s="319"/>
      <c r="BD3" s="319"/>
      <c r="BE3" s="319"/>
      <c r="BF3" s="319"/>
      <c r="BG3" s="319"/>
      <c r="BH3" s="319"/>
      <c r="BI3" s="319"/>
      <c r="BJ3" s="319"/>
      <c r="BK3" s="319"/>
      <c r="BL3" s="319"/>
      <c r="BM3" s="320"/>
      <c r="BN3" s="321" t="s">
        <v>152</v>
      </c>
      <c r="BO3" s="322"/>
      <c r="BP3" s="322"/>
      <c r="BQ3" s="322"/>
      <c r="BR3" s="322"/>
      <c r="BS3" s="322"/>
      <c r="BT3" s="322"/>
      <c r="BU3" s="323"/>
      <c r="BV3" s="321" t="s">
        <v>5</v>
      </c>
      <c r="BW3" s="322"/>
      <c r="BX3" s="322"/>
      <c r="BY3" s="322"/>
      <c r="BZ3" s="322"/>
      <c r="CA3" s="322"/>
      <c r="CB3" s="322"/>
      <c r="CC3" s="323"/>
      <c r="CD3" s="318" t="s">
        <v>10</v>
      </c>
      <c r="CE3" s="319"/>
      <c r="CF3" s="319"/>
      <c r="CG3" s="319"/>
      <c r="CH3" s="319"/>
      <c r="CI3" s="319"/>
      <c r="CJ3" s="319"/>
      <c r="CK3" s="319"/>
      <c r="CL3" s="319"/>
      <c r="CM3" s="319"/>
      <c r="CN3" s="319"/>
      <c r="CO3" s="319"/>
      <c r="CP3" s="319"/>
      <c r="CQ3" s="319"/>
      <c r="CR3" s="319"/>
      <c r="CS3" s="320"/>
      <c r="CT3" s="321" t="s">
        <v>153</v>
      </c>
      <c r="CU3" s="322"/>
      <c r="CV3" s="322"/>
      <c r="CW3" s="322"/>
      <c r="CX3" s="322"/>
      <c r="CY3" s="322"/>
      <c r="CZ3" s="322"/>
      <c r="DA3" s="323"/>
      <c r="DB3" s="321" t="s">
        <v>155</v>
      </c>
      <c r="DC3" s="322"/>
      <c r="DD3" s="322"/>
      <c r="DE3" s="322"/>
      <c r="DF3" s="322"/>
      <c r="DG3" s="322"/>
      <c r="DH3" s="322"/>
      <c r="DI3" s="323"/>
    </row>
    <row r="4" spans="1:119" ht="18.75" customHeight="1" x14ac:dyDescent="0.2">
      <c r="A4" s="2"/>
      <c r="B4" s="473"/>
      <c r="C4" s="474"/>
      <c r="D4" s="474"/>
      <c r="E4" s="475"/>
      <c r="F4" s="475"/>
      <c r="G4" s="475"/>
      <c r="H4" s="475"/>
      <c r="I4" s="475"/>
      <c r="J4" s="475"/>
      <c r="K4" s="475"/>
      <c r="L4" s="475"/>
      <c r="M4" s="475"/>
      <c r="N4" s="475"/>
      <c r="O4" s="475"/>
      <c r="P4" s="475"/>
      <c r="Q4" s="475"/>
      <c r="R4" s="481"/>
      <c r="S4" s="481"/>
      <c r="T4" s="481"/>
      <c r="U4" s="481"/>
      <c r="V4" s="482"/>
      <c r="W4" s="485"/>
      <c r="X4" s="464"/>
      <c r="Y4" s="464"/>
      <c r="Z4" s="464"/>
      <c r="AA4" s="464"/>
      <c r="AB4" s="474"/>
      <c r="AC4" s="481"/>
      <c r="AD4" s="464"/>
      <c r="AE4" s="464"/>
      <c r="AF4" s="464"/>
      <c r="AG4" s="464"/>
      <c r="AH4" s="464"/>
      <c r="AI4" s="464"/>
      <c r="AJ4" s="464"/>
      <c r="AK4" s="464"/>
      <c r="AL4" s="488"/>
      <c r="AM4" s="486"/>
      <c r="AN4" s="487"/>
      <c r="AO4" s="487"/>
      <c r="AP4" s="487"/>
      <c r="AQ4" s="487"/>
      <c r="AR4" s="487"/>
      <c r="AS4" s="487"/>
      <c r="AT4" s="487"/>
      <c r="AU4" s="487"/>
      <c r="AV4" s="487"/>
      <c r="AW4" s="487"/>
      <c r="AX4" s="489"/>
      <c r="AY4" s="324" t="s">
        <v>156</v>
      </c>
      <c r="AZ4" s="325"/>
      <c r="BA4" s="325"/>
      <c r="BB4" s="325"/>
      <c r="BC4" s="325"/>
      <c r="BD4" s="325"/>
      <c r="BE4" s="325"/>
      <c r="BF4" s="325"/>
      <c r="BG4" s="325"/>
      <c r="BH4" s="325"/>
      <c r="BI4" s="325"/>
      <c r="BJ4" s="325"/>
      <c r="BK4" s="325"/>
      <c r="BL4" s="325"/>
      <c r="BM4" s="326"/>
      <c r="BN4" s="327">
        <v>1056768646</v>
      </c>
      <c r="BO4" s="328"/>
      <c r="BP4" s="328"/>
      <c r="BQ4" s="328"/>
      <c r="BR4" s="328"/>
      <c r="BS4" s="328"/>
      <c r="BT4" s="328"/>
      <c r="BU4" s="329"/>
      <c r="BV4" s="327">
        <v>1070394828</v>
      </c>
      <c r="BW4" s="328"/>
      <c r="BX4" s="328"/>
      <c r="BY4" s="328"/>
      <c r="BZ4" s="328"/>
      <c r="CA4" s="328"/>
      <c r="CB4" s="328"/>
      <c r="CC4" s="329"/>
      <c r="CD4" s="330" t="s">
        <v>158</v>
      </c>
      <c r="CE4" s="331"/>
      <c r="CF4" s="331"/>
      <c r="CG4" s="331"/>
      <c r="CH4" s="331"/>
      <c r="CI4" s="331"/>
      <c r="CJ4" s="331"/>
      <c r="CK4" s="331"/>
      <c r="CL4" s="331"/>
      <c r="CM4" s="331"/>
      <c r="CN4" s="331"/>
      <c r="CO4" s="331"/>
      <c r="CP4" s="331"/>
      <c r="CQ4" s="331"/>
      <c r="CR4" s="331"/>
      <c r="CS4" s="332"/>
      <c r="CT4" s="333">
        <v>0.1</v>
      </c>
      <c r="CU4" s="334"/>
      <c r="CV4" s="334"/>
      <c r="CW4" s="334"/>
      <c r="CX4" s="334"/>
      <c r="CY4" s="334"/>
      <c r="CZ4" s="334"/>
      <c r="DA4" s="335"/>
      <c r="DB4" s="333">
        <v>-0.1</v>
      </c>
      <c r="DC4" s="334"/>
      <c r="DD4" s="334"/>
      <c r="DE4" s="334"/>
      <c r="DF4" s="334"/>
      <c r="DG4" s="334"/>
      <c r="DH4" s="334"/>
      <c r="DI4" s="335"/>
    </row>
    <row r="5" spans="1:119" ht="18.75" customHeight="1" x14ac:dyDescent="0.2">
      <c r="A5" s="2"/>
      <c r="B5" s="476"/>
      <c r="C5" s="477"/>
      <c r="D5" s="477"/>
      <c r="E5" s="478"/>
      <c r="F5" s="478"/>
      <c r="G5" s="478"/>
      <c r="H5" s="478"/>
      <c r="I5" s="478"/>
      <c r="J5" s="478"/>
      <c r="K5" s="478"/>
      <c r="L5" s="478"/>
      <c r="M5" s="478"/>
      <c r="N5" s="478"/>
      <c r="O5" s="478"/>
      <c r="P5" s="478"/>
      <c r="Q5" s="478"/>
      <c r="R5" s="483"/>
      <c r="S5" s="483"/>
      <c r="T5" s="483"/>
      <c r="U5" s="483"/>
      <c r="V5" s="484"/>
      <c r="W5" s="486"/>
      <c r="X5" s="487"/>
      <c r="Y5" s="487"/>
      <c r="Z5" s="487"/>
      <c r="AA5" s="487"/>
      <c r="AB5" s="477"/>
      <c r="AC5" s="483"/>
      <c r="AD5" s="487"/>
      <c r="AE5" s="487"/>
      <c r="AF5" s="487"/>
      <c r="AG5" s="487"/>
      <c r="AH5" s="487"/>
      <c r="AI5" s="487"/>
      <c r="AJ5" s="487"/>
      <c r="AK5" s="487"/>
      <c r="AL5" s="489"/>
      <c r="AM5" s="336" t="s">
        <v>159</v>
      </c>
      <c r="AN5" s="337"/>
      <c r="AO5" s="337"/>
      <c r="AP5" s="337"/>
      <c r="AQ5" s="337"/>
      <c r="AR5" s="337"/>
      <c r="AS5" s="337"/>
      <c r="AT5" s="338"/>
      <c r="AU5" s="339" t="s">
        <v>74</v>
      </c>
      <c r="AV5" s="340"/>
      <c r="AW5" s="340"/>
      <c r="AX5" s="340"/>
      <c r="AY5" s="341" t="s">
        <v>148</v>
      </c>
      <c r="AZ5" s="342"/>
      <c r="BA5" s="342"/>
      <c r="BB5" s="342"/>
      <c r="BC5" s="342"/>
      <c r="BD5" s="342"/>
      <c r="BE5" s="342"/>
      <c r="BF5" s="342"/>
      <c r="BG5" s="342"/>
      <c r="BH5" s="342"/>
      <c r="BI5" s="342"/>
      <c r="BJ5" s="342"/>
      <c r="BK5" s="342"/>
      <c r="BL5" s="342"/>
      <c r="BM5" s="343"/>
      <c r="BN5" s="344">
        <v>1054162743</v>
      </c>
      <c r="BO5" s="345"/>
      <c r="BP5" s="345"/>
      <c r="BQ5" s="345"/>
      <c r="BR5" s="345"/>
      <c r="BS5" s="345"/>
      <c r="BT5" s="345"/>
      <c r="BU5" s="346"/>
      <c r="BV5" s="344">
        <v>1062840572</v>
      </c>
      <c r="BW5" s="345"/>
      <c r="BX5" s="345"/>
      <c r="BY5" s="345"/>
      <c r="BZ5" s="345"/>
      <c r="CA5" s="345"/>
      <c r="CB5" s="345"/>
      <c r="CC5" s="346"/>
      <c r="CD5" s="347" t="s">
        <v>161</v>
      </c>
      <c r="CE5" s="348"/>
      <c r="CF5" s="348"/>
      <c r="CG5" s="348"/>
      <c r="CH5" s="348"/>
      <c r="CI5" s="348"/>
      <c r="CJ5" s="348"/>
      <c r="CK5" s="348"/>
      <c r="CL5" s="348"/>
      <c r="CM5" s="348"/>
      <c r="CN5" s="348"/>
      <c r="CO5" s="348"/>
      <c r="CP5" s="348"/>
      <c r="CQ5" s="348"/>
      <c r="CR5" s="348"/>
      <c r="CS5" s="349"/>
      <c r="CT5" s="350">
        <v>94.8</v>
      </c>
      <c r="CU5" s="351"/>
      <c r="CV5" s="351"/>
      <c r="CW5" s="351"/>
      <c r="CX5" s="351"/>
      <c r="CY5" s="351"/>
      <c r="CZ5" s="351"/>
      <c r="DA5" s="352"/>
      <c r="DB5" s="350">
        <v>99.7</v>
      </c>
      <c r="DC5" s="351"/>
      <c r="DD5" s="351"/>
      <c r="DE5" s="351"/>
      <c r="DF5" s="351"/>
      <c r="DG5" s="351"/>
      <c r="DH5" s="351"/>
      <c r="DI5" s="352"/>
    </row>
    <row r="6" spans="1:119" ht="18.75" customHeight="1" x14ac:dyDescent="0.2">
      <c r="A6" s="2"/>
      <c r="B6" s="490" t="s">
        <v>162</v>
      </c>
      <c r="C6" s="491"/>
      <c r="D6" s="491"/>
      <c r="E6" s="492"/>
      <c r="F6" s="492"/>
      <c r="G6" s="492"/>
      <c r="H6" s="492"/>
      <c r="I6" s="492"/>
      <c r="J6" s="492"/>
      <c r="K6" s="492"/>
      <c r="L6" s="492" t="s">
        <v>166</v>
      </c>
      <c r="M6" s="492"/>
      <c r="N6" s="492"/>
      <c r="O6" s="492"/>
      <c r="P6" s="492"/>
      <c r="Q6" s="492"/>
      <c r="R6" s="496"/>
      <c r="S6" s="496"/>
      <c r="T6" s="496"/>
      <c r="U6" s="496"/>
      <c r="V6" s="497"/>
      <c r="W6" s="500" t="s">
        <v>167</v>
      </c>
      <c r="X6" s="501"/>
      <c r="Y6" s="501"/>
      <c r="Z6" s="501"/>
      <c r="AA6" s="501"/>
      <c r="AB6" s="491"/>
      <c r="AC6" s="504" t="s">
        <v>168</v>
      </c>
      <c r="AD6" s="505"/>
      <c r="AE6" s="505"/>
      <c r="AF6" s="505"/>
      <c r="AG6" s="505"/>
      <c r="AH6" s="505"/>
      <c r="AI6" s="505"/>
      <c r="AJ6" s="505"/>
      <c r="AK6" s="505"/>
      <c r="AL6" s="506"/>
      <c r="AM6" s="336" t="s">
        <v>78</v>
      </c>
      <c r="AN6" s="337"/>
      <c r="AO6" s="337"/>
      <c r="AP6" s="337"/>
      <c r="AQ6" s="337"/>
      <c r="AR6" s="337"/>
      <c r="AS6" s="337"/>
      <c r="AT6" s="338"/>
      <c r="AU6" s="339" t="s">
        <v>74</v>
      </c>
      <c r="AV6" s="340"/>
      <c r="AW6" s="340"/>
      <c r="AX6" s="340"/>
      <c r="AY6" s="341" t="s">
        <v>172</v>
      </c>
      <c r="AZ6" s="342"/>
      <c r="BA6" s="342"/>
      <c r="BB6" s="342"/>
      <c r="BC6" s="342"/>
      <c r="BD6" s="342"/>
      <c r="BE6" s="342"/>
      <c r="BF6" s="342"/>
      <c r="BG6" s="342"/>
      <c r="BH6" s="342"/>
      <c r="BI6" s="342"/>
      <c r="BJ6" s="342"/>
      <c r="BK6" s="342"/>
      <c r="BL6" s="342"/>
      <c r="BM6" s="343"/>
      <c r="BN6" s="344">
        <v>2605903</v>
      </c>
      <c r="BO6" s="345"/>
      <c r="BP6" s="345"/>
      <c r="BQ6" s="345"/>
      <c r="BR6" s="345"/>
      <c r="BS6" s="345"/>
      <c r="BT6" s="345"/>
      <c r="BU6" s="346"/>
      <c r="BV6" s="344">
        <v>7554256</v>
      </c>
      <c r="BW6" s="345"/>
      <c r="BX6" s="345"/>
      <c r="BY6" s="345"/>
      <c r="BZ6" s="345"/>
      <c r="CA6" s="345"/>
      <c r="CB6" s="345"/>
      <c r="CC6" s="346"/>
      <c r="CD6" s="347" t="s">
        <v>174</v>
      </c>
      <c r="CE6" s="348"/>
      <c r="CF6" s="348"/>
      <c r="CG6" s="348"/>
      <c r="CH6" s="348"/>
      <c r="CI6" s="348"/>
      <c r="CJ6" s="348"/>
      <c r="CK6" s="348"/>
      <c r="CL6" s="348"/>
      <c r="CM6" s="348"/>
      <c r="CN6" s="348"/>
      <c r="CO6" s="348"/>
      <c r="CP6" s="348"/>
      <c r="CQ6" s="348"/>
      <c r="CR6" s="348"/>
      <c r="CS6" s="349"/>
      <c r="CT6" s="353">
        <v>102.7</v>
      </c>
      <c r="CU6" s="354"/>
      <c r="CV6" s="354"/>
      <c r="CW6" s="354"/>
      <c r="CX6" s="354"/>
      <c r="CY6" s="354"/>
      <c r="CZ6" s="354"/>
      <c r="DA6" s="355"/>
      <c r="DB6" s="353">
        <v>110.2</v>
      </c>
      <c r="DC6" s="354"/>
      <c r="DD6" s="354"/>
      <c r="DE6" s="354"/>
      <c r="DF6" s="354"/>
      <c r="DG6" s="354"/>
      <c r="DH6" s="354"/>
      <c r="DI6" s="355"/>
    </row>
    <row r="7" spans="1:119" ht="18.75" customHeight="1" x14ac:dyDescent="0.2">
      <c r="A7" s="2"/>
      <c r="B7" s="473"/>
      <c r="C7" s="474"/>
      <c r="D7" s="474"/>
      <c r="E7" s="475"/>
      <c r="F7" s="475"/>
      <c r="G7" s="475"/>
      <c r="H7" s="475"/>
      <c r="I7" s="475"/>
      <c r="J7" s="475"/>
      <c r="K7" s="475"/>
      <c r="L7" s="475"/>
      <c r="M7" s="475"/>
      <c r="N7" s="475"/>
      <c r="O7" s="475"/>
      <c r="P7" s="475"/>
      <c r="Q7" s="475"/>
      <c r="R7" s="481"/>
      <c r="S7" s="481"/>
      <c r="T7" s="481"/>
      <c r="U7" s="481"/>
      <c r="V7" s="482"/>
      <c r="W7" s="485"/>
      <c r="X7" s="464"/>
      <c r="Y7" s="464"/>
      <c r="Z7" s="464"/>
      <c r="AA7" s="464"/>
      <c r="AB7" s="474"/>
      <c r="AC7" s="507"/>
      <c r="AD7" s="463"/>
      <c r="AE7" s="463"/>
      <c r="AF7" s="463"/>
      <c r="AG7" s="463"/>
      <c r="AH7" s="463"/>
      <c r="AI7" s="463"/>
      <c r="AJ7" s="463"/>
      <c r="AK7" s="463"/>
      <c r="AL7" s="508"/>
      <c r="AM7" s="336" t="s">
        <v>175</v>
      </c>
      <c r="AN7" s="337"/>
      <c r="AO7" s="337"/>
      <c r="AP7" s="337"/>
      <c r="AQ7" s="337"/>
      <c r="AR7" s="337"/>
      <c r="AS7" s="337"/>
      <c r="AT7" s="338"/>
      <c r="AU7" s="339" t="s">
        <v>74</v>
      </c>
      <c r="AV7" s="340"/>
      <c r="AW7" s="340"/>
      <c r="AX7" s="340"/>
      <c r="AY7" s="341" t="s">
        <v>176</v>
      </c>
      <c r="AZ7" s="342"/>
      <c r="BA7" s="342"/>
      <c r="BB7" s="342"/>
      <c r="BC7" s="342"/>
      <c r="BD7" s="342"/>
      <c r="BE7" s="342"/>
      <c r="BF7" s="342"/>
      <c r="BG7" s="342"/>
      <c r="BH7" s="342"/>
      <c r="BI7" s="342"/>
      <c r="BJ7" s="342"/>
      <c r="BK7" s="342"/>
      <c r="BL7" s="342"/>
      <c r="BM7" s="343"/>
      <c r="BN7" s="344">
        <v>2217975</v>
      </c>
      <c r="BO7" s="345"/>
      <c r="BP7" s="345"/>
      <c r="BQ7" s="345"/>
      <c r="BR7" s="345"/>
      <c r="BS7" s="345"/>
      <c r="BT7" s="345"/>
      <c r="BU7" s="346"/>
      <c r="BV7" s="344">
        <v>7871072</v>
      </c>
      <c r="BW7" s="345"/>
      <c r="BX7" s="345"/>
      <c r="BY7" s="345"/>
      <c r="BZ7" s="345"/>
      <c r="CA7" s="345"/>
      <c r="CB7" s="345"/>
      <c r="CC7" s="346"/>
      <c r="CD7" s="347" t="s">
        <v>177</v>
      </c>
      <c r="CE7" s="348"/>
      <c r="CF7" s="348"/>
      <c r="CG7" s="348"/>
      <c r="CH7" s="348"/>
      <c r="CI7" s="348"/>
      <c r="CJ7" s="348"/>
      <c r="CK7" s="348"/>
      <c r="CL7" s="348"/>
      <c r="CM7" s="348"/>
      <c r="CN7" s="348"/>
      <c r="CO7" s="348"/>
      <c r="CP7" s="348"/>
      <c r="CQ7" s="348"/>
      <c r="CR7" s="348"/>
      <c r="CS7" s="349"/>
      <c r="CT7" s="344">
        <v>424382561</v>
      </c>
      <c r="CU7" s="345"/>
      <c r="CV7" s="345"/>
      <c r="CW7" s="345"/>
      <c r="CX7" s="345"/>
      <c r="CY7" s="345"/>
      <c r="CZ7" s="345"/>
      <c r="DA7" s="346"/>
      <c r="DB7" s="344">
        <v>405033797</v>
      </c>
      <c r="DC7" s="345"/>
      <c r="DD7" s="345"/>
      <c r="DE7" s="345"/>
      <c r="DF7" s="345"/>
      <c r="DG7" s="345"/>
      <c r="DH7" s="345"/>
      <c r="DI7" s="346"/>
    </row>
    <row r="8" spans="1:119" ht="18.75" customHeight="1" x14ac:dyDescent="0.2">
      <c r="A8" s="2"/>
      <c r="B8" s="493"/>
      <c r="C8" s="494"/>
      <c r="D8" s="494"/>
      <c r="E8" s="495"/>
      <c r="F8" s="495"/>
      <c r="G8" s="495"/>
      <c r="H8" s="495"/>
      <c r="I8" s="495"/>
      <c r="J8" s="495"/>
      <c r="K8" s="495"/>
      <c r="L8" s="495"/>
      <c r="M8" s="495"/>
      <c r="N8" s="495"/>
      <c r="O8" s="495"/>
      <c r="P8" s="495"/>
      <c r="Q8" s="495"/>
      <c r="R8" s="498"/>
      <c r="S8" s="498"/>
      <c r="T8" s="498"/>
      <c r="U8" s="498"/>
      <c r="V8" s="499"/>
      <c r="W8" s="502"/>
      <c r="X8" s="503"/>
      <c r="Y8" s="503"/>
      <c r="Z8" s="503"/>
      <c r="AA8" s="503"/>
      <c r="AB8" s="494"/>
      <c r="AC8" s="509"/>
      <c r="AD8" s="510"/>
      <c r="AE8" s="510"/>
      <c r="AF8" s="510"/>
      <c r="AG8" s="510"/>
      <c r="AH8" s="510"/>
      <c r="AI8" s="510"/>
      <c r="AJ8" s="510"/>
      <c r="AK8" s="510"/>
      <c r="AL8" s="511"/>
      <c r="AM8" s="336" t="s">
        <v>178</v>
      </c>
      <c r="AN8" s="337"/>
      <c r="AO8" s="337"/>
      <c r="AP8" s="337"/>
      <c r="AQ8" s="337"/>
      <c r="AR8" s="337"/>
      <c r="AS8" s="337"/>
      <c r="AT8" s="338"/>
      <c r="AU8" s="339" t="s">
        <v>182</v>
      </c>
      <c r="AV8" s="340"/>
      <c r="AW8" s="340"/>
      <c r="AX8" s="340"/>
      <c r="AY8" s="341" t="s">
        <v>183</v>
      </c>
      <c r="AZ8" s="342"/>
      <c r="BA8" s="342"/>
      <c r="BB8" s="342"/>
      <c r="BC8" s="342"/>
      <c r="BD8" s="342"/>
      <c r="BE8" s="342"/>
      <c r="BF8" s="342"/>
      <c r="BG8" s="342"/>
      <c r="BH8" s="342"/>
      <c r="BI8" s="342"/>
      <c r="BJ8" s="342"/>
      <c r="BK8" s="342"/>
      <c r="BL8" s="342"/>
      <c r="BM8" s="343"/>
      <c r="BN8" s="344">
        <v>387928</v>
      </c>
      <c r="BO8" s="345"/>
      <c r="BP8" s="345"/>
      <c r="BQ8" s="345"/>
      <c r="BR8" s="345"/>
      <c r="BS8" s="345"/>
      <c r="BT8" s="345"/>
      <c r="BU8" s="346"/>
      <c r="BV8" s="344">
        <v>-316816</v>
      </c>
      <c r="BW8" s="345"/>
      <c r="BX8" s="345"/>
      <c r="BY8" s="345"/>
      <c r="BZ8" s="345"/>
      <c r="CA8" s="345"/>
      <c r="CB8" s="345"/>
      <c r="CC8" s="346"/>
      <c r="CD8" s="347" t="s">
        <v>185</v>
      </c>
      <c r="CE8" s="348"/>
      <c r="CF8" s="348"/>
      <c r="CG8" s="348"/>
      <c r="CH8" s="348"/>
      <c r="CI8" s="348"/>
      <c r="CJ8" s="348"/>
      <c r="CK8" s="348"/>
      <c r="CL8" s="348"/>
      <c r="CM8" s="348"/>
      <c r="CN8" s="348"/>
      <c r="CO8" s="348"/>
      <c r="CP8" s="348"/>
      <c r="CQ8" s="348"/>
      <c r="CR8" s="348"/>
      <c r="CS8" s="349"/>
      <c r="CT8" s="356">
        <v>0.81</v>
      </c>
      <c r="CU8" s="357"/>
      <c r="CV8" s="357"/>
      <c r="CW8" s="357"/>
      <c r="CX8" s="357"/>
      <c r="CY8" s="357"/>
      <c r="CZ8" s="357"/>
      <c r="DA8" s="358"/>
      <c r="DB8" s="356">
        <v>0.81</v>
      </c>
      <c r="DC8" s="357"/>
      <c r="DD8" s="357"/>
      <c r="DE8" s="357"/>
      <c r="DF8" s="357"/>
      <c r="DG8" s="357"/>
      <c r="DH8" s="357"/>
      <c r="DI8" s="358"/>
    </row>
    <row r="9" spans="1:119" ht="18.75" customHeight="1" x14ac:dyDescent="0.2">
      <c r="A9" s="2"/>
      <c r="B9" s="318" t="s">
        <v>21</v>
      </c>
      <c r="C9" s="319"/>
      <c r="D9" s="319"/>
      <c r="E9" s="319"/>
      <c r="F9" s="319"/>
      <c r="G9" s="319"/>
      <c r="H9" s="319"/>
      <c r="I9" s="319"/>
      <c r="J9" s="319"/>
      <c r="K9" s="416"/>
      <c r="L9" s="369" t="s">
        <v>15</v>
      </c>
      <c r="M9" s="370"/>
      <c r="N9" s="370"/>
      <c r="O9" s="370"/>
      <c r="P9" s="370"/>
      <c r="Q9" s="371"/>
      <c r="R9" s="372">
        <v>1463723</v>
      </c>
      <c r="S9" s="373"/>
      <c r="T9" s="373"/>
      <c r="U9" s="373"/>
      <c r="V9" s="374"/>
      <c r="W9" s="321" t="s">
        <v>187</v>
      </c>
      <c r="X9" s="322"/>
      <c r="Y9" s="322"/>
      <c r="Z9" s="322"/>
      <c r="AA9" s="322"/>
      <c r="AB9" s="322"/>
      <c r="AC9" s="322"/>
      <c r="AD9" s="322"/>
      <c r="AE9" s="322"/>
      <c r="AF9" s="322"/>
      <c r="AG9" s="322"/>
      <c r="AH9" s="322"/>
      <c r="AI9" s="322"/>
      <c r="AJ9" s="322"/>
      <c r="AK9" s="322"/>
      <c r="AL9" s="323"/>
      <c r="AM9" s="336" t="s">
        <v>188</v>
      </c>
      <c r="AN9" s="337"/>
      <c r="AO9" s="337"/>
      <c r="AP9" s="337"/>
      <c r="AQ9" s="337"/>
      <c r="AR9" s="337"/>
      <c r="AS9" s="337"/>
      <c r="AT9" s="338"/>
      <c r="AU9" s="339" t="s">
        <v>74</v>
      </c>
      <c r="AV9" s="340"/>
      <c r="AW9" s="340"/>
      <c r="AX9" s="340"/>
      <c r="AY9" s="341" t="s">
        <v>75</v>
      </c>
      <c r="AZ9" s="342"/>
      <c r="BA9" s="342"/>
      <c r="BB9" s="342"/>
      <c r="BC9" s="342"/>
      <c r="BD9" s="342"/>
      <c r="BE9" s="342"/>
      <c r="BF9" s="342"/>
      <c r="BG9" s="342"/>
      <c r="BH9" s="342"/>
      <c r="BI9" s="342"/>
      <c r="BJ9" s="342"/>
      <c r="BK9" s="342"/>
      <c r="BL9" s="342"/>
      <c r="BM9" s="343"/>
      <c r="BN9" s="344">
        <v>704744</v>
      </c>
      <c r="BO9" s="345"/>
      <c r="BP9" s="345"/>
      <c r="BQ9" s="345"/>
      <c r="BR9" s="345"/>
      <c r="BS9" s="345"/>
      <c r="BT9" s="345"/>
      <c r="BU9" s="346"/>
      <c r="BV9" s="344">
        <v>-727861</v>
      </c>
      <c r="BW9" s="345"/>
      <c r="BX9" s="345"/>
      <c r="BY9" s="345"/>
      <c r="BZ9" s="345"/>
      <c r="CA9" s="345"/>
      <c r="CB9" s="345"/>
      <c r="CC9" s="346"/>
      <c r="CD9" s="347" t="s">
        <v>72</v>
      </c>
      <c r="CE9" s="348"/>
      <c r="CF9" s="348"/>
      <c r="CG9" s="348"/>
      <c r="CH9" s="348"/>
      <c r="CI9" s="348"/>
      <c r="CJ9" s="348"/>
      <c r="CK9" s="348"/>
      <c r="CL9" s="348"/>
      <c r="CM9" s="348"/>
      <c r="CN9" s="348"/>
      <c r="CO9" s="348"/>
      <c r="CP9" s="348"/>
      <c r="CQ9" s="348"/>
      <c r="CR9" s="348"/>
      <c r="CS9" s="349"/>
      <c r="CT9" s="350">
        <v>17.3</v>
      </c>
      <c r="CU9" s="351"/>
      <c r="CV9" s="351"/>
      <c r="CW9" s="351"/>
      <c r="CX9" s="351"/>
      <c r="CY9" s="351"/>
      <c r="CZ9" s="351"/>
      <c r="DA9" s="352"/>
      <c r="DB9" s="350">
        <v>15.8</v>
      </c>
      <c r="DC9" s="351"/>
      <c r="DD9" s="351"/>
      <c r="DE9" s="351"/>
      <c r="DF9" s="351"/>
      <c r="DG9" s="351"/>
      <c r="DH9" s="351"/>
      <c r="DI9" s="352"/>
    </row>
    <row r="10" spans="1:119" ht="18.75" customHeight="1" x14ac:dyDescent="0.2">
      <c r="A10" s="2"/>
      <c r="B10" s="318"/>
      <c r="C10" s="319"/>
      <c r="D10" s="319"/>
      <c r="E10" s="319"/>
      <c r="F10" s="319"/>
      <c r="G10" s="319"/>
      <c r="H10" s="319"/>
      <c r="I10" s="319"/>
      <c r="J10" s="319"/>
      <c r="K10" s="416"/>
      <c r="L10" s="359" t="s">
        <v>191</v>
      </c>
      <c r="M10" s="337"/>
      <c r="N10" s="337"/>
      <c r="O10" s="337"/>
      <c r="P10" s="337"/>
      <c r="Q10" s="338"/>
      <c r="R10" s="360">
        <v>1475183</v>
      </c>
      <c r="S10" s="361"/>
      <c r="T10" s="361"/>
      <c r="U10" s="361"/>
      <c r="V10" s="362"/>
      <c r="W10" s="485"/>
      <c r="X10" s="464"/>
      <c r="Y10" s="464"/>
      <c r="Z10" s="464"/>
      <c r="AA10" s="464"/>
      <c r="AB10" s="464"/>
      <c r="AC10" s="464"/>
      <c r="AD10" s="464"/>
      <c r="AE10" s="464"/>
      <c r="AF10" s="464"/>
      <c r="AG10" s="464"/>
      <c r="AH10" s="464"/>
      <c r="AI10" s="464"/>
      <c r="AJ10" s="464"/>
      <c r="AK10" s="464"/>
      <c r="AL10" s="488"/>
      <c r="AM10" s="336" t="s">
        <v>192</v>
      </c>
      <c r="AN10" s="337"/>
      <c r="AO10" s="337"/>
      <c r="AP10" s="337"/>
      <c r="AQ10" s="337"/>
      <c r="AR10" s="337"/>
      <c r="AS10" s="337"/>
      <c r="AT10" s="338"/>
      <c r="AU10" s="339" t="s">
        <v>74</v>
      </c>
      <c r="AV10" s="340"/>
      <c r="AW10" s="340"/>
      <c r="AX10" s="340"/>
      <c r="AY10" s="341" t="s">
        <v>194</v>
      </c>
      <c r="AZ10" s="342"/>
      <c r="BA10" s="342"/>
      <c r="BB10" s="342"/>
      <c r="BC10" s="342"/>
      <c r="BD10" s="342"/>
      <c r="BE10" s="342"/>
      <c r="BF10" s="342"/>
      <c r="BG10" s="342"/>
      <c r="BH10" s="342"/>
      <c r="BI10" s="342"/>
      <c r="BJ10" s="342"/>
      <c r="BK10" s="342"/>
      <c r="BL10" s="342"/>
      <c r="BM10" s="343"/>
      <c r="BN10" s="344">
        <v>9451553</v>
      </c>
      <c r="BO10" s="345"/>
      <c r="BP10" s="345"/>
      <c r="BQ10" s="345"/>
      <c r="BR10" s="345"/>
      <c r="BS10" s="345"/>
      <c r="BT10" s="345"/>
      <c r="BU10" s="346"/>
      <c r="BV10" s="344">
        <v>222</v>
      </c>
      <c r="BW10" s="345"/>
      <c r="BX10" s="345"/>
      <c r="BY10" s="345"/>
      <c r="BZ10" s="345"/>
      <c r="CA10" s="345"/>
      <c r="CB10" s="345"/>
      <c r="CC10" s="346"/>
      <c r="CD10" s="21" t="s">
        <v>195</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18"/>
      <c r="C11" s="319"/>
      <c r="D11" s="319"/>
      <c r="E11" s="319"/>
      <c r="F11" s="319"/>
      <c r="G11" s="319"/>
      <c r="H11" s="319"/>
      <c r="I11" s="319"/>
      <c r="J11" s="319"/>
      <c r="K11" s="416"/>
      <c r="L11" s="363" t="s">
        <v>198</v>
      </c>
      <c r="M11" s="364"/>
      <c r="N11" s="364"/>
      <c r="O11" s="364"/>
      <c r="P11" s="364"/>
      <c r="Q11" s="365"/>
      <c r="R11" s="366" t="s">
        <v>199</v>
      </c>
      <c r="S11" s="367"/>
      <c r="T11" s="367"/>
      <c r="U11" s="367"/>
      <c r="V11" s="368"/>
      <c r="W11" s="485"/>
      <c r="X11" s="464"/>
      <c r="Y11" s="464"/>
      <c r="Z11" s="464"/>
      <c r="AA11" s="464"/>
      <c r="AB11" s="464"/>
      <c r="AC11" s="464"/>
      <c r="AD11" s="464"/>
      <c r="AE11" s="464"/>
      <c r="AF11" s="464"/>
      <c r="AG11" s="464"/>
      <c r="AH11" s="464"/>
      <c r="AI11" s="464"/>
      <c r="AJ11" s="464"/>
      <c r="AK11" s="464"/>
      <c r="AL11" s="488"/>
      <c r="AM11" s="336" t="s">
        <v>201</v>
      </c>
      <c r="AN11" s="337"/>
      <c r="AO11" s="337"/>
      <c r="AP11" s="337"/>
      <c r="AQ11" s="337"/>
      <c r="AR11" s="337"/>
      <c r="AS11" s="337"/>
      <c r="AT11" s="338"/>
      <c r="AU11" s="339" t="s">
        <v>182</v>
      </c>
      <c r="AV11" s="340"/>
      <c r="AW11" s="340"/>
      <c r="AX11" s="340"/>
      <c r="AY11" s="341" t="s">
        <v>202</v>
      </c>
      <c r="AZ11" s="342"/>
      <c r="BA11" s="342"/>
      <c r="BB11" s="342"/>
      <c r="BC11" s="342"/>
      <c r="BD11" s="342"/>
      <c r="BE11" s="342"/>
      <c r="BF11" s="342"/>
      <c r="BG11" s="342"/>
      <c r="BH11" s="342"/>
      <c r="BI11" s="342"/>
      <c r="BJ11" s="342"/>
      <c r="BK11" s="342"/>
      <c r="BL11" s="342"/>
      <c r="BM11" s="343"/>
      <c r="BN11" s="344">
        <v>0</v>
      </c>
      <c r="BO11" s="345"/>
      <c r="BP11" s="345"/>
      <c r="BQ11" s="345"/>
      <c r="BR11" s="345"/>
      <c r="BS11" s="345"/>
      <c r="BT11" s="345"/>
      <c r="BU11" s="346"/>
      <c r="BV11" s="344">
        <v>0</v>
      </c>
      <c r="BW11" s="345"/>
      <c r="BX11" s="345"/>
      <c r="BY11" s="345"/>
      <c r="BZ11" s="345"/>
      <c r="CA11" s="345"/>
      <c r="CB11" s="345"/>
      <c r="CC11" s="346"/>
      <c r="CD11" s="347" t="s">
        <v>205</v>
      </c>
      <c r="CE11" s="348"/>
      <c r="CF11" s="348"/>
      <c r="CG11" s="348"/>
      <c r="CH11" s="348"/>
      <c r="CI11" s="348"/>
      <c r="CJ11" s="348"/>
      <c r="CK11" s="348"/>
      <c r="CL11" s="348"/>
      <c r="CM11" s="348"/>
      <c r="CN11" s="348"/>
      <c r="CO11" s="348"/>
      <c r="CP11" s="348"/>
      <c r="CQ11" s="348"/>
      <c r="CR11" s="348"/>
      <c r="CS11" s="349"/>
      <c r="CT11" s="356" t="s">
        <v>206</v>
      </c>
      <c r="CU11" s="357"/>
      <c r="CV11" s="357"/>
      <c r="CW11" s="357"/>
      <c r="CX11" s="357"/>
      <c r="CY11" s="357"/>
      <c r="CZ11" s="357"/>
      <c r="DA11" s="358"/>
      <c r="DB11" s="356">
        <v>7.0000000000000007E-2</v>
      </c>
      <c r="DC11" s="357"/>
      <c r="DD11" s="357"/>
      <c r="DE11" s="357"/>
      <c r="DF11" s="357"/>
      <c r="DG11" s="357"/>
      <c r="DH11" s="357"/>
      <c r="DI11" s="358"/>
    </row>
    <row r="12" spans="1:119" ht="18.75" customHeight="1" x14ac:dyDescent="0.2">
      <c r="A12" s="2"/>
      <c r="B12" s="512" t="s">
        <v>64</v>
      </c>
      <c r="C12" s="513"/>
      <c r="D12" s="513"/>
      <c r="E12" s="513"/>
      <c r="F12" s="513"/>
      <c r="G12" s="513"/>
      <c r="H12" s="513"/>
      <c r="I12" s="513"/>
      <c r="J12" s="513"/>
      <c r="K12" s="514"/>
      <c r="L12" s="382" t="s">
        <v>207</v>
      </c>
      <c r="M12" s="383"/>
      <c r="N12" s="383"/>
      <c r="O12" s="383"/>
      <c r="P12" s="383"/>
      <c r="Q12" s="384"/>
      <c r="R12" s="385">
        <v>1388807</v>
      </c>
      <c r="S12" s="386"/>
      <c r="T12" s="386"/>
      <c r="U12" s="386"/>
      <c r="V12" s="387"/>
      <c r="W12" s="388" t="s">
        <v>10</v>
      </c>
      <c r="X12" s="340"/>
      <c r="Y12" s="340"/>
      <c r="Z12" s="340"/>
      <c r="AA12" s="340"/>
      <c r="AB12" s="389"/>
      <c r="AC12" s="390" t="s">
        <v>120</v>
      </c>
      <c r="AD12" s="391"/>
      <c r="AE12" s="391"/>
      <c r="AF12" s="391"/>
      <c r="AG12" s="392"/>
      <c r="AH12" s="390" t="s">
        <v>210</v>
      </c>
      <c r="AI12" s="391"/>
      <c r="AJ12" s="391"/>
      <c r="AK12" s="391"/>
      <c r="AL12" s="393"/>
      <c r="AM12" s="336" t="s">
        <v>211</v>
      </c>
      <c r="AN12" s="337"/>
      <c r="AO12" s="337"/>
      <c r="AP12" s="337"/>
      <c r="AQ12" s="337"/>
      <c r="AR12" s="337"/>
      <c r="AS12" s="337"/>
      <c r="AT12" s="338"/>
      <c r="AU12" s="339" t="s">
        <v>74</v>
      </c>
      <c r="AV12" s="340"/>
      <c r="AW12" s="340"/>
      <c r="AX12" s="340"/>
      <c r="AY12" s="341" t="s">
        <v>214</v>
      </c>
      <c r="AZ12" s="342"/>
      <c r="BA12" s="342"/>
      <c r="BB12" s="342"/>
      <c r="BC12" s="342"/>
      <c r="BD12" s="342"/>
      <c r="BE12" s="342"/>
      <c r="BF12" s="342"/>
      <c r="BG12" s="342"/>
      <c r="BH12" s="342"/>
      <c r="BI12" s="342"/>
      <c r="BJ12" s="342"/>
      <c r="BK12" s="342"/>
      <c r="BL12" s="342"/>
      <c r="BM12" s="343"/>
      <c r="BN12" s="344">
        <v>0</v>
      </c>
      <c r="BO12" s="345"/>
      <c r="BP12" s="345"/>
      <c r="BQ12" s="345"/>
      <c r="BR12" s="345"/>
      <c r="BS12" s="345"/>
      <c r="BT12" s="345"/>
      <c r="BU12" s="346"/>
      <c r="BV12" s="344">
        <v>430962</v>
      </c>
      <c r="BW12" s="345"/>
      <c r="BX12" s="345"/>
      <c r="BY12" s="345"/>
      <c r="BZ12" s="345"/>
      <c r="CA12" s="345"/>
      <c r="CB12" s="345"/>
      <c r="CC12" s="346"/>
      <c r="CD12" s="347" t="s">
        <v>215</v>
      </c>
      <c r="CE12" s="348"/>
      <c r="CF12" s="348"/>
      <c r="CG12" s="348"/>
      <c r="CH12" s="348"/>
      <c r="CI12" s="348"/>
      <c r="CJ12" s="348"/>
      <c r="CK12" s="348"/>
      <c r="CL12" s="348"/>
      <c r="CM12" s="348"/>
      <c r="CN12" s="348"/>
      <c r="CO12" s="348"/>
      <c r="CP12" s="348"/>
      <c r="CQ12" s="348"/>
      <c r="CR12" s="348"/>
      <c r="CS12" s="349"/>
      <c r="CT12" s="356" t="s">
        <v>206</v>
      </c>
      <c r="CU12" s="357"/>
      <c r="CV12" s="357"/>
      <c r="CW12" s="357"/>
      <c r="CX12" s="357"/>
      <c r="CY12" s="357"/>
      <c r="CZ12" s="357"/>
      <c r="DA12" s="358"/>
      <c r="DB12" s="356" t="s">
        <v>206</v>
      </c>
      <c r="DC12" s="357"/>
      <c r="DD12" s="357"/>
      <c r="DE12" s="357"/>
      <c r="DF12" s="357"/>
      <c r="DG12" s="357"/>
      <c r="DH12" s="357"/>
      <c r="DI12" s="358"/>
    </row>
    <row r="13" spans="1:119" ht="18.75" customHeight="1" x14ac:dyDescent="0.2">
      <c r="A13" s="2"/>
      <c r="B13" s="515"/>
      <c r="C13" s="516"/>
      <c r="D13" s="516"/>
      <c r="E13" s="516"/>
      <c r="F13" s="516"/>
      <c r="G13" s="516"/>
      <c r="H13" s="516"/>
      <c r="I13" s="516"/>
      <c r="J13" s="516"/>
      <c r="K13" s="517"/>
      <c r="L13" s="13"/>
      <c r="M13" s="375" t="s">
        <v>217</v>
      </c>
      <c r="N13" s="376"/>
      <c r="O13" s="376"/>
      <c r="P13" s="376"/>
      <c r="Q13" s="377"/>
      <c r="R13" s="378">
        <v>1346213</v>
      </c>
      <c r="S13" s="379"/>
      <c r="T13" s="379"/>
      <c r="U13" s="379"/>
      <c r="V13" s="380"/>
      <c r="W13" s="500" t="s">
        <v>218</v>
      </c>
      <c r="X13" s="501"/>
      <c r="Y13" s="501"/>
      <c r="Z13" s="501"/>
      <c r="AA13" s="501"/>
      <c r="AB13" s="491"/>
      <c r="AC13" s="360">
        <v>4452</v>
      </c>
      <c r="AD13" s="361"/>
      <c r="AE13" s="361"/>
      <c r="AF13" s="361"/>
      <c r="AG13" s="381"/>
      <c r="AH13" s="360">
        <v>5052</v>
      </c>
      <c r="AI13" s="361"/>
      <c r="AJ13" s="361"/>
      <c r="AK13" s="361"/>
      <c r="AL13" s="362"/>
      <c r="AM13" s="336" t="s">
        <v>220</v>
      </c>
      <c r="AN13" s="337"/>
      <c r="AO13" s="337"/>
      <c r="AP13" s="337"/>
      <c r="AQ13" s="337"/>
      <c r="AR13" s="337"/>
      <c r="AS13" s="337"/>
      <c r="AT13" s="338"/>
      <c r="AU13" s="339" t="s">
        <v>182</v>
      </c>
      <c r="AV13" s="340"/>
      <c r="AW13" s="340"/>
      <c r="AX13" s="340"/>
      <c r="AY13" s="341" t="s">
        <v>222</v>
      </c>
      <c r="AZ13" s="342"/>
      <c r="BA13" s="342"/>
      <c r="BB13" s="342"/>
      <c r="BC13" s="342"/>
      <c r="BD13" s="342"/>
      <c r="BE13" s="342"/>
      <c r="BF13" s="342"/>
      <c r="BG13" s="342"/>
      <c r="BH13" s="342"/>
      <c r="BI13" s="342"/>
      <c r="BJ13" s="342"/>
      <c r="BK13" s="342"/>
      <c r="BL13" s="342"/>
      <c r="BM13" s="343"/>
      <c r="BN13" s="344">
        <v>10156297</v>
      </c>
      <c r="BO13" s="345"/>
      <c r="BP13" s="345"/>
      <c r="BQ13" s="345"/>
      <c r="BR13" s="345"/>
      <c r="BS13" s="345"/>
      <c r="BT13" s="345"/>
      <c r="BU13" s="346"/>
      <c r="BV13" s="344">
        <v>-1158601</v>
      </c>
      <c r="BW13" s="345"/>
      <c r="BX13" s="345"/>
      <c r="BY13" s="345"/>
      <c r="BZ13" s="345"/>
      <c r="CA13" s="345"/>
      <c r="CB13" s="345"/>
      <c r="CC13" s="346"/>
      <c r="CD13" s="347" t="s">
        <v>223</v>
      </c>
      <c r="CE13" s="348"/>
      <c r="CF13" s="348"/>
      <c r="CG13" s="348"/>
      <c r="CH13" s="348"/>
      <c r="CI13" s="348"/>
      <c r="CJ13" s="348"/>
      <c r="CK13" s="348"/>
      <c r="CL13" s="348"/>
      <c r="CM13" s="348"/>
      <c r="CN13" s="348"/>
      <c r="CO13" s="348"/>
      <c r="CP13" s="348"/>
      <c r="CQ13" s="348"/>
      <c r="CR13" s="348"/>
      <c r="CS13" s="349"/>
      <c r="CT13" s="350">
        <v>11.8</v>
      </c>
      <c r="CU13" s="351"/>
      <c r="CV13" s="351"/>
      <c r="CW13" s="351"/>
      <c r="CX13" s="351"/>
      <c r="CY13" s="351"/>
      <c r="CZ13" s="351"/>
      <c r="DA13" s="352"/>
      <c r="DB13" s="350">
        <v>11.4</v>
      </c>
      <c r="DC13" s="351"/>
      <c r="DD13" s="351"/>
      <c r="DE13" s="351"/>
      <c r="DF13" s="351"/>
      <c r="DG13" s="351"/>
      <c r="DH13" s="351"/>
      <c r="DI13" s="352"/>
    </row>
    <row r="14" spans="1:119" ht="18.75" customHeight="1" x14ac:dyDescent="0.2">
      <c r="A14" s="2"/>
      <c r="B14" s="515"/>
      <c r="C14" s="516"/>
      <c r="D14" s="516"/>
      <c r="E14" s="516"/>
      <c r="F14" s="516"/>
      <c r="G14" s="516"/>
      <c r="H14" s="516"/>
      <c r="I14" s="516"/>
      <c r="J14" s="516"/>
      <c r="K14" s="517"/>
      <c r="L14" s="400" t="s">
        <v>227</v>
      </c>
      <c r="M14" s="401"/>
      <c r="N14" s="401"/>
      <c r="O14" s="401"/>
      <c r="P14" s="401"/>
      <c r="Q14" s="402"/>
      <c r="R14" s="378">
        <v>1400720</v>
      </c>
      <c r="S14" s="379"/>
      <c r="T14" s="379"/>
      <c r="U14" s="379"/>
      <c r="V14" s="380"/>
      <c r="W14" s="486"/>
      <c r="X14" s="487"/>
      <c r="Y14" s="487"/>
      <c r="Z14" s="487"/>
      <c r="AA14" s="487"/>
      <c r="AB14" s="477"/>
      <c r="AC14" s="403">
        <v>0.8</v>
      </c>
      <c r="AD14" s="404"/>
      <c r="AE14" s="404"/>
      <c r="AF14" s="404"/>
      <c r="AG14" s="405"/>
      <c r="AH14" s="403">
        <v>0.9</v>
      </c>
      <c r="AI14" s="404"/>
      <c r="AJ14" s="404"/>
      <c r="AK14" s="404"/>
      <c r="AL14" s="406"/>
      <c r="AM14" s="336"/>
      <c r="AN14" s="337"/>
      <c r="AO14" s="337"/>
      <c r="AP14" s="337"/>
      <c r="AQ14" s="337"/>
      <c r="AR14" s="337"/>
      <c r="AS14" s="337"/>
      <c r="AT14" s="338"/>
      <c r="AU14" s="339"/>
      <c r="AV14" s="340"/>
      <c r="AW14" s="340"/>
      <c r="AX14" s="340"/>
      <c r="AY14" s="341"/>
      <c r="AZ14" s="342"/>
      <c r="BA14" s="342"/>
      <c r="BB14" s="342"/>
      <c r="BC14" s="342"/>
      <c r="BD14" s="342"/>
      <c r="BE14" s="342"/>
      <c r="BF14" s="342"/>
      <c r="BG14" s="342"/>
      <c r="BH14" s="342"/>
      <c r="BI14" s="342"/>
      <c r="BJ14" s="342"/>
      <c r="BK14" s="342"/>
      <c r="BL14" s="342"/>
      <c r="BM14" s="343"/>
      <c r="BN14" s="344"/>
      <c r="BO14" s="345"/>
      <c r="BP14" s="345"/>
      <c r="BQ14" s="345"/>
      <c r="BR14" s="345"/>
      <c r="BS14" s="345"/>
      <c r="BT14" s="345"/>
      <c r="BU14" s="346"/>
      <c r="BV14" s="344"/>
      <c r="BW14" s="345"/>
      <c r="BX14" s="345"/>
      <c r="BY14" s="345"/>
      <c r="BZ14" s="345"/>
      <c r="CA14" s="345"/>
      <c r="CB14" s="345"/>
      <c r="CC14" s="346"/>
      <c r="CD14" s="394" t="s">
        <v>230</v>
      </c>
      <c r="CE14" s="395"/>
      <c r="CF14" s="395"/>
      <c r="CG14" s="395"/>
      <c r="CH14" s="395"/>
      <c r="CI14" s="395"/>
      <c r="CJ14" s="395"/>
      <c r="CK14" s="395"/>
      <c r="CL14" s="395"/>
      <c r="CM14" s="395"/>
      <c r="CN14" s="395"/>
      <c r="CO14" s="395"/>
      <c r="CP14" s="395"/>
      <c r="CQ14" s="395"/>
      <c r="CR14" s="395"/>
      <c r="CS14" s="396"/>
      <c r="CT14" s="397">
        <v>170.4</v>
      </c>
      <c r="CU14" s="398"/>
      <c r="CV14" s="398"/>
      <c r="CW14" s="398"/>
      <c r="CX14" s="398"/>
      <c r="CY14" s="398"/>
      <c r="CZ14" s="398"/>
      <c r="DA14" s="399"/>
      <c r="DB14" s="397">
        <v>193.4</v>
      </c>
      <c r="DC14" s="398"/>
      <c r="DD14" s="398"/>
      <c r="DE14" s="398"/>
      <c r="DF14" s="398"/>
      <c r="DG14" s="398"/>
      <c r="DH14" s="398"/>
      <c r="DI14" s="399"/>
    </row>
    <row r="15" spans="1:119" ht="18.75" customHeight="1" x14ac:dyDescent="0.2">
      <c r="A15" s="2"/>
      <c r="B15" s="515"/>
      <c r="C15" s="516"/>
      <c r="D15" s="516"/>
      <c r="E15" s="516"/>
      <c r="F15" s="516"/>
      <c r="G15" s="516"/>
      <c r="H15" s="516"/>
      <c r="I15" s="516"/>
      <c r="J15" s="516"/>
      <c r="K15" s="517"/>
      <c r="L15" s="13"/>
      <c r="M15" s="375" t="s">
        <v>217</v>
      </c>
      <c r="N15" s="376"/>
      <c r="O15" s="376"/>
      <c r="P15" s="376"/>
      <c r="Q15" s="377"/>
      <c r="R15" s="378">
        <v>1355083</v>
      </c>
      <c r="S15" s="379"/>
      <c r="T15" s="379"/>
      <c r="U15" s="379"/>
      <c r="V15" s="380"/>
      <c r="W15" s="500" t="s">
        <v>8</v>
      </c>
      <c r="X15" s="501"/>
      <c r="Y15" s="501"/>
      <c r="Z15" s="501"/>
      <c r="AA15" s="501"/>
      <c r="AB15" s="491"/>
      <c r="AC15" s="360">
        <v>112634</v>
      </c>
      <c r="AD15" s="361"/>
      <c r="AE15" s="361"/>
      <c r="AF15" s="361"/>
      <c r="AG15" s="381"/>
      <c r="AH15" s="360">
        <v>127299</v>
      </c>
      <c r="AI15" s="361"/>
      <c r="AJ15" s="361"/>
      <c r="AK15" s="361"/>
      <c r="AL15" s="362"/>
      <c r="AM15" s="336"/>
      <c r="AN15" s="337"/>
      <c r="AO15" s="337"/>
      <c r="AP15" s="337"/>
      <c r="AQ15" s="337"/>
      <c r="AR15" s="337"/>
      <c r="AS15" s="337"/>
      <c r="AT15" s="338"/>
      <c r="AU15" s="339"/>
      <c r="AV15" s="340"/>
      <c r="AW15" s="340"/>
      <c r="AX15" s="340"/>
      <c r="AY15" s="324" t="s">
        <v>231</v>
      </c>
      <c r="AZ15" s="325"/>
      <c r="BA15" s="325"/>
      <c r="BB15" s="325"/>
      <c r="BC15" s="325"/>
      <c r="BD15" s="325"/>
      <c r="BE15" s="325"/>
      <c r="BF15" s="325"/>
      <c r="BG15" s="325"/>
      <c r="BH15" s="325"/>
      <c r="BI15" s="325"/>
      <c r="BJ15" s="325"/>
      <c r="BK15" s="325"/>
      <c r="BL15" s="325"/>
      <c r="BM15" s="326"/>
      <c r="BN15" s="327">
        <v>244831767</v>
      </c>
      <c r="BO15" s="328"/>
      <c r="BP15" s="328"/>
      <c r="BQ15" s="328"/>
      <c r="BR15" s="328"/>
      <c r="BS15" s="328"/>
      <c r="BT15" s="328"/>
      <c r="BU15" s="329"/>
      <c r="BV15" s="327">
        <v>254820653</v>
      </c>
      <c r="BW15" s="328"/>
      <c r="BX15" s="328"/>
      <c r="BY15" s="328"/>
      <c r="BZ15" s="328"/>
      <c r="CA15" s="328"/>
      <c r="CB15" s="328"/>
      <c r="CC15" s="329"/>
      <c r="CD15" s="330" t="s">
        <v>216</v>
      </c>
      <c r="CE15" s="331"/>
      <c r="CF15" s="331"/>
      <c r="CG15" s="331"/>
      <c r="CH15" s="331"/>
      <c r="CI15" s="331"/>
      <c r="CJ15" s="331"/>
      <c r="CK15" s="331"/>
      <c r="CL15" s="331"/>
      <c r="CM15" s="331"/>
      <c r="CN15" s="331"/>
      <c r="CO15" s="331"/>
      <c r="CP15" s="331"/>
      <c r="CQ15" s="331"/>
      <c r="CR15" s="331"/>
      <c r="CS15" s="332"/>
      <c r="CT15" s="27"/>
      <c r="CU15" s="30"/>
      <c r="CV15" s="30"/>
      <c r="CW15" s="30"/>
      <c r="CX15" s="30"/>
      <c r="CY15" s="30"/>
      <c r="CZ15" s="30"/>
      <c r="DA15" s="33"/>
      <c r="DB15" s="27"/>
      <c r="DC15" s="30"/>
      <c r="DD15" s="30"/>
      <c r="DE15" s="30"/>
      <c r="DF15" s="30"/>
      <c r="DG15" s="30"/>
      <c r="DH15" s="30"/>
      <c r="DI15" s="33"/>
    </row>
    <row r="16" spans="1:119" ht="18.75" customHeight="1" x14ac:dyDescent="0.2">
      <c r="A16" s="2"/>
      <c r="B16" s="515"/>
      <c r="C16" s="516"/>
      <c r="D16" s="516"/>
      <c r="E16" s="516"/>
      <c r="F16" s="516"/>
      <c r="G16" s="516"/>
      <c r="H16" s="516"/>
      <c r="I16" s="516"/>
      <c r="J16" s="516"/>
      <c r="K16" s="517"/>
      <c r="L16" s="400" t="s">
        <v>48</v>
      </c>
      <c r="M16" s="407"/>
      <c r="N16" s="407"/>
      <c r="O16" s="407"/>
      <c r="P16" s="407"/>
      <c r="Q16" s="408"/>
      <c r="R16" s="409" t="s">
        <v>235</v>
      </c>
      <c r="S16" s="410"/>
      <c r="T16" s="410"/>
      <c r="U16" s="410"/>
      <c r="V16" s="411"/>
      <c r="W16" s="486"/>
      <c r="X16" s="487"/>
      <c r="Y16" s="487"/>
      <c r="Z16" s="487"/>
      <c r="AA16" s="487"/>
      <c r="AB16" s="477"/>
      <c r="AC16" s="403">
        <v>20</v>
      </c>
      <c r="AD16" s="404"/>
      <c r="AE16" s="404"/>
      <c r="AF16" s="404"/>
      <c r="AG16" s="405"/>
      <c r="AH16" s="403">
        <v>21.6</v>
      </c>
      <c r="AI16" s="404"/>
      <c r="AJ16" s="404"/>
      <c r="AK16" s="404"/>
      <c r="AL16" s="406"/>
      <c r="AM16" s="336"/>
      <c r="AN16" s="337"/>
      <c r="AO16" s="337"/>
      <c r="AP16" s="337"/>
      <c r="AQ16" s="337"/>
      <c r="AR16" s="337"/>
      <c r="AS16" s="337"/>
      <c r="AT16" s="338"/>
      <c r="AU16" s="339"/>
      <c r="AV16" s="340"/>
      <c r="AW16" s="340"/>
      <c r="AX16" s="340"/>
      <c r="AY16" s="341" t="s">
        <v>118</v>
      </c>
      <c r="AZ16" s="342"/>
      <c r="BA16" s="342"/>
      <c r="BB16" s="342"/>
      <c r="BC16" s="342"/>
      <c r="BD16" s="342"/>
      <c r="BE16" s="342"/>
      <c r="BF16" s="342"/>
      <c r="BG16" s="342"/>
      <c r="BH16" s="342"/>
      <c r="BI16" s="342"/>
      <c r="BJ16" s="342"/>
      <c r="BK16" s="342"/>
      <c r="BL16" s="342"/>
      <c r="BM16" s="343"/>
      <c r="BN16" s="344">
        <v>314197198</v>
      </c>
      <c r="BO16" s="345"/>
      <c r="BP16" s="345"/>
      <c r="BQ16" s="345"/>
      <c r="BR16" s="345"/>
      <c r="BS16" s="345"/>
      <c r="BT16" s="345"/>
      <c r="BU16" s="346"/>
      <c r="BV16" s="344">
        <v>307891345</v>
      </c>
      <c r="BW16" s="345"/>
      <c r="BX16" s="345"/>
      <c r="BY16" s="345"/>
      <c r="BZ16" s="345"/>
      <c r="CA16" s="345"/>
      <c r="CB16" s="345"/>
      <c r="CC16" s="346"/>
      <c r="CD16" s="20"/>
      <c r="CE16" s="521" t="s">
        <v>236</v>
      </c>
      <c r="CF16" s="521"/>
      <c r="CG16" s="521"/>
      <c r="CH16" s="521"/>
      <c r="CI16" s="521"/>
      <c r="CJ16" s="521"/>
      <c r="CK16" s="521"/>
      <c r="CL16" s="521"/>
      <c r="CM16" s="521"/>
      <c r="CN16" s="521"/>
      <c r="CO16" s="521"/>
      <c r="CP16" s="521"/>
      <c r="CQ16" s="521"/>
      <c r="CR16" s="521"/>
      <c r="CS16" s="522"/>
      <c r="CT16" s="350">
        <v>24.2</v>
      </c>
      <c r="CU16" s="351"/>
      <c r="CV16" s="351"/>
      <c r="CW16" s="351"/>
      <c r="CX16" s="351"/>
      <c r="CY16" s="351"/>
      <c r="CZ16" s="351"/>
      <c r="DA16" s="352"/>
      <c r="DB16" s="350">
        <v>62.6</v>
      </c>
      <c r="DC16" s="351"/>
      <c r="DD16" s="351"/>
      <c r="DE16" s="351"/>
      <c r="DF16" s="351"/>
      <c r="DG16" s="351"/>
      <c r="DH16" s="351"/>
      <c r="DI16" s="352"/>
    </row>
    <row r="17" spans="1:113" ht="18.75" customHeight="1" x14ac:dyDescent="0.2">
      <c r="A17" s="2"/>
      <c r="B17" s="518"/>
      <c r="C17" s="519"/>
      <c r="D17" s="519"/>
      <c r="E17" s="519"/>
      <c r="F17" s="519"/>
      <c r="G17" s="519"/>
      <c r="H17" s="519"/>
      <c r="I17" s="519"/>
      <c r="J17" s="519"/>
      <c r="K17" s="520"/>
      <c r="L17" s="14"/>
      <c r="M17" s="412" t="s">
        <v>110</v>
      </c>
      <c r="N17" s="413"/>
      <c r="O17" s="413"/>
      <c r="P17" s="413"/>
      <c r="Q17" s="414"/>
      <c r="R17" s="409" t="s">
        <v>239</v>
      </c>
      <c r="S17" s="410"/>
      <c r="T17" s="410"/>
      <c r="U17" s="410"/>
      <c r="V17" s="411"/>
      <c r="W17" s="500" t="s">
        <v>104</v>
      </c>
      <c r="X17" s="501"/>
      <c r="Y17" s="501"/>
      <c r="Z17" s="501"/>
      <c r="AA17" s="501"/>
      <c r="AB17" s="491"/>
      <c r="AC17" s="360">
        <v>445820</v>
      </c>
      <c r="AD17" s="361"/>
      <c r="AE17" s="361"/>
      <c r="AF17" s="361"/>
      <c r="AG17" s="381"/>
      <c r="AH17" s="360">
        <v>458246</v>
      </c>
      <c r="AI17" s="361"/>
      <c r="AJ17" s="361"/>
      <c r="AK17" s="361"/>
      <c r="AL17" s="362"/>
      <c r="AM17" s="336"/>
      <c r="AN17" s="337"/>
      <c r="AO17" s="337"/>
      <c r="AP17" s="337"/>
      <c r="AQ17" s="337"/>
      <c r="AR17" s="337"/>
      <c r="AS17" s="337"/>
      <c r="AT17" s="338"/>
      <c r="AU17" s="339"/>
      <c r="AV17" s="340"/>
      <c r="AW17" s="340"/>
      <c r="AX17" s="340"/>
      <c r="AY17" s="341" t="s">
        <v>241</v>
      </c>
      <c r="AZ17" s="342"/>
      <c r="BA17" s="342"/>
      <c r="BB17" s="342"/>
      <c r="BC17" s="342"/>
      <c r="BD17" s="342"/>
      <c r="BE17" s="342"/>
      <c r="BF17" s="342"/>
      <c r="BG17" s="342"/>
      <c r="BH17" s="342"/>
      <c r="BI17" s="342"/>
      <c r="BJ17" s="342"/>
      <c r="BK17" s="342"/>
      <c r="BL17" s="342"/>
      <c r="BM17" s="343"/>
      <c r="BN17" s="344">
        <v>308029930</v>
      </c>
      <c r="BO17" s="345"/>
      <c r="BP17" s="345"/>
      <c r="BQ17" s="345"/>
      <c r="BR17" s="345"/>
      <c r="BS17" s="345"/>
      <c r="BT17" s="345"/>
      <c r="BU17" s="346"/>
      <c r="BV17" s="344">
        <v>321195307</v>
      </c>
      <c r="BW17" s="345"/>
      <c r="BX17" s="345"/>
      <c r="BY17" s="345"/>
      <c r="BZ17" s="345"/>
      <c r="CA17" s="345"/>
      <c r="CB17" s="345"/>
      <c r="CC17" s="346"/>
      <c r="CD17" s="20"/>
      <c r="CE17" s="521"/>
      <c r="CF17" s="521"/>
      <c r="CG17" s="521"/>
      <c r="CH17" s="521"/>
      <c r="CI17" s="521"/>
      <c r="CJ17" s="521"/>
      <c r="CK17" s="521"/>
      <c r="CL17" s="521"/>
      <c r="CM17" s="521"/>
      <c r="CN17" s="521"/>
      <c r="CO17" s="521"/>
      <c r="CP17" s="521"/>
      <c r="CQ17" s="521"/>
      <c r="CR17" s="521"/>
      <c r="CS17" s="522"/>
      <c r="CT17" s="350"/>
      <c r="CU17" s="351"/>
      <c r="CV17" s="351"/>
      <c r="CW17" s="351"/>
      <c r="CX17" s="351"/>
      <c r="CY17" s="351"/>
      <c r="CZ17" s="351"/>
      <c r="DA17" s="352"/>
      <c r="DB17" s="350"/>
      <c r="DC17" s="351"/>
      <c r="DD17" s="351"/>
      <c r="DE17" s="351"/>
      <c r="DF17" s="351"/>
      <c r="DG17" s="351"/>
      <c r="DH17" s="351"/>
      <c r="DI17" s="352"/>
    </row>
    <row r="18" spans="1:113" ht="18.75" customHeight="1" x14ac:dyDescent="0.2">
      <c r="A18" s="2"/>
      <c r="B18" s="415" t="s">
        <v>243</v>
      </c>
      <c r="C18" s="416"/>
      <c r="D18" s="416"/>
      <c r="E18" s="417"/>
      <c r="F18" s="417"/>
      <c r="G18" s="417"/>
      <c r="H18" s="417"/>
      <c r="I18" s="417"/>
      <c r="J18" s="417"/>
      <c r="K18" s="417"/>
      <c r="L18" s="418">
        <v>827.83</v>
      </c>
      <c r="M18" s="418"/>
      <c r="N18" s="418"/>
      <c r="O18" s="418"/>
      <c r="P18" s="418"/>
      <c r="Q18" s="418"/>
      <c r="R18" s="419"/>
      <c r="S18" s="419"/>
      <c r="T18" s="419"/>
      <c r="U18" s="419"/>
      <c r="V18" s="420"/>
      <c r="W18" s="502"/>
      <c r="X18" s="503"/>
      <c r="Y18" s="503"/>
      <c r="Z18" s="503"/>
      <c r="AA18" s="503"/>
      <c r="AB18" s="494"/>
      <c r="AC18" s="421">
        <v>79.2</v>
      </c>
      <c r="AD18" s="422"/>
      <c r="AE18" s="422"/>
      <c r="AF18" s="422"/>
      <c r="AG18" s="423"/>
      <c r="AH18" s="421">
        <v>77.599999999999994</v>
      </c>
      <c r="AI18" s="422"/>
      <c r="AJ18" s="422"/>
      <c r="AK18" s="422"/>
      <c r="AL18" s="424"/>
      <c r="AM18" s="336"/>
      <c r="AN18" s="337"/>
      <c r="AO18" s="337"/>
      <c r="AP18" s="337"/>
      <c r="AQ18" s="337"/>
      <c r="AR18" s="337"/>
      <c r="AS18" s="337"/>
      <c r="AT18" s="338"/>
      <c r="AU18" s="339"/>
      <c r="AV18" s="340"/>
      <c r="AW18" s="340"/>
      <c r="AX18" s="340"/>
      <c r="AY18" s="341" t="s">
        <v>245</v>
      </c>
      <c r="AZ18" s="342"/>
      <c r="BA18" s="342"/>
      <c r="BB18" s="342"/>
      <c r="BC18" s="342"/>
      <c r="BD18" s="342"/>
      <c r="BE18" s="342"/>
      <c r="BF18" s="342"/>
      <c r="BG18" s="342"/>
      <c r="BH18" s="342"/>
      <c r="BI18" s="342"/>
      <c r="BJ18" s="342"/>
      <c r="BK18" s="342"/>
      <c r="BL18" s="342"/>
      <c r="BM18" s="343"/>
      <c r="BN18" s="344">
        <v>417417812</v>
      </c>
      <c r="BO18" s="345"/>
      <c r="BP18" s="345"/>
      <c r="BQ18" s="345"/>
      <c r="BR18" s="345"/>
      <c r="BS18" s="345"/>
      <c r="BT18" s="345"/>
      <c r="BU18" s="346"/>
      <c r="BV18" s="344">
        <v>410711214</v>
      </c>
      <c r="BW18" s="345"/>
      <c r="BX18" s="345"/>
      <c r="BY18" s="345"/>
      <c r="BZ18" s="345"/>
      <c r="CA18" s="345"/>
      <c r="CB18" s="345"/>
      <c r="CC18" s="346"/>
      <c r="CD18" s="20"/>
      <c r="CE18" s="521"/>
      <c r="CF18" s="521"/>
      <c r="CG18" s="521"/>
      <c r="CH18" s="521"/>
      <c r="CI18" s="521"/>
      <c r="CJ18" s="521"/>
      <c r="CK18" s="521"/>
      <c r="CL18" s="521"/>
      <c r="CM18" s="521"/>
      <c r="CN18" s="521"/>
      <c r="CO18" s="521"/>
      <c r="CP18" s="521"/>
      <c r="CQ18" s="521"/>
      <c r="CR18" s="521"/>
      <c r="CS18" s="522"/>
      <c r="CT18" s="350"/>
      <c r="CU18" s="351"/>
      <c r="CV18" s="351"/>
      <c r="CW18" s="351"/>
      <c r="CX18" s="351"/>
      <c r="CY18" s="351"/>
      <c r="CZ18" s="351"/>
      <c r="DA18" s="352"/>
      <c r="DB18" s="350"/>
      <c r="DC18" s="351"/>
      <c r="DD18" s="351"/>
      <c r="DE18" s="351"/>
      <c r="DF18" s="351"/>
      <c r="DG18" s="351"/>
      <c r="DH18" s="351"/>
      <c r="DI18" s="352"/>
    </row>
    <row r="19" spans="1:113" ht="18.75" customHeight="1" x14ac:dyDescent="0.2">
      <c r="A19" s="2"/>
      <c r="B19" s="415" t="s">
        <v>70</v>
      </c>
      <c r="C19" s="416"/>
      <c r="D19" s="416"/>
      <c r="E19" s="417"/>
      <c r="F19" s="417"/>
      <c r="G19" s="417"/>
      <c r="H19" s="417"/>
      <c r="I19" s="417"/>
      <c r="J19" s="417"/>
      <c r="K19" s="417"/>
      <c r="L19" s="425">
        <v>1768</v>
      </c>
      <c r="M19" s="425"/>
      <c r="N19" s="425"/>
      <c r="O19" s="425"/>
      <c r="P19" s="425"/>
      <c r="Q19" s="425"/>
      <c r="R19" s="426"/>
      <c r="S19" s="426"/>
      <c r="T19" s="426"/>
      <c r="U19" s="426"/>
      <c r="V19" s="427"/>
      <c r="W19" s="321"/>
      <c r="X19" s="322"/>
      <c r="Y19" s="322"/>
      <c r="Z19" s="322"/>
      <c r="AA19" s="322"/>
      <c r="AB19" s="322"/>
      <c r="AC19" s="428"/>
      <c r="AD19" s="428"/>
      <c r="AE19" s="428"/>
      <c r="AF19" s="428"/>
      <c r="AG19" s="428"/>
      <c r="AH19" s="428"/>
      <c r="AI19" s="428"/>
      <c r="AJ19" s="428"/>
      <c r="AK19" s="428"/>
      <c r="AL19" s="429"/>
      <c r="AM19" s="336"/>
      <c r="AN19" s="337"/>
      <c r="AO19" s="337"/>
      <c r="AP19" s="337"/>
      <c r="AQ19" s="337"/>
      <c r="AR19" s="337"/>
      <c r="AS19" s="337"/>
      <c r="AT19" s="338"/>
      <c r="AU19" s="339"/>
      <c r="AV19" s="340"/>
      <c r="AW19" s="340"/>
      <c r="AX19" s="340"/>
      <c r="AY19" s="341" t="s">
        <v>224</v>
      </c>
      <c r="AZ19" s="342"/>
      <c r="BA19" s="342"/>
      <c r="BB19" s="342"/>
      <c r="BC19" s="342"/>
      <c r="BD19" s="342"/>
      <c r="BE19" s="342"/>
      <c r="BF19" s="342"/>
      <c r="BG19" s="342"/>
      <c r="BH19" s="342"/>
      <c r="BI19" s="342"/>
      <c r="BJ19" s="342"/>
      <c r="BK19" s="342"/>
      <c r="BL19" s="342"/>
      <c r="BM19" s="343"/>
      <c r="BN19" s="344">
        <v>500970394</v>
      </c>
      <c r="BO19" s="345"/>
      <c r="BP19" s="345"/>
      <c r="BQ19" s="345"/>
      <c r="BR19" s="345"/>
      <c r="BS19" s="345"/>
      <c r="BT19" s="345"/>
      <c r="BU19" s="346"/>
      <c r="BV19" s="344">
        <v>465710948</v>
      </c>
      <c r="BW19" s="345"/>
      <c r="BX19" s="345"/>
      <c r="BY19" s="345"/>
      <c r="BZ19" s="345"/>
      <c r="CA19" s="345"/>
      <c r="CB19" s="345"/>
      <c r="CC19" s="346"/>
      <c r="CD19" s="20"/>
      <c r="CE19" s="521"/>
      <c r="CF19" s="521"/>
      <c r="CG19" s="521"/>
      <c r="CH19" s="521"/>
      <c r="CI19" s="521"/>
      <c r="CJ19" s="521"/>
      <c r="CK19" s="521"/>
      <c r="CL19" s="521"/>
      <c r="CM19" s="521"/>
      <c r="CN19" s="521"/>
      <c r="CO19" s="521"/>
      <c r="CP19" s="521"/>
      <c r="CQ19" s="521"/>
      <c r="CR19" s="521"/>
      <c r="CS19" s="522"/>
      <c r="CT19" s="350"/>
      <c r="CU19" s="351"/>
      <c r="CV19" s="351"/>
      <c r="CW19" s="351"/>
      <c r="CX19" s="351"/>
      <c r="CY19" s="351"/>
      <c r="CZ19" s="351"/>
      <c r="DA19" s="352"/>
      <c r="DB19" s="350"/>
      <c r="DC19" s="351"/>
      <c r="DD19" s="351"/>
      <c r="DE19" s="351"/>
      <c r="DF19" s="351"/>
      <c r="DG19" s="351"/>
      <c r="DH19" s="351"/>
      <c r="DI19" s="352"/>
    </row>
    <row r="20" spans="1:113" ht="18.75" customHeight="1" x14ac:dyDescent="0.2">
      <c r="A20" s="2"/>
      <c r="B20" s="415" t="s">
        <v>247</v>
      </c>
      <c r="C20" s="416"/>
      <c r="D20" s="416"/>
      <c r="E20" s="417"/>
      <c r="F20" s="417"/>
      <c r="G20" s="417"/>
      <c r="H20" s="417"/>
      <c r="I20" s="417"/>
      <c r="J20" s="417"/>
      <c r="K20" s="417"/>
      <c r="L20" s="425">
        <v>729524</v>
      </c>
      <c r="M20" s="425"/>
      <c r="N20" s="425"/>
      <c r="O20" s="425"/>
      <c r="P20" s="425"/>
      <c r="Q20" s="425"/>
      <c r="R20" s="426"/>
      <c r="S20" s="426"/>
      <c r="T20" s="426"/>
      <c r="U20" s="426"/>
      <c r="V20" s="427"/>
      <c r="W20" s="502"/>
      <c r="X20" s="503"/>
      <c r="Y20" s="503"/>
      <c r="Z20" s="503"/>
      <c r="AA20" s="503"/>
      <c r="AB20" s="503"/>
      <c r="AC20" s="430"/>
      <c r="AD20" s="430"/>
      <c r="AE20" s="430"/>
      <c r="AF20" s="430"/>
      <c r="AG20" s="430"/>
      <c r="AH20" s="430"/>
      <c r="AI20" s="430"/>
      <c r="AJ20" s="430"/>
      <c r="AK20" s="430"/>
      <c r="AL20" s="431"/>
      <c r="AM20" s="432"/>
      <c r="AN20" s="364"/>
      <c r="AO20" s="364"/>
      <c r="AP20" s="364"/>
      <c r="AQ20" s="364"/>
      <c r="AR20" s="364"/>
      <c r="AS20" s="364"/>
      <c r="AT20" s="365"/>
      <c r="AU20" s="433"/>
      <c r="AV20" s="434"/>
      <c r="AW20" s="434"/>
      <c r="AX20" s="435"/>
      <c r="AY20" s="341"/>
      <c r="AZ20" s="342"/>
      <c r="BA20" s="342"/>
      <c r="BB20" s="342"/>
      <c r="BC20" s="342"/>
      <c r="BD20" s="342"/>
      <c r="BE20" s="342"/>
      <c r="BF20" s="342"/>
      <c r="BG20" s="342"/>
      <c r="BH20" s="342"/>
      <c r="BI20" s="342"/>
      <c r="BJ20" s="342"/>
      <c r="BK20" s="342"/>
      <c r="BL20" s="342"/>
      <c r="BM20" s="343"/>
      <c r="BN20" s="344"/>
      <c r="BO20" s="345"/>
      <c r="BP20" s="345"/>
      <c r="BQ20" s="345"/>
      <c r="BR20" s="345"/>
      <c r="BS20" s="345"/>
      <c r="BT20" s="345"/>
      <c r="BU20" s="346"/>
      <c r="BV20" s="344"/>
      <c r="BW20" s="345"/>
      <c r="BX20" s="345"/>
      <c r="BY20" s="345"/>
      <c r="BZ20" s="345"/>
      <c r="CA20" s="345"/>
      <c r="CB20" s="345"/>
      <c r="CC20" s="346"/>
      <c r="CD20" s="20"/>
      <c r="CE20" s="521"/>
      <c r="CF20" s="521"/>
      <c r="CG20" s="521"/>
      <c r="CH20" s="521"/>
      <c r="CI20" s="521"/>
      <c r="CJ20" s="521"/>
      <c r="CK20" s="521"/>
      <c r="CL20" s="521"/>
      <c r="CM20" s="521"/>
      <c r="CN20" s="521"/>
      <c r="CO20" s="521"/>
      <c r="CP20" s="521"/>
      <c r="CQ20" s="521"/>
      <c r="CR20" s="521"/>
      <c r="CS20" s="522"/>
      <c r="CT20" s="350"/>
      <c r="CU20" s="351"/>
      <c r="CV20" s="351"/>
      <c r="CW20" s="351"/>
      <c r="CX20" s="351"/>
      <c r="CY20" s="351"/>
      <c r="CZ20" s="351"/>
      <c r="DA20" s="352"/>
      <c r="DB20" s="350"/>
      <c r="DC20" s="351"/>
      <c r="DD20" s="351"/>
      <c r="DE20" s="351"/>
      <c r="DF20" s="351"/>
      <c r="DG20" s="351"/>
      <c r="DH20" s="351"/>
      <c r="DI20" s="352"/>
    </row>
    <row r="21" spans="1:113" ht="18.75" customHeight="1" x14ac:dyDescent="0.2">
      <c r="A21" s="2"/>
      <c r="B21" s="436" t="s">
        <v>248</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0"/>
      <c r="CE21" s="521"/>
      <c r="CF21" s="521"/>
      <c r="CG21" s="521"/>
      <c r="CH21" s="521"/>
      <c r="CI21" s="521"/>
      <c r="CJ21" s="521"/>
      <c r="CK21" s="521"/>
      <c r="CL21" s="521"/>
      <c r="CM21" s="521"/>
      <c r="CN21" s="521"/>
      <c r="CO21" s="521"/>
      <c r="CP21" s="521"/>
      <c r="CQ21" s="521"/>
      <c r="CR21" s="521"/>
      <c r="CS21" s="522"/>
      <c r="CT21" s="350"/>
      <c r="CU21" s="351"/>
      <c r="CV21" s="351"/>
      <c r="CW21" s="351"/>
      <c r="CX21" s="351"/>
      <c r="CY21" s="351"/>
      <c r="CZ21" s="351"/>
      <c r="DA21" s="352"/>
      <c r="DB21" s="350"/>
      <c r="DC21" s="351"/>
      <c r="DD21" s="351"/>
      <c r="DE21" s="351"/>
      <c r="DF21" s="351"/>
      <c r="DG21" s="351"/>
      <c r="DH21" s="351"/>
      <c r="DI21" s="352"/>
    </row>
    <row r="22" spans="1:113" ht="18.75" customHeight="1" x14ac:dyDescent="0.2">
      <c r="A22" s="2"/>
      <c r="B22" s="454" t="s">
        <v>249</v>
      </c>
      <c r="C22" s="455"/>
      <c r="D22" s="456"/>
      <c r="E22" s="496" t="s">
        <v>10</v>
      </c>
      <c r="F22" s="501"/>
      <c r="G22" s="501"/>
      <c r="H22" s="501"/>
      <c r="I22" s="501"/>
      <c r="J22" s="501"/>
      <c r="K22" s="491"/>
      <c r="L22" s="496" t="s">
        <v>251</v>
      </c>
      <c r="M22" s="501"/>
      <c r="N22" s="501"/>
      <c r="O22" s="501"/>
      <c r="P22" s="491"/>
      <c r="Q22" s="523" t="s">
        <v>253</v>
      </c>
      <c r="R22" s="524"/>
      <c r="S22" s="524"/>
      <c r="T22" s="524"/>
      <c r="U22" s="524"/>
      <c r="V22" s="525"/>
      <c r="W22" s="537" t="s">
        <v>254</v>
      </c>
      <c r="X22" s="455"/>
      <c r="Y22" s="456"/>
      <c r="Z22" s="496" t="s">
        <v>10</v>
      </c>
      <c r="AA22" s="501"/>
      <c r="AB22" s="501"/>
      <c r="AC22" s="501"/>
      <c r="AD22" s="501"/>
      <c r="AE22" s="501"/>
      <c r="AF22" s="501"/>
      <c r="AG22" s="491"/>
      <c r="AH22" s="529" t="s">
        <v>189</v>
      </c>
      <c r="AI22" s="501"/>
      <c r="AJ22" s="501"/>
      <c r="AK22" s="501"/>
      <c r="AL22" s="491"/>
      <c r="AM22" s="529" t="s">
        <v>255</v>
      </c>
      <c r="AN22" s="530"/>
      <c r="AO22" s="530"/>
      <c r="AP22" s="530"/>
      <c r="AQ22" s="530"/>
      <c r="AR22" s="531"/>
      <c r="AS22" s="523" t="s">
        <v>253</v>
      </c>
      <c r="AT22" s="524"/>
      <c r="AU22" s="524"/>
      <c r="AV22" s="524"/>
      <c r="AW22" s="524"/>
      <c r="AX22" s="535"/>
      <c r="AY22" s="324" t="s">
        <v>257</v>
      </c>
      <c r="AZ22" s="325"/>
      <c r="BA22" s="325"/>
      <c r="BB22" s="325"/>
      <c r="BC22" s="325"/>
      <c r="BD22" s="325"/>
      <c r="BE22" s="325"/>
      <c r="BF22" s="325"/>
      <c r="BG22" s="325"/>
      <c r="BH22" s="325"/>
      <c r="BI22" s="325"/>
      <c r="BJ22" s="325"/>
      <c r="BK22" s="325"/>
      <c r="BL22" s="325"/>
      <c r="BM22" s="326"/>
      <c r="BN22" s="327">
        <v>1358075029</v>
      </c>
      <c r="BO22" s="328"/>
      <c r="BP22" s="328"/>
      <c r="BQ22" s="328"/>
      <c r="BR22" s="328"/>
      <c r="BS22" s="328"/>
      <c r="BT22" s="328"/>
      <c r="BU22" s="329"/>
      <c r="BV22" s="327">
        <v>1367868965</v>
      </c>
      <c r="BW22" s="328"/>
      <c r="BX22" s="328"/>
      <c r="BY22" s="328"/>
      <c r="BZ22" s="328"/>
      <c r="CA22" s="328"/>
      <c r="CB22" s="328"/>
      <c r="CC22" s="329"/>
      <c r="CD22" s="20"/>
      <c r="CE22" s="521"/>
      <c r="CF22" s="521"/>
      <c r="CG22" s="521"/>
      <c r="CH22" s="521"/>
      <c r="CI22" s="521"/>
      <c r="CJ22" s="521"/>
      <c r="CK22" s="521"/>
      <c r="CL22" s="521"/>
      <c r="CM22" s="521"/>
      <c r="CN22" s="521"/>
      <c r="CO22" s="521"/>
      <c r="CP22" s="521"/>
      <c r="CQ22" s="521"/>
      <c r="CR22" s="521"/>
      <c r="CS22" s="522"/>
      <c r="CT22" s="350"/>
      <c r="CU22" s="351"/>
      <c r="CV22" s="351"/>
      <c r="CW22" s="351"/>
      <c r="CX22" s="351"/>
      <c r="CY22" s="351"/>
      <c r="CZ22" s="351"/>
      <c r="DA22" s="352"/>
      <c r="DB22" s="350"/>
      <c r="DC22" s="351"/>
      <c r="DD22" s="351"/>
      <c r="DE22" s="351"/>
      <c r="DF22" s="351"/>
      <c r="DG22" s="351"/>
      <c r="DH22" s="351"/>
      <c r="DI22" s="352"/>
    </row>
    <row r="23" spans="1:113" ht="18.75" customHeight="1" x14ac:dyDescent="0.2">
      <c r="A23" s="2"/>
      <c r="B23" s="457"/>
      <c r="C23" s="458"/>
      <c r="D23" s="459"/>
      <c r="E23" s="483"/>
      <c r="F23" s="487"/>
      <c r="G23" s="487"/>
      <c r="H23" s="487"/>
      <c r="I23" s="487"/>
      <c r="J23" s="487"/>
      <c r="K23" s="477"/>
      <c r="L23" s="483"/>
      <c r="M23" s="487"/>
      <c r="N23" s="487"/>
      <c r="O23" s="487"/>
      <c r="P23" s="477"/>
      <c r="Q23" s="526"/>
      <c r="R23" s="527"/>
      <c r="S23" s="527"/>
      <c r="T23" s="527"/>
      <c r="U23" s="527"/>
      <c r="V23" s="528"/>
      <c r="W23" s="538"/>
      <c r="X23" s="458"/>
      <c r="Y23" s="459"/>
      <c r="Z23" s="483"/>
      <c r="AA23" s="487"/>
      <c r="AB23" s="487"/>
      <c r="AC23" s="487"/>
      <c r="AD23" s="487"/>
      <c r="AE23" s="487"/>
      <c r="AF23" s="487"/>
      <c r="AG23" s="477"/>
      <c r="AH23" s="483"/>
      <c r="AI23" s="487"/>
      <c r="AJ23" s="487"/>
      <c r="AK23" s="487"/>
      <c r="AL23" s="477"/>
      <c r="AM23" s="532"/>
      <c r="AN23" s="533"/>
      <c r="AO23" s="533"/>
      <c r="AP23" s="533"/>
      <c r="AQ23" s="533"/>
      <c r="AR23" s="534"/>
      <c r="AS23" s="526"/>
      <c r="AT23" s="527"/>
      <c r="AU23" s="527"/>
      <c r="AV23" s="527"/>
      <c r="AW23" s="527"/>
      <c r="AX23" s="536"/>
      <c r="AY23" s="341" t="s">
        <v>259</v>
      </c>
      <c r="AZ23" s="342"/>
      <c r="BA23" s="342"/>
      <c r="BB23" s="342"/>
      <c r="BC23" s="342"/>
      <c r="BD23" s="342"/>
      <c r="BE23" s="342"/>
      <c r="BF23" s="342"/>
      <c r="BG23" s="342"/>
      <c r="BH23" s="342"/>
      <c r="BI23" s="342"/>
      <c r="BJ23" s="342"/>
      <c r="BK23" s="342"/>
      <c r="BL23" s="342"/>
      <c r="BM23" s="343"/>
      <c r="BN23" s="344">
        <v>144481859</v>
      </c>
      <c r="BO23" s="345"/>
      <c r="BP23" s="345"/>
      <c r="BQ23" s="345"/>
      <c r="BR23" s="345"/>
      <c r="BS23" s="345"/>
      <c r="BT23" s="345"/>
      <c r="BU23" s="346"/>
      <c r="BV23" s="344">
        <v>157905148</v>
      </c>
      <c r="BW23" s="345"/>
      <c r="BX23" s="345"/>
      <c r="BY23" s="345"/>
      <c r="BZ23" s="345"/>
      <c r="CA23" s="345"/>
      <c r="CB23" s="345"/>
      <c r="CC23" s="346"/>
      <c r="CD23" s="20"/>
      <c r="CE23" s="521"/>
      <c r="CF23" s="521"/>
      <c r="CG23" s="521"/>
      <c r="CH23" s="521"/>
      <c r="CI23" s="521"/>
      <c r="CJ23" s="521"/>
      <c r="CK23" s="521"/>
      <c r="CL23" s="521"/>
      <c r="CM23" s="521"/>
      <c r="CN23" s="521"/>
      <c r="CO23" s="521"/>
      <c r="CP23" s="521"/>
      <c r="CQ23" s="521"/>
      <c r="CR23" s="521"/>
      <c r="CS23" s="522"/>
      <c r="CT23" s="350"/>
      <c r="CU23" s="351"/>
      <c r="CV23" s="351"/>
      <c r="CW23" s="351"/>
      <c r="CX23" s="351"/>
      <c r="CY23" s="351"/>
      <c r="CZ23" s="351"/>
      <c r="DA23" s="352"/>
      <c r="DB23" s="350"/>
      <c r="DC23" s="351"/>
      <c r="DD23" s="351"/>
      <c r="DE23" s="351"/>
      <c r="DF23" s="351"/>
      <c r="DG23" s="351"/>
      <c r="DH23" s="351"/>
      <c r="DI23" s="352"/>
    </row>
    <row r="24" spans="1:113" ht="18.75" customHeight="1" x14ac:dyDescent="0.2">
      <c r="A24" s="2"/>
      <c r="B24" s="457"/>
      <c r="C24" s="458"/>
      <c r="D24" s="459"/>
      <c r="E24" s="359" t="s">
        <v>261</v>
      </c>
      <c r="F24" s="337"/>
      <c r="G24" s="337"/>
      <c r="H24" s="337"/>
      <c r="I24" s="337"/>
      <c r="J24" s="337"/>
      <c r="K24" s="338"/>
      <c r="L24" s="360">
        <v>1</v>
      </c>
      <c r="M24" s="361"/>
      <c r="N24" s="361"/>
      <c r="O24" s="361"/>
      <c r="P24" s="381"/>
      <c r="Q24" s="360">
        <v>9730</v>
      </c>
      <c r="R24" s="361"/>
      <c r="S24" s="361"/>
      <c r="T24" s="361"/>
      <c r="U24" s="361"/>
      <c r="V24" s="381"/>
      <c r="W24" s="538"/>
      <c r="X24" s="458"/>
      <c r="Y24" s="459"/>
      <c r="Z24" s="359" t="s">
        <v>262</v>
      </c>
      <c r="AA24" s="337"/>
      <c r="AB24" s="337"/>
      <c r="AC24" s="337"/>
      <c r="AD24" s="337"/>
      <c r="AE24" s="337"/>
      <c r="AF24" s="337"/>
      <c r="AG24" s="338"/>
      <c r="AH24" s="360">
        <v>10073</v>
      </c>
      <c r="AI24" s="361"/>
      <c r="AJ24" s="361"/>
      <c r="AK24" s="361"/>
      <c r="AL24" s="381"/>
      <c r="AM24" s="360">
        <v>32223527</v>
      </c>
      <c r="AN24" s="361"/>
      <c r="AO24" s="361"/>
      <c r="AP24" s="361"/>
      <c r="AQ24" s="361"/>
      <c r="AR24" s="381"/>
      <c r="AS24" s="360">
        <v>3199</v>
      </c>
      <c r="AT24" s="361"/>
      <c r="AU24" s="361"/>
      <c r="AV24" s="361"/>
      <c r="AW24" s="361"/>
      <c r="AX24" s="362"/>
      <c r="AY24" s="439" t="s">
        <v>264</v>
      </c>
      <c r="AZ24" s="440"/>
      <c r="BA24" s="440"/>
      <c r="BB24" s="440"/>
      <c r="BC24" s="440"/>
      <c r="BD24" s="440"/>
      <c r="BE24" s="440"/>
      <c r="BF24" s="440"/>
      <c r="BG24" s="440"/>
      <c r="BH24" s="440"/>
      <c r="BI24" s="440"/>
      <c r="BJ24" s="440"/>
      <c r="BK24" s="440"/>
      <c r="BL24" s="440"/>
      <c r="BM24" s="441"/>
      <c r="BN24" s="344">
        <v>847978689</v>
      </c>
      <c r="BO24" s="345"/>
      <c r="BP24" s="345"/>
      <c r="BQ24" s="345"/>
      <c r="BR24" s="345"/>
      <c r="BS24" s="345"/>
      <c r="BT24" s="345"/>
      <c r="BU24" s="346"/>
      <c r="BV24" s="344">
        <v>869398066</v>
      </c>
      <c r="BW24" s="345"/>
      <c r="BX24" s="345"/>
      <c r="BY24" s="345"/>
      <c r="BZ24" s="345"/>
      <c r="CA24" s="345"/>
      <c r="CB24" s="345"/>
      <c r="CC24" s="346"/>
      <c r="CD24" s="20"/>
      <c r="CE24" s="521"/>
      <c r="CF24" s="521"/>
      <c r="CG24" s="521"/>
      <c r="CH24" s="521"/>
      <c r="CI24" s="521"/>
      <c r="CJ24" s="521"/>
      <c r="CK24" s="521"/>
      <c r="CL24" s="521"/>
      <c r="CM24" s="521"/>
      <c r="CN24" s="521"/>
      <c r="CO24" s="521"/>
      <c r="CP24" s="521"/>
      <c r="CQ24" s="521"/>
      <c r="CR24" s="521"/>
      <c r="CS24" s="522"/>
      <c r="CT24" s="350"/>
      <c r="CU24" s="351"/>
      <c r="CV24" s="351"/>
      <c r="CW24" s="351"/>
      <c r="CX24" s="351"/>
      <c r="CY24" s="351"/>
      <c r="CZ24" s="351"/>
      <c r="DA24" s="352"/>
      <c r="DB24" s="350"/>
      <c r="DC24" s="351"/>
      <c r="DD24" s="351"/>
      <c r="DE24" s="351"/>
      <c r="DF24" s="351"/>
      <c r="DG24" s="351"/>
      <c r="DH24" s="351"/>
      <c r="DI24" s="352"/>
    </row>
    <row r="25" spans="1:113" ht="18.75" customHeight="1" x14ac:dyDescent="0.2">
      <c r="A25" s="2"/>
      <c r="B25" s="457"/>
      <c r="C25" s="458"/>
      <c r="D25" s="459"/>
      <c r="E25" s="359" t="s">
        <v>267</v>
      </c>
      <c r="F25" s="337"/>
      <c r="G25" s="337"/>
      <c r="H25" s="337"/>
      <c r="I25" s="337"/>
      <c r="J25" s="337"/>
      <c r="K25" s="338"/>
      <c r="L25" s="360">
        <v>3</v>
      </c>
      <c r="M25" s="361"/>
      <c r="N25" s="361"/>
      <c r="O25" s="361"/>
      <c r="P25" s="381"/>
      <c r="Q25" s="360">
        <v>9350</v>
      </c>
      <c r="R25" s="361"/>
      <c r="S25" s="361"/>
      <c r="T25" s="361"/>
      <c r="U25" s="361"/>
      <c r="V25" s="381"/>
      <c r="W25" s="538"/>
      <c r="X25" s="458"/>
      <c r="Y25" s="459"/>
      <c r="Z25" s="359" t="s">
        <v>268</v>
      </c>
      <c r="AA25" s="337"/>
      <c r="AB25" s="337"/>
      <c r="AC25" s="337"/>
      <c r="AD25" s="337"/>
      <c r="AE25" s="337"/>
      <c r="AF25" s="337"/>
      <c r="AG25" s="338"/>
      <c r="AH25" s="360">
        <v>1719</v>
      </c>
      <c r="AI25" s="361"/>
      <c r="AJ25" s="361"/>
      <c r="AK25" s="361"/>
      <c r="AL25" s="381"/>
      <c r="AM25" s="360">
        <v>5339214</v>
      </c>
      <c r="AN25" s="361"/>
      <c r="AO25" s="361"/>
      <c r="AP25" s="361"/>
      <c r="AQ25" s="361"/>
      <c r="AR25" s="381"/>
      <c r="AS25" s="360">
        <v>3106</v>
      </c>
      <c r="AT25" s="361"/>
      <c r="AU25" s="361"/>
      <c r="AV25" s="361"/>
      <c r="AW25" s="361"/>
      <c r="AX25" s="362"/>
      <c r="AY25" s="324" t="s">
        <v>37</v>
      </c>
      <c r="AZ25" s="325"/>
      <c r="BA25" s="325"/>
      <c r="BB25" s="325"/>
      <c r="BC25" s="325"/>
      <c r="BD25" s="325"/>
      <c r="BE25" s="325"/>
      <c r="BF25" s="325"/>
      <c r="BG25" s="325"/>
      <c r="BH25" s="325"/>
      <c r="BI25" s="325"/>
      <c r="BJ25" s="325"/>
      <c r="BK25" s="325"/>
      <c r="BL25" s="325"/>
      <c r="BM25" s="326"/>
      <c r="BN25" s="327">
        <v>132693608</v>
      </c>
      <c r="BO25" s="328"/>
      <c r="BP25" s="328"/>
      <c r="BQ25" s="328"/>
      <c r="BR25" s="328"/>
      <c r="BS25" s="328"/>
      <c r="BT25" s="328"/>
      <c r="BU25" s="329"/>
      <c r="BV25" s="327">
        <v>131683393</v>
      </c>
      <c r="BW25" s="328"/>
      <c r="BX25" s="328"/>
      <c r="BY25" s="328"/>
      <c r="BZ25" s="328"/>
      <c r="CA25" s="328"/>
      <c r="CB25" s="328"/>
      <c r="CC25" s="329"/>
      <c r="CD25" s="20"/>
      <c r="CE25" s="521"/>
      <c r="CF25" s="521"/>
      <c r="CG25" s="521"/>
      <c r="CH25" s="521"/>
      <c r="CI25" s="521"/>
      <c r="CJ25" s="521"/>
      <c r="CK25" s="521"/>
      <c r="CL25" s="521"/>
      <c r="CM25" s="521"/>
      <c r="CN25" s="521"/>
      <c r="CO25" s="521"/>
      <c r="CP25" s="521"/>
      <c r="CQ25" s="521"/>
      <c r="CR25" s="521"/>
      <c r="CS25" s="522"/>
      <c r="CT25" s="350"/>
      <c r="CU25" s="351"/>
      <c r="CV25" s="351"/>
      <c r="CW25" s="351"/>
      <c r="CX25" s="351"/>
      <c r="CY25" s="351"/>
      <c r="CZ25" s="351"/>
      <c r="DA25" s="352"/>
      <c r="DB25" s="350"/>
      <c r="DC25" s="351"/>
      <c r="DD25" s="351"/>
      <c r="DE25" s="351"/>
      <c r="DF25" s="351"/>
      <c r="DG25" s="351"/>
      <c r="DH25" s="351"/>
      <c r="DI25" s="352"/>
    </row>
    <row r="26" spans="1:113" ht="18.75" customHeight="1" x14ac:dyDescent="0.2">
      <c r="A26" s="2"/>
      <c r="B26" s="457"/>
      <c r="C26" s="458"/>
      <c r="D26" s="459"/>
      <c r="E26" s="359" t="s">
        <v>269</v>
      </c>
      <c r="F26" s="337"/>
      <c r="G26" s="337"/>
      <c r="H26" s="337"/>
      <c r="I26" s="337"/>
      <c r="J26" s="337"/>
      <c r="K26" s="338"/>
      <c r="L26" s="360">
        <v>1</v>
      </c>
      <c r="M26" s="361"/>
      <c r="N26" s="361"/>
      <c r="O26" s="361"/>
      <c r="P26" s="381"/>
      <c r="Q26" s="360">
        <v>5387</v>
      </c>
      <c r="R26" s="361"/>
      <c r="S26" s="361"/>
      <c r="T26" s="361"/>
      <c r="U26" s="361"/>
      <c r="V26" s="381"/>
      <c r="W26" s="538"/>
      <c r="X26" s="458"/>
      <c r="Y26" s="459"/>
      <c r="Z26" s="359" t="s">
        <v>270</v>
      </c>
      <c r="AA26" s="445"/>
      <c r="AB26" s="445"/>
      <c r="AC26" s="445"/>
      <c r="AD26" s="445"/>
      <c r="AE26" s="445"/>
      <c r="AF26" s="445"/>
      <c r="AG26" s="446"/>
      <c r="AH26" s="360">
        <v>1036</v>
      </c>
      <c r="AI26" s="361"/>
      <c r="AJ26" s="361"/>
      <c r="AK26" s="361"/>
      <c r="AL26" s="381"/>
      <c r="AM26" s="360">
        <v>3499608</v>
      </c>
      <c r="AN26" s="361"/>
      <c r="AO26" s="361"/>
      <c r="AP26" s="361"/>
      <c r="AQ26" s="361"/>
      <c r="AR26" s="381"/>
      <c r="AS26" s="360">
        <v>3378</v>
      </c>
      <c r="AT26" s="361"/>
      <c r="AU26" s="361"/>
      <c r="AV26" s="361"/>
      <c r="AW26" s="361"/>
      <c r="AX26" s="362"/>
      <c r="AY26" s="347" t="s">
        <v>271</v>
      </c>
      <c r="AZ26" s="348"/>
      <c r="BA26" s="348"/>
      <c r="BB26" s="348"/>
      <c r="BC26" s="348"/>
      <c r="BD26" s="348"/>
      <c r="BE26" s="348"/>
      <c r="BF26" s="348"/>
      <c r="BG26" s="348"/>
      <c r="BH26" s="348"/>
      <c r="BI26" s="348"/>
      <c r="BJ26" s="348"/>
      <c r="BK26" s="348"/>
      <c r="BL26" s="348"/>
      <c r="BM26" s="349"/>
      <c r="BN26" s="344">
        <v>2836706</v>
      </c>
      <c r="BO26" s="345"/>
      <c r="BP26" s="345"/>
      <c r="BQ26" s="345"/>
      <c r="BR26" s="345"/>
      <c r="BS26" s="345"/>
      <c r="BT26" s="345"/>
      <c r="BU26" s="346"/>
      <c r="BV26" s="344">
        <v>2657391</v>
      </c>
      <c r="BW26" s="345"/>
      <c r="BX26" s="345"/>
      <c r="BY26" s="345"/>
      <c r="BZ26" s="345"/>
      <c r="CA26" s="345"/>
      <c r="CB26" s="345"/>
      <c r="CC26" s="346"/>
      <c r="CD26" s="20"/>
      <c r="CE26" s="521"/>
      <c r="CF26" s="521"/>
      <c r="CG26" s="521"/>
      <c r="CH26" s="521"/>
      <c r="CI26" s="521"/>
      <c r="CJ26" s="521"/>
      <c r="CK26" s="521"/>
      <c r="CL26" s="521"/>
      <c r="CM26" s="521"/>
      <c r="CN26" s="521"/>
      <c r="CO26" s="521"/>
      <c r="CP26" s="521"/>
      <c r="CQ26" s="521"/>
      <c r="CR26" s="521"/>
      <c r="CS26" s="522"/>
      <c r="CT26" s="350"/>
      <c r="CU26" s="351"/>
      <c r="CV26" s="351"/>
      <c r="CW26" s="351"/>
      <c r="CX26" s="351"/>
      <c r="CY26" s="351"/>
      <c r="CZ26" s="351"/>
      <c r="DA26" s="352"/>
      <c r="DB26" s="350"/>
      <c r="DC26" s="351"/>
      <c r="DD26" s="351"/>
      <c r="DE26" s="351"/>
      <c r="DF26" s="351"/>
      <c r="DG26" s="351"/>
      <c r="DH26" s="351"/>
      <c r="DI26" s="352"/>
    </row>
    <row r="27" spans="1:113" ht="18.75" customHeight="1" x14ac:dyDescent="0.2">
      <c r="A27" s="2"/>
      <c r="B27" s="457"/>
      <c r="C27" s="458"/>
      <c r="D27" s="459"/>
      <c r="E27" s="359" t="s">
        <v>272</v>
      </c>
      <c r="F27" s="337"/>
      <c r="G27" s="337"/>
      <c r="H27" s="337"/>
      <c r="I27" s="337"/>
      <c r="J27" s="337"/>
      <c r="K27" s="338"/>
      <c r="L27" s="360">
        <v>1</v>
      </c>
      <c r="M27" s="361"/>
      <c r="N27" s="361"/>
      <c r="O27" s="361"/>
      <c r="P27" s="381"/>
      <c r="Q27" s="360">
        <v>10080</v>
      </c>
      <c r="R27" s="361"/>
      <c r="S27" s="361"/>
      <c r="T27" s="361"/>
      <c r="U27" s="361"/>
      <c r="V27" s="381"/>
      <c r="W27" s="538"/>
      <c r="X27" s="458"/>
      <c r="Y27" s="459"/>
      <c r="Z27" s="359" t="s">
        <v>274</v>
      </c>
      <c r="AA27" s="337"/>
      <c r="AB27" s="337"/>
      <c r="AC27" s="337"/>
      <c r="AD27" s="337"/>
      <c r="AE27" s="337"/>
      <c r="AF27" s="337"/>
      <c r="AG27" s="338"/>
      <c r="AH27" s="360">
        <v>6416</v>
      </c>
      <c r="AI27" s="361"/>
      <c r="AJ27" s="361"/>
      <c r="AK27" s="361"/>
      <c r="AL27" s="381"/>
      <c r="AM27" s="360">
        <v>22411196</v>
      </c>
      <c r="AN27" s="361"/>
      <c r="AO27" s="361"/>
      <c r="AP27" s="361"/>
      <c r="AQ27" s="361"/>
      <c r="AR27" s="381"/>
      <c r="AS27" s="360">
        <v>3493</v>
      </c>
      <c r="AT27" s="361"/>
      <c r="AU27" s="361"/>
      <c r="AV27" s="361"/>
      <c r="AW27" s="361"/>
      <c r="AX27" s="362"/>
      <c r="AY27" s="394" t="s">
        <v>276</v>
      </c>
      <c r="AZ27" s="395"/>
      <c r="BA27" s="395"/>
      <c r="BB27" s="395"/>
      <c r="BC27" s="395"/>
      <c r="BD27" s="395"/>
      <c r="BE27" s="395"/>
      <c r="BF27" s="395"/>
      <c r="BG27" s="395"/>
      <c r="BH27" s="395"/>
      <c r="BI27" s="395"/>
      <c r="BJ27" s="395"/>
      <c r="BK27" s="395"/>
      <c r="BL27" s="395"/>
      <c r="BM27" s="396"/>
      <c r="BN27" s="442">
        <v>14861548</v>
      </c>
      <c r="BO27" s="443"/>
      <c r="BP27" s="443"/>
      <c r="BQ27" s="443"/>
      <c r="BR27" s="443"/>
      <c r="BS27" s="443"/>
      <c r="BT27" s="443"/>
      <c r="BU27" s="444"/>
      <c r="BV27" s="442">
        <v>14861372</v>
      </c>
      <c r="BW27" s="443"/>
      <c r="BX27" s="443"/>
      <c r="BY27" s="443"/>
      <c r="BZ27" s="443"/>
      <c r="CA27" s="443"/>
      <c r="CB27" s="443"/>
      <c r="CC27" s="444"/>
      <c r="CD27" s="16"/>
      <c r="CE27" s="521"/>
      <c r="CF27" s="521"/>
      <c r="CG27" s="521"/>
      <c r="CH27" s="521"/>
      <c r="CI27" s="521"/>
      <c r="CJ27" s="521"/>
      <c r="CK27" s="521"/>
      <c r="CL27" s="521"/>
      <c r="CM27" s="521"/>
      <c r="CN27" s="521"/>
      <c r="CO27" s="521"/>
      <c r="CP27" s="521"/>
      <c r="CQ27" s="521"/>
      <c r="CR27" s="521"/>
      <c r="CS27" s="522"/>
      <c r="CT27" s="350"/>
      <c r="CU27" s="351"/>
      <c r="CV27" s="351"/>
      <c r="CW27" s="351"/>
      <c r="CX27" s="351"/>
      <c r="CY27" s="351"/>
      <c r="CZ27" s="351"/>
      <c r="DA27" s="352"/>
      <c r="DB27" s="350"/>
      <c r="DC27" s="351"/>
      <c r="DD27" s="351"/>
      <c r="DE27" s="351"/>
      <c r="DF27" s="351"/>
      <c r="DG27" s="351"/>
      <c r="DH27" s="351"/>
      <c r="DI27" s="352"/>
    </row>
    <row r="28" spans="1:113" ht="18.75" customHeight="1" x14ac:dyDescent="0.2">
      <c r="A28" s="2"/>
      <c r="B28" s="457"/>
      <c r="C28" s="458"/>
      <c r="D28" s="459"/>
      <c r="E28" s="359" t="s">
        <v>277</v>
      </c>
      <c r="F28" s="337"/>
      <c r="G28" s="337"/>
      <c r="H28" s="337"/>
      <c r="I28" s="337"/>
      <c r="J28" s="337"/>
      <c r="K28" s="338"/>
      <c r="L28" s="360">
        <v>1</v>
      </c>
      <c r="M28" s="361"/>
      <c r="N28" s="361"/>
      <c r="O28" s="361"/>
      <c r="P28" s="381"/>
      <c r="Q28" s="360">
        <v>9270</v>
      </c>
      <c r="R28" s="361"/>
      <c r="S28" s="361"/>
      <c r="T28" s="361"/>
      <c r="U28" s="361"/>
      <c r="V28" s="381"/>
      <c r="W28" s="538"/>
      <c r="X28" s="458"/>
      <c r="Y28" s="459"/>
      <c r="Z28" s="359" t="s">
        <v>38</v>
      </c>
      <c r="AA28" s="337"/>
      <c r="AB28" s="337"/>
      <c r="AC28" s="337"/>
      <c r="AD28" s="337"/>
      <c r="AE28" s="337"/>
      <c r="AF28" s="337"/>
      <c r="AG28" s="338"/>
      <c r="AH28" s="360">
        <v>1014</v>
      </c>
      <c r="AI28" s="361"/>
      <c r="AJ28" s="361"/>
      <c r="AK28" s="361"/>
      <c r="AL28" s="381"/>
      <c r="AM28" s="360">
        <v>2590770</v>
      </c>
      <c r="AN28" s="361"/>
      <c r="AO28" s="361"/>
      <c r="AP28" s="361"/>
      <c r="AQ28" s="361"/>
      <c r="AR28" s="381"/>
      <c r="AS28" s="360">
        <v>2555</v>
      </c>
      <c r="AT28" s="361"/>
      <c r="AU28" s="361"/>
      <c r="AV28" s="361"/>
      <c r="AW28" s="361"/>
      <c r="AX28" s="362"/>
      <c r="AY28" s="542" t="s">
        <v>280</v>
      </c>
      <c r="AZ28" s="543"/>
      <c r="BA28" s="543"/>
      <c r="BB28" s="544"/>
      <c r="BC28" s="324" t="s">
        <v>109</v>
      </c>
      <c r="BD28" s="325"/>
      <c r="BE28" s="325"/>
      <c r="BF28" s="325"/>
      <c r="BG28" s="325"/>
      <c r="BH28" s="325"/>
      <c r="BI28" s="325"/>
      <c r="BJ28" s="325"/>
      <c r="BK28" s="325"/>
      <c r="BL28" s="325"/>
      <c r="BM28" s="326"/>
      <c r="BN28" s="327">
        <v>9451553</v>
      </c>
      <c r="BO28" s="328"/>
      <c r="BP28" s="328"/>
      <c r="BQ28" s="328"/>
      <c r="BR28" s="328"/>
      <c r="BS28" s="328"/>
      <c r="BT28" s="328"/>
      <c r="BU28" s="329"/>
      <c r="BV28" s="327" t="s">
        <v>206</v>
      </c>
      <c r="BW28" s="328"/>
      <c r="BX28" s="328"/>
      <c r="BY28" s="328"/>
      <c r="BZ28" s="328"/>
      <c r="CA28" s="328"/>
      <c r="CB28" s="328"/>
      <c r="CC28" s="329"/>
      <c r="CD28" s="20"/>
      <c r="CE28" s="521"/>
      <c r="CF28" s="521"/>
      <c r="CG28" s="521"/>
      <c r="CH28" s="521"/>
      <c r="CI28" s="521"/>
      <c r="CJ28" s="521"/>
      <c r="CK28" s="521"/>
      <c r="CL28" s="521"/>
      <c r="CM28" s="521"/>
      <c r="CN28" s="521"/>
      <c r="CO28" s="521"/>
      <c r="CP28" s="521"/>
      <c r="CQ28" s="521"/>
      <c r="CR28" s="521"/>
      <c r="CS28" s="522"/>
      <c r="CT28" s="350"/>
      <c r="CU28" s="351"/>
      <c r="CV28" s="351"/>
      <c r="CW28" s="351"/>
      <c r="CX28" s="351"/>
      <c r="CY28" s="351"/>
      <c r="CZ28" s="351"/>
      <c r="DA28" s="352"/>
      <c r="DB28" s="350"/>
      <c r="DC28" s="351"/>
      <c r="DD28" s="351"/>
      <c r="DE28" s="351"/>
      <c r="DF28" s="351"/>
      <c r="DG28" s="351"/>
      <c r="DH28" s="351"/>
      <c r="DI28" s="352"/>
    </row>
    <row r="29" spans="1:113" ht="18.75" customHeight="1" x14ac:dyDescent="0.2">
      <c r="A29" s="2"/>
      <c r="B29" s="457"/>
      <c r="C29" s="458"/>
      <c r="D29" s="459"/>
      <c r="E29" s="359" t="s">
        <v>281</v>
      </c>
      <c r="F29" s="337"/>
      <c r="G29" s="337"/>
      <c r="H29" s="337"/>
      <c r="I29" s="337"/>
      <c r="J29" s="337"/>
      <c r="K29" s="338"/>
      <c r="L29" s="360">
        <v>65</v>
      </c>
      <c r="M29" s="361"/>
      <c r="N29" s="361"/>
      <c r="O29" s="361"/>
      <c r="P29" s="381"/>
      <c r="Q29" s="360">
        <v>8640</v>
      </c>
      <c r="R29" s="361"/>
      <c r="S29" s="361"/>
      <c r="T29" s="361"/>
      <c r="U29" s="361"/>
      <c r="V29" s="381"/>
      <c r="W29" s="539"/>
      <c r="X29" s="540"/>
      <c r="Y29" s="541"/>
      <c r="Z29" s="359" t="s">
        <v>283</v>
      </c>
      <c r="AA29" s="337"/>
      <c r="AB29" s="337"/>
      <c r="AC29" s="337"/>
      <c r="AD29" s="337"/>
      <c r="AE29" s="337"/>
      <c r="AF29" s="337"/>
      <c r="AG29" s="338"/>
      <c r="AH29" s="360">
        <v>17503</v>
      </c>
      <c r="AI29" s="361"/>
      <c r="AJ29" s="361"/>
      <c r="AK29" s="361"/>
      <c r="AL29" s="381"/>
      <c r="AM29" s="360">
        <v>57225493</v>
      </c>
      <c r="AN29" s="361"/>
      <c r="AO29" s="361"/>
      <c r="AP29" s="361"/>
      <c r="AQ29" s="361"/>
      <c r="AR29" s="381"/>
      <c r="AS29" s="360">
        <v>3269</v>
      </c>
      <c r="AT29" s="361"/>
      <c r="AU29" s="361"/>
      <c r="AV29" s="361"/>
      <c r="AW29" s="361"/>
      <c r="AX29" s="362"/>
      <c r="AY29" s="545"/>
      <c r="AZ29" s="546"/>
      <c r="BA29" s="546"/>
      <c r="BB29" s="547"/>
      <c r="BC29" s="341" t="s">
        <v>285</v>
      </c>
      <c r="BD29" s="342"/>
      <c r="BE29" s="342"/>
      <c r="BF29" s="342"/>
      <c r="BG29" s="342"/>
      <c r="BH29" s="342"/>
      <c r="BI29" s="342"/>
      <c r="BJ29" s="342"/>
      <c r="BK29" s="342"/>
      <c r="BL29" s="342"/>
      <c r="BM29" s="343"/>
      <c r="BN29" s="344" t="s">
        <v>206</v>
      </c>
      <c r="BO29" s="345"/>
      <c r="BP29" s="345"/>
      <c r="BQ29" s="345"/>
      <c r="BR29" s="345"/>
      <c r="BS29" s="345"/>
      <c r="BT29" s="345"/>
      <c r="BU29" s="346"/>
      <c r="BV29" s="344" t="s">
        <v>206</v>
      </c>
      <c r="BW29" s="345"/>
      <c r="BX29" s="345"/>
      <c r="BY29" s="345"/>
      <c r="BZ29" s="345"/>
      <c r="CA29" s="345"/>
      <c r="CB29" s="345"/>
      <c r="CC29" s="346"/>
      <c r="CD29" s="16"/>
      <c r="CE29" s="521"/>
      <c r="CF29" s="521"/>
      <c r="CG29" s="521"/>
      <c r="CH29" s="521"/>
      <c r="CI29" s="521"/>
      <c r="CJ29" s="521"/>
      <c r="CK29" s="521"/>
      <c r="CL29" s="521"/>
      <c r="CM29" s="521"/>
      <c r="CN29" s="521"/>
      <c r="CO29" s="521"/>
      <c r="CP29" s="521"/>
      <c r="CQ29" s="521"/>
      <c r="CR29" s="521"/>
      <c r="CS29" s="522"/>
      <c r="CT29" s="350"/>
      <c r="CU29" s="351"/>
      <c r="CV29" s="351"/>
      <c r="CW29" s="351"/>
      <c r="CX29" s="351"/>
      <c r="CY29" s="351"/>
      <c r="CZ29" s="351"/>
      <c r="DA29" s="352"/>
      <c r="DB29" s="350"/>
      <c r="DC29" s="351"/>
      <c r="DD29" s="351"/>
      <c r="DE29" s="351"/>
      <c r="DF29" s="351"/>
      <c r="DG29" s="351"/>
      <c r="DH29" s="351"/>
      <c r="DI29" s="352"/>
    </row>
    <row r="30" spans="1:113" ht="18.75" customHeight="1" x14ac:dyDescent="0.2">
      <c r="A30" s="2"/>
      <c r="B30" s="460"/>
      <c r="C30" s="461"/>
      <c r="D30" s="462"/>
      <c r="E30" s="363"/>
      <c r="F30" s="364"/>
      <c r="G30" s="364"/>
      <c r="H30" s="364"/>
      <c r="I30" s="364"/>
      <c r="J30" s="364"/>
      <c r="K30" s="365"/>
      <c r="L30" s="447"/>
      <c r="M30" s="448"/>
      <c r="N30" s="448"/>
      <c r="O30" s="448"/>
      <c r="P30" s="449"/>
      <c r="Q30" s="447"/>
      <c r="R30" s="448"/>
      <c r="S30" s="448"/>
      <c r="T30" s="448"/>
      <c r="U30" s="448"/>
      <c r="V30" s="449"/>
      <c r="W30" s="450" t="s">
        <v>286</v>
      </c>
      <c r="X30" s="451"/>
      <c r="Y30" s="451"/>
      <c r="Z30" s="451"/>
      <c r="AA30" s="451"/>
      <c r="AB30" s="451"/>
      <c r="AC30" s="451"/>
      <c r="AD30" s="451"/>
      <c r="AE30" s="451"/>
      <c r="AF30" s="451"/>
      <c r="AG30" s="452"/>
      <c r="AH30" s="421">
        <v>101</v>
      </c>
      <c r="AI30" s="422"/>
      <c r="AJ30" s="422"/>
      <c r="AK30" s="422"/>
      <c r="AL30" s="422"/>
      <c r="AM30" s="422"/>
      <c r="AN30" s="422"/>
      <c r="AO30" s="422"/>
      <c r="AP30" s="422"/>
      <c r="AQ30" s="422"/>
      <c r="AR30" s="422"/>
      <c r="AS30" s="422"/>
      <c r="AT30" s="422"/>
      <c r="AU30" s="422"/>
      <c r="AV30" s="422"/>
      <c r="AW30" s="422"/>
      <c r="AX30" s="424"/>
      <c r="AY30" s="548"/>
      <c r="AZ30" s="549"/>
      <c r="BA30" s="549"/>
      <c r="BB30" s="550"/>
      <c r="BC30" s="439" t="s">
        <v>73</v>
      </c>
      <c r="BD30" s="440"/>
      <c r="BE30" s="440"/>
      <c r="BF30" s="440"/>
      <c r="BG30" s="440"/>
      <c r="BH30" s="440"/>
      <c r="BI30" s="440"/>
      <c r="BJ30" s="440"/>
      <c r="BK30" s="440"/>
      <c r="BL30" s="440"/>
      <c r="BM30" s="441"/>
      <c r="BN30" s="442">
        <v>38142012</v>
      </c>
      <c r="BO30" s="443"/>
      <c r="BP30" s="443"/>
      <c r="BQ30" s="443"/>
      <c r="BR30" s="443"/>
      <c r="BS30" s="443"/>
      <c r="BT30" s="443"/>
      <c r="BU30" s="444"/>
      <c r="BV30" s="442">
        <v>34829770</v>
      </c>
      <c r="BW30" s="443"/>
      <c r="BX30" s="443"/>
      <c r="BY30" s="443"/>
      <c r="BZ30" s="443"/>
      <c r="CA30" s="443"/>
      <c r="CB30" s="443"/>
      <c r="CC30" s="444"/>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53" t="s">
        <v>193</v>
      </c>
      <c r="D32" s="453"/>
      <c r="E32" s="453"/>
      <c r="F32" s="453"/>
      <c r="G32" s="453"/>
      <c r="H32" s="453"/>
      <c r="I32" s="453"/>
      <c r="J32" s="453"/>
      <c r="K32" s="453"/>
      <c r="L32" s="453"/>
      <c r="M32" s="453"/>
      <c r="N32" s="453"/>
      <c r="O32" s="453"/>
      <c r="P32" s="453"/>
      <c r="Q32" s="453"/>
      <c r="R32" s="453"/>
      <c r="S32" s="453"/>
      <c r="U32" s="348" t="s">
        <v>99</v>
      </c>
      <c r="V32" s="348"/>
      <c r="W32" s="348"/>
      <c r="X32" s="348"/>
      <c r="Y32" s="348"/>
      <c r="Z32" s="348"/>
      <c r="AA32" s="348"/>
      <c r="AB32" s="348"/>
      <c r="AC32" s="348"/>
      <c r="AD32" s="348"/>
      <c r="AE32" s="348"/>
      <c r="AF32" s="348"/>
      <c r="AG32" s="348"/>
      <c r="AH32" s="348"/>
      <c r="AI32" s="348"/>
      <c r="AJ32" s="348"/>
      <c r="AK32" s="348"/>
      <c r="AM32" s="348" t="s">
        <v>288</v>
      </c>
      <c r="AN32" s="348"/>
      <c r="AO32" s="348"/>
      <c r="AP32" s="348"/>
      <c r="AQ32" s="348"/>
      <c r="AR32" s="348"/>
      <c r="AS32" s="348"/>
      <c r="AT32" s="348"/>
      <c r="AU32" s="348"/>
      <c r="AV32" s="348"/>
      <c r="AW32" s="348"/>
      <c r="AX32" s="348"/>
      <c r="AY32" s="348"/>
      <c r="AZ32" s="348"/>
      <c r="BA32" s="348"/>
      <c r="BB32" s="348"/>
      <c r="BC32" s="348"/>
      <c r="BE32" s="348" t="s">
        <v>289</v>
      </c>
      <c r="BF32" s="348"/>
      <c r="BG32" s="348"/>
      <c r="BH32" s="348"/>
      <c r="BI32" s="348"/>
      <c r="BJ32" s="348"/>
      <c r="BK32" s="348"/>
      <c r="BL32" s="348"/>
      <c r="BM32" s="348"/>
      <c r="BN32" s="348"/>
      <c r="BO32" s="348"/>
      <c r="BP32" s="348"/>
      <c r="BQ32" s="348"/>
      <c r="BR32" s="348"/>
      <c r="BS32" s="348"/>
      <c r="BT32" s="348"/>
      <c r="BU32" s="348"/>
      <c r="BW32" s="348" t="s">
        <v>291</v>
      </c>
      <c r="BX32" s="348"/>
      <c r="BY32" s="348"/>
      <c r="BZ32" s="348"/>
      <c r="CA32" s="348"/>
      <c r="CB32" s="348"/>
      <c r="CC32" s="348"/>
      <c r="CD32" s="348"/>
      <c r="CE32" s="348"/>
      <c r="CF32" s="348"/>
      <c r="CG32" s="348"/>
      <c r="CH32" s="348"/>
      <c r="CI32" s="348"/>
      <c r="CJ32" s="348"/>
      <c r="CK32" s="348"/>
      <c r="CL32" s="348"/>
      <c r="CM32" s="348"/>
      <c r="CO32" s="348" t="s">
        <v>292</v>
      </c>
      <c r="CP32" s="348"/>
      <c r="CQ32" s="348"/>
      <c r="CR32" s="348"/>
      <c r="CS32" s="348"/>
      <c r="CT32" s="348"/>
      <c r="CU32" s="348"/>
      <c r="CV32" s="348"/>
      <c r="CW32" s="348"/>
      <c r="CX32" s="348"/>
      <c r="CY32" s="348"/>
      <c r="CZ32" s="348"/>
      <c r="DA32" s="348"/>
      <c r="DB32" s="348"/>
      <c r="DC32" s="348"/>
      <c r="DD32" s="348"/>
      <c r="DE32" s="348"/>
      <c r="DI32" s="35"/>
    </row>
    <row r="33" spans="1:113" ht="13.5" customHeight="1" x14ac:dyDescent="0.2">
      <c r="A33" s="2"/>
      <c r="B33" s="5"/>
      <c r="C33" s="463" t="s">
        <v>59</v>
      </c>
      <c r="D33" s="463"/>
      <c r="E33" s="464" t="s">
        <v>293</v>
      </c>
      <c r="F33" s="464"/>
      <c r="G33" s="464"/>
      <c r="H33" s="464"/>
      <c r="I33" s="464"/>
      <c r="J33" s="464"/>
      <c r="K33" s="464"/>
      <c r="L33" s="464"/>
      <c r="M33" s="464"/>
      <c r="N33" s="464"/>
      <c r="O33" s="464"/>
      <c r="P33" s="464"/>
      <c r="Q33" s="464"/>
      <c r="R33" s="464"/>
      <c r="S33" s="464"/>
      <c r="T33" s="11"/>
      <c r="U33" s="463" t="s">
        <v>59</v>
      </c>
      <c r="V33" s="463"/>
      <c r="W33" s="464" t="s">
        <v>293</v>
      </c>
      <c r="X33" s="464"/>
      <c r="Y33" s="464"/>
      <c r="Z33" s="464"/>
      <c r="AA33" s="464"/>
      <c r="AB33" s="464"/>
      <c r="AC33" s="464"/>
      <c r="AD33" s="464"/>
      <c r="AE33" s="464"/>
      <c r="AF33" s="464"/>
      <c r="AG33" s="464"/>
      <c r="AH33" s="464"/>
      <c r="AI33" s="464"/>
      <c r="AJ33" s="464"/>
      <c r="AK33" s="464"/>
      <c r="AL33" s="11"/>
      <c r="AM33" s="463" t="s">
        <v>59</v>
      </c>
      <c r="AN33" s="463"/>
      <c r="AO33" s="464" t="s">
        <v>293</v>
      </c>
      <c r="AP33" s="464"/>
      <c r="AQ33" s="464"/>
      <c r="AR33" s="464"/>
      <c r="AS33" s="464"/>
      <c r="AT33" s="464"/>
      <c r="AU33" s="464"/>
      <c r="AV33" s="464"/>
      <c r="AW33" s="464"/>
      <c r="AX33" s="464"/>
      <c r="AY33" s="464"/>
      <c r="AZ33" s="464"/>
      <c r="BA33" s="464"/>
      <c r="BB33" s="464"/>
      <c r="BC33" s="464"/>
      <c r="BD33" s="7"/>
      <c r="BE33" s="464" t="s">
        <v>295</v>
      </c>
      <c r="BF33" s="464"/>
      <c r="BG33" s="464" t="s">
        <v>170</v>
      </c>
      <c r="BH33" s="464"/>
      <c r="BI33" s="464"/>
      <c r="BJ33" s="464"/>
      <c r="BK33" s="464"/>
      <c r="BL33" s="464"/>
      <c r="BM33" s="464"/>
      <c r="BN33" s="464"/>
      <c r="BO33" s="464"/>
      <c r="BP33" s="464"/>
      <c r="BQ33" s="464"/>
      <c r="BR33" s="464"/>
      <c r="BS33" s="464"/>
      <c r="BT33" s="464"/>
      <c r="BU33" s="464"/>
      <c r="BV33" s="7"/>
      <c r="BW33" s="463" t="s">
        <v>295</v>
      </c>
      <c r="BX33" s="463"/>
      <c r="BY33" s="464" t="s">
        <v>119</v>
      </c>
      <c r="BZ33" s="464"/>
      <c r="CA33" s="464"/>
      <c r="CB33" s="464"/>
      <c r="CC33" s="464"/>
      <c r="CD33" s="464"/>
      <c r="CE33" s="464"/>
      <c r="CF33" s="464"/>
      <c r="CG33" s="464"/>
      <c r="CH33" s="464"/>
      <c r="CI33" s="464"/>
      <c r="CJ33" s="464"/>
      <c r="CK33" s="464"/>
      <c r="CL33" s="464"/>
      <c r="CM33" s="464"/>
      <c r="CN33" s="11"/>
      <c r="CO33" s="463" t="s">
        <v>59</v>
      </c>
      <c r="CP33" s="463"/>
      <c r="CQ33" s="464" t="s">
        <v>296</v>
      </c>
      <c r="CR33" s="464"/>
      <c r="CS33" s="464"/>
      <c r="CT33" s="464"/>
      <c r="CU33" s="464"/>
      <c r="CV33" s="464"/>
      <c r="CW33" s="464"/>
      <c r="CX33" s="464"/>
      <c r="CY33" s="464"/>
      <c r="CZ33" s="464"/>
      <c r="DA33" s="464"/>
      <c r="DB33" s="464"/>
      <c r="DC33" s="464"/>
      <c r="DD33" s="464"/>
      <c r="DE33" s="464"/>
      <c r="DF33" s="11"/>
      <c r="DG33" s="465" t="s">
        <v>86</v>
      </c>
      <c r="DH33" s="465"/>
      <c r="DI33" s="18"/>
    </row>
    <row r="34" spans="1:113" ht="32.25" customHeight="1" x14ac:dyDescent="0.2">
      <c r="A34" s="2"/>
      <c r="B34" s="5"/>
      <c r="C34" s="466">
        <f>IF(E34="","",1)</f>
        <v>1</v>
      </c>
      <c r="D34" s="466"/>
      <c r="E34" s="467" t="str">
        <f>IF('各会計、関係団体の財政状況及び健全化判断比率'!B7="","",'各会計、関係団体の財政状況及び健全化判断比率'!B7)</f>
        <v>一般会計</v>
      </c>
      <c r="F34" s="467"/>
      <c r="G34" s="467"/>
      <c r="H34" s="467"/>
      <c r="I34" s="467"/>
      <c r="J34" s="467"/>
      <c r="K34" s="467"/>
      <c r="L34" s="467"/>
      <c r="M34" s="467"/>
      <c r="N34" s="467"/>
      <c r="O34" s="467"/>
      <c r="P34" s="467"/>
      <c r="Q34" s="467"/>
      <c r="R34" s="467"/>
      <c r="S34" s="467"/>
      <c r="T34" s="2"/>
      <c r="U34" s="466">
        <f>IF(W34="","",MAX(C34:D43)+1)</f>
        <v>6</v>
      </c>
      <c r="V34" s="466"/>
      <c r="W34" s="467" t="str">
        <f>IF('各会計、関係団体の財政状況及び健全化判断比率'!B28="","",'各会計、関係団体の財政状況及び健全化判断比率'!B28)</f>
        <v>京都市国民健康保険事業特別会計</v>
      </c>
      <c r="X34" s="467"/>
      <c r="Y34" s="467"/>
      <c r="Z34" s="467"/>
      <c r="AA34" s="467"/>
      <c r="AB34" s="467"/>
      <c r="AC34" s="467"/>
      <c r="AD34" s="467"/>
      <c r="AE34" s="467"/>
      <c r="AF34" s="467"/>
      <c r="AG34" s="467"/>
      <c r="AH34" s="467"/>
      <c r="AI34" s="467"/>
      <c r="AJ34" s="467"/>
      <c r="AK34" s="467"/>
      <c r="AL34" s="2"/>
      <c r="AM34" s="466">
        <f>IF(AO34="","",MAX(C34:D43,U34:V43)+1)</f>
        <v>9</v>
      </c>
      <c r="AN34" s="466"/>
      <c r="AO34" s="467" t="str">
        <f>IF('各会計、関係団体の財政状況及び健全化判断比率'!B31="","",'各会計、関係団体の財政状況及び健全化判断比率'!B31)</f>
        <v>京都市水道事業特別会計</v>
      </c>
      <c r="AP34" s="467"/>
      <c r="AQ34" s="467"/>
      <c r="AR34" s="467"/>
      <c r="AS34" s="467"/>
      <c r="AT34" s="467"/>
      <c r="AU34" s="467"/>
      <c r="AV34" s="467"/>
      <c r="AW34" s="467"/>
      <c r="AX34" s="467"/>
      <c r="AY34" s="467"/>
      <c r="AZ34" s="467"/>
      <c r="BA34" s="467"/>
      <c r="BB34" s="467"/>
      <c r="BC34" s="467"/>
      <c r="BD34" s="2"/>
      <c r="BE34" s="466">
        <f>IF(BG34="","",MAX(C34:D43,U34:V43,AM34:AN43)+1)</f>
        <v>13</v>
      </c>
      <c r="BF34" s="466"/>
      <c r="BG34" s="467" t="str">
        <f>IF('各会計、関係団体の財政状況及び健全化判断比率'!B35="","",'各会計、関係団体の財政状況及び健全化判断比率'!B35)</f>
        <v>京都市中央卸売市場第一市場特別会計</v>
      </c>
      <c r="BH34" s="467"/>
      <c r="BI34" s="467"/>
      <c r="BJ34" s="467"/>
      <c r="BK34" s="467"/>
      <c r="BL34" s="467"/>
      <c r="BM34" s="467"/>
      <c r="BN34" s="467"/>
      <c r="BO34" s="467"/>
      <c r="BP34" s="467"/>
      <c r="BQ34" s="467"/>
      <c r="BR34" s="467"/>
      <c r="BS34" s="467"/>
      <c r="BT34" s="467"/>
      <c r="BU34" s="467"/>
      <c r="BV34" s="2"/>
      <c r="BW34" s="466">
        <f>IF(BY34="","",MAX(C34:D43,U34:V43,AM34:AN43,BE34:BF43)+1)</f>
        <v>17</v>
      </c>
      <c r="BX34" s="466"/>
      <c r="BY34" s="467" t="str">
        <f>IF('各会計、関係団体の財政状況及び健全化判断比率'!B68="","",'各会計、関係団体の財政状況及び健全化判断比率'!B68)</f>
        <v>澱川右岸水防事務組合</v>
      </c>
      <c r="BZ34" s="467"/>
      <c r="CA34" s="467"/>
      <c r="CB34" s="467"/>
      <c r="CC34" s="467"/>
      <c r="CD34" s="467"/>
      <c r="CE34" s="467"/>
      <c r="CF34" s="467"/>
      <c r="CG34" s="467"/>
      <c r="CH34" s="467"/>
      <c r="CI34" s="467"/>
      <c r="CJ34" s="467"/>
      <c r="CK34" s="467"/>
      <c r="CL34" s="467"/>
      <c r="CM34" s="467"/>
      <c r="CN34" s="2"/>
      <c r="CO34" s="466">
        <f>IF(CQ34="","",MAX(C34:D43,U34:V43,AM34:AN43,BE34:BF43,BW34:BX43)+1)</f>
        <v>22</v>
      </c>
      <c r="CP34" s="466"/>
      <c r="CQ34" s="467" t="str">
        <f>IF('各会計、関係団体の財政状況及び健全化判断比率'!BS7="","",'各会計、関係団体の財政状況及び健全化判断比率'!BS7)</f>
        <v>京都市土地開発公社</v>
      </c>
      <c r="CR34" s="467"/>
      <c r="CS34" s="467"/>
      <c r="CT34" s="467"/>
      <c r="CU34" s="467"/>
      <c r="CV34" s="467"/>
      <c r="CW34" s="467"/>
      <c r="CX34" s="467"/>
      <c r="CY34" s="467"/>
      <c r="CZ34" s="467"/>
      <c r="DA34" s="467"/>
      <c r="DB34" s="467"/>
      <c r="DC34" s="467"/>
      <c r="DD34" s="467"/>
      <c r="DE34" s="467"/>
      <c r="DG34" s="468" t="str">
        <f>IF('各会計、関係団体の財政状況及び健全化判断比率'!BR7="","",'各会計、関係団体の財政状況及び健全化判断比率'!BR7)</f>
        <v/>
      </c>
      <c r="DH34" s="468"/>
      <c r="DI34" s="18"/>
    </row>
    <row r="35" spans="1:113" ht="32.25" customHeight="1" x14ac:dyDescent="0.2">
      <c r="A35" s="2"/>
      <c r="B35" s="5"/>
      <c r="C35" s="466">
        <f t="shared" ref="C35:C43" si="0">IF(E35="","",C34+1)</f>
        <v>2</v>
      </c>
      <c r="D35" s="466"/>
      <c r="E35" s="467" t="str">
        <f>IF('各会計、関係団体の財政状況及び健全化判断比率'!B8="","",'各会計、関係団体の財政状況及び健全化判断比率'!B8)</f>
        <v>京都市母子父子寡婦福祉資金貸付事業特別会計</v>
      </c>
      <c r="F35" s="467"/>
      <c r="G35" s="467"/>
      <c r="H35" s="467"/>
      <c r="I35" s="467"/>
      <c r="J35" s="467"/>
      <c r="K35" s="467"/>
      <c r="L35" s="467"/>
      <c r="M35" s="467"/>
      <c r="N35" s="467"/>
      <c r="O35" s="467"/>
      <c r="P35" s="467"/>
      <c r="Q35" s="467"/>
      <c r="R35" s="467"/>
      <c r="S35" s="467"/>
      <c r="T35" s="2"/>
      <c r="U35" s="466">
        <f t="shared" ref="U35:U43" si="1">IF(W35="","",U34+1)</f>
        <v>7</v>
      </c>
      <c r="V35" s="466"/>
      <c r="W35" s="467" t="str">
        <f>IF('各会計、関係団体の財政状況及び健全化判断比率'!B29="","",'各会計、関係団体の財政状況及び健全化判断比率'!B29)</f>
        <v>京都市介護保険事業特別会計</v>
      </c>
      <c r="X35" s="467"/>
      <c r="Y35" s="467"/>
      <c r="Z35" s="467"/>
      <c r="AA35" s="467"/>
      <c r="AB35" s="467"/>
      <c r="AC35" s="467"/>
      <c r="AD35" s="467"/>
      <c r="AE35" s="467"/>
      <c r="AF35" s="467"/>
      <c r="AG35" s="467"/>
      <c r="AH35" s="467"/>
      <c r="AI35" s="467"/>
      <c r="AJ35" s="467"/>
      <c r="AK35" s="467"/>
      <c r="AL35" s="2"/>
      <c r="AM35" s="466">
        <f t="shared" ref="AM35:AM43" si="2">IF(AO35="","",AM34+1)</f>
        <v>10</v>
      </c>
      <c r="AN35" s="466"/>
      <c r="AO35" s="467" t="str">
        <f>IF('各会計、関係団体の財政状況及び健全化判断比率'!B32="","",'各会計、関係団体の財政状況及び健全化判断比率'!B32)</f>
        <v>京都市公共下水道事業特別会計</v>
      </c>
      <c r="AP35" s="467"/>
      <c r="AQ35" s="467"/>
      <c r="AR35" s="467"/>
      <c r="AS35" s="467"/>
      <c r="AT35" s="467"/>
      <c r="AU35" s="467"/>
      <c r="AV35" s="467"/>
      <c r="AW35" s="467"/>
      <c r="AX35" s="467"/>
      <c r="AY35" s="467"/>
      <c r="AZ35" s="467"/>
      <c r="BA35" s="467"/>
      <c r="BB35" s="467"/>
      <c r="BC35" s="467"/>
      <c r="BD35" s="2"/>
      <c r="BE35" s="466">
        <f t="shared" ref="BE35:BE43" si="3">IF(BG35="","",BE34+1)</f>
        <v>14</v>
      </c>
      <c r="BF35" s="466"/>
      <c r="BG35" s="467" t="str">
        <f>IF('各会計、関係団体の財政状況及び健全化判断比率'!B36="","",'各会計、関係団体の財政状況及び健全化判断比率'!B36)</f>
        <v>京都市中央卸売市場第二市場・と畜場特別会計</v>
      </c>
      <c r="BH35" s="467"/>
      <c r="BI35" s="467"/>
      <c r="BJ35" s="467"/>
      <c r="BK35" s="467"/>
      <c r="BL35" s="467"/>
      <c r="BM35" s="467"/>
      <c r="BN35" s="467"/>
      <c r="BO35" s="467"/>
      <c r="BP35" s="467"/>
      <c r="BQ35" s="467"/>
      <c r="BR35" s="467"/>
      <c r="BS35" s="467"/>
      <c r="BT35" s="467"/>
      <c r="BU35" s="467"/>
      <c r="BV35" s="2"/>
      <c r="BW35" s="466">
        <f t="shared" ref="BW35:BW43" si="4">IF(BY35="","",BW34+1)</f>
        <v>18</v>
      </c>
      <c r="BX35" s="466"/>
      <c r="BY35" s="467" t="str">
        <f>IF('各会計、関係団体の財政状況及び健全化判断比率'!B69="","",'各会計、関係団体の財政状況及び健全化判断比率'!B69)</f>
        <v>桂川・小畑川水防事務組合</v>
      </c>
      <c r="BZ35" s="467"/>
      <c r="CA35" s="467"/>
      <c r="CB35" s="467"/>
      <c r="CC35" s="467"/>
      <c r="CD35" s="467"/>
      <c r="CE35" s="467"/>
      <c r="CF35" s="467"/>
      <c r="CG35" s="467"/>
      <c r="CH35" s="467"/>
      <c r="CI35" s="467"/>
      <c r="CJ35" s="467"/>
      <c r="CK35" s="467"/>
      <c r="CL35" s="467"/>
      <c r="CM35" s="467"/>
      <c r="CN35" s="2"/>
      <c r="CO35" s="466">
        <f t="shared" ref="CO35:CO43" si="5">IF(CQ35="","",CO34+1)</f>
        <v>23</v>
      </c>
      <c r="CP35" s="466"/>
      <c r="CQ35" s="467" t="str">
        <f>IF('各会計、関係団体の財政状況及び健全化判断比率'!BS8="","",'各会計、関係団体の財政状況及び健全化判断比率'!BS8)</f>
        <v>公益財団法人京都市国際交流協会</v>
      </c>
      <c r="CR35" s="467"/>
      <c r="CS35" s="467"/>
      <c r="CT35" s="467"/>
      <c r="CU35" s="467"/>
      <c r="CV35" s="467"/>
      <c r="CW35" s="467"/>
      <c r="CX35" s="467"/>
      <c r="CY35" s="467"/>
      <c r="CZ35" s="467"/>
      <c r="DA35" s="467"/>
      <c r="DB35" s="467"/>
      <c r="DC35" s="467"/>
      <c r="DD35" s="467"/>
      <c r="DE35" s="467"/>
      <c r="DG35" s="468" t="str">
        <f>IF('各会計、関係団体の財政状況及び健全化判断比率'!BR8="","",'各会計、関係団体の財政状況及び健全化判断比率'!BR8)</f>
        <v/>
      </c>
      <c r="DH35" s="468"/>
      <c r="DI35" s="18"/>
    </row>
    <row r="36" spans="1:113" ht="32.25" customHeight="1" x14ac:dyDescent="0.2">
      <c r="A36" s="2"/>
      <c r="B36" s="5"/>
      <c r="C36" s="466">
        <f t="shared" si="0"/>
        <v>3</v>
      </c>
      <c r="D36" s="466"/>
      <c r="E36" s="467" t="str">
        <f>IF('各会計、関係団体の財政状況及び健全化判断比率'!B9="","",'各会計、関係団体の財政状況及び健全化判断比率'!B9)</f>
        <v>京都市土地取得特別会計</v>
      </c>
      <c r="F36" s="467"/>
      <c r="G36" s="467"/>
      <c r="H36" s="467"/>
      <c r="I36" s="467"/>
      <c r="J36" s="467"/>
      <c r="K36" s="467"/>
      <c r="L36" s="467"/>
      <c r="M36" s="467"/>
      <c r="N36" s="467"/>
      <c r="O36" s="467"/>
      <c r="P36" s="467"/>
      <c r="Q36" s="467"/>
      <c r="R36" s="467"/>
      <c r="S36" s="467"/>
      <c r="T36" s="2"/>
      <c r="U36" s="466">
        <f t="shared" si="1"/>
        <v>8</v>
      </c>
      <c r="V36" s="466"/>
      <c r="W36" s="467" t="str">
        <f>IF('各会計、関係団体の財政状況及び健全化判断比率'!B30="","",'各会計、関係団体の財政状況及び健全化判断比率'!B30)</f>
        <v>京都市後期高齢者医療特別会計</v>
      </c>
      <c r="X36" s="467"/>
      <c r="Y36" s="467"/>
      <c r="Z36" s="467"/>
      <c r="AA36" s="467"/>
      <c r="AB36" s="467"/>
      <c r="AC36" s="467"/>
      <c r="AD36" s="467"/>
      <c r="AE36" s="467"/>
      <c r="AF36" s="467"/>
      <c r="AG36" s="467"/>
      <c r="AH36" s="467"/>
      <c r="AI36" s="467"/>
      <c r="AJ36" s="467"/>
      <c r="AK36" s="467"/>
      <c r="AL36" s="2"/>
      <c r="AM36" s="466">
        <f t="shared" si="2"/>
        <v>11</v>
      </c>
      <c r="AN36" s="466"/>
      <c r="AO36" s="467" t="str">
        <f>IF('各会計、関係団体の財政状況及び健全化判断比率'!B33="","",'各会計、関係団体の財政状況及び健全化判断比率'!B33)</f>
        <v>京都市自動車運送事業特別会計</v>
      </c>
      <c r="AP36" s="467"/>
      <c r="AQ36" s="467"/>
      <c r="AR36" s="467"/>
      <c r="AS36" s="467"/>
      <c r="AT36" s="467"/>
      <c r="AU36" s="467"/>
      <c r="AV36" s="467"/>
      <c r="AW36" s="467"/>
      <c r="AX36" s="467"/>
      <c r="AY36" s="467"/>
      <c r="AZ36" s="467"/>
      <c r="BA36" s="467"/>
      <c r="BB36" s="467"/>
      <c r="BC36" s="467"/>
      <c r="BD36" s="2"/>
      <c r="BE36" s="466">
        <f t="shared" si="3"/>
        <v>15</v>
      </c>
      <c r="BF36" s="466"/>
      <c r="BG36" s="467" t="str">
        <f>IF('各会計、関係団体の財政状況及び健全化判断比率'!B37="","",'各会計、関係団体の財政状況及び健全化判断比率'!B37)</f>
        <v>京都市農業集落排水事業特別会計</v>
      </c>
      <c r="BH36" s="467"/>
      <c r="BI36" s="467"/>
      <c r="BJ36" s="467"/>
      <c r="BK36" s="467"/>
      <c r="BL36" s="467"/>
      <c r="BM36" s="467"/>
      <c r="BN36" s="467"/>
      <c r="BO36" s="467"/>
      <c r="BP36" s="467"/>
      <c r="BQ36" s="467"/>
      <c r="BR36" s="467"/>
      <c r="BS36" s="467"/>
      <c r="BT36" s="467"/>
      <c r="BU36" s="467"/>
      <c r="BV36" s="2"/>
      <c r="BW36" s="466">
        <f t="shared" si="4"/>
        <v>19</v>
      </c>
      <c r="BX36" s="466"/>
      <c r="BY36" s="467" t="str">
        <f>IF('各会計、関係団体の財政状況及び健全化判断比率'!B70="","",'各会計、関係団体の財政状況及び健全化判断比率'!B70)</f>
        <v>淀川・木津川水防事務組合</v>
      </c>
      <c r="BZ36" s="467"/>
      <c r="CA36" s="467"/>
      <c r="CB36" s="467"/>
      <c r="CC36" s="467"/>
      <c r="CD36" s="467"/>
      <c r="CE36" s="467"/>
      <c r="CF36" s="467"/>
      <c r="CG36" s="467"/>
      <c r="CH36" s="467"/>
      <c r="CI36" s="467"/>
      <c r="CJ36" s="467"/>
      <c r="CK36" s="467"/>
      <c r="CL36" s="467"/>
      <c r="CM36" s="467"/>
      <c r="CN36" s="2"/>
      <c r="CO36" s="466">
        <f t="shared" si="5"/>
        <v>24</v>
      </c>
      <c r="CP36" s="466"/>
      <c r="CQ36" s="467" t="str">
        <f>IF('各会計、関係団体の財政状況及び健全化判断比率'!BS9="","",'各会計、関係団体の財政状況及び健全化判断比率'!BS9)</f>
        <v>公益財団法人大学コンソーシアム京都</v>
      </c>
      <c r="CR36" s="467"/>
      <c r="CS36" s="467"/>
      <c r="CT36" s="467"/>
      <c r="CU36" s="467"/>
      <c r="CV36" s="467"/>
      <c r="CW36" s="467"/>
      <c r="CX36" s="467"/>
      <c r="CY36" s="467"/>
      <c r="CZ36" s="467"/>
      <c r="DA36" s="467"/>
      <c r="DB36" s="467"/>
      <c r="DC36" s="467"/>
      <c r="DD36" s="467"/>
      <c r="DE36" s="467"/>
      <c r="DG36" s="468" t="str">
        <f>IF('各会計、関係団体の財政状況及び健全化判断比率'!BR9="","",'各会計、関係団体の財政状況及び健全化判断比率'!BR9)</f>
        <v/>
      </c>
      <c r="DH36" s="468"/>
      <c r="DI36" s="18"/>
    </row>
    <row r="37" spans="1:113" ht="32.25" customHeight="1" x14ac:dyDescent="0.2">
      <c r="A37" s="2"/>
      <c r="B37" s="5"/>
      <c r="C37" s="466">
        <f t="shared" si="0"/>
        <v>4</v>
      </c>
      <c r="D37" s="466"/>
      <c r="E37" s="467" t="str">
        <f>IF('各会計、関係団体の財政状況及び健全化判断比率'!B10="","",'各会計、関係団体の財政状況及び健全化判断比率'!B10)</f>
        <v>京都市市公債特別会計</v>
      </c>
      <c r="F37" s="467"/>
      <c r="G37" s="467"/>
      <c r="H37" s="467"/>
      <c r="I37" s="467"/>
      <c r="J37" s="467"/>
      <c r="K37" s="467"/>
      <c r="L37" s="467"/>
      <c r="M37" s="467"/>
      <c r="N37" s="467"/>
      <c r="O37" s="467"/>
      <c r="P37" s="467"/>
      <c r="Q37" s="467"/>
      <c r="R37" s="467"/>
      <c r="S37" s="467"/>
      <c r="T37" s="2"/>
      <c r="U37" s="466" t="str">
        <f t="shared" si="1"/>
        <v/>
      </c>
      <c r="V37" s="466"/>
      <c r="W37" s="467"/>
      <c r="X37" s="467"/>
      <c r="Y37" s="467"/>
      <c r="Z37" s="467"/>
      <c r="AA37" s="467"/>
      <c r="AB37" s="467"/>
      <c r="AC37" s="467"/>
      <c r="AD37" s="467"/>
      <c r="AE37" s="467"/>
      <c r="AF37" s="467"/>
      <c r="AG37" s="467"/>
      <c r="AH37" s="467"/>
      <c r="AI37" s="467"/>
      <c r="AJ37" s="467"/>
      <c r="AK37" s="467"/>
      <c r="AL37" s="2"/>
      <c r="AM37" s="466">
        <f t="shared" si="2"/>
        <v>12</v>
      </c>
      <c r="AN37" s="466"/>
      <c r="AO37" s="467" t="str">
        <f>IF('各会計、関係団体の財政状況及び健全化判断比率'!B34="","",'各会計、関係団体の財政状況及び健全化判断比率'!B34)</f>
        <v>京都市高速鉄道事業特別会計</v>
      </c>
      <c r="AP37" s="467"/>
      <c r="AQ37" s="467"/>
      <c r="AR37" s="467"/>
      <c r="AS37" s="467"/>
      <c r="AT37" s="467"/>
      <c r="AU37" s="467"/>
      <c r="AV37" s="467"/>
      <c r="AW37" s="467"/>
      <c r="AX37" s="467"/>
      <c r="AY37" s="467"/>
      <c r="AZ37" s="467"/>
      <c r="BA37" s="467"/>
      <c r="BB37" s="467"/>
      <c r="BC37" s="467"/>
      <c r="BD37" s="2"/>
      <c r="BE37" s="466">
        <f t="shared" si="3"/>
        <v>16</v>
      </c>
      <c r="BF37" s="466"/>
      <c r="BG37" s="467" t="str">
        <f>IF('各会計、関係団体の財政状況及び健全化判断比率'!B38="","",'各会計、関係団体の財政状況及び健全化判断比率'!B38)</f>
        <v>京都市土地区画整理事業特別会計</v>
      </c>
      <c r="BH37" s="467"/>
      <c r="BI37" s="467"/>
      <c r="BJ37" s="467"/>
      <c r="BK37" s="467"/>
      <c r="BL37" s="467"/>
      <c r="BM37" s="467"/>
      <c r="BN37" s="467"/>
      <c r="BO37" s="467"/>
      <c r="BP37" s="467"/>
      <c r="BQ37" s="467"/>
      <c r="BR37" s="467"/>
      <c r="BS37" s="467"/>
      <c r="BT37" s="467"/>
      <c r="BU37" s="467"/>
      <c r="BV37" s="2"/>
      <c r="BW37" s="466">
        <f t="shared" si="4"/>
        <v>20</v>
      </c>
      <c r="BX37" s="466"/>
      <c r="BY37" s="467" t="str">
        <f>IF('各会計、関係団体の財政状況及び健全化判断比率'!B71="","",'各会計、関係団体の財政状況及び健全化判断比率'!B71)</f>
        <v>京都府後期高齢者医療広域連合</v>
      </c>
      <c r="BZ37" s="467"/>
      <c r="CA37" s="467"/>
      <c r="CB37" s="467"/>
      <c r="CC37" s="467"/>
      <c r="CD37" s="467"/>
      <c r="CE37" s="467"/>
      <c r="CF37" s="467"/>
      <c r="CG37" s="467"/>
      <c r="CH37" s="467"/>
      <c r="CI37" s="467"/>
      <c r="CJ37" s="467"/>
      <c r="CK37" s="467"/>
      <c r="CL37" s="467"/>
      <c r="CM37" s="467"/>
      <c r="CN37" s="2"/>
      <c r="CO37" s="466">
        <f t="shared" si="5"/>
        <v>25</v>
      </c>
      <c r="CP37" s="466"/>
      <c r="CQ37" s="467" t="str">
        <f>IF('各会計、関係団体の財政状況及び健全化判断比率'!BS10="","",'各会計、関係団体の財政状況及び健全化判断比率'!BS10)</f>
        <v>公益財団法人京都市埋蔵文化財研究所</v>
      </c>
      <c r="CR37" s="467"/>
      <c r="CS37" s="467"/>
      <c r="CT37" s="467"/>
      <c r="CU37" s="467"/>
      <c r="CV37" s="467"/>
      <c r="CW37" s="467"/>
      <c r="CX37" s="467"/>
      <c r="CY37" s="467"/>
      <c r="CZ37" s="467"/>
      <c r="DA37" s="467"/>
      <c r="DB37" s="467"/>
      <c r="DC37" s="467"/>
      <c r="DD37" s="467"/>
      <c r="DE37" s="467"/>
      <c r="DG37" s="468" t="str">
        <f>IF('各会計、関係団体の財政状況及び健全化判断比率'!BR10="","",'各会計、関係団体の財政状況及び健全化判断比率'!BR10)</f>
        <v/>
      </c>
      <c r="DH37" s="468"/>
      <c r="DI37" s="18"/>
    </row>
    <row r="38" spans="1:113" ht="32.25" customHeight="1" x14ac:dyDescent="0.2">
      <c r="A38" s="2"/>
      <c r="B38" s="5"/>
      <c r="C38" s="466">
        <f t="shared" si="0"/>
        <v>5</v>
      </c>
      <c r="D38" s="466"/>
      <c r="E38" s="467" t="str">
        <f>IF('各会計、関係団体の財政状況及び健全化判断比率'!B11="","",'各会計、関係団体の財政状況及び健全化判断比率'!B11)</f>
        <v>京都市立病院機構病院事業債特別会計</v>
      </c>
      <c r="F38" s="467"/>
      <c r="G38" s="467"/>
      <c r="H38" s="467"/>
      <c r="I38" s="467"/>
      <c r="J38" s="467"/>
      <c r="K38" s="467"/>
      <c r="L38" s="467"/>
      <c r="M38" s="467"/>
      <c r="N38" s="467"/>
      <c r="O38" s="467"/>
      <c r="P38" s="467"/>
      <c r="Q38" s="467"/>
      <c r="R38" s="467"/>
      <c r="S38" s="467"/>
      <c r="T38" s="2"/>
      <c r="U38" s="466" t="str">
        <f t="shared" si="1"/>
        <v/>
      </c>
      <c r="V38" s="466"/>
      <c r="W38" s="467"/>
      <c r="X38" s="467"/>
      <c r="Y38" s="467"/>
      <c r="Z38" s="467"/>
      <c r="AA38" s="467"/>
      <c r="AB38" s="467"/>
      <c r="AC38" s="467"/>
      <c r="AD38" s="467"/>
      <c r="AE38" s="467"/>
      <c r="AF38" s="467"/>
      <c r="AG38" s="467"/>
      <c r="AH38" s="467"/>
      <c r="AI38" s="467"/>
      <c r="AJ38" s="467"/>
      <c r="AK38" s="467"/>
      <c r="AL38" s="2"/>
      <c r="AM38" s="466" t="str">
        <f t="shared" si="2"/>
        <v/>
      </c>
      <c r="AN38" s="466"/>
      <c r="AO38" s="467"/>
      <c r="AP38" s="467"/>
      <c r="AQ38" s="467"/>
      <c r="AR38" s="467"/>
      <c r="AS38" s="467"/>
      <c r="AT38" s="467"/>
      <c r="AU38" s="467"/>
      <c r="AV38" s="467"/>
      <c r="AW38" s="467"/>
      <c r="AX38" s="467"/>
      <c r="AY38" s="467"/>
      <c r="AZ38" s="467"/>
      <c r="BA38" s="467"/>
      <c r="BB38" s="467"/>
      <c r="BC38" s="467"/>
      <c r="BD38" s="2"/>
      <c r="BE38" s="466" t="str">
        <f t="shared" si="3"/>
        <v/>
      </c>
      <c r="BF38" s="466"/>
      <c r="BG38" s="467"/>
      <c r="BH38" s="467"/>
      <c r="BI38" s="467"/>
      <c r="BJ38" s="467"/>
      <c r="BK38" s="467"/>
      <c r="BL38" s="467"/>
      <c r="BM38" s="467"/>
      <c r="BN38" s="467"/>
      <c r="BO38" s="467"/>
      <c r="BP38" s="467"/>
      <c r="BQ38" s="467"/>
      <c r="BR38" s="467"/>
      <c r="BS38" s="467"/>
      <c r="BT38" s="467"/>
      <c r="BU38" s="467"/>
      <c r="BV38" s="2"/>
      <c r="BW38" s="466">
        <f t="shared" si="4"/>
        <v>21</v>
      </c>
      <c r="BX38" s="466"/>
      <c r="BY38" s="467" t="str">
        <f>IF('各会計、関係団体の財政状況及び健全化判断比率'!B72="","",'各会計、関係団体の財政状況及び健全化判断比率'!B72)</f>
        <v>関西広域連合</v>
      </c>
      <c r="BZ38" s="467"/>
      <c r="CA38" s="467"/>
      <c r="CB38" s="467"/>
      <c r="CC38" s="467"/>
      <c r="CD38" s="467"/>
      <c r="CE38" s="467"/>
      <c r="CF38" s="467"/>
      <c r="CG38" s="467"/>
      <c r="CH38" s="467"/>
      <c r="CI38" s="467"/>
      <c r="CJ38" s="467"/>
      <c r="CK38" s="467"/>
      <c r="CL38" s="467"/>
      <c r="CM38" s="467"/>
      <c r="CN38" s="2"/>
      <c r="CO38" s="466">
        <f t="shared" si="5"/>
        <v>26</v>
      </c>
      <c r="CP38" s="466"/>
      <c r="CQ38" s="467" t="str">
        <f>IF('各会計、関係団体の財政状況及び健全化判断比率'!BS11="","",'各会計、関係団体の財政状況及び健全化判断比率'!BS11)</f>
        <v>公益財団法人京都市音楽芸術文化振興財団</v>
      </c>
      <c r="CR38" s="467"/>
      <c r="CS38" s="467"/>
      <c r="CT38" s="467"/>
      <c r="CU38" s="467"/>
      <c r="CV38" s="467"/>
      <c r="CW38" s="467"/>
      <c r="CX38" s="467"/>
      <c r="CY38" s="467"/>
      <c r="CZ38" s="467"/>
      <c r="DA38" s="467"/>
      <c r="DB38" s="467"/>
      <c r="DC38" s="467"/>
      <c r="DD38" s="467"/>
      <c r="DE38" s="467"/>
      <c r="DG38" s="468" t="str">
        <f>IF('各会計、関係団体の財政状況及び健全化判断比率'!BR11="","",'各会計、関係団体の財政状況及び健全化判断比率'!BR11)</f>
        <v/>
      </c>
      <c r="DH38" s="468"/>
      <c r="DI38" s="18"/>
    </row>
    <row r="39" spans="1:113" ht="32.25" customHeight="1" x14ac:dyDescent="0.2">
      <c r="A39" s="2"/>
      <c r="B39" s="5"/>
      <c r="C39" s="466" t="str">
        <f t="shared" si="0"/>
        <v/>
      </c>
      <c r="D39" s="466"/>
      <c r="E39" s="467" t="str">
        <f>IF('各会計、関係団体の財政状況及び健全化判断比率'!B12="","",'各会計、関係団体の財政状況及び健全化判断比率'!B12)</f>
        <v/>
      </c>
      <c r="F39" s="467"/>
      <c r="G39" s="467"/>
      <c r="H39" s="467"/>
      <c r="I39" s="467"/>
      <c r="J39" s="467"/>
      <c r="K39" s="467"/>
      <c r="L39" s="467"/>
      <c r="M39" s="467"/>
      <c r="N39" s="467"/>
      <c r="O39" s="467"/>
      <c r="P39" s="467"/>
      <c r="Q39" s="467"/>
      <c r="R39" s="467"/>
      <c r="S39" s="467"/>
      <c r="T39" s="2"/>
      <c r="U39" s="466" t="str">
        <f t="shared" si="1"/>
        <v/>
      </c>
      <c r="V39" s="466"/>
      <c r="W39" s="467"/>
      <c r="X39" s="467"/>
      <c r="Y39" s="467"/>
      <c r="Z39" s="467"/>
      <c r="AA39" s="467"/>
      <c r="AB39" s="467"/>
      <c r="AC39" s="467"/>
      <c r="AD39" s="467"/>
      <c r="AE39" s="467"/>
      <c r="AF39" s="467"/>
      <c r="AG39" s="467"/>
      <c r="AH39" s="467"/>
      <c r="AI39" s="467"/>
      <c r="AJ39" s="467"/>
      <c r="AK39" s="467"/>
      <c r="AL39" s="2"/>
      <c r="AM39" s="466" t="str">
        <f t="shared" si="2"/>
        <v/>
      </c>
      <c r="AN39" s="466"/>
      <c r="AO39" s="467"/>
      <c r="AP39" s="467"/>
      <c r="AQ39" s="467"/>
      <c r="AR39" s="467"/>
      <c r="AS39" s="467"/>
      <c r="AT39" s="467"/>
      <c r="AU39" s="467"/>
      <c r="AV39" s="467"/>
      <c r="AW39" s="467"/>
      <c r="AX39" s="467"/>
      <c r="AY39" s="467"/>
      <c r="AZ39" s="467"/>
      <c r="BA39" s="467"/>
      <c r="BB39" s="467"/>
      <c r="BC39" s="467"/>
      <c r="BD39" s="2"/>
      <c r="BE39" s="466" t="str">
        <f t="shared" si="3"/>
        <v/>
      </c>
      <c r="BF39" s="466"/>
      <c r="BG39" s="467"/>
      <c r="BH39" s="467"/>
      <c r="BI39" s="467"/>
      <c r="BJ39" s="467"/>
      <c r="BK39" s="467"/>
      <c r="BL39" s="467"/>
      <c r="BM39" s="467"/>
      <c r="BN39" s="467"/>
      <c r="BO39" s="467"/>
      <c r="BP39" s="467"/>
      <c r="BQ39" s="467"/>
      <c r="BR39" s="467"/>
      <c r="BS39" s="467"/>
      <c r="BT39" s="467"/>
      <c r="BU39" s="467"/>
      <c r="BV39" s="2"/>
      <c r="BW39" s="466" t="str">
        <f t="shared" si="4"/>
        <v/>
      </c>
      <c r="BX39" s="466"/>
      <c r="BY39" s="467" t="str">
        <f>IF('各会計、関係団体の財政状況及び健全化判断比率'!B73="","",'各会計、関係団体の財政状況及び健全化判断比率'!B73)</f>
        <v/>
      </c>
      <c r="BZ39" s="467"/>
      <c r="CA39" s="467"/>
      <c r="CB39" s="467"/>
      <c r="CC39" s="467"/>
      <c r="CD39" s="467"/>
      <c r="CE39" s="467"/>
      <c r="CF39" s="467"/>
      <c r="CG39" s="467"/>
      <c r="CH39" s="467"/>
      <c r="CI39" s="467"/>
      <c r="CJ39" s="467"/>
      <c r="CK39" s="467"/>
      <c r="CL39" s="467"/>
      <c r="CM39" s="467"/>
      <c r="CN39" s="2"/>
      <c r="CO39" s="466">
        <f t="shared" si="5"/>
        <v>27</v>
      </c>
      <c r="CP39" s="466"/>
      <c r="CQ39" s="467" t="str">
        <f>IF('各会計、関係団体の財政状況及び健全化判断比率'!BS12="","",'各会計、関係団体の財政状況及び健全化判断比率'!BS12)</f>
        <v>公益財団法人京都市芸術文化協会</v>
      </c>
      <c r="CR39" s="467"/>
      <c r="CS39" s="467"/>
      <c r="CT39" s="467"/>
      <c r="CU39" s="467"/>
      <c r="CV39" s="467"/>
      <c r="CW39" s="467"/>
      <c r="CX39" s="467"/>
      <c r="CY39" s="467"/>
      <c r="CZ39" s="467"/>
      <c r="DA39" s="467"/>
      <c r="DB39" s="467"/>
      <c r="DC39" s="467"/>
      <c r="DD39" s="467"/>
      <c r="DE39" s="467"/>
      <c r="DG39" s="468" t="str">
        <f>IF('各会計、関係団体の財政状況及び健全化判断比率'!BR12="","",'各会計、関係団体の財政状況及び健全化判断比率'!BR12)</f>
        <v/>
      </c>
      <c r="DH39" s="468"/>
      <c r="DI39" s="18"/>
    </row>
    <row r="40" spans="1:113" ht="32.25" customHeight="1" x14ac:dyDescent="0.2">
      <c r="A40" s="2"/>
      <c r="B40" s="5"/>
      <c r="C40" s="466" t="str">
        <f t="shared" si="0"/>
        <v/>
      </c>
      <c r="D40" s="466"/>
      <c r="E40" s="467" t="str">
        <f>IF('各会計、関係団体の財政状況及び健全化判断比率'!B13="","",'各会計、関係団体の財政状況及び健全化判断比率'!B13)</f>
        <v/>
      </c>
      <c r="F40" s="467"/>
      <c r="G40" s="467"/>
      <c r="H40" s="467"/>
      <c r="I40" s="467"/>
      <c r="J40" s="467"/>
      <c r="K40" s="467"/>
      <c r="L40" s="467"/>
      <c r="M40" s="467"/>
      <c r="N40" s="467"/>
      <c r="O40" s="467"/>
      <c r="P40" s="467"/>
      <c r="Q40" s="467"/>
      <c r="R40" s="467"/>
      <c r="S40" s="467"/>
      <c r="T40" s="2"/>
      <c r="U40" s="466" t="str">
        <f t="shared" si="1"/>
        <v/>
      </c>
      <c r="V40" s="466"/>
      <c r="W40" s="467"/>
      <c r="X40" s="467"/>
      <c r="Y40" s="467"/>
      <c r="Z40" s="467"/>
      <c r="AA40" s="467"/>
      <c r="AB40" s="467"/>
      <c r="AC40" s="467"/>
      <c r="AD40" s="467"/>
      <c r="AE40" s="467"/>
      <c r="AF40" s="467"/>
      <c r="AG40" s="467"/>
      <c r="AH40" s="467"/>
      <c r="AI40" s="467"/>
      <c r="AJ40" s="467"/>
      <c r="AK40" s="467"/>
      <c r="AL40" s="2"/>
      <c r="AM40" s="466" t="str">
        <f t="shared" si="2"/>
        <v/>
      </c>
      <c r="AN40" s="466"/>
      <c r="AO40" s="467"/>
      <c r="AP40" s="467"/>
      <c r="AQ40" s="467"/>
      <c r="AR40" s="467"/>
      <c r="AS40" s="467"/>
      <c r="AT40" s="467"/>
      <c r="AU40" s="467"/>
      <c r="AV40" s="467"/>
      <c r="AW40" s="467"/>
      <c r="AX40" s="467"/>
      <c r="AY40" s="467"/>
      <c r="AZ40" s="467"/>
      <c r="BA40" s="467"/>
      <c r="BB40" s="467"/>
      <c r="BC40" s="467"/>
      <c r="BD40" s="2"/>
      <c r="BE40" s="466" t="str">
        <f t="shared" si="3"/>
        <v/>
      </c>
      <c r="BF40" s="466"/>
      <c r="BG40" s="467"/>
      <c r="BH40" s="467"/>
      <c r="BI40" s="467"/>
      <c r="BJ40" s="467"/>
      <c r="BK40" s="467"/>
      <c r="BL40" s="467"/>
      <c r="BM40" s="467"/>
      <c r="BN40" s="467"/>
      <c r="BO40" s="467"/>
      <c r="BP40" s="467"/>
      <c r="BQ40" s="467"/>
      <c r="BR40" s="467"/>
      <c r="BS40" s="467"/>
      <c r="BT40" s="467"/>
      <c r="BU40" s="467"/>
      <c r="BV40" s="2"/>
      <c r="BW40" s="466" t="str">
        <f t="shared" si="4"/>
        <v/>
      </c>
      <c r="BX40" s="466"/>
      <c r="BY40" s="467" t="str">
        <f>IF('各会計、関係団体の財政状況及び健全化判断比率'!B74="","",'各会計、関係団体の財政状況及び健全化判断比率'!B74)</f>
        <v/>
      </c>
      <c r="BZ40" s="467"/>
      <c r="CA40" s="467"/>
      <c r="CB40" s="467"/>
      <c r="CC40" s="467"/>
      <c r="CD40" s="467"/>
      <c r="CE40" s="467"/>
      <c r="CF40" s="467"/>
      <c r="CG40" s="467"/>
      <c r="CH40" s="467"/>
      <c r="CI40" s="467"/>
      <c r="CJ40" s="467"/>
      <c r="CK40" s="467"/>
      <c r="CL40" s="467"/>
      <c r="CM40" s="467"/>
      <c r="CN40" s="2"/>
      <c r="CO40" s="466">
        <f t="shared" si="5"/>
        <v>28</v>
      </c>
      <c r="CP40" s="466"/>
      <c r="CQ40" s="467" t="str">
        <f>IF('各会計、関係団体の財政状況及び健全化判断比率'!BS13="","",'各会計、関係団体の財政状況及び健全化判断比率'!BS13)</f>
        <v>公益財団法人京都伝統産業交流センター</v>
      </c>
      <c r="CR40" s="467"/>
      <c r="CS40" s="467"/>
      <c r="CT40" s="467"/>
      <c r="CU40" s="467"/>
      <c r="CV40" s="467"/>
      <c r="CW40" s="467"/>
      <c r="CX40" s="467"/>
      <c r="CY40" s="467"/>
      <c r="CZ40" s="467"/>
      <c r="DA40" s="467"/>
      <c r="DB40" s="467"/>
      <c r="DC40" s="467"/>
      <c r="DD40" s="467"/>
      <c r="DE40" s="467"/>
      <c r="DG40" s="468" t="str">
        <f>IF('各会計、関係団体の財政状況及び健全化判断比率'!BR13="","",'各会計、関係団体の財政状況及び健全化判断比率'!BR13)</f>
        <v/>
      </c>
      <c r="DH40" s="468"/>
      <c r="DI40" s="18"/>
    </row>
    <row r="41" spans="1:113" ht="32.25" customHeight="1" x14ac:dyDescent="0.2">
      <c r="A41" s="2"/>
      <c r="B41" s="5"/>
      <c r="C41" s="466" t="str">
        <f t="shared" si="0"/>
        <v/>
      </c>
      <c r="D41" s="466"/>
      <c r="E41" s="467" t="str">
        <f>IF('各会計、関係団体の財政状況及び健全化判断比率'!B14="","",'各会計、関係団体の財政状況及び健全化判断比率'!B14)</f>
        <v/>
      </c>
      <c r="F41" s="467"/>
      <c r="G41" s="467"/>
      <c r="H41" s="467"/>
      <c r="I41" s="467"/>
      <c r="J41" s="467"/>
      <c r="K41" s="467"/>
      <c r="L41" s="467"/>
      <c r="M41" s="467"/>
      <c r="N41" s="467"/>
      <c r="O41" s="467"/>
      <c r="P41" s="467"/>
      <c r="Q41" s="467"/>
      <c r="R41" s="467"/>
      <c r="S41" s="467"/>
      <c r="T41" s="2"/>
      <c r="U41" s="466" t="str">
        <f t="shared" si="1"/>
        <v/>
      </c>
      <c r="V41" s="466"/>
      <c r="W41" s="467"/>
      <c r="X41" s="467"/>
      <c r="Y41" s="467"/>
      <c r="Z41" s="467"/>
      <c r="AA41" s="467"/>
      <c r="AB41" s="467"/>
      <c r="AC41" s="467"/>
      <c r="AD41" s="467"/>
      <c r="AE41" s="467"/>
      <c r="AF41" s="467"/>
      <c r="AG41" s="467"/>
      <c r="AH41" s="467"/>
      <c r="AI41" s="467"/>
      <c r="AJ41" s="467"/>
      <c r="AK41" s="467"/>
      <c r="AL41" s="2"/>
      <c r="AM41" s="466" t="str">
        <f t="shared" si="2"/>
        <v/>
      </c>
      <c r="AN41" s="466"/>
      <c r="AO41" s="467"/>
      <c r="AP41" s="467"/>
      <c r="AQ41" s="467"/>
      <c r="AR41" s="467"/>
      <c r="AS41" s="467"/>
      <c r="AT41" s="467"/>
      <c r="AU41" s="467"/>
      <c r="AV41" s="467"/>
      <c r="AW41" s="467"/>
      <c r="AX41" s="467"/>
      <c r="AY41" s="467"/>
      <c r="AZ41" s="467"/>
      <c r="BA41" s="467"/>
      <c r="BB41" s="467"/>
      <c r="BC41" s="467"/>
      <c r="BD41" s="2"/>
      <c r="BE41" s="466" t="str">
        <f t="shared" si="3"/>
        <v/>
      </c>
      <c r="BF41" s="466"/>
      <c r="BG41" s="467"/>
      <c r="BH41" s="467"/>
      <c r="BI41" s="467"/>
      <c r="BJ41" s="467"/>
      <c r="BK41" s="467"/>
      <c r="BL41" s="467"/>
      <c r="BM41" s="467"/>
      <c r="BN41" s="467"/>
      <c r="BO41" s="467"/>
      <c r="BP41" s="467"/>
      <c r="BQ41" s="467"/>
      <c r="BR41" s="467"/>
      <c r="BS41" s="467"/>
      <c r="BT41" s="467"/>
      <c r="BU41" s="467"/>
      <c r="BV41" s="2"/>
      <c r="BW41" s="466" t="str">
        <f t="shared" si="4"/>
        <v/>
      </c>
      <c r="BX41" s="466"/>
      <c r="BY41" s="467" t="str">
        <f>IF('各会計、関係団体の財政状況及び健全化判断比率'!B75="","",'各会計、関係団体の財政状況及び健全化判断比率'!B75)</f>
        <v/>
      </c>
      <c r="BZ41" s="467"/>
      <c r="CA41" s="467"/>
      <c r="CB41" s="467"/>
      <c r="CC41" s="467"/>
      <c r="CD41" s="467"/>
      <c r="CE41" s="467"/>
      <c r="CF41" s="467"/>
      <c r="CG41" s="467"/>
      <c r="CH41" s="467"/>
      <c r="CI41" s="467"/>
      <c r="CJ41" s="467"/>
      <c r="CK41" s="467"/>
      <c r="CL41" s="467"/>
      <c r="CM41" s="467"/>
      <c r="CN41" s="2"/>
      <c r="CO41" s="466">
        <f t="shared" si="5"/>
        <v>29</v>
      </c>
      <c r="CP41" s="466"/>
      <c r="CQ41" s="467" t="str">
        <f>IF('各会計、関係団体の財政状況及び健全化判断比率'!BS14="","",'各会計、関係団体の財政状況及び健全化判断比率'!BS14)</f>
        <v>公益財団法人京都高度技術研究所</v>
      </c>
      <c r="CR41" s="467"/>
      <c r="CS41" s="467"/>
      <c r="CT41" s="467"/>
      <c r="CU41" s="467"/>
      <c r="CV41" s="467"/>
      <c r="CW41" s="467"/>
      <c r="CX41" s="467"/>
      <c r="CY41" s="467"/>
      <c r="CZ41" s="467"/>
      <c r="DA41" s="467"/>
      <c r="DB41" s="467"/>
      <c r="DC41" s="467"/>
      <c r="DD41" s="467"/>
      <c r="DE41" s="467"/>
      <c r="DG41" s="468" t="str">
        <f>IF('各会計、関係団体の財政状況及び健全化判断比率'!BR14="","",'各会計、関係団体の財政状況及び健全化判断比率'!BR14)</f>
        <v/>
      </c>
      <c r="DH41" s="468"/>
      <c r="DI41" s="18"/>
    </row>
    <row r="42" spans="1:113" ht="32.25" customHeight="1" x14ac:dyDescent="0.2">
      <c r="B42" s="5"/>
      <c r="C42" s="466" t="str">
        <f t="shared" si="0"/>
        <v/>
      </c>
      <c r="D42" s="466"/>
      <c r="E42" s="467" t="str">
        <f>IF('各会計、関係団体の財政状況及び健全化判断比率'!B15="","",'各会計、関係団体の財政状況及び健全化判断比率'!B15)</f>
        <v/>
      </c>
      <c r="F42" s="467"/>
      <c r="G42" s="467"/>
      <c r="H42" s="467"/>
      <c r="I42" s="467"/>
      <c r="J42" s="467"/>
      <c r="K42" s="467"/>
      <c r="L42" s="467"/>
      <c r="M42" s="467"/>
      <c r="N42" s="467"/>
      <c r="O42" s="467"/>
      <c r="P42" s="467"/>
      <c r="Q42" s="467"/>
      <c r="R42" s="467"/>
      <c r="S42" s="467"/>
      <c r="T42" s="2"/>
      <c r="U42" s="466" t="str">
        <f t="shared" si="1"/>
        <v/>
      </c>
      <c r="V42" s="466"/>
      <c r="W42" s="467"/>
      <c r="X42" s="467"/>
      <c r="Y42" s="467"/>
      <c r="Z42" s="467"/>
      <c r="AA42" s="467"/>
      <c r="AB42" s="467"/>
      <c r="AC42" s="467"/>
      <c r="AD42" s="467"/>
      <c r="AE42" s="467"/>
      <c r="AF42" s="467"/>
      <c r="AG42" s="467"/>
      <c r="AH42" s="467"/>
      <c r="AI42" s="467"/>
      <c r="AJ42" s="467"/>
      <c r="AK42" s="467"/>
      <c r="AL42" s="2"/>
      <c r="AM42" s="466" t="str">
        <f t="shared" si="2"/>
        <v/>
      </c>
      <c r="AN42" s="466"/>
      <c r="AO42" s="467"/>
      <c r="AP42" s="467"/>
      <c r="AQ42" s="467"/>
      <c r="AR42" s="467"/>
      <c r="AS42" s="467"/>
      <c r="AT42" s="467"/>
      <c r="AU42" s="467"/>
      <c r="AV42" s="467"/>
      <c r="AW42" s="467"/>
      <c r="AX42" s="467"/>
      <c r="AY42" s="467"/>
      <c r="AZ42" s="467"/>
      <c r="BA42" s="467"/>
      <c r="BB42" s="467"/>
      <c r="BC42" s="467"/>
      <c r="BD42" s="2"/>
      <c r="BE42" s="466" t="str">
        <f t="shared" si="3"/>
        <v/>
      </c>
      <c r="BF42" s="466"/>
      <c r="BG42" s="467"/>
      <c r="BH42" s="467"/>
      <c r="BI42" s="467"/>
      <c r="BJ42" s="467"/>
      <c r="BK42" s="467"/>
      <c r="BL42" s="467"/>
      <c r="BM42" s="467"/>
      <c r="BN42" s="467"/>
      <c r="BO42" s="467"/>
      <c r="BP42" s="467"/>
      <c r="BQ42" s="467"/>
      <c r="BR42" s="467"/>
      <c r="BS42" s="467"/>
      <c r="BT42" s="467"/>
      <c r="BU42" s="467"/>
      <c r="BV42" s="2"/>
      <c r="BW42" s="466" t="str">
        <f t="shared" si="4"/>
        <v/>
      </c>
      <c r="BX42" s="466"/>
      <c r="BY42" s="467" t="str">
        <f>IF('各会計、関係団体の財政状況及び健全化判断比率'!B76="","",'各会計、関係団体の財政状況及び健全化判断比率'!B76)</f>
        <v/>
      </c>
      <c r="BZ42" s="467"/>
      <c r="CA42" s="467"/>
      <c r="CB42" s="467"/>
      <c r="CC42" s="467"/>
      <c r="CD42" s="467"/>
      <c r="CE42" s="467"/>
      <c r="CF42" s="467"/>
      <c r="CG42" s="467"/>
      <c r="CH42" s="467"/>
      <c r="CI42" s="467"/>
      <c r="CJ42" s="467"/>
      <c r="CK42" s="467"/>
      <c r="CL42" s="467"/>
      <c r="CM42" s="467"/>
      <c r="CN42" s="2"/>
      <c r="CO42" s="466">
        <f t="shared" si="5"/>
        <v>30</v>
      </c>
      <c r="CP42" s="466"/>
      <c r="CQ42" s="467" t="str">
        <f>IF('各会計、関係団体の財政状況及び健全化判断比率'!BS15="","",'各会計、関係団体の財政状況及び健全化判断比率'!BS15)</f>
        <v>株式会社京都産業振興センター</v>
      </c>
      <c r="CR42" s="467"/>
      <c r="CS42" s="467"/>
      <c r="CT42" s="467"/>
      <c r="CU42" s="467"/>
      <c r="CV42" s="467"/>
      <c r="CW42" s="467"/>
      <c r="CX42" s="467"/>
      <c r="CY42" s="467"/>
      <c r="CZ42" s="467"/>
      <c r="DA42" s="467"/>
      <c r="DB42" s="467"/>
      <c r="DC42" s="467"/>
      <c r="DD42" s="467"/>
      <c r="DE42" s="467"/>
      <c r="DG42" s="468" t="str">
        <f>IF('各会計、関係団体の財政状況及び健全化判断比率'!BR15="","",'各会計、関係団体の財政状況及び健全化判断比率'!BR15)</f>
        <v/>
      </c>
      <c r="DH42" s="468"/>
      <c r="DI42" s="18"/>
    </row>
    <row r="43" spans="1:113" ht="32.25" customHeight="1" x14ac:dyDescent="0.2">
      <c r="B43" s="5"/>
      <c r="C43" s="466" t="str">
        <f t="shared" si="0"/>
        <v/>
      </c>
      <c r="D43" s="466"/>
      <c r="E43" s="467" t="str">
        <f>IF('各会計、関係団体の財政状況及び健全化判断比率'!B16="","",'各会計、関係団体の財政状況及び健全化判断比率'!B16)</f>
        <v/>
      </c>
      <c r="F43" s="467"/>
      <c r="G43" s="467"/>
      <c r="H43" s="467"/>
      <c r="I43" s="467"/>
      <c r="J43" s="467"/>
      <c r="K43" s="467"/>
      <c r="L43" s="467"/>
      <c r="M43" s="467"/>
      <c r="N43" s="467"/>
      <c r="O43" s="467"/>
      <c r="P43" s="467"/>
      <c r="Q43" s="467"/>
      <c r="R43" s="467"/>
      <c r="S43" s="467"/>
      <c r="T43" s="2"/>
      <c r="U43" s="466" t="str">
        <f t="shared" si="1"/>
        <v/>
      </c>
      <c r="V43" s="466"/>
      <c r="W43" s="467"/>
      <c r="X43" s="467"/>
      <c r="Y43" s="467"/>
      <c r="Z43" s="467"/>
      <c r="AA43" s="467"/>
      <c r="AB43" s="467"/>
      <c r="AC43" s="467"/>
      <c r="AD43" s="467"/>
      <c r="AE43" s="467"/>
      <c r="AF43" s="467"/>
      <c r="AG43" s="467"/>
      <c r="AH43" s="467"/>
      <c r="AI43" s="467"/>
      <c r="AJ43" s="467"/>
      <c r="AK43" s="467"/>
      <c r="AL43" s="2"/>
      <c r="AM43" s="466" t="str">
        <f t="shared" si="2"/>
        <v/>
      </c>
      <c r="AN43" s="466"/>
      <c r="AO43" s="467"/>
      <c r="AP43" s="467"/>
      <c r="AQ43" s="467"/>
      <c r="AR43" s="467"/>
      <c r="AS43" s="467"/>
      <c r="AT43" s="467"/>
      <c r="AU43" s="467"/>
      <c r="AV43" s="467"/>
      <c r="AW43" s="467"/>
      <c r="AX43" s="467"/>
      <c r="AY43" s="467"/>
      <c r="AZ43" s="467"/>
      <c r="BA43" s="467"/>
      <c r="BB43" s="467"/>
      <c r="BC43" s="467"/>
      <c r="BD43" s="2"/>
      <c r="BE43" s="466" t="str">
        <f t="shared" si="3"/>
        <v/>
      </c>
      <c r="BF43" s="466"/>
      <c r="BG43" s="467"/>
      <c r="BH43" s="467"/>
      <c r="BI43" s="467"/>
      <c r="BJ43" s="467"/>
      <c r="BK43" s="467"/>
      <c r="BL43" s="467"/>
      <c r="BM43" s="467"/>
      <c r="BN43" s="467"/>
      <c r="BO43" s="467"/>
      <c r="BP43" s="467"/>
      <c r="BQ43" s="467"/>
      <c r="BR43" s="467"/>
      <c r="BS43" s="467"/>
      <c r="BT43" s="467"/>
      <c r="BU43" s="467"/>
      <c r="BV43" s="2"/>
      <c r="BW43" s="466" t="str">
        <f t="shared" si="4"/>
        <v/>
      </c>
      <c r="BX43" s="466"/>
      <c r="BY43" s="467" t="str">
        <f>IF('各会計、関係団体の財政状況及び健全化判断比率'!B77="","",'各会計、関係団体の財政状況及び健全化判断比率'!B77)</f>
        <v/>
      </c>
      <c r="BZ43" s="467"/>
      <c r="CA43" s="467"/>
      <c r="CB43" s="467"/>
      <c r="CC43" s="467"/>
      <c r="CD43" s="467"/>
      <c r="CE43" s="467"/>
      <c r="CF43" s="467"/>
      <c r="CG43" s="467"/>
      <c r="CH43" s="467"/>
      <c r="CI43" s="467"/>
      <c r="CJ43" s="467"/>
      <c r="CK43" s="467"/>
      <c r="CL43" s="467"/>
      <c r="CM43" s="467"/>
      <c r="CN43" s="2"/>
      <c r="CO43" s="466">
        <f t="shared" si="5"/>
        <v>31</v>
      </c>
      <c r="CP43" s="466"/>
      <c r="CQ43" s="467" t="str">
        <f>IF('各会計、関係団体の財政状況及び健全化判断比率'!BS16="","",'各会計、関係団体の財政状況及び健全化判断比率'!BS16)</f>
        <v>京都市住宅供給公社</v>
      </c>
      <c r="CR43" s="467"/>
      <c r="CS43" s="467"/>
      <c r="CT43" s="467"/>
      <c r="CU43" s="467"/>
      <c r="CV43" s="467"/>
      <c r="CW43" s="467"/>
      <c r="CX43" s="467"/>
      <c r="CY43" s="467"/>
      <c r="CZ43" s="467"/>
      <c r="DA43" s="467"/>
      <c r="DB43" s="467"/>
      <c r="DC43" s="467"/>
      <c r="DD43" s="467"/>
      <c r="DE43" s="467"/>
      <c r="DG43" s="468" t="str">
        <f>IF('各会計、関係団体の財政状況及び健全化判断比率'!BR16="","",'各会計、関係団体の財政状況及び健全化判断比率'!BR16)</f>
        <v/>
      </c>
      <c r="DH43" s="468"/>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135</v>
      </c>
      <c r="E46" s="469" t="s">
        <v>300</v>
      </c>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469"/>
      <c r="CS46" s="469"/>
      <c r="CT46" s="469"/>
      <c r="CU46" s="469"/>
      <c r="CV46" s="469"/>
      <c r="CW46" s="469"/>
      <c r="CX46" s="469"/>
      <c r="CY46" s="469"/>
      <c r="CZ46" s="469"/>
      <c r="DA46" s="469"/>
      <c r="DB46" s="469"/>
      <c r="DC46" s="469"/>
      <c r="DD46" s="469"/>
      <c r="DE46" s="469"/>
      <c r="DF46" s="469"/>
      <c r="DG46" s="469"/>
      <c r="DH46" s="469"/>
      <c r="DI46" s="469"/>
    </row>
    <row r="47" spans="1:113" x14ac:dyDescent="0.2">
      <c r="E47" s="469" t="s">
        <v>302</v>
      </c>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c r="BA47" s="469"/>
      <c r="BB47" s="469"/>
      <c r="BC47" s="469"/>
      <c r="BD47" s="469"/>
      <c r="BE47" s="469"/>
      <c r="BF47" s="469"/>
      <c r="BG47" s="469"/>
      <c r="BH47" s="469"/>
      <c r="BI47" s="469"/>
      <c r="BJ47" s="469"/>
      <c r="BK47" s="469"/>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c r="CO47" s="469"/>
      <c r="CP47" s="469"/>
      <c r="CQ47" s="469"/>
      <c r="CR47" s="469"/>
      <c r="CS47" s="469"/>
      <c r="CT47" s="469"/>
      <c r="CU47" s="469"/>
      <c r="CV47" s="469"/>
      <c r="CW47" s="469"/>
      <c r="CX47" s="469"/>
      <c r="CY47" s="469"/>
      <c r="CZ47" s="469"/>
      <c r="DA47" s="469"/>
      <c r="DB47" s="469"/>
      <c r="DC47" s="469"/>
      <c r="DD47" s="469"/>
      <c r="DE47" s="469"/>
      <c r="DF47" s="469"/>
      <c r="DG47" s="469"/>
      <c r="DH47" s="469"/>
      <c r="DI47" s="469"/>
    </row>
    <row r="48" spans="1:113" x14ac:dyDescent="0.2">
      <c r="E48" s="469" t="s">
        <v>304</v>
      </c>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c r="AT48" s="469"/>
      <c r="AU48" s="469"/>
      <c r="AV48" s="469"/>
      <c r="AW48" s="469"/>
      <c r="AX48" s="469"/>
      <c r="AY48" s="469"/>
      <c r="AZ48" s="469"/>
      <c r="BA48" s="469"/>
      <c r="BB48" s="469"/>
      <c r="BC48" s="469"/>
      <c r="BD48" s="469"/>
      <c r="BE48" s="469"/>
      <c r="BF48" s="469"/>
      <c r="BG48" s="469"/>
      <c r="BH48" s="469"/>
      <c r="BI48" s="469"/>
      <c r="BJ48" s="469"/>
      <c r="BK48" s="469"/>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469"/>
      <c r="CS48" s="469"/>
      <c r="CT48" s="469"/>
      <c r="CU48" s="469"/>
      <c r="CV48" s="469"/>
      <c r="CW48" s="469"/>
      <c r="CX48" s="469"/>
      <c r="CY48" s="469"/>
      <c r="CZ48" s="469"/>
      <c r="DA48" s="469"/>
      <c r="DB48" s="469"/>
      <c r="DC48" s="469"/>
      <c r="DD48" s="469"/>
      <c r="DE48" s="469"/>
      <c r="DF48" s="469"/>
      <c r="DG48" s="469"/>
      <c r="DH48" s="469"/>
      <c r="DI48" s="469"/>
    </row>
    <row r="49" spans="5:113" x14ac:dyDescent="0.2">
      <c r="E49" s="469" t="s">
        <v>305</v>
      </c>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69"/>
      <c r="CY49" s="469"/>
      <c r="CZ49" s="469"/>
      <c r="DA49" s="469"/>
      <c r="DB49" s="469"/>
      <c r="DC49" s="469"/>
      <c r="DD49" s="469"/>
      <c r="DE49" s="469"/>
      <c r="DF49" s="469"/>
      <c r="DG49" s="469"/>
      <c r="DH49" s="469"/>
      <c r="DI49" s="469"/>
    </row>
    <row r="50" spans="5:113" x14ac:dyDescent="0.2">
      <c r="E50" s="469" t="s">
        <v>203</v>
      </c>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c r="CI50" s="469"/>
      <c r="CJ50" s="469"/>
      <c r="CK50" s="469"/>
      <c r="CL50" s="469"/>
      <c r="CM50" s="469"/>
      <c r="CN50" s="469"/>
      <c r="CO50" s="469"/>
      <c r="CP50" s="469"/>
      <c r="CQ50" s="469"/>
      <c r="CR50" s="469"/>
      <c r="CS50" s="469"/>
      <c r="CT50" s="469"/>
      <c r="CU50" s="469"/>
      <c r="CV50" s="469"/>
      <c r="CW50" s="469"/>
      <c r="CX50" s="469"/>
      <c r="CY50" s="469"/>
      <c r="CZ50" s="469"/>
      <c r="DA50" s="469"/>
      <c r="DB50" s="469"/>
      <c r="DC50" s="469"/>
      <c r="DD50" s="469"/>
      <c r="DE50" s="469"/>
      <c r="DF50" s="469"/>
      <c r="DG50" s="469"/>
      <c r="DH50" s="469"/>
      <c r="DI50" s="469"/>
    </row>
    <row r="51" spans="5:113" x14ac:dyDescent="0.2">
      <c r="E51" s="469" t="s">
        <v>308</v>
      </c>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c r="CI51" s="469"/>
      <c r="CJ51" s="469"/>
      <c r="CK51" s="469"/>
      <c r="CL51" s="469"/>
      <c r="CM51" s="469"/>
      <c r="CN51" s="469"/>
      <c r="CO51" s="469"/>
      <c r="CP51" s="469"/>
      <c r="CQ51" s="469"/>
      <c r="CR51" s="469"/>
      <c r="CS51" s="469"/>
      <c r="CT51" s="469"/>
      <c r="CU51" s="469"/>
      <c r="CV51" s="469"/>
      <c r="CW51" s="469"/>
      <c r="CX51" s="469"/>
      <c r="CY51" s="469"/>
      <c r="CZ51" s="469"/>
      <c r="DA51" s="469"/>
      <c r="DB51" s="469"/>
      <c r="DC51" s="469"/>
      <c r="DD51" s="469"/>
      <c r="DE51" s="469"/>
      <c r="DF51" s="469"/>
      <c r="DG51" s="469"/>
      <c r="DH51" s="469"/>
      <c r="DI51" s="469"/>
    </row>
    <row r="52" spans="5:113" x14ac:dyDescent="0.2">
      <c r="E52" s="1" t="s">
        <v>310</v>
      </c>
    </row>
    <row r="53" spans="5:113" x14ac:dyDescent="0.2">
      <c r="E53" s="1" t="s">
        <v>572</v>
      </c>
    </row>
    <row r="54" spans="5:113" x14ac:dyDescent="0.2"/>
    <row r="55" spans="5:113" x14ac:dyDescent="0.2"/>
    <row r="56" spans="5:113" x14ac:dyDescent="0.2"/>
  </sheetData>
  <mergeCells count="444">
    <mergeCell ref="CE24:CS25"/>
    <mergeCell ref="CT24:DA25"/>
    <mergeCell ref="DB24:DI25"/>
    <mergeCell ref="CE26:CS27"/>
    <mergeCell ref="CT26:DA27"/>
    <mergeCell ref="DB26:DI27"/>
    <mergeCell ref="AY28:BB30"/>
    <mergeCell ref="CE28:CS29"/>
    <mergeCell ref="CT28:DA29"/>
    <mergeCell ref="DB28:DI29"/>
    <mergeCell ref="BV27:CC27"/>
    <mergeCell ref="BV24:CC24"/>
    <mergeCell ref="BV25:CC25"/>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BV26:CC26"/>
    <mergeCell ref="E51:DI51"/>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50" customWidth="1"/>
    <col min="2" max="2" width="11" style="50" customWidth="1"/>
    <col min="3" max="3" width="17" style="50" customWidth="1"/>
    <col min="4" max="5" width="16.63281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5">
      <c r="A33" s="190"/>
      <c r="B33" s="191" t="s">
        <v>14</v>
      </c>
      <c r="C33" s="197"/>
      <c r="D33" s="197"/>
      <c r="E33" s="199" t="s">
        <v>17</v>
      </c>
      <c r="F33" s="200" t="s">
        <v>454</v>
      </c>
      <c r="G33" s="205" t="s">
        <v>545</v>
      </c>
      <c r="H33" s="205" t="s">
        <v>546</v>
      </c>
      <c r="I33" s="205" t="s">
        <v>547</v>
      </c>
      <c r="J33" s="209" t="s">
        <v>548</v>
      </c>
      <c r="K33" s="190"/>
      <c r="L33" s="190"/>
      <c r="M33" s="190"/>
      <c r="N33" s="190"/>
      <c r="O33" s="190"/>
      <c r="P33" s="190"/>
    </row>
    <row r="34" spans="1:16" ht="39" customHeight="1" x14ac:dyDescent="0.2">
      <c r="A34" s="190"/>
      <c r="B34" s="192"/>
      <c r="C34" s="1046" t="s">
        <v>236</v>
      </c>
      <c r="D34" s="1046"/>
      <c r="E34" s="1047"/>
      <c r="F34" s="201">
        <v>0</v>
      </c>
      <c r="G34" s="206">
        <v>0</v>
      </c>
      <c r="H34" s="206">
        <v>0</v>
      </c>
      <c r="I34" s="206" t="s">
        <v>551</v>
      </c>
      <c r="J34" s="210" t="s">
        <v>552</v>
      </c>
      <c r="K34" s="190"/>
      <c r="L34" s="190"/>
      <c r="M34" s="190"/>
      <c r="N34" s="190"/>
      <c r="O34" s="190"/>
      <c r="P34" s="190"/>
    </row>
    <row r="35" spans="1:16" ht="39" customHeight="1" x14ac:dyDescent="0.2">
      <c r="A35" s="190"/>
      <c r="B35" s="193"/>
      <c r="C35" s="1048" t="s">
        <v>477</v>
      </c>
      <c r="D35" s="1048"/>
      <c r="E35" s="1049"/>
      <c r="F35" s="202">
        <v>2.66</v>
      </c>
      <c r="G35" s="207">
        <v>2.2200000000000002</v>
      </c>
      <c r="H35" s="207">
        <v>1.71</v>
      </c>
      <c r="I35" s="207">
        <v>1.37</v>
      </c>
      <c r="J35" s="211">
        <v>1.55</v>
      </c>
      <c r="K35" s="190"/>
      <c r="L35" s="190"/>
      <c r="M35" s="190"/>
      <c r="N35" s="190"/>
      <c r="O35" s="190"/>
      <c r="P35" s="190"/>
    </row>
    <row r="36" spans="1:16" ht="39" customHeight="1" x14ac:dyDescent="0.2">
      <c r="A36" s="190"/>
      <c r="B36" s="193"/>
      <c r="C36" s="1048" t="s">
        <v>479</v>
      </c>
      <c r="D36" s="1048"/>
      <c r="E36" s="1049"/>
      <c r="F36" s="202">
        <v>4.08</v>
      </c>
      <c r="G36" s="207">
        <v>2.04</v>
      </c>
      <c r="H36" s="207">
        <v>2.58</v>
      </c>
      <c r="I36" s="207">
        <v>1.42</v>
      </c>
      <c r="J36" s="211">
        <v>1.54</v>
      </c>
      <c r="K36" s="190"/>
      <c r="L36" s="190"/>
      <c r="M36" s="190"/>
      <c r="N36" s="190"/>
      <c r="O36" s="190"/>
      <c r="P36" s="190"/>
    </row>
    <row r="37" spans="1:16" ht="39" customHeight="1" x14ac:dyDescent="0.2">
      <c r="A37" s="190"/>
      <c r="B37" s="193"/>
      <c r="C37" s="1048" t="s">
        <v>200</v>
      </c>
      <c r="D37" s="1048"/>
      <c r="E37" s="1049"/>
      <c r="F37" s="202">
        <v>1.04</v>
      </c>
      <c r="G37" s="207">
        <v>0.48</v>
      </c>
      <c r="H37" s="207">
        <v>0.38</v>
      </c>
      <c r="I37" s="207">
        <v>0.47</v>
      </c>
      <c r="J37" s="211">
        <v>0.76</v>
      </c>
      <c r="K37" s="190"/>
      <c r="L37" s="190"/>
      <c r="M37" s="190"/>
      <c r="N37" s="190"/>
      <c r="O37" s="190"/>
      <c r="P37" s="190"/>
    </row>
    <row r="38" spans="1:16" ht="39" customHeight="1" x14ac:dyDescent="0.2">
      <c r="A38" s="190"/>
      <c r="B38" s="193"/>
      <c r="C38" s="1048" t="s">
        <v>169</v>
      </c>
      <c r="D38" s="1048"/>
      <c r="E38" s="1049"/>
      <c r="F38" s="202">
        <v>1.32</v>
      </c>
      <c r="G38" s="207">
        <v>0.3</v>
      </c>
      <c r="H38" s="207">
        <v>0.16</v>
      </c>
      <c r="I38" s="207">
        <v>0.86</v>
      </c>
      <c r="J38" s="211">
        <v>0.42</v>
      </c>
      <c r="K38" s="190"/>
      <c r="L38" s="190"/>
      <c r="M38" s="190"/>
      <c r="N38" s="190"/>
      <c r="O38" s="190"/>
      <c r="P38" s="190"/>
    </row>
    <row r="39" spans="1:16" ht="39" customHeight="1" x14ac:dyDescent="0.2">
      <c r="A39" s="190"/>
      <c r="B39" s="193"/>
      <c r="C39" s="1048" t="s">
        <v>482</v>
      </c>
      <c r="D39" s="1048"/>
      <c r="E39" s="1049"/>
      <c r="F39" s="202">
        <v>0</v>
      </c>
      <c r="G39" s="207">
        <v>0</v>
      </c>
      <c r="H39" s="207">
        <v>0</v>
      </c>
      <c r="I39" s="207">
        <v>0</v>
      </c>
      <c r="J39" s="211">
        <v>0.21</v>
      </c>
      <c r="K39" s="190"/>
      <c r="L39" s="190"/>
      <c r="M39" s="190"/>
      <c r="N39" s="190"/>
      <c r="O39" s="190"/>
      <c r="P39" s="190"/>
    </row>
    <row r="40" spans="1:16" ht="39" customHeight="1" x14ac:dyDescent="0.2">
      <c r="A40" s="190"/>
      <c r="B40" s="193"/>
      <c r="C40" s="1048" t="s">
        <v>481</v>
      </c>
      <c r="D40" s="1048"/>
      <c r="E40" s="1049"/>
      <c r="F40" s="202">
        <v>0.24</v>
      </c>
      <c r="G40" s="207">
        <v>0.24</v>
      </c>
      <c r="H40" s="207">
        <v>0.34</v>
      </c>
      <c r="I40" s="207">
        <v>0.16</v>
      </c>
      <c r="J40" s="211">
        <v>0.2</v>
      </c>
      <c r="K40" s="190"/>
      <c r="L40" s="190"/>
      <c r="M40" s="190"/>
      <c r="N40" s="190"/>
      <c r="O40" s="190"/>
      <c r="P40" s="190"/>
    </row>
    <row r="41" spans="1:16" ht="39" customHeight="1" x14ac:dyDescent="0.2">
      <c r="A41" s="190"/>
      <c r="B41" s="193"/>
      <c r="C41" s="1048" t="s">
        <v>356</v>
      </c>
      <c r="D41" s="1048"/>
      <c r="E41" s="1049"/>
      <c r="F41" s="202">
        <v>0.17</v>
      </c>
      <c r="G41" s="207">
        <v>0.18</v>
      </c>
      <c r="H41" s="207">
        <v>0.18</v>
      </c>
      <c r="I41" s="207">
        <v>0.2</v>
      </c>
      <c r="J41" s="211">
        <v>0.19</v>
      </c>
      <c r="K41" s="190"/>
      <c r="L41" s="190"/>
      <c r="M41" s="190"/>
      <c r="N41" s="190"/>
      <c r="O41" s="190"/>
      <c r="P41" s="190"/>
    </row>
    <row r="42" spans="1:16" ht="39" customHeight="1" x14ac:dyDescent="0.2">
      <c r="A42" s="190"/>
      <c r="B42" s="194"/>
      <c r="C42" s="1048" t="s">
        <v>553</v>
      </c>
      <c r="D42" s="1048"/>
      <c r="E42" s="1049"/>
      <c r="F42" s="202" t="s">
        <v>206</v>
      </c>
      <c r="G42" s="207" t="s">
        <v>206</v>
      </c>
      <c r="H42" s="207" t="s">
        <v>206</v>
      </c>
      <c r="I42" s="207" t="s">
        <v>554</v>
      </c>
      <c r="J42" s="211" t="s">
        <v>206</v>
      </c>
      <c r="K42" s="190"/>
      <c r="L42" s="190"/>
      <c r="M42" s="190"/>
      <c r="N42" s="190"/>
      <c r="O42" s="190"/>
      <c r="P42" s="190"/>
    </row>
    <row r="43" spans="1:16" ht="39" customHeight="1" x14ac:dyDescent="0.2">
      <c r="A43" s="190"/>
      <c r="B43" s="195"/>
      <c r="C43" s="1050" t="s">
        <v>509</v>
      </c>
      <c r="D43" s="1050"/>
      <c r="E43" s="1051"/>
      <c r="F43" s="203">
        <v>0.98</v>
      </c>
      <c r="G43" s="208">
        <v>1.48</v>
      </c>
      <c r="H43" s="208">
        <v>1.73</v>
      </c>
      <c r="I43" s="208">
        <v>0.61</v>
      </c>
      <c r="J43" s="212">
        <v>0.14000000000000001</v>
      </c>
      <c r="K43" s="190"/>
      <c r="L43" s="190"/>
      <c r="M43" s="190"/>
      <c r="N43" s="190"/>
      <c r="O43" s="190"/>
      <c r="P43" s="190"/>
    </row>
    <row r="44" spans="1:16" ht="39" customHeight="1" x14ac:dyDescent="0.2">
      <c r="A44" s="190"/>
      <c r="B44" s="196" t="s">
        <v>18</v>
      </c>
      <c r="C44" s="198"/>
      <c r="D44" s="198"/>
      <c r="E44" s="198"/>
      <c r="F44" s="204"/>
      <c r="G44" s="204"/>
      <c r="H44" s="204"/>
      <c r="I44" s="204"/>
      <c r="J44" s="204"/>
      <c r="K44" s="190"/>
      <c r="L44" s="190"/>
      <c r="M44" s="190"/>
      <c r="N44" s="190"/>
      <c r="O44" s="190"/>
      <c r="P44" s="190"/>
    </row>
    <row r="45" spans="1:16" ht="16.5" x14ac:dyDescent="0.2">
      <c r="A45" s="190"/>
      <c r="B45" s="190"/>
      <c r="C45" s="190"/>
      <c r="D45" s="190"/>
      <c r="E45" s="190"/>
      <c r="F45" s="190"/>
      <c r="G45" s="190"/>
      <c r="H45" s="190"/>
      <c r="I45" s="190"/>
      <c r="J45" s="190"/>
      <c r="K45" s="190"/>
      <c r="L45" s="190"/>
      <c r="M45" s="190"/>
      <c r="N45" s="190"/>
      <c r="O45" s="190"/>
      <c r="P45" s="190"/>
    </row>
  </sheetData>
  <sheetProtection algorithmName="SHA-512" hashValue="DYeKtdURfpRVoFNfT7+5vR9JEZjjmDQZihhhlbJ51iKQ83yQgNDqFpGBRAYQ/S5+c6SxDbIgyQ/RBJ1kXkpO1A==" saltValue="zs+yTMBEinod8Hyfofiv9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50" customWidth="1"/>
    <col min="2" max="3" width="10.90625" style="50" customWidth="1"/>
    <col min="4" max="4" width="10" style="50" customWidth="1"/>
    <col min="5" max="10" width="11" style="50" customWidth="1"/>
    <col min="11" max="15" width="13.08984375" style="50" customWidth="1"/>
    <col min="16" max="21" width="11.4531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25">
      <c r="A44" s="89"/>
      <c r="B44" s="213" t="s">
        <v>27</v>
      </c>
      <c r="C44" s="219"/>
      <c r="D44" s="219"/>
      <c r="E44" s="227"/>
      <c r="F44" s="227"/>
      <c r="G44" s="227"/>
      <c r="H44" s="227"/>
      <c r="I44" s="227"/>
      <c r="J44" s="230" t="s">
        <v>17</v>
      </c>
      <c r="K44" s="232" t="s">
        <v>454</v>
      </c>
      <c r="L44" s="240" t="s">
        <v>545</v>
      </c>
      <c r="M44" s="240" t="s">
        <v>546</v>
      </c>
      <c r="N44" s="240" t="s">
        <v>547</v>
      </c>
      <c r="O44" s="248" t="s">
        <v>548</v>
      </c>
      <c r="P44" s="89"/>
      <c r="Q44" s="89"/>
      <c r="R44" s="89"/>
      <c r="S44" s="89"/>
      <c r="T44" s="89"/>
      <c r="U44" s="89"/>
    </row>
    <row r="45" spans="1:21" ht="30.75" customHeight="1" x14ac:dyDescent="0.2">
      <c r="A45" s="89"/>
      <c r="B45" s="1062" t="s">
        <v>28</v>
      </c>
      <c r="C45" s="1063"/>
      <c r="D45" s="222"/>
      <c r="E45" s="1076" t="s">
        <v>26</v>
      </c>
      <c r="F45" s="1076"/>
      <c r="G45" s="1076"/>
      <c r="H45" s="1076"/>
      <c r="I45" s="1076"/>
      <c r="J45" s="1077"/>
      <c r="K45" s="233">
        <v>46834</v>
      </c>
      <c r="L45" s="241">
        <v>47591</v>
      </c>
      <c r="M45" s="241">
        <v>46846</v>
      </c>
      <c r="N45" s="241">
        <v>46755</v>
      </c>
      <c r="O45" s="249">
        <v>47258</v>
      </c>
      <c r="P45" s="89"/>
      <c r="Q45" s="89"/>
      <c r="R45" s="89"/>
      <c r="S45" s="89"/>
      <c r="T45" s="89"/>
      <c r="U45" s="89"/>
    </row>
    <row r="46" spans="1:21" ht="30.75" customHeight="1" x14ac:dyDescent="0.2">
      <c r="A46" s="89"/>
      <c r="B46" s="1064"/>
      <c r="C46" s="1065"/>
      <c r="D46" s="223"/>
      <c r="E46" s="1068" t="s">
        <v>31</v>
      </c>
      <c r="F46" s="1068"/>
      <c r="G46" s="1068"/>
      <c r="H46" s="1068"/>
      <c r="I46" s="1068"/>
      <c r="J46" s="1069"/>
      <c r="K46" s="234">
        <v>7877</v>
      </c>
      <c r="L46" s="242">
        <v>9241</v>
      </c>
      <c r="M46" s="242">
        <v>9744</v>
      </c>
      <c r="N46" s="242">
        <v>9646</v>
      </c>
      <c r="O46" s="250">
        <v>9794</v>
      </c>
      <c r="P46" s="89"/>
      <c r="Q46" s="89"/>
      <c r="R46" s="89"/>
      <c r="S46" s="89"/>
      <c r="T46" s="89"/>
      <c r="U46" s="89"/>
    </row>
    <row r="47" spans="1:21" ht="30.75" customHeight="1" x14ac:dyDescent="0.2">
      <c r="A47" s="89"/>
      <c r="B47" s="1064"/>
      <c r="C47" s="1065"/>
      <c r="D47" s="223"/>
      <c r="E47" s="1068" t="s">
        <v>34</v>
      </c>
      <c r="F47" s="1068"/>
      <c r="G47" s="1068"/>
      <c r="H47" s="1068"/>
      <c r="I47" s="1068"/>
      <c r="J47" s="1069"/>
      <c r="K47" s="234">
        <v>43789</v>
      </c>
      <c r="L47" s="242">
        <v>44580</v>
      </c>
      <c r="M47" s="242">
        <v>45235</v>
      </c>
      <c r="N47" s="242">
        <v>46050</v>
      </c>
      <c r="O47" s="250">
        <v>47479</v>
      </c>
      <c r="P47" s="89"/>
      <c r="Q47" s="89"/>
      <c r="R47" s="89"/>
      <c r="S47" s="89"/>
      <c r="T47" s="89"/>
      <c r="U47" s="89"/>
    </row>
    <row r="48" spans="1:21" ht="30.75" customHeight="1" x14ac:dyDescent="0.2">
      <c r="A48" s="89"/>
      <c r="B48" s="1064"/>
      <c r="C48" s="1065"/>
      <c r="D48" s="223"/>
      <c r="E48" s="1068" t="s">
        <v>40</v>
      </c>
      <c r="F48" s="1068"/>
      <c r="G48" s="1068"/>
      <c r="H48" s="1068"/>
      <c r="I48" s="1068"/>
      <c r="J48" s="1069"/>
      <c r="K48" s="234">
        <v>19486</v>
      </c>
      <c r="L48" s="242">
        <v>19946</v>
      </c>
      <c r="M48" s="242">
        <v>19711</v>
      </c>
      <c r="N48" s="242">
        <v>19111</v>
      </c>
      <c r="O48" s="250">
        <v>18659</v>
      </c>
      <c r="P48" s="89"/>
      <c r="Q48" s="89"/>
      <c r="R48" s="89"/>
      <c r="S48" s="89"/>
      <c r="T48" s="89"/>
      <c r="U48" s="89"/>
    </row>
    <row r="49" spans="1:21" ht="30.75" customHeight="1" x14ac:dyDescent="0.2">
      <c r="A49" s="89"/>
      <c r="B49" s="1064"/>
      <c r="C49" s="1065"/>
      <c r="D49" s="223"/>
      <c r="E49" s="1068" t="s">
        <v>2</v>
      </c>
      <c r="F49" s="1068"/>
      <c r="G49" s="1068"/>
      <c r="H49" s="1068"/>
      <c r="I49" s="1068"/>
      <c r="J49" s="1069"/>
      <c r="K49" s="234" t="s">
        <v>206</v>
      </c>
      <c r="L49" s="242" t="s">
        <v>206</v>
      </c>
      <c r="M49" s="242" t="s">
        <v>206</v>
      </c>
      <c r="N49" s="242" t="s">
        <v>206</v>
      </c>
      <c r="O49" s="250" t="s">
        <v>206</v>
      </c>
      <c r="P49" s="89"/>
      <c r="Q49" s="89"/>
      <c r="R49" s="89"/>
      <c r="S49" s="89"/>
      <c r="T49" s="89"/>
      <c r="U49" s="89"/>
    </row>
    <row r="50" spans="1:21" ht="30.75" customHeight="1" x14ac:dyDescent="0.2">
      <c r="A50" s="89"/>
      <c r="B50" s="1064"/>
      <c r="C50" s="1065"/>
      <c r="D50" s="223"/>
      <c r="E50" s="1068" t="s">
        <v>42</v>
      </c>
      <c r="F50" s="1068"/>
      <c r="G50" s="1068"/>
      <c r="H50" s="1068"/>
      <c r="I50" s="1068"/>
      <c r="J50" s="1069"/>
      <c r="K50" s="234">
        <v>867</v>
      </c>
      <c r="L50" s="242">
        <v>868</v>
      </c>
      <c r="M50" s="242">
        <v>656</v>
      </c>
      <c r="N50" s="242">
        <v>657</v>
      </c>
      <c r="O50" s="250">
        <v>770</v>
      </c>
      <c r="P50" s="89"/>
      <c r="Q50" s="89"/>
      <c r="R50" s="89"/>
      <c r="S50" s="89"/>
      <c r="T50" s="89"/>
      <c r="U50" s="89"/>
    </row>
    <row r="51" spans="1:21" ht="30.75" customHeight="1" x14ac:dyDescent="0.2">
      <c r="A51" s="89"/>
      <c r="B51" s="1066"/>
      <c r="C51" s="1067"/>
      <c r="D51" s="224"/>
      <c r="E51" s="1068" t="s">
        <v>49</v>
      </c>
      <c r="F51" s="1068"/>
      <c r="G51" s="1068"/>
      <c r="H51" s="1068"/>
      <c r="I51" s="1068"/>
      <c r="J51" s="1069"/>
      <c r="K51" s="234">
        <v>0</v>
      </c>
      <c r="L51" s="242">
        <v>0</v>
      </c>
      <c r="M51" s="242" t="s">
        <v>206</v>
      </c>
      <c r="N51" s="242">
        <v>0</v>
      </c>
      <c r="O51" s="250">
        <v>4</v>
      </c>
      <c r="P51" s="89"/>
      <c r="Q51" s="89"/>
      <c r="R51" s="89"/>
      <c r="S51" s="89"/>
      <c r="T51" s="89"/>
      <c r="U51" s="89"/>
    </row>
    <row r="52" spans="1:21" ht="30.75" customHeight="1" x14ac:dyDescent="0.2">
      <c r="A52" s="89"/>
      <c r="B52" s="1070" t="s">
        <v>51</v>
      </c>
      <c r="C52" s="1071"/>
      <c r="D52" s="224"/>
      <c r="E52" s="1068" t="s">
        <v>52</v>
      </c>
      <c r="F52" s="1068"/>
      <c r="G52" s="1068"/>
      <c r="H52" s="1068"/>
      <c r="I52" s="1068"/>
      <c r="J52" s="1069"/>
      <c r="K52" s="234">
        <v>87722</v>
      </c>
      <c r="L52" s="242">
        <v>84128</v>
      </c>
      <c r="M52" s="242">
        <v>83088</v>
      </c>
      <c r="N52" s="242">
        <v>79805</v>
      </c>
      <c r="O52" s="250">
        <v>78770</v>
      </c>
      <c r="P52" s="89"/>
      <c r="Q52" s="89"/>
      <c r="R52" s="89"/>
      <c r="S52" s="89"/>
      <c r="T52" s="89"/>
      <c r="U52" s="89"/>
    </row>
    <row r="53" spans="1:21" ht="30.75" customHeight="1" x14ac:dyDescent="0.2">
      <c r="A53" s="89"/>
      <c r="B53" s="1072" t="s">
        <v>53</v>
      </c>
      <c r="C53" s="1073"/>
      <c r="D53" s="225"/>
      <c r="E53" s="1074" t="s">
        <v>56</v>
      </c>
      <c r="F53" s="1074"/>
      <c r="G53" s="1074"/>
      <c r="H53" s="1074"/>
      <c r="I53" s="1074"/>
      <c r="J53" s="1075"/>
      <c r="K53" s="235">
        <v>31131</v>
      </c>
      <c r="L53" s="243">
        <v>38098</v>
      </c>
      <c r="M53" s="243">
        <v>39104</v>
      </c>
      <c r="N53" s="243">
        <v>42414</v>
      </c>
      <c r="O53" s="251">
        <v>45194</v>
      </c>
      <c r="P53" s="89"/>
      <c r="Q53" s="89"/>
      <c r="R53" s="89"/>
      <c r="S53" s="89"/>
      <c r="T53" s="89"/>
      <c r="U53" s="89"/>
    </row>
    <row r="54" spans="1:21" ht="24" customHeight="1" x14ac:dyDescent="0.25">
      <c r="A54" s="89"/>
      <c r="B54" s="214" t="s">
        <v>63</v>
      </c>
      <c r="C54" s="89"/>
      <c r="D54" s="89"/>
      <c r="E54" s="89"/>
      <c r="F54" s="89"/>
      <c r="G54" s="89"/>
      <c r="H54" s="89"/>
      <c r="I54" s="89"/>
      <c r="J54" s="89"/>
      <c r="K54" s="89"/>
      <c r="L54" s="89"/>
      <c r="M54" s="89"/>
      <c r="N54" s="89"/>
      <c r="O54" s="89"/>
      <c r="P54" s="89"/>
      <c r="Q54" s="89"/>
      <c r="R54" s="89"/>
      <c r="S54" s="89"/>
      <c r="T54" s="89"/>
      <c r="U54" s="89"/>
    </row>
    <row r="55" spans="1:21" ht="24" customHeight="1" x14ac:dyDescent="0.25">
      <c r="A55" s="89"/>
      <c r="B55" s="215" t="s">
        <v>7</v>
      </c>
      <c r="C55" s="220"/>
      <c r="D55" s="220"/>
      <c r="E55" s="220"/>
      <c r="F55" s="220"/>
      <c r="G55" s="220"/>
      <c r="H55" s="220"/>
      <c r="I55" s="220"/>
      <c r="J55" s="220"/>
      <c r="K55" s="236"/>
      <c r="L55" s="236"/>
      <c r="M55" s="236"/>
      <c r="N55" s="236"/>
      <c r="O55" s="252" t="s">
        <v>555</v>
      </c>
      <c r="P55" s="89"/>
      <c r="Q55" s="89"/>
      <c r="R55" s="89"/>
      <c r="S55" s="89"/>
      <c r="T55" s="89"/>
      <c r="U55" s="89"/>
    </row>
    <row r="56" spans="1:21" ht="31.5" customHeight="1" x14ac:dyDescent="0.25">
      <c r="A56" s="89"/>
      <c r="B56" s="216"/>
      <c r="C56" s="221"/>
      <c r="D56" s="221"/>
      <c r="E56" s="228"/>
      <c r="F56" s="228"/>
      <c r="G56" s="228"/>
      <c r="H56" s="228"/>
      <c r="I56" s="228"/>
      <c r="J56" s="231" t="s">
        <v>17</v>
      </c>
      <c r="K56" s="237" t="s">
        <v>556</v>
      </c>
      <c r="L56" s="244" t="s">
        <v>557</v>
      </c>
      <c r="M56" s="244" t="s">
        <v>558</v>
      </c>
      <c r="N56" s="244" t="s">
        <v>559</v>
      </c>
      <c r="O56" s="253" t="s">
        <v>560</v>
      </c>
      <c r="P56" s="89"/>
      <c r="Q56" s="89"/>
      <c r="R56" s="89"/>
      <c r="S56" s="89"/>
      <c r="T56" s="89"/>
      <c r="U56" s="89"/>
    </row>
    <row r="57" spans="1:21" ht="31.5" customHeight="1" x14ac:dyDescent="0.2">
      <c r="B57" s="1058" t="s">
        <v>50</v>
      </c>
      <c r="C57" s="1059"/>
      <c r="D57" s="1052" t="s">
        <v>65</v>
      </c>
      <c r="E57" s="1053"/>
      <c r="F57" s="1053"/>
      <c r="G57" s="1053"/>
      <c r="H57" s="1053"/>
      <c r="I57" s="1053"/>
      <c r="J57" s="1054"/>
      <c r="K57" s="238">
        <v>97332</v>
      </c>
      <c r="L57" s="245">
        <v>123642</v>
      </c>
      <c r="M57" s="245">
        <v>131568</v>
      </c>
      <c r="N57" s="245">
        <v>137246</v>
      </c>
      <c r="O57" s="254">
        <v>138842</v>
      </c>
    </row>
    <row r="58" spans="1:21" ht="31.5" customHeight="1" x14ac:dyDescent="0.2">
      <c r="B58" s="1060"/>
      <c r="C58" s="1061"/>
      <c r="D58" s="1055" t="s">
        <v>68</v>
      </c>
      <c r="E58" s="1056"/>
      <c r="F58" s="1056"/>
      <c r="G58" s="1056"/>
      <c r="H58" s="1056"/>
      <c r="I58" s="1056"/>
      <c r="J58" s="1057"/>
      <c r="K58" s="239">
        <v>164528</v>
      </c>
      <c r="L58" s="246">
        <v>183882</v>
      </c>
      <c r="M58" s="246">
        <v>193959</v>
      </c>
      <c r="N58" s="246">
        <v>202757</v>
      </c>
      <c r="O58" s="255">
        <v>216594</v>
      </c>
    </row>
    <row r="59" spans="1:21" ht="24" customHeight="1" x14ac:dyDescent="0.2">
      <c r="B59" s="217"/>
      <c r="C59" s="217"/>
      <c r="D59" s="226" t="s">
        <v>47</v>
      </c>
      <c r="E59" s="229"/>
      <c r="F59" s="229"/>
      <c r="G59" s="229"/>
      <c r="H59" s="229"/>
      <c r="I59" s="229"/>
      <c r="J59" s="229"/>
      <c r="K59" s="229"/>
      <c r="L59" s="229"/>
      <c r="M59" s="229"/>
      <c r="N59" s="229"/>
      <c r="O59" s="229"/>
    </row>
    <row r="60" spans="1:21" ht="24" customHeight="1" x14ac:dyDescent="0.2">
      <c r="B60" s="218"/>
      <c r="C60" s="218"/>
      <c r="D60" s="226" t="s">
        <v>41</v>
      </c>
      <c r="E60" s="229"/>
      <c r="F60" s="229"/>
      <c r="G60" s="229"/>
      <c r="H60" s="229"/>
      <c r="I60" s="229"/>
      <c r="J60" s="229"/>
      <c r="K60" s="229"/>
      <c r="L60" s="229"/>
      <c r="M60" s="229"/>
      <c r="N60" s="229"/>
      <c r="O60" s="229"/>
    </row>
    <row r="61" spans="1:21" ht="24" customHeight="1" x14ac:dyDescent="0.2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AwX0e+/3SSPMk43RthAMxHuVmENCiQti36ejpjTkHZwIaWdzRvESxowcUFrHfbH4wzF4UC81ybMDWpy2YoxVUQ==" saltValue="yU7/Zq+sHypdMwOlFPxXt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50" customWidth="1"/>
    <col min="2" max="3" width="12.6328125" style="50" customWidth="1"/>
    <col min="4" max="4" width="11.6328125" style="50" customWidth="1"/>
    <col min="5" max="8" width="10.36328125" style="50" customWidth="1"/>
    <col min="9" max="13" width="16.36328125" style="50" customWidth="1"/>
    <col min="14" max="19" width="12.63281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23</v>
      </c>
    </row>
    <row r="40" spans="2:13" ht="27.75" customHeight="1" x14ac:dyDescent="0.25">
      <c r="B40" s="213" t="s">
        <v>27</v>
      </c>
      <c r="C40" s="219"/>
      <c r="D40" s="219"/>
      <c r="E40" s="227"/>
      <c r="F40" s="227"/>
      <c r="G40" s="227"/>
      <c r="H40" s="230" t="s">
        <v>17</v>
      </c>
      <c r="I40" s="232" t="s">
        <v>454</v>
      </c>
      <c r="J40" s="240" t="s">
        <v>545</v>
      </c>
      <c r="K40" s="240" t="s">
        <v>546</v>
      </c>
      <c r="L40" s="240" t="s">
        <v>547</v>
      </c>
      <c r="M40" s="267" t="s">
        <v>548</v>
      </c>
    </row>
    <row r="41" spans="2:13" ht="27.75" customHeight="1" x14ac:dyDescent="0.2">
      <c r="B41" s="1062" t="s">
        <v>36</v>
      </c>
      <c r="C41" s="1063"/>
      <c r="D41" s="222"/>
      <c r="E41" s="1087" t="s">
        <v>69</v>
      </c>
      <c r="F41" s="1087"/>
      <c r="G41" s="1087"/>
      <c r="H41" s="1088"/>
      <c r="I41" s="260">
        <v>1489847</v>
      </c>
      <c r="J41" s="264">
        <v>1518531</v>
      </c>
      <c r="K41" s="264">
        <v>1533264</v>
      </c>
      <c r="L41" s="264">
        <v>1548504</v>
      </c>
      <c r="M41" s="268">
        <v>1550133</v>
      </c>
    </row>
    <row r="42" spans="2:13" ht="27.75" customHeight="1" x14ac:dyDescent="0.2">
      <c r="B42" s="1064"/>
      <c r="C42" s="1065"/>
      <c r="D42" s="223"/>
      <c r="E42" s="1078" t="s">
        <v>76</v>
      </c>
      <c r="F42" s="1078"/>
      <c r="G42" s="1078"/>
      <c r="H42" s="1079"/>
      <c r="I42" s="261">
        <v>8977</v>
      </c>
      <c r="J42" s="265">
        <v>7557</v>
      </c>
      <c r="K42" s="265">
        <v>6866</v>
      </c>
      <c r="L42" s="265">
        <v>8691</v>
      </c>
      <c r="M42" s="269">
        <v>7924</v>
      </c>
    </row>
    <row r="43" spans="2:13" ht="27.75" customHeight="1" x14ac:dyDescent="0.2">
      <c r="B43" s="1064"/>
      <c r="C43" s="1065"/>
      <c r="D43" s="223"/>
      <c r="E43" s="1078" t="s">
        <v>77</v>
      </c>
      <c r="F43" s="1078"/>
      <c r="G43" s="1078"/>
      <c r="H43" s="1079"/>
      <c r="I43" s="261">
        <v>253236</v>
      </c>
      <c r="J43" s="265">
        <v>227784</v>
      </c>
      <c r="K43" s="265">
        <v>221471</v>
      </c>
      <c r="L43" s="265">
        <v>233769</v>
      </c>
      <c r="M43" s="269">
        <v>242182</v>
      </c>
    </row>
    <row r="44" spans="2:13" ht="27.75" customHeight="1" x14ac:dyDescent="0.2">
      <c r="B44" s="1064"/>
      <c r="C44" s="1065"/>
      <c r="D44" s="223"/>
      <c r="E44" s="1078" t="s">
        <v>80</v>
      </c>
      <c r="F44" s="1078"/>
      <c r="G44" s="1078"/>
      <c r="H44" s="1079"/>
      <c r="I44" s="261" t="s">
        <v>206</v>
      </c>
      <c r="J44" s="265" t="s">
        <v>206</v>
      </c>
      <c r="K44" s="265" t="s">
        <v>206</v>
      </c>
      <c r="L44" s="265" t="s">
        <v>206</v>
      </c>
      <c r="M44" s="269" t="s">
        <v>206</v>
      </c>
    </row>
    <row r="45" spans="2:13" ht="27.75" customHeight="1" x14ac:dyDescent="0.2">
      <c r="B45" s="1064"/>
      <c r="C45" s="1065"/>
      <c r="D45" s="223"/>
      <c r="E45" s="1078" t="s">
        <v>82</v>
      </c>
      <c r="F45" s="1078"/>
      <c r="G45" s="1078"/>
      <c r="H45" s="1079"/>
      <c r="I45" s="261">
        <v>109778</v>
      </c>
      <c r="J45" s="265">
        <v>101967</v>
      </c>
      <c r="K45" s="265">
        <v>99287</v>
      </c>
      <c r="L45" s="265">
        <v>97000</v>
      </c>
      <c r="M45" s="269">
        <v>94968</v>
      </c>
    </row>
    <row r="46" spans="2:13" ht="27.75" customHeight="1" x14ac:dyDescent="0.2">
      <c r="B46" s="1064"/>
      <c r="C46" s="1065"/>
      <c r="D46" s="224"/>
      <c r="E46" s="1078" t="s">
        <v>81</v>
      </c>
      <c r="F46" s="1078"/>
      <c r="G46" s="1078"/>
      <c r="H46" s="1079"/>
      <c r="I46" s="261">
        <v>1108</v>
      </c>
      <c r="J46" s="265">
        <v>2626</v>
      </c>
      <c r="K46" s="265">
        <v>1512</v>
      </c>
      <c r="L46" s="265">
        <v>3882</v>
      </c>
      <c r="M46" s="269">
        <v>1978</v>
      </c>
    </row>
    <row r="47" spans="2:13" ht="27.75" customHeight="1" x14ac:dyDescent="0.2">
      <c r="B47" s="1064"/>
      <c r="C47" s="1065"/>
      <c r="D47" s="257"/>
      <c r="E47" s="1084" t="s">
        <v>85</v>
      </c>
      <c r="F47" s="1085"/>
      <c r="G47" s="1085"/>
      <c r="H47" s="1086"/>
      <c r="I47" s="261" t="s">
        <v>206</v>
      </c>
      <c r="J47" s="265" t="s">
        <v>206</v>
      </c>
      <c r="K47" s="265" t="s">
        <v>206</v>
      </c>
      <c r="L47" s="265" t="s">
        <v>206</v>
      </c>
      <c r="M47" s="269" t="s">
        <v>206</v>
      </c>
    </row>
    <row r="48" spans="2:13" ht="27.75" customHeight="1" x14ac:dyDescent="0.2">
      <c r="B48" s="1064"/>
      <c r="C48" s="1065"/>
      <c r="D48" s="223"/>
      <c r="E48" s="1078" t="s">
        <v>89</v>
      </c>
      <c r="F48" s="1078"/>
      <c r="G48" s="1078"/>
      <c r="H48" s="1079"/>
      <c r="I48" s="261" t="s">
        <v>206</v>
      </c>
      <c r="J48" s="265" t="s">
        <v>206</v>
      </c>
      <c r="K48" s="265" t="s">
        <v>206</v>
      </c>
      <c r="L48" s="265" t="s">
        <v>206</v>
      </c>
      <c r="M48" s="269" t="s">
        <v>206</v>
      </c>
    </row>
    <row r="49" spans="2:13" ht="27.75" customHeight="1" x14ac:dyDescent="0.2">
      <c r="B49" s="1066"/>
      <c r="C49" s="1067"/>
      <c r="D49" s="223"/>
      <c r="E49" s="1078" t="s">
        <v>96</v>
      </c>
      <c r="F49" s="1078"/>
      <c r="G49" s="1078"/>
      <c r="H49" s="1079"/>
      <c r="I49" s="261" t="s">
        <v>206</v>
      </c>
      <c r="J49" s="265" t="s">
        <v>206</v>
      </c>
      <c r="K49" s="265" t="s">
        <v>206</v>
      </c>
      <c r="L49" s="265" t="s">
        <v>206</v>
      </c>
      <c r="M49" s="269" t="s">
        <v>206</v>
      </c>
    </row>
    <row r="50" spans="2:13" ht="27.75" customHeight="1" x14ac:dyDescent="0.2">
      <c r="B50" s="1082" t="s">
        <v>98</v>
      </c>
      <c r="C50" s="1083"/>
      <c r="D50" s="258"/>
      <c r="E50" s="1078" t="s">
        <v>100</v>
      </c>
      <c r="F50" s="1078"/>
      <c r="G50" s="1078"/>
      <c r="H50" s="1079"/>
      <c r="I50" s="261">
        <v>150341</v>
      </c>
      <c r="J50" s="265">
        <v>165598</v>
      </c>
      <c r="K50" s="265">
        <v>165840</v>
      </c>
      <c r="L50" s="265">
        <v>166251</v>
      </c>
      <c r="M50" s="269">
        <v>212624</v>
      </c>
    </row>
    <row r="51" spans="2:13" ht="27.75" customHeight="1" x14ac:dyDescent="0.2">
      <c r="B51" s="1064"/>
      <c r="C51" s="1065"/>
      <c r="D51" s="223"/>
      <c r="E51" s="1078" t="s">
        <v>103</v>
      </c>
      <c r="F51" s="1078"/>
      <c r="G51" s="1078"/>
      <c r="H51" s="1079"/>
      <c r="I51" s="261">
        <v>319617</v>
      </c>
      <c r="J51" s="265">
        <v>307248</v>
      </c>
      <c r="K51" s="265">
        <v>304769</v>
      </c>
      <c r="L51" s="265">
        <v>316059</v>
      </c>
      <c r="M51" s="269">
        <v>319858</v>
      </c>
    </row>
    <row r="52" spans="2:13" ht="27.75" customHeight="1" x14ac:dyDescent="0.2">
      <c r="B52" s="1066"/>
      <c r="C52" s="1067"/>
      <c r="D52" s="223"/>
      <c r="E52" s="1078" t="s">
        <v>44</v>
      </c>
      <c r="F52" s="1078"/>
      <c r="G52" s="1078"/>
      <c r="H52" s="1079"/>
      <c r="I52" s="261">
        <v>717027</v>
      </c>
      <c r="J52" s="265">
        <v>724977</v>
      </c>
      <c r="K52" s="265">
        <v>727332</v>
      </c>
      <c r="L52" s="265">
        <v>728306</v>
      </c>
      <c r="M52" s="269">
        <v>732036</v>
      </c>
    </row>
    <row r="53" spans="2:13" ht="27.75" customHeight="1" x14ac:dyDescent="0.2">
      <c r="B53" s="1072" t="s">
        <v>53</v>
      </c>
      <c r="C53" s="1073"/>
      <c r="D53" s="225"/>
      <c r="E53" s="1080" t="s">
        <v>105</v>
      </c>
      <c r="F53" s="1080"/>
      <c r="G53" s="1080"/>
      <c r="H53" s="1081"/>
      <c r="I53" s="262">
        <v>675961</v>
      </c>
      <c r="J53" s="266">
        <v>660642</v>
      </c>
      <c r="K53" s="266">
        <v>664459</v>
      </c>
      <c r="L53" s="266">
        <v>681230</v>
      </c>
      <c r="M53" s="270">
        <v>632669</v>
      </c>
    </row>
    <row r="54" spans="2:13" ht="27.75" customHeight="1" x14ac:dyDescent="0.25">
      <c r="B54" s="256" t="s">
        <v>0</v>
      </c>
      <c r="C54" s="196"/>
      <c r="D54" s="196"/>
      <c r="E54" s="259"/>
      <c r="F54" s="259"/>
      <c r="G54" s="259"/>
      <c r="H54" s="259"/>
      <c r="I54" s="263"/>
      <c r="J54" s="263"/>
      <c r="K54" s="263"/>
      <c r="L54" s="263"/>
      <c r="M54" s="263"/>
    </row>
    <row r="55" spans="2:13" ht="13" x14ac:dyDescent="0.2"/>
  </sheetData>
  <sheetProtection algorithmName="SHA-512" hashValue="Ompsxy8oFv39x0G/nI1dExMid6XeAoPo3/ajQxw8ykH5lc9e3H06Xl9nDCHSMv2k/hqZHwTTvHnMP99f3CJqcQ==" saltValue="09OF35No9EcnTynOJLe/z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9E0D5-E796-4AC8-8EDD-416E233D1334}">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50" customWidth="1"/>
    <col min="2" max="2" width="16.36328125" style="50" customWidth="1"/>
    <col min="3" max="5" width="26.26953125" style="50" customWidth="1"/>
    <col min="6" max="8" width="24.26953125" style="50" customWidth="1"/>
    <col min="9" max="14" width="26" style="50" customWidth="1"/>
    <col min="15" max="15" width="6.08984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89"/>
      <c r="C53" s="89"/>
      <c r="D53" s="89"/>
      <c r="E53" s="89"/>
      <c r="F53" s="89"/>
      <c r="G53" s="89"/>
      <c r="H53" s="286" t="s">
        <v>101</v>
      </c>
    </row>
    <row r="54" spans="2:8" ht="29.25" customHeight="1" thickBot="1" x14ac:dyDescent="0.35">
      <c r="B54" s="271" t="s">
        <v>10</v>
      </c>
      <c r="C54" s="277"/>
      <c r="D54" s="277"/>
      <c r="E54" s="278" t="s">
        <v>17</v>
      </c>
      <c r="F54" s="279" t="s">
        <v>546</v>
      </c>
      <c r="G54" s="279" t="s">
        <v>547</v>
      </c>
      <c r="H54" s="287" t="s">
        <v>548</v>
      </c>
    </row>
    <row r="55" spans="2:8" ht="52.5" customHeight="1" x14ac:dyDescent="0.2">
      <c r="B55" s="272"/>
      <c r="C55" s="1097" t="s">
        <v>109</v>
      </c>
      <c r="D55" s="1097"/>
      <c r="E55" s="1098"/>
      <c r="F55" s="280">
        <v>20</v>
      </c>
      <c r="G55" s="280" t="s">
        <v>206</v>
      </c>
      <c r="H55" s="288">
        <v>9452</v>
      </c>
    </row>
    <row r="56" spans="2:8" ht="52.5" customHeight="1" x14ac:dyDescent="0.2">
      <c r="B56" s="273"/>
      <c r="C56" s="1099" t="s">
        <v>112</v>
      </c>
      <c r="D56" s="1099"/>
      <c r="E56" s="1100"/>
      <c r="F56" s="281" t="s">
        <v>206</v>
      </c>
      <c r="G56" s="281" t="s">
        <v>206</v>
      </c>
      <c r="H56" s="289" t="s">
        <v>206</v>
      </c>
    </row>
    <row r="57" spans="2:8" ht="53.25" customHeight="1" x14ac:dyDescent="0.2">
      <c r="B57" s="273"/>
      <c r="C57" s="1101" t="s">
        <v>73</v>
      </c>
      <c r="D57" s="1101"/>
      <c r="E57" s="1102"/>
      <c r="F57" s="282">
        <v>36490</v>
      </c>
      <c r="G57" s="282">
        <v>34830</v>
      </c>
      <c r="H57" s="290">
        <v>38142</v>
      </c>
    </row>
    <row r="58" spans="2:8" ht="45.75" customHeight="1" x14ac:dyDescent="0.2">
      <c r="B58" s="274"/>
      <c r="C58" s="1089" t="s">
        <v>339</v>
      </c>
      <c r="D58" s="1090"/>
      <c r="E58" s="1091"/>
      <c r="F58" s="283">
        <v>13624</v>
      </c>
      <c r="G58" s="283">
        <v>13434</v>
      </c>
      <c r="H58" s="291">
        <v>12452</v>
      </c>
    </row>
    <row r="59" spans="2:8" ht="45.75" customHeight="1" x14ac:dyDescent="0.2">
      <c r="B59" s="274"/>
      <c r="C59" s="1089" t="s">
        <v>346</v>
      </c>
      <c r="D59" s="1090"/>
      <c r="E59" s="1091"/>
      <c r="F59" s="283">
        <v>5406</v>
      </c>
      <c r="G59" s="283">
        <v>4991</v>
      </c>
      <c r="H59" s="291">
        <v>6097</v>
      </c>
    </row>
    <row r="60" spans="2:8" ht="45.75" customHeight="1" x14ac:dyDescent="0.2">
      <c r="B60" s="274"/>
      <c r="C60" s="1089" t="s">
        <v>430</v>
      </c>
      <c r="D60" s="1090"/>
      <c r="E60" s="1091"/>
      <c r="F60" s="283">
        <v>2978</v>
      </c>
      <c r="G60" s="283">
        <v>2692</v>
      </c>
      <c r="H60" s="291">
        <v>2464</v>
      </c>
    </row>
    <row r="61" spans="2:8" ht="45.75" customHeight="1" x14ac:dyDescent="0.2">
      <c r="B61" s="274"/>
      <c r="C61" s="1089" t="s">
        <v>571</v>
      </c>
      <c r="D61" s="1090"/>
      <c r="E61" s="1091"/>
      <c r="F61" s="283">
        <v>2343</v>
      </c>
      <c r="G61" s="283">
        <v>2286</v>
      </c>
      <c r="H61" s="291">
        <v>2234</v>
      </c>
    </row>
    <row r="62" spans="2:8" ht="45.75" customHeight="1" thickBot="1" x14ac:dyDescent="0.25">
      <c r="B62" s="275"/>
      <c r="C62" s="1092" t="s">
        <v>244</v>
      </c>
      <c r="D62" s="1093"/>
      <c r="E62" s="1094"/>
      <c r="F62" s="284">
        <v>122</v>
      </c>
      <c r="G62" s="284">
        <v>424</v>
      </c>
      <c r="H62" s="292">
        <v>2116</v>
      </c>
    </row>
    <row r="63" spans="2:8" ht="52.5" customHeight="1" thickBot="1" x14ac:dyDescent="0.25">
      <c r="B63" s="276"/>
      <c r="C63" s="1095" t="s">
        <v>117</v>
      </c>
      <c r="D63" s="1095"/>
      <c r="E63" s="1096"/>
      <c r="F63" s="285">
        <v>36509</v>
      </c>
      <c r="G63" s="285">
        <v>34830</v>
      </c>
      <c r="H63" s="293">
        <v>47594</v>
      </c>
    </row>
    <row r="64" spans="2:8" ht="13" x14ac:dyDescent="0.2"/>
  </sheetData>
  <sheetProtection algorithmName="SHA-512" hashValue="0Qhv9EEEfXFAog/sjU/W3+1Co8ctJ8ppEkFgvGgy3q7gjHzBQBIqwC9SlpY33syVU0CVuto2Yp+XiWr2XLZhcA==" saltValue="N4oXB26XAqqZshKmKfgJuA==" spinCount="100000" sheet="1" objects="1" scenarios="1"/>
  <mergeCells count="9">
    <mergeCell ref="C61:E61"/>
    <mergeCell ref="C62:E62"/>
    <mergeCell ref="C63:E63"/>
    <mergeCell ref="C55:E55"/>
    <mergeCell ref="C56:E56"/>
    <mergeCell ref="C57:E57"/>
    <mergeCell ref="C58:E58"/>
    <mergeCell ref="C59:E59"/>
    <mergeCell ref="C60:E60"/>
  </mergeCells>
  <phoneticPr fontId="41"/>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EF03-C7D1-4E91-BF17-657611C788A4}">
  <sheetPr>
    <pageSetUpPr fitToPage="1"/>
  </sheetPr>
  <dimension ref="A1:DE85"/>
  <sheetViews>
    <sheetView showGridLines="0" tabSelected="1" zoomScale="70" zoomScaleNormal="70" zoomScaleSheetLayoutView="55" workbookViewId="0">
      <selection activeCell="BI14" sqref="BI14"/>
    </sheetView>
  </sheetViews>
  <sheetFormatPr defaultColWidth="0" defaultRowHeight="0" customHeight="1" zeroHeight="1" x14ac:dyDescent="0.2"/>
  <cols>
    <col min="1" max="1" width="6.36328125" style="1103" customWidth="1"/>
    <col min="2" max="107" width="2.453125" style="1103" customWidth="1"/>
    <col min="108" max="108" width="6.08984375" style="1105" customWidth="1"/>
    <col min="109" max="109" width="5.90625" style="1104" customWidth="1"/>
    <col min="110" max="16384" width="8.6328125" style="1103" hidden="1"/>
  </cols>
  <sheetData>
    <row r="1" spans="1:109" ht="42.75" customHeight="1" x14ac:dyDescent="0.2">
      <c r="A1" s="1161"/>
      <c r="B1" s="1160"/>
      <c r="DD1" s="1103"/>
      <c r="DE1" s="1103"/>
    </row>
    <row r="2" spans="1:109" ht="25.5" customHeight="1" x14ac:dyDescent="0.2">
      <c r="A2" s="1159"/>
      <c r="C2" s="1159"/>
      <c r="O2" s="1159"/>
      <c r="P2" s="1159"/>
      <c r="Q2" s="1159"/>
      <c r="R2" s="1159"/>
      <c r="S2" s="1159"/>
      <c r="T2" s="1159"/>
      <c r="U2" s="1159"/>
      <c r="V2" s="1159"/>
      <c r="W2" s="1159"/>
      <c r="X2" s="1159"/>
      <c r="Y2" s="1159"/>
      <c r="Z2" s="1159"/>
      <c r="AA2" s="1159"/>
      <c r="AB2" s="1159"/>
      <c r="AC2" s="1159"/>
      <c r="AD2" s="1159"/>
      <c r="AE2" s="1159"/>
      <c r="AF2" s="1159"/>
      <c r="AG2" s="1159"/>
      <c r="AH2" s="1159"/>
      <c r="AI2" s="1159"/>
      <c r="AU2" s="1159"/>
      <c r="BG2" s="1159"/>
      <c r="BS2" s="1159"/>
      <c r="CE2" s="1159"/>
      <c r="CQ2" s="1159"/>
      <c r="DD2" s="1103"/>
      <c r="DE2" s="1103"/>
    </row>
    <row r="3" spans="1:109" ht="25.5" customHeight="1" x14ac:dyDescent="0.2">
      <c r="A3" s="1159"/>
      <c r="C3" s="1159"/>
      <c r="O3" s="1159"/>
      <c r="P3" s="1159"/>
      <c r="Q3" s="1159"/>
      <c r="R3" s="1159"/>
      <c r="S3" s="1159"/>
      <c r="T3" s="1159"/>
      <c r="U3" s="1159"/>
      <c r="V3" s="1159"/>
      <c r="W3" s="1159"/>
      <c r="X3" s="1159"/>
      <c r="Y3" s="1159"/>
      <c r="Z3" s="1159"/>
      <c r="AA3" s="1159"/>
      <c r="AB3" s="1159"/>
      <c r="AC3" s="1159"/>
      <c r="AD3" s="1159"/>
      <c r="AE3" s="1159"/>
      <c r="AF3" s="1159"/>
      <c r="AG3" s="1159"/>
      <c r="AH3" s="1159"/>
      <c r="AI3" s="1159"/>
      <c r="AU3" s="1159"/>
      <c r="BG3" s="1159"/>
      <c r="BS3" s="1159"/>
      <c r="CE3" s="1159"/>
      <c r="CQ3" s="1159"/>
      <c r="DD3" s="1103"/>
      <c r="DE3" s="1103"/>
    </row>
    <row r="4" spans="1:109" s="1158" customFormat="1" ht="13" x14ac:dyDescent="0.2">
      <c r="A4" s="1159"/>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1159"/>
      <c r="BA4" s="1159"/>
      <c r="BB4" s="1159"/>
      <c r="BC4" s="1159"/>
      <c r="BD4" s="1159"/>
      <c r="BE4" s="1159"/>
      <c r="BF4" s="1159"/>
      <c r="BG4" s="1159"/>
      <c r="BH4" s="1159"/>
      <c r="BI4" s="1159"/>
      <c r="BJ4" s="1159"/>
      <c r="BK4" s="1159"/>
      <c r="BL4" s="1159"/>
      <c r="BM4" s="1159"/>
      <c r="BN4" s="1159"/>
      <c r="BO4" s="1159"/>
      <c r="BP4" s="1159"/>
      <c r="BQ4" s="1159"/>
      <c r="BR4" s="1159"/>
      <c r="BS4" s="1159"/>
      <c r="BT4" s="1159"/>
      <c r="BU4" s="1159"/>
      <c r="BV4" s="1159"/>
      <c r="BW4" s="1159"/>
      <c r="BX4" s="1159"/>
      <c r="BY4" s="1159"/>
      <c r="BZ4" s="1159"/>
      <c r="CA4" s="1159"/>
      <c r="CB4" s="1159"/>
      <c r="CC4" s="1159"/>
      <c r="CD4" s="1159"/>
      <c r="CE4" s="1159"/>
      <c r="CF4" s="1159"/>
      <c r="CG4" s="1159"/>
      <c r="CH4" s="1159"/>
      <c r="CI4" s="1159"/>
      <c r="CJ4" s="1159"/>
      <c r="CK4" s="1159"/>
      <c r="CL4" s="1159"/>
      <c r="CM4" s="1159"/>
      <c r="CN4" s="1159"/>
      <c r="CO4" s="1159"/>
      <c r="CP4" s="1159"/>
      <c r="CQ4" s="1159"/>
      <c r="CR4" s="1159"/>
      <c r="CS4" s="1159"/>
      <c r="CT4" s="1159"/>
      <c r="CU4" s="1159"/>
      <c r="CV4" s="1159"/>
      <c r="CW4" s="1159"/>
      <c r="CX4" s="1159"/>
      <c r="CY4" s="1159"/>
      <c r="CZ4" s="1159"/>
      <c r="DA4" s="1159"/>
      <c r="DB4" s="1159"/>
      <c r="DC4" s="1159"/>
      <c r="DD4" s="1159"/>
      <c r="DE4" s="1159"/>
    </row>
    <row r="5" spans="1:109" s="1158" customFormat="1" ht="13" x14ac:dyDescent="0.2">
      <c r="A5" s="1159"/>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1159"/>
      <c r="AK5" s="1159"/>
      <c r="AL5" s="1159"/>
      <c r="AM5" s="1159"/>
      <c r="AN5" s="1159"/>
      <c r="AO5" s="1159"/>
      <c r="AP5" s="1159"/>
      <c r="AQ5" s="1159"/>
      <c r="AR5" s="1159"/>
      <c r="AS5" s="1159"/>
      <c r="AT5" s="1159"/>
      <c r="AU5" s="1159"/>
      <c r="AV5" s="1159"/>
      <c r="AW5" s="1159"/>
      <c r="AX5" s="1159"/>
      <c r="AY5" s="1159"/>
      <c r="AZ5" s="1159"/>
      <c r="BA5" s="1159"/>
      <c r="BB5" s="1159"/>
      <c r="BC5" s="1159"/>
      <c r="BD5" s="1159"/>
      <c r="BE5" s="1159"/>
      <c r="BF5" s="1159"/>
      <c r="BG5" s="1159"/>
      <c r="BH5" s="1159"/>
      <c r="BI5" s="1159"/>
      <c r="BJ5" s="1159"/>
      <c r="BK5" s="1159"/>
      <c r="BL5" s="1159"/>
      <c r="BM5" s="1159"/>
      <c r="BN5" s="1159"/>
      <c r="BO5" s="1159"/>
      <c r="BP5" s="1159"/>
      <c r="BQ5" s="1159"/>
      <c r="BR5" s="1159"/>
      <c r="BS5" s="1159"/>
      <c r="BT5" s="1159"/>
      <c r="BU5" s="1159"/>
      <c r="BV5" s="1159"/>
      <c r="BW5" s="1159"/>
      <c r="BX5" s="1159"/>
      <c r="BY5" s="1159"/>
      <c r="BZ5" s="1159"/>
      <c r="CA5" s="1159"/>
      <c r="CB5" s="1159"/>
      <c r="CC5" s="1159"/>
      <c r="CD5" s="1159"/>
      <c r="CE5" s="1159"/>
      <c r="CF5" s="1159"/>
      <c r="CG5" s="1159"/>
      <c r="CH5" s="1159"/>
      <c r="CI5" s="1159"/>
      <c r="CJ5" s="1159"/>
      <c r="CK5" s="1159"/>
      <c r="CL5" s="1159"/>
      <c r="CM5" s="1159"/>
      <c r="CN5" s="1159"/>
      <c r="CO5" s="1159"/>
      <c r="CP5" s="1159"/>
      <c r="CQ5" s="1159"/>
      <c r="CR5" s="1159"/>
      <c r="CS5" s="1159"/>
      <c r="CT5" s="1159"/>
      <c r="CU5" s="1159"/>
      <c r="CV5" s="1159"/>
      <c r="CW5" s="1159"/>
      <c r="CX5" s="1159"/>
      <c r="CY5" s="1159"/>
      <c r="CZ5" s="1159"/>
      <c r="DA5" s="1159"/>
      <c r="DB5" s="1159"/>
      <c r="DC5" s="1159"/>
      <c r="DD5" s="1159"/>
      <c r="DE5" s="1159"/>
    </row>
    <row r="6" spans="1:109" s="1158" customFormat="1" ht="13" x14ac:dyDescent="0.2">
      <c r="A6" s="1159"/>
      <c r="B6" s="1159"/>
      <c r="C6" s="1159"/>
      <c r="D6" s="1159"/>
      <c r="E6" s="1159"/>
      <c r="F6" s="1159"/>
      <c r="G6" s="1159"/>
      <c r="H6" s="1159"/>
      <c r="I6" s="1159"/>
      <c r="J6" s="1159"/>
      <c r="K6" s="1159"/>
      <c r="L6" s="1159"/>
      <c r="M6" s="1159"/>
      <c r="N6" s="1159"/>
      <c r="O6" s="1159"/>
      <c r="P6" s="1159"/>
      <c r="Q6" s="1159"/>
      <c r="R6" s="1159"/>
      <c r="S6" s="1159"/>
      <c r="T6" s="1159"/>
      <c r="U6" s="1159"/>
      <c r="V6" s="1159"/>
      <c r="W6" s="1159"/>
      <c r="X6" s="1159"/>
      <c r="Y6" s="1159"/>
      <c r="Z6" s="1159"/>
      <c r="AA6" s="1159"/>
      <c r="AB6" s="1159"/>
      <c r="AC6" s="1159"/>
      <c r="AD6" s="1159"/>
      <c r="AE6" s="1159"/>
      <c r="AF6" s="1159"/>
      <c r="AG6" s="1159"/>
      <c r="AH6" s="1159"/>
      <c r="AI6" s="1159"/>
      <c r="AJ6" s="1159"/>
      <c r="AK6" s="1159"/>
      <c r="AL6" s="1159"/>
      <c r="AM6" s="1159"/>
      <c r="AN6" s="1159"/>
      <c r="AO6" s="1159"/>
      <c r="AP6" s="1159"/>
      <c r="AQ6" s="1159"/>
      <c r="AR6" s="1159"/>
      <c r="AS6" s="1159"/>
      <c r="AT6" s="1159"/>
      <c r="AU6" s="1159"/>
      <c r="AV6" s="1159"/>
      <c r="AW6" s="1159"/>
      <c r="AX6" s="1159"/>
      <c r="AY6" s="1159"/>
      <c r="AZ6" s="1159"/>
      <c r="BA6" s="1159"/>
      <c r="BB6" s="1159"/>
      <c r="BC6" s="1159"/>
      <c r="BD6" s="1159"/>
      <c r="BE6" s="1159"/>
      <c r="BF6" s="1159"/>
      <c r="BG6" s="1159"/>
      <c r="BH6" s="1159"/>
      <c r="BI6" s="1159"/>
      <c r="BJ6" s="1159"/>
      <c r="BK6" s="1159"/>
      <c r="BL6" s="1159"/>
      <c r="BM6" s="1159"/>
      <c r="BN6" s="1159"/>
      <c r="BO6" s="1159"/>
      <c r="BP6" s="1159"/>
      <c r="BQ6" s="1159"/>
      <c r="BR6" s="1159"/>
      <c r="BS6" s="1159"/>
      <c r="BT6" s="1159"/>
      <c r="BU6" s="1159"/>
      <c r="BV6" s="1159"/>
      <c r="BW6" s="1159"/>
      <c r="BX6" s="1159"/>
      <c r="BY6" s="1159"/>
      <c r="BZ6" s="1159"/>
      <c r="CA6" s="1159"/>
      <c r="CB6" s="1159"/>
      <c r="CC6" s="1159"/>
      <c r="CD6" s="1159"/>
      <c r="CE6" s="1159"/>
      <c r="CF6" s="1159"/>
      <c r="CG6" s="1159"/>
      <c r="CH6" s="1159"/>
      <c r="CI6" s="1159"/>
      <c r="CJ6" s="1159"/>
      <c r="CK6" s="1159"/>
      <c r="CL6" s="1159"/>
      <c r="CM6" s="1159"/>
      <c r="CN6" s="1159"/>
      <c r="CO6" s="1159"/>
      <c r="CP6" s="1159"/>
      <c r="CQ6" s="1159"/>
      <c r="CR6" s="1159"/>
      <c r="CS6" s="1159"/>
      <c r="CT6" s="1159"/>
      <c r="CU6" s="1159"/>
      <c r="CV6" s="1159"/>
      <c r="CW6" s="1159"/>
      <c r="CX6" s="1159"/>
      <c r="CY6" s="1159"/>
      <c r="CZ6" s="1159"/>
      <c r="DA6" s="1159"/>
      <c r="DB6" s="1159"/>
      <c r="DC6" s="1159"/>
      <c r="DD6" s="1159"/>
      <c r="DE6" s="1159"/>
    </row>
    <row r="7" spans="1:109" s="1158" customFormat="1" ht="13" x14ac:dyDescent="0.2">
      <c r="A7" s="1159"/>
      <c r="B7" s="1159"/>
      <c r="C7" s="1159"/>
      <c r="D7" s="1159"/>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159"/>
      <c r="AH7" s="1159"/>
      <c r="AI7" s="1159"/>
      <c r="AJ7" s="1159"/>
      <c r="AK7" s="1159"/>
      <c r="AL7" s="1159"/>
      <c r="AM7" s="1159"/>
      <c r="AN7" s="1159"/>
      <c r="AO7" s="1159"/>
      <c r="AP7" s="1159"/>
      <c r="AQ7" s="1159"/>
      <c r="AR7" s="1159"/>
      <c r="AS7" s="1159"/>
      <c r="AT7" s="1159"/>
      <c r="AU7" s="1159"/>
      <c r="AV7" s="1159"/>
      <c r="AW7" s="1159"/>
      <c r="AX7" s="1159"/>
      <c r="AY7" s="1159"/>
      <c r="AZ7" s="1159"/>
      <c r="BA7" s="1159"/>
      <c r="BB7" s="1159"/>
      <c r="BC7" s="1159"/>
      <c r="BD7" s="1159"/>
      <c r="BE7" s="1159"/>
      <c r="BF7" s="1159"/>
      <c r="BG7" s="1159"/>
      <c r="BH7" s="1159"/>
      <c r="BI7" s="1159"/>
      <c r="BJ7" s="1159"/>
      <c r="BK7" s="1159"/>
      <c r="BL7" s="1159"/>
      <c r="BM7" s="1159"/>
      <c r="BN7" s="1159"/>
      <c r="BO7" s="1159"/>
      <c r="BP7" s="1159"/>
      <c r="BQ7" s="1159"/>
      <c r="BR7" s="1159"/>
      <c r="BS7" s="1159"/>
      <c r="BT7" s="1159"/>
      <c r="BU7" s="1159"/>
      <c r="BV7" s="1159"/>
      <c r="BW7" s="1159"/>
      <c r="BX7" s="1159"/>
      <c r="BY7" s="1159"/>
      <c r="BZ7" s="1159"/>
      <c r="CA7" s="1159"/>
      <c r="CB7" s="1159"/>
      <c r="CC7" s="1159"/>
      <c r="CD7" s="1159"/>
      <c r="CE7" s="1159"/>
      <c r="CF7" s="1159"/>
      <c r="CG7" s="1159"/>
      <c r="CH7" s="1159"/>
      <c r="CI7" s="1159"/>
      <c r="CJ7" s="1159"/>
      <c r="CK7" s="1159"/>
      <c r="CL7" s="1159"/>
      <c r="CM7" s="1159"/>
      <c r="CN7" s="1159"/>
      <c r="CO7" s="1159"/>
      <c r="CP7" s="1159"/>
      <c r="CQ7" s="1159"/>
      <c r="CR7" s="1159"/>
      <c r="CS7" s="1159"/>
      <c r="CT7" s="1159"/>
      <c r="CU7" s="1159"/>
      <c r="CV7" s="1159"/>
      <c r="CW7" s="1159"/>
      <c r="CX7" s="1159"/>
      <c r="CY7" s="1159"/>
      <c r="CZ7" s="1159"/>
      <c r="DA7" s="1159"/>
      <c r="DB7" s="1159"/>
      <c r="DC7" s="1159"/>
      <c r="DD7" s="1159"/>
      <c r="DE7" s="1159"/>
    </row>
    <row r="8" spans="1:109" s="1158" customFormat="1" ht="13" x14ac:dyDescent="0.2">
      <c r="A8" s="1159"/>
      <c r="B8" s="1159"/>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59"/>
      <c r="AM8" s="1159"/>
      <c r="AN8" s="1159"/>
      <c r="AO8" s="1159"/>
      <c r="AP8" s="1159"/>
      <c r="AQ8" s="1159"/>
      <c r="AR8" s="1159"/>
      <c r="AS8" s="1159"/>
      <c r="AT8" s="1159"/>
      <c r="AU8" s="1159"/>
      <c r="AV8" s="1159"/>
      <c r="AW8" s="1159"/>
      <c r="AX8" s="1159"/>
      <c r="AY8" s="1159"/>
      <c r="AZ8" s="1159"/>
      <c r="BA8" s="1159"/>
      <c r="BB8" s="1159"/>
      <c r="BC8" s="1159"/>
      <c r="BD8" s="1159"/>
      <c r="BE8" s="1159"/>
      <c r="BF8" s="1159"/>
      <c r="BG8" s="1159"/>
      <c r="BH8" s="1159"/>
      <c r="BI8" s="1159"/>
      <c r="BJ8" s="1159"/>
      <c r="BK8" s="1159"/>
      <c r="BL8" s="1159"/>
      <c r="BM8" s="1159"/>
      <c r="BN8" s="1159"/>
      <c r="BO8" s="1159"/>
      <c r="BP8" s="1159"/>
      <c r="BQ8" s="1159"/>
      <c r="BR8" s="1159"/>
      <c r="BS8" s="1159"/>
      <c r="BT8" s="1159"/>
      <c r="BU8" s="1159"/>
      <c r="BV8" s="1159"/>
      <c r="BW8" s="1159"/>
      <c r="BX8" s="1159"/>
      <c r="BY8" s="1159"/>
      <c r="BZ8" s="1159"/>
      <c r="CA8" s="1159"/>
      <c r="CB8" s="1159"/>
      <c r="CC8" s="1159"/>
      <c r="CD8" s="1159"/>
      <c r="CE8" s="1159"/>
      <c r="CF8" s="1159"/>
      <c r="CG8" s="1159"/>
      <c r="CH8" s="1159"/>
      <c r="CI8" s="1159"/>
      <c r="CJ8" s="1159"/>
      <c r="CK8" s="1159"/>
      <c r="CL8" s="1159"/>
      <c r="CM8" s="1159"/>
      <c r="CN8" s="1159"/>
      <c r="CO8" s="1159"/>
      <c r="CP8" s="1159"/>
      <c r="CQ8" s="1159"/>
      <c r="CR8" s="1159"/>
      <c r="CS8" s="1159"/>
      <c r="CT8" s="1159"/>
      <c r="CU8" s="1159"/>
      <c r="CV8" s="1159"/>
      <c r="CW8" s="1159"/>
      <c r="CX8" s="1159"/>
      <c r="CY8" s="1159"/>
      <c r="CZ8" s="1159"/>
      <c r="DA8" s="1159"/>
      <c r="DB8" s="1159"/>
      <c r="DC8" s="1159"/>
      <c r="DD8" s="1159"/>
      <c r="DE8" s="1159"/>
    </row>
    <row r="9" spans="1:109" s="1158" customFormat="1" ht="13" x14ac:dyDescent="0.2">
      <c r="A9" s="1159"/>
      <c r="B9" s="1159"/>
      <c r="C9" s="1159"/>
      <c r="D9" s="1159"/>
      <c r="E9" s="1159"/>
      <c r="F9" s="1159"/>
      <c r="G9" s="1159"/>
      <c r="H9" s="1159"/>
      <c r="I9" s="1159"/>
      <c r="J9" s="1159"/>
      <c r="K9" s="1159"/>
      <c r="L9" s="1159"/>
      <c r="M9" s="1159"/>
      <c r="N9" s="1159"/>
      <c r="O9" s="1159"/>
      <c r="P9" s="1159"/>
      <c r="Q9" s="1159"/>
      <c r="R9" s="1159"/>
      <c r="S9" s="1159"/>
      <c r="T9" s="1159"/>
      <c r="U9" s="1159"/>
      <c r="V9" s="1159"/>
      <c r="W9" s="1159"/>
      <c r="X9" s="1159"/>
      <c r="Y9" s="1159"/>
      <c r="Z9" s="1159"/>
      <c r="AA9" s="1159"/>
      <c r="AB9" s="1159"/>
      <c r="AC9" s="1159"/>
      <c r="AD9" s="1159"/>
      <c r="AE9" s="1159"/>
      <c r="AF9" s="1159"/>
      <c r="AG9" s="1159"/>
      <c r="AH9" s="1159"/>
      <c r="AI9" s="1159"/>
      <c r="AJ9" s="1159"/>
      <c r="AK9" s="1159"/>
      <c r="AL9" s="1159"/>
      <c r="AM9" s="1159"/>
      <c r="AN9" s="1159"/>
      <c r="AO9" s="1159"/>
      <c r="AP9" s="1159"/>
      <c r="AQ9" s="1159"/>
      <c r="AR9" s="1159"/>
      <c r="AS9" s="1159"/>
      <c r="AT9" s="1159"/>
      <c r="AU9" s="1159"/>
      <c r="AV9" s="1159"/>
      <c r="AW9" s="1159"/>
      <c r="AX9" s="1159"/>
      <c r="AY9" s="1159"/>
      <c r="AZ9" s="1159"/>
      <c r="BA9" s="1159"/>
      <c r="BB9" s="1159"/>
      <c r="BC9" s="1159"/>
      <c r="BD9" s="1159"/>
      <c r="BE9" s="1159"/>
      <c r="BF9" s="1159"/>
      <c r="BG9" s="1159"/>
      <c r="BH9" s="1159"/>
      <c r="BI9" s="1159"/>
      <c r="BJ9" s="1159"/>
      <c r="BK9" s="1159"/>
      <c r="BL9" s="1159"/>
      <c r="BM9" s="1159"/>
      <c r="BN9" s="1159"/>
      <c r="BO9" s="1159"/>
      <c r="BP9" s="1159"/>
      <c r="BQ9" s="1159"/>
      <c r="BR9" s="1159"/>
      <c r="BS9" s="1159"/>
      <c r="BT9" s="1159"/>
      <c r="BU9" s="1159"/>
      <c r="BV9" s="1159"/>
      <c r="BW9" s="1159"/>
      <c r="BX9" s="1159"/>
      <c r="BY9" s="1159"/>
      <c r="BZ9" s="1159"/>
      <c r="CA9" s="1159"/>
      <c r="CB9" s="1159"/>
      <c r="CC9" s="1159"/>
      <c r="CD9" s="1159"/>
      <c r="CE9" s="1159"/>
      <c r="CF9" s="1159"/>
      <c r="CG9" s="1159"/>
      <c r="CH9" s="1159"/>
      <c r="CI9" s="1159"/>
      <c r="CJ9" s="1159"/>
      <c r="CK9" s="1159"/>
      <c r="CL9" s="1159"/>
      <c r="CM9" s="1159"/>
      <c r="CN9" s="1159"/>
      <c r="CO9" s="1159"/>
      <c r="CP9" s="1159"/>
      <c r="CQ9" s="1159"/>
      <c r="CR9" s="1159"/>
      <c r="CS9" s="1159"/>
      <c r="CT9" s="1159"/>
      <c r="CU9" s="1159"/>
      <c r="CV9" s="1159"/>
      <c r="CW9" s="1159"/>
      <c r="CX9" s="1159"/>
      <c r="CY9" s="1159"/>
      <c r="CZ9" s="1159"/>
      <c r="DA9" s="1159"/>
      <c r="DB9" s="1159"/>
      <c r="DC9" s="1159"/>
      <c r="DD9" s="1159"/>
      <c r="DE9" s="1159"/>
    </row>
    <row r="10" spans="1:109" s="1158" customFormat="1" ht="13" x14ac:dyDescent="0.2">
      <c r="A10" s="1159"/>
      <c r="B10" s="1159"/>
      <c r="C10" s="1159"/>
      <c r="D10" s="1159"/>
      <c r="E10" s="1159"/>
      <c r="F10" s="1159"/>
      <c r="G10" s="1159"/>
      <c r="H10" s="1159"/>
      <c r="I10" s="1159"/>
      <c r="J10" s="1159"/>
      <c r="K10" s="1159"/>
      <c r="L10" s="1159"/>
      <c r="M10" s="1159"/>
      <c r="N10" s="1159"/>
      <c r="O10" s="1159"/>
      <c r="P10" s="1159"/>
      <c r="Q10" s="1159"/>
      <c r="R10" s="1159"/>
      <c r="S10" s="1159"/>
      <c r="T10" s="1159"/>
      <c r="U10" s="1159"/>
      <c r="V10" s="1159"/>
      <c r="W10" s="1159"/>
      <c r="X10" s="1159"/>
      <c r="Y10" s="1159"/>
      <c r="Z10" s="1159"/>
      <c r="AA10" s="1159"/>
      <c r="AB10" s="1159"/>
      <c r="AC10" s="1159"/>
      <c r="AD10" s="1159"/>
      <c r="AE10" s="1159"/>
      <c r="AF10" s="1159"/>
      <c r="AG10" s="1159"/>
      <c r="AH10" s="1159"/>
      <c r="AI10" s="1159"/>
      <c r="AJ10" s="1159"/>
      <c r="AK10" s="1159"/>
      <c r="AL10" s="1159"/>
      <c r="AM10" s="1159"/>
      <c r="AN10" s="1159"/>
      <c r="AO10" s="1159"/>
      <c r="AP10" s="1159"/>
      <c r="AQ10" s="1159"/>
      <c r="AR10" s="1159"/>
      <c r="AS10" s="1159"/>
      <c r="AT10" s="1159"/>
      <c r="AU10" s="1159"/>
      <c r="AV10" s="1159"/>
      <c r="AW10" s="1159"/>
      <c r="AX10" s="1159"/>
      <c r="AY10" s="1159"/>
      <c r="AZ10" s="1159"/>
      <c r="BA10" s="1159"/>
      <c r="BB10" s="1159"/>
      <c r="BC10" s="1159"/>
      <c r="BD10" s="1159"/>
      <c r="BE10" s="1159"/>
      <c r="BF10" s="1159"/>
      <c r="BG10" s="1159"/>
      <c r="BH10" s="1159"/>
      <c r="BI10" s="1159"/>
      <c r="BJ10" s="1159"/>
      <c r="BK10" s="1159"/>
      <c r="BL10" s="1159"/>
      <c r="BM10" s="1159"/>
      <c r="BN10" s="1159"/>
      <c r="BO10" s="1159"/>
      <c r="BP10" s="1159"/>
      <c r="BQ10" s="1159"/>
      <c r="BR10" s="1159"/>
      <c r="BS10" s="1159"/>
      <c r="BT10" s="1159"/>
      <c r="BU10" s="1159"/>
      <c r="BV10" s="1159"/>
      <c r="BW10" s="1159"/>
      <c r="BX10" s="1159"/>
      <c r="BY10" s="1159"/>
      <c r="BZ10" s="1159"/>
      <c r="CA10" s="1159"/>
      <c r="CB10" s="1159"/>
      <c r="CC10" s="1159"/>
      <c r="CD10" s="1159"/>
      <c r="CE10" s="1159"/>
      <c r="CF10" s="1159"/>
      <c r="CG10" s="1159"/>
      <c r="CH10" s="1159"/>
      <c r="CI10" s="1159"/>
      <c r="CJ10" s="1159"/>
      <c r="CK10" s="1159"/>
      <c r="CL10" s="1159"/>
      <c r="CM10" s="1159"/>
      <c r="CN10" s="1159"/>
      <c r="CO10" s="1159"/>
      <c r="CP10" s="1159"/>
      <c r="CQ10" s="1159"/>
      <c r="CR10" s="1159"/>
      <c r="CS10" s="1159"/>
      <c r="CT10" s="1159"/>
      <c r="CU10" s="1159"/>
      <c r="CV10" s="1159"/>
      <c r="CW10" s="1159"/>
      <c r="CX10" s="1159"/>
      <c r="CY10" s="1159"/>
      <c r="CZ10" s="1159"/>
      <c r="DA10" s="1159"/>
      <c r="DB10" s="1159"/>
      <c r="DC10" s="1159"/>
      <c r="DD10" s="1159"/>
      <c r="DE10" s="1159"/>
    </row>
    <row r="11" spans="1:109" s="1158" customFormat="1" ht="13" x14ac:dyDescent="0.2">
      <c r="A11" s="1159"/>
      <c r="B11" s="1159"/>
      <c r="C11" s="1159"/>
      <c r="D11" s="1159"/>
      <c r="E11" s="1159"/>
      <c r="F11" s="1159"/>
      <c r="G11" s="1159"/>
      <c r="H11" s="1159"/>
      <c r="I11" s="1159"/>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59"/>
      <c r="AI11" s="1159"/>
      <c r="AJ11" s="1159"/>
      <c r="AK11" s="1159"/>
      <c r="AL11" s="1159"/>
      <c r="AM11" s="1159"/>
      <c r="AN11" s="1159"/>
      <c r="AO11" s="1159"/>
      <c r="AP11" s="1159"/>
      <c r="AQ11" s="1159"/>
      <c r="AR11" s="1159"/>
      <c r="AS11" s="1159"/>
      <c r="AT11" s="1159"/>
      <c r="AU11" s="1159"/>
      <c r="AV11" s="1159"/>
      <c r="AW11" s="1159"/>
      <c r="AX11" s="1159"/>
      <c r="AY11" s="1159"/>
      <c r="AZ11" s="1159"/>
      <c r="BA11" s="1159"/>
      <c r="BB11" s="1159"/>
      <c r="BC11" s="1159"/>
      <c r="BD11" s="1159"/>
      <c r="BE11" s="1159"/>
      <c r="BF11" s="1159"/>
      <c r="BG11" s="1159"/>
      <c r="BH11" s="1159"/>
      <c r="BI11" s="1159"/>
      <c r="BJ11" s="1159"/>
      <c r="BK11" s="1159"/>
      <c r="BL11" s="1159"/>
      <c r="BM11" s="1159"/>
      <c r="BN11" s="1159"/>
      <c r="BO11" s="1159"/>
      <c r="BP11" s="1159"/>
      <c r="BQ11" s="1159"/>
      <c r="BR11" s="1159"/>
      <c r="BS11" s="1159"/>
      <c r="BT11" s="1159"/>
      <c r="BU11" s="1159"/>
      <c r="BV11" s="1159"/>
      <c r="BW11" s="1159"/>
      <c r="BX11" s="1159"/>
      <c r="BY11" s="1159"/>
      <c r="BZ11" s="1159"/>
      <c r="CA11" s="1159"/>
      <c r="CB11" s="1159"/>
      <c r="CC11" s="1159"/>
      <c r="CD11" s="1159"/>
      <c r="CE11" s="1159"/>
      <c r="CF11" s="1159"/>
      <c r="CG11" s="1159"/>
      <c r="CH11" s="1159"/>
      <c r="CI11" s="1159"/>
      <c r="CJ11" s="1159"/>
      <c r="CK11" s="1159"/>
      <c r="CL11" s="1159"/>
      <c r="CM11" s="1159"/>
      <c r="CN11" s="1159"/>
      <c r="CO11" s="1159"/>
      <c r="CP11" s="1159"/>
      <c r="CQ11" s="1159"/>
      <c r="CR11" s="1159"/>
      <c r="CS11" s="1159"/>
      <c r="CT11" s="1159"/>
      <c r="CU11" s="1159"/>
      <c r="CV11" s="1159"/>
      <c r="CW11" s="1159"/>
      <c r="CX11" s="1159"/>
      <c r="CY11" s="1159"/>
      <c r="CZ11" s="1159"/>
      <c r="DA11" s="1159"/>
      <c r="DB11" s="1159"/>
      <c r="DC11" s="1159"/>
      <c r="DD11" s="1159"/>
      <c r="DE11" s="1159"/>
    </row>
    <row r="12" spans="1:109" s="1158" customFormat="1" ht="13" x14ac:dyDescent="0.2">
      <c r="A12" s="1159"/>
      <c r="B12" s="1159"/>
      <c r="C12" s="1159"/>
      <c r="D12" s="1159"/>
      <c r="E12" s="1159"/>
      <c r="F12" s="1159"/>
      <c r="G12" s="1159"/>
      <c r="H12" s="1159"/>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59"/>
      <c r="AF12" s="1159"/>
      <c r="AG12" s="1159"/>
      <c r="AH12" s="1159"/>
      <c r="AI12" s="1159"/>
      <c r="AJ12" s="1159"/>
      <c r="AK12" s="1159"/>
      <c r="AL12" s="1159"/>
      <c r="AM12" s="1159"/>
      <c r="AN12" s="1159"/>
      <c r="AO12" s="1159"/>
      <c r="AP12" s="1159"/>
      <c r="AQ12" s="1159"/>
      <c r="AR12" s="1159"/>
      <c r="AS12" s="1159"/>
      <c r="AT12" s="1159"/>
      <c r="AU12" s="1159"/>
      <c r="AV12" s="1159"/>
      <c r="AW12" s="1159"/>
      <c r="AX12" s="1159"/>
      <c r="AY12" s="1159"/>
      <c r="AZ12" s="1159"/>
      <c r="BA12" s="1159"/>
      <c r="BB12" s="1159"/>
      <c r="BC12" s="1159"/>
      <c r="BD12" s="1159"/>
      <c r="BE12" s="1159"/>
      <c r="BF12" s="1159"/>
      <c r="BG12" s="1159"/>
      <c r="BH12" s="1159"/>
      <c r="BI12" s="1159"/>
      <c r="BJ12" s="1159"/>
      <c r="BK12" s="1159"/>
      <c r="BL12" s="1159"/>
      <c r="BM12" s="1159"/>
      <c r="BN12" s="1159"/>
      <c r="BO12" s="1159"/>
      <c r="BP12" s="1159"/>
      <c r="BQ12" s="1159"/>
      <c r="BR12" s="1159"/>
      <c r="BS12" s="1159"/>
      <c r="BT12" s="1159"/>
      <c r="BU12" s="1159"/>
      <c r="BV12" s="1159"/>
      <c r="BW12" s="1159"/>
      <c r="BX12" s="1159"/>
      <c r="BY12" s="1159"/>
      <c r="BZ12" s="1159"/>
      <c r="CA12" s="1159"/>
      <c r="CB12" s="1159"/>
      <c r="CC12" s="1159"/>
      <c r="CD12" s="1159"/>
      <c r="CE12" s="1159"/>
      <c r="CF12" s="1159"/>
      <c r="CG12" s="1159"/>
      <c r="CH12" s="1159"/>
      <c r="CI12" s="1159"/>
      <c r="CJ12" s="1159"/>
      <c r="CK12" s="1159"/>
      <c r="CL12" s="1159"/>
      <c r="CM12" s="1159"/>
      <c r="CN12" s="1159"/>
      <c r="CO12" s="1159"/>
      <c r="CP12" s="1159"/>
      <c r="CQ12" s="1159"/>
      <c r="CR12" s="1159"/>
      <c r="CS12" s="1159"/>
      <c r="CT12" s="1159"/>
      <c r="CU12" s="1159"/>
      <c r="CV12" s="1159"/>
      <c r="CW12" s="1159"/>
      <c r="CX12" s="1159"/>
      <c r="CY12" s="1159"/>
      <c r="CZ12" s="1159"/>
      <c r="DA12" s="1159"/>
      <c r="DB12" s="1159"/>
      <c r="DC12" s="1159"/>
      <c r="DD12" s="1159"/>
      <c r="DE12" s="1159"/>
    </row>
    <row r="13" spans="1:109" s="1158" customFormat="1" ht="13" x14ac:dyDescent="0.2">
      <c r="A13" s="1159"/>
      <c r="B13" s="1159"/>
      <c r="C13" s="1159"/>
      <c r="D13" s="1159"/>
      <c r="E13" s="1159"/>
      <c r="F13" s="1159"/>
      <c r="G13" s="1159"/>
      <c r="H13" s="1159"/>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59"/>
      <c r="AI13" s="1159"/>
      <c r="AJ13" s="1159"/>
      <c r="AK13" s="1159"/>
      <c r="AL13" s="1159"/>
      <c r="AM13" s="1159"/>
      <c r="AN13" s="1159"/>
      <c r="AO13" s="1159"/>
      <c r="AP13" s="1159"/>
      <c r="AQ13" s="1159"/>
      <c r="AR13" s="1159"/>
      <c r="AS13" s="1159"/>
      <c r="AT13" s="1159"/>
      <c r="AU13" s="1159"/>
      <c r="AV13" s="1159"/>
      <c r="AW13" s="1159"/>
      <c r="AX13" s="1159"/>
      <c r="AY13" s="1159"/>
      <c r="AZ13" s="1159"/>
      <c r="BA13" s="1159"/>
      <c r="BB13" s="1159"/>
      <c r="BC13" s="1159"/>
      <c r="BD13" s="1159"/>
      <c r="BE13" s="1159"/>
      <c r="BF13" s="1159"/>
      <c r="BG13" s="1159"/>
      <c r="BH13" s="1159"/>
      <c r="BI13" s="1159"/>
      <c r="BJ13" s="1159"/>
      <c r="BK13" s="1159"/>
      <c r="BL13" s="1159"/>
      <c r="BM13" s="1159"/>
      <c r="BN13" s="1159"/>
      <c r="BO13" s="1159"/>
      <c r="BP13" s="1159"/>
      <c r="BQ13" s="1159"/>
      <c r="BR13" s="1159"/>
      <c r="BS13" s="1159"/>
      <c r="BT13" s="1159"/>
      <c r="BU13" s="1159"/>
      <c r="BV13" s="1159"/>
      <c r="BW13" s="1159"/>
      <c r="BX13" s="1159"/>
      <c r="BY13" s="1159"/>
      <c r="BZ13" s="1159"/>
      <c r="CA13" s="1159"/>
      <c r="CB13" s="1159"/>
      <c r="CC13" s="1159"/>
      <c r="CD13" s="1159"/>
      <c r="CE13" s="1159"/>
      <c r="CF13" s="1159"/>
      <c r="CG13" s="1159"/>
      <c r="CH13" s="1159"/>
      <c r="CI13" s="1159"/>
      <c r="CJ13" s="1159"/>
      <c r="CK13" s="1159"/>
      <c r="CL13" s="1159"/>
      <c r="CM13" s="1159"/>
      <c r="CN13" s="1159"/>
      <c r="CO13" s="1159"/>
      <c r="CP13" s="1159"/>
      <c r="CQ13" s="1159"/>
      <c r="CR13" s="1159"/>
      <c r="CS13" s="1159"/>
      <c r="CT13" s="1159"/>
      <c r="CU13" s="1159"/>
      <c r="CV13" s="1159"/>
      <c r="CW13" s="1159"/>
      <c r="CX13" s="1159"/>
      <c r="CY13" s="1159"/>
      <c r="CZ13" s="1159"/>
      <c r="DA13" s="1159"/>
      <c r="DB13" s="1159"/>
      <c r="DC13" s="1159"/>
      <c r="DD13" s="1159"/>
      <c r="DE13" s="1159"/>
    </row>
    <row r="14" spans="1:109" s="1158" customFormat="1" ht="13" x14ac:dyDescent="0.2">
      <c r="A14" s="1159"/>
      <c r="B14" s="1159"/>
      <c r="C14" s="1159"/>
      <c r="D14" s="1159"/>
      <c r="E14" s="1159"/>
      <c r="F14" s="1159"/>
      <c r="G14" s="1159"/>
      <c r="H14" s="1159"/>
      <c r="I14" s="1159"/>
      <c r="J14" s="1159"/>
      <c r="K14" s="1159"/>
      <c r="L14" s="1159"/>
      <c r="M14" s="1159"/>
      <c r="N14" s="1159"/>
      <c r="O14" s="1159"/>
      <c r="P14" s="1159"/>
      <c r="Q14" s="1159"/>
      <c r="R14" s="1159"/>
      <c r="S14" s="1159"/>
      <c r="T14" s="1159"/>
      <c r="U14" s="1159"/>
      <c r="V14" s="1159"/>
      <c r="W14" s="1159"/>
      <c r="X14" s="1159"/>
      <c r="Y14" s="1159"/>
      <c r="Z14" s="1159"/>
      <c r="AA14" s="1159"/>
      <c r="AB14" s="1159"/>
      <c r="AC14" s="1159"/>
      <c r="AD14" s="1159"/>
      <c r="AE14" s="1159"/>
      <c r="AF14" s="1159"/>
      <c r="AG14" s="1159"/>
      <c r="AH14" s="1159"/>
      <c r="AI14" s="1159"/>
      <c r="AJ14" s="1159"/>
      <c r="AK14" s="1159"/>
      <c r="AL14" s="1159"/>
      <c r="AM14" s="1159"/>
      <c r="AN14" s="1159"/>
      <c r="AO14" s="1159"/>
      <c r="AP14" s="1159"/>
      <c r="AQ14" s="1159"/>
      <c r="AR14" s="1159"/>
      <c r="AS14" s="1159"/>
      <c r="AT14" s="1159"/>
      <c r="AU14" s="1159"/>
      <c r="AV14" s="1159"/>
      <c r="AW14" s="1159"/>
      <c r="AX14" s="1159"/>
      <c r="AY14" s="1159"/>
      <c r="AZ14" s="1159"/>
      <c r="BA14" s="1159"/>
      <c r="BB14" s="1159"/>
      <c r="BC14" s="1159"/>
      <c r="BD14" s="1159"/>
      <c r="BE14" s="1159"/>
      <c r="BF14" s="1159"/>
      <c r="BG14" s="1159"/>
      <c r="BH14" s="1159"/>
      <c r="BI14" s="1159"/>
      <c r="BJ14" s="1159"/>
      <c r="BK14" s="1159"/>
      <c r="BL14" s="1159"/>
      <c r="BM14" s="1159"/>
      <c r="BN14" s="1159"/>
      <c r="BO14" s="1159"/>
      <c r="BP14" s="1159"/>
      <c r="BQ14" s="1159"/>
      <c r="BR14" s="1159"/>
      <c r="BS14" s="1159"/>
      <c r="BT14" s="1159"/>
      <c r="BU14" s="1159"/>
      <c r="BV14" s="1159"/>
      <c r="BW14" s="1159"/>
      <c r="BX14" s="1159"/>
      <c r="BY14" s="1159"/>
      <c r="BZ14" s="1159"/>
      <c r="CA14" s="1159"/>
      <c r="CB14" s="1159"/>
      <c r="CC14" s="1159"/>
      <c r="CD14" s="1159"/>
      <c r="CE14" s="1159"/>
      <c r="CF14" s="1159"/>
      <c r="CG14" s="1159"/>
      <c r="CH14" s="1159"/>
      <c r="CI14" s="1159"/>
      <c r="CJ14" s="1159"/>
      <c r="CK14" s="1159"/>
      <c r="CL14" s="1159"/>
      <c r="CM14" s="1159"/>
      <c r="CN14" s="1159"/>
      <c r="CO14" s="1159"/>
      <c r="CP14" s="1159"/>
      <c r="CQ14" s="1159"/>
      <c r="CR14" s="1159"/>
      <c r="CS14" s="1159"/>
      <c r="CT14" s="1159"/>
      <c r="CU14" s="1159"/>
      <c r="CV14" s="1159"/>
      <c r="CW14" s="1159"/>
      <c r="CX14" s="1159"/>
      <c r="CY14" s="1159"/>
      <c r="CZ14" s="1159"/>
      <c r="DA14" s="1159"/>
      <c r="DB14" s="1159"/>
      <c r="DC14" s="1159"/>
      <c r="DD14" s="1159"/>
      <c r="DE14" s="1159"/>
    </row>
    <row r="15" spans="1:109" s="1158" customFormat="1" ht="13" x14ac:dyDescent="0.2">
      <c r="A15" s="1103"/>
      <c r="B15" s="1159"/>
      <c r="C15" s="1159"/>
      <c r="D15" s="1159"/>
      <c r="E15" s="1159"/>
      <c r="F15" s="1159"/>
      <c r="G15" s="1159"/>
      <c r="H15" s="1159"/>
      <c r="I15" s="1159"/>
      <c r="J15" s="1159"/>
      <c r="K15" s="1159"/>
      <c r="L15" s="1159"/>
      <c r="M15" s="1159"/>
      <c r="N15" s="1159"/>
      <c r="O15" s="1159"/>
      <c r="P15" s="1159"/>
      <c r="Q15" s="1159"/>
      <c r="R15" s="1159"/>
      <c r="S15" s="1159"/>
      <c r="T15" s="1159"/>
      <c r="U15" s="1159"/>
      <c r="V15" s="1159"/>
      <c r="W15" s="1159"/>
      <c r="X15" s="1159"/>
      <c r="Y15" s="1159"/>
      <c r="Z15" s="1159"/>
      <c r="AA15" s="1159"/>
      <c r="AB15" s="1159"/>
      <c r="AC15" s="1159"/>
      <c r="AD15" s="1159"/>
      <c r="AE15" s="1159"/>
      <c r="AF15" s="1159"/>
      <c r="AG15" s="1159"/>
      <c r="AH15" s="1159"/>
      <c r="AI15" s="1159"/>
      <c r="AJ15" s="1159"/>
      <c r="AK15" s="1159"/>
      <c r="AL15" s="1159"/>
      <c r="AM15" s="1159"/>
      <c r="AN15" s="1159"/>
      <c r="AO15" s="1159"/>
      <c r="AP15" s="1159"/>
      <c r="AQ15" s="1159"/>
      <c r="AR15" s="1159"/>
      <c r="AS15" s="1159"/>
      <c r="AT15" s="1159"/>
      <c r="AU15" s="1159"/>
      <c r="AV15" s="1159"/>
      <c r="AW15" s="1159"/>
      <c r="AX15" s="1159"/>
      <c r="AY15" s="1159"/>
      <c r="AZ15" s="1159"/>
      <c r="BA15" s="1159"/>
      <c r="BB15" s="1159"/>
      <c r="BC15" s="1159"/>
      <c r="BD15" s="1159"/>
      <c r="BE15" s="1159"/>
      <c r="BF15" s="1159"/>
      <c r="BG15" s="1159"/>
      <c r="BH15" s="1159"/>
      <c r="BI15" s="1159"/>
      <c r="BJ15" s="1159"/>
      <c r="BK15" s="1159"/>
      <c r="BL15" s="1159"/>
      <c r="BM15" s="1159"/>
      <c r="BN15" s="1159"/>
      <c r="BO15" s="1159"/>
      <c r="BP15" s="1159"/>
      <c r="BQ15" s="1159"/>
      <c r="BR15" s="1159"/>
      <c r="BS15" s="1159"/>
      <c r="BT15" s="1159"/>
      <c r="BU15" s="1159"/>
      <c r="BV15" s="1159"/>
      <c r="BW15" s="1159"/>
      <c r="BX15" s="1159"/>
      <c r="BY15" s="1159"/>
      <c r="BZ15" s="1159"/>
      <c r="CA15" s="1159"/>
      <c r="CB15" s="1159"/>
      <c r="CC15" s="1159"/>
      <c r="CD15" s="1159"/>
      <c r="CE15" s="1159"/>
      <c r="CF15" s="1159"/>
      <c r="CG15" s="1159"/>
      <c r="CH15" s="1159"/>
      <c r="CI15" s="1159"/>
      <c r="CJ15" s="1159"/>
      <c r="CK15" s="1159"/>
      <c r="CL15" s="1159"/>
      <c r="CM15" s="1159"/>
      <c r="CN15" s="1159"/>
      <c r="CO15" s="1159"/>
      <c r="CP15" s="1159"/>
      <c r="CQ15" s="1159"/>
      <c r="CR15" s="1159"/>
      <c r="CS15" s="1159"/>
      <c r="CT15" s="1159"/>
      <c r="CU15" s="1159"/>
      <c r="CV15" s="1159"/>
      <c r="CW15" s="1159"/>
      <c r="CX15" s="1159"/>
      <c r="CY15" s="1159"/>
      <c r="CZ15" s="1159"/>
      <c r="DA15" s="1159"/>
      <c r="DB15" s="1159"/>
      <c r="DC15" s="1159"/>
      <c r="DD15" s="1159"/>
      <c r="DE15" s="1159"/>
    </row>
    <row r="16" spans="1:109" s="1158" customFormat="1" ht="13" x14ac:dyDescent="0.2">
      <c r="A16" s="1103"/>
      <c r="B16" s="1159"/>
      <c r="C16" s="1159"/>
      <c r="D16" s="1159"/>
      <c r="E16" s="1159"/>
      <c r="F16" s="1159"/>
      <c r="G16" s="1159"/>
      <c r="H16" s="1159"/>
      <c r="I16" s="1159"/>
      <c r="J16" s="1159"/>
      <c r="K16" s="1159"/>
      <c r="L16" s="1159"/>
      <c r="M16" s="1159"/>
      <c r="N16" s="1159"/>
      <c r="O16" s="1159"/>
      <c r="P16" s="1159"/>
      <c r="Q16" s="1159"/>
      <c r="R16" s="1159"/>
      <c r="S16" s="1159"/>
      <c r="T16" s="1159"/>
      <c r="U16" s="1159"/>
      <c r="V16" s="1159"/>
      <c r="W16" s="1159"/>
      <c r="X16" s="1159"/>
      <c r="Y16" s="1159"/>
      <c r="Z16" s="1159"/>
      <c r="AA16" s="1159"/>
      <c r="AB16" s="1159"/>
      <c r="AC16" s="1159"/>
      <c r="AD16" s="1159"/>
      <c r="AE16" s="1159"/>
      <c r="AF16" s="1159"/>
      <c r="AG16" s="1159"/>
      <c r="AH16" s="1159"/>
      <c r="AI16" s="1159"/>
      <c r="AJ16" s="1159"/>
      <c r="AK16" s="1159"/>
      <c r="AL16" s="1159"/>
      <c r="AM16" s="1159"/>
      <c r="AN16" s="1159"/>
      <c r="AO16" s="1159"/>
      <c r="AP16" s="1159"/>
      <c r="AQ16" s="1159"/>
      <c r="AR16" s="1159"/>
      <c r="AS16" s="1159"/>
      <c r="AT16" s="1159"/>
      <c r="AU16" s="1159"/>
      <c r="AV16" s="1159"/>
      <c r="AW16" s="1159"/>
      <c r="AX16" s="1159"/>
      <c r="AY16" s="1159"/>
      <c r="AZ16" s="1159"/>
      <c r="BA16" s="1159"/>
      <c r="BB16" s="1159"/>
      <c r="BC16" s="1159"/>
      <c r="BD16" s="1159"/>
      <c r="BE16" s="1159"/>
      <c r="BF16" s="1159"/>
      <c r="BG16" s="1159"/>
      <c r="BH16" s="1159"/>
      <c r="BI16" s="1159"/>
      <c r="BJ16" s="1159"/>
      <c r="BK16" s="1159"/>
      <c r="BL16" s="1159"/>
      <c r="BM16" s="1159"/>
      <c r="BN16" s="1159"/>
      <c r="BO16" s="1159"/>
      <c r="BP16" s="1159"/>
      <c r="BQ16" s="1159"/>
      <c r="BR16" s="1159"/>
      <c r="BS16" s="1159"/>
      <c r="BT16" s="1159"/>
      <c r="BU16" s="1159"/>
      <c r="BV16" s="1159"/>
      <c r="BW16" s="1159"/>
      <c r="BX16" s="1159"/>
      <c r="BY16" s="1159"/>
      <c r="BZ16" s="1159"/>
      <c r="CA16" s="1159"/>
      <c r="CB16" s="1159"/>
      <c r="CC16" s="1159"/>
      <c r="CD16" s="1159"/>
      <c r="CE16" s="1159"/>
      <c r="CF16" s="1159"/>
      <c r="CG16" s="1159"/>
      <c r="CH16" s="1159"/>
      <c r="CI16" s="1159"/>
      <c r="CJ16" s="1159"/>
      <c r="CK16" s="1159"/>
      <c r="CL16" s="1159"/>
      <c r="CM16" s="1159"/>
      <c r="CN16" s="1159"/>
      <c r="CO16" s="1159"/>
      <c r="CP16" s="1159"/>
      <c r="CQ16" s="1159"/>
      <c r="CR16" s="1159"/>
      <c r="CS16" s="1159"/>
      <c r="CT16" s="1159"/>
      <c r="CU16" s="1159"/>
      <c r="CV16" s="1159"/>
      <c r="CW16" s="1159"/>
      <c r="CX16" s="1159"/>
      <c r="CY16" s="1159"/>
      <c r="CZ16" s="1159"/>
      <c r="DA16" s="1159"/>
      <c r="DB16" s="1159"/>
      <c r="DC16" s="1159"/>
      <c r="DD16" s="1159"/>
      <c r="DE16" s="1159"/>
    </row>
    <row r="17" spans="1:109" s="1158" customFormat="1" ht="13" x14ac:dyDescent="0.2">
      <c r="A17" s="1103"/>
      <c r="B17" s="1159"/>
      <c r="C17" s="1159"/>
      <c r="D17" s="1159"/>
      <c r="E17" s="1159"/>
      <c r="F17" s="1159"/>
      <c r="G17" s="1159"/>
      <c r="H17" s="1159"/>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159"/>
      <c r="AF17" s="1159"/>
      <c r="AG17" s="1159"/>
      <c r="AH17" s="1159"/>
      <c r="AI17" s="1159"/>
      <c r="AJ17" s="1159"/>
      <c r="AK17" s="1159"/>
      <c r="AL17" s="1159"/>
      <c r="AM17" s="1159"/>
      <c r="AN17" s="1159"/>
      <c r="AO17" s="1159"/>
      <c r="AP17" s="1159"/>
      <c r="AQ17" s="1159"/>
      <c r="AR17" s="1159"/>
      <c r="AS17" s="1159"/>
      <c r="AT17" s="1159"/>
      <c r="AU17" s="1159"/>
      <c r="AV17" s="1159"/>
      <c r="AW17" s="1159"/>
      <c r="AX17" s="1159"/>
      <c r="AY17" s="1159"/>
      <c r="AZ17" s="1159"/>
      <c r="BA17" s="1159"/>
      <c r="BB17" s="1159"/>
      <c r="BC17" s="1159"/>
      <c r="BD17" s="1159"/>
      <c r="BE17" s="1159"/>
      <c r="BF17" s="1159"/>
      <c r="BG17" s="1159"/>
      <c r="BH17" s="1159"/>
      <c r="BI17" s="1159"/>
      <c r="BJ17" s="1159"/>
      <c r="BK17" s="1159"/>
      <c r="BL17" s="1159"/>
      <c r="BM17" s="1159"/>
      <c r="BN17" s="1159"/>
      <c r="BO17" s="1159"/>
      <c r="BP17" s="1159"/>
      <c r="BQ17" s="1159"/>
      <c r="BR17" s="1159"/>
      <c r="BS17" s="1159"/>
      <c r="BT17" s="1159"/>
      <c r="BU17" s="1159"/>
      <c r="BV17" s="1159"/>
      <c r="BW17" s="1159"/>
      <c r="BX17" s="1159"/>
      <c r="BY17" s="1159"/>
      <c r="BZ17" s="1159"/>
      <c r="CA17" s="1159"/>
      <c r="CB17" s="1159"/>
      <c r="CC17" s="1159"/>
      <c r="CD17" s="1159"/>
      <c r="CE17" s="1159"/>
      <c r="CF17" s="1159"/>
      <c r="CG17" s="1159"/>
      <c r="CH17" s="1159"/>
      <c r="CI17" s="1159"/>
      <c r="CJ17" s="1159"/>
      <c r="CK17" s="1159"/>
      <c r="CL17" s="1159"/>
      <c r="CM17" s="1159"/>
      <c r="CN17" s="1159"/>
      <c r="CO17" s="1159"/>
      <c r="CP17" s="1159"/>
      <c r="CQ17" s="1159"/>
      <c r="CR17" s="1159"/>
      <c r="CS17" s="1159"/>
      <c r="CT17" s="1159"/>
      <c r="CU17" s="1159"/>
      <c r="CV17" s="1159"/>
      <c r="CW17" s="1159"/>
      <c r="CX17" s="1159"/>
      <c r="CY17" s="1159"/>
      <c r="CZ17" s="1159"/>
      <c r="DA17" s="1159"/>
      <c r="DB17" s="1159"/>
      <c r="DC17" s="1159"/>
      <c r="DD17" s="1159"/>
      <c r="DE17" s="1159"/>
    </row>
    <row r="18" spans="1:109" s="1158" customFormat="1" ht="13" x14ac:dyDescent="0.2">
      <c r="A18" s="1103"/>
      <c r="B18" s="1159"/>
      <c r="C18" s="1159"/>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59"/>
      <c r="AJ18" s="1159"/>
      <c r="AK18" s="1159"/>
      <c r="AL18" s="1159"/>
      <c r="AM18" s="1159"/>
      <c r="AN18" s="1159"/>
      <c r="AO18" s="1159"/>
      <c r="AP18" s="1159"/>
      <c r="AQ18" s="1159"/>
      <c r="AR18" s="1159"/>
      <c r="AS18" s="1159"/>
      <c r="AT18" s="1159"/>
      <c r="AU18" s="1159"/>
      <c r="AV18" s="1159"/>
      <c r="AW18" s="1159"/>
      <c r="AX18" s="1159"/>
      <c r="AY18" s="1159"/>
      <c r="AZ18" s="1159"/>
      <c r="BA18" s="1159"/>
      <c r="BB18" s="1159"/>
      <c r="BC18" s="1159"/>
      <c r="BD18" s="1159"/>
      <c r="BE18" s="1159"/>
      <c r="BF18" s="1159"/>
      <c r="BG18" s="1159"/>
      <c r="BH18" s="1159"/>
      <c r="BI18" s="1159"/>
      <c r="BJ18" s="1159"/>
      <c r="BK18" s="1159"/>
      <c r="BL18" s="1159"/>
      <c r="BM18" s="1159"/>
      <c r="BN18" s="1159"/>
      <c r="BO18" s="1159"/>
      <c r="BP18" s="1159"/>
      <c r="BQ18" s="1159"/>
      <c r="BR18" s="1159"/>
      <c r="BS18" s="1159"/>
      <c r="BT18" s="1159"/>
      <c r="BU18" s="1159"/>
      <c r="BV18" s="1159"/>
      <c r="BW18" s="1159"/>
      <c r="BX18" s="1159"/>
      <c r="BY18" s="1159"/>
      <c r="BZ18" s="1159"/>
      <c r="CA18" s="1159"/>
      <c r="CB18" s="1159"/>
      <c r="CC18" s="1159"/>
      <c r="CD18" s="1159"/>
      <c r="CE18" s="1159"/>
      <c r="CF18" s="1159"/>
      <c r="CG18" s="1159"/>
      <c r="CH18" s="1159"/>
      <c r="CI18" s="1159"/>
      <c r="CJ18" s="1159"/>
      <c r="CK18" s="1159"/>
      <c r="CL18" s="1159"/>
      <c r="CM18" s="1159"/>
      <c r="CN18" s="1159"/>
      <c r="CO18" s="1159"/>
      <c r="CP18" s="1159"/>
      <c r="CQ18" s="1159"/>
      <c r="CR18" s="1159"/>
      <c r="CS18" s="1159"/>
      <c r="CT18" s="1159"/>
      <c r="CU18" s="1159"/>
      <c r="CV18" s="1159"/>
      <c r="CW18" s="1159"/>
      <c r="CX18" s="1159"/>
      <c r="CY18" s="1159"/>
      <c r="CZ18" s="1159"/>
      <c r="DA18" s="1159"/>
      <c r="DB18" s="1159"/>
      <c r="DC18" s="1159"/>
      <c r="DD18" s="1159"/>
      <c r="DE18" s="1159"/>
    </row>
    <row r="19" spans="1:109" ht="13" x14ac:dyDescent="0.2">
      <c r="DD19" s="1103"/>
      <c r="DE19" s="1103"/>
    </row>
    <row r="20" spans="1:109" ht="13" x14ac:dyDescent="0.2">
      <c r="DD20" s="1103"/>
      <c r="DE20" s="1103"/>
    </row>
    <row r="21" spans="1:109" ht="17.25" customHeight="1" x14ac:dyDescent="0.2">
      <c r="B21" s="1157"/>
      <c r="C21" s="1154"/>
      <c r="D21" s="1154"/>
      <c r="E21" s="1154"/>
      <c r="F21" s="1154"/>
      <c r="G21" s="1154"/>
      <c r="H21" s="1154"/>
      <c r="I21" s="1154"/>
      <c r="J21" s="1154"/>
      <c r="K21" s="1154"/>
      <c r="L21" s="1154"/>
      <c r="M21" s="1154"/>
      <c r="N21" s="1156"/>
      <c r="O21" s="1154"/>
      <c r="P21" s="1154"/>
      <c r="Q21" s="1154"/>
      <c r="R21" s="1154"/>
      <c r="S21" s="1154"/>
      <c r="T21" s="1154"/>
      <c r="U21" s="1154"/>
      <c r="V21" s="1154"/>
      <c r="W21" s="1154"/>
      <c r="X21" s="1154"/>
      <c r="Y21" s="1154"/>
      <c r="Z21" s="1154"/>
      <c r="AA21" s="1154"/>
      <c r="AB21" s="1154"/>
      <c r="AC21" s="1154"/>
      <c r="AD21" s="1154"/>
      <c r="AE21" s="1154"/>
      <c r="AF21" s="1154"/>
      <c r="AG21" s="1154"/>
      <c r="AH21" s="1154"/>
      <c r="AI21" s="1154"/>
      <c r="AJ21" s="1154"/>
      <c r="AK21" s="1154"/>
      <c r="AL21" s="1154"/>
      <c r="AM21" s="1154"/>
      <c r="AN21" s="1154"/>
      <c r="AO21" s="1154"/>
      <c r="AP21" s="1154"/>
      <c r="AQ21" s="1154"/>
      <c r="AR21" s="1154"/>
      <c r="AS21" s="1154"/>
      <c r="AT21" s="1156"/>
      <c r="AU21" s="1154"/>
      <c r="AV21" s="1154"/>
      <c r="AW21" s="1154"/>
      <c r="AX21" s="1154"/>
      <c r="AY21" s="1154"/>
      <c r="AZ21" s="1154"/>
      <c r="BA21" s="1154"/>
      <c r="BB21" s="1154"/>
      <c r="BC21" s="1154"/>
      <c r="BD21" s="1154"/>
      <c r="BE21" s="1154"/>
      <c r="BF21" s="1156"/>
      <c r="BG21" s="1154"/>
      <c r="BH21" s="1154"/>
      <c r="BI21" s="1154"/>
      <c r="BJ21" s="1154"/>
      <c r="BK21" s="1154"/>
      <c r="BL21" s="1154"/>
      <c r="BM21" s="1154"/>
      <c r="BN21" s="1154"/>
      <c r="BO21" s="1154"/>
      <c r="BP21" s="1154"/>
      <c r="BQ21" s="1154"/>
      <c r="BR21" s="1156"/>
      <c r="BS21" s="1154"/>
      <c r="BT21" s="1154"/>
      <c r="BU21" s="1154"/>
      <c r="BV21" s="1154"/>
      <c r="BW21" s="1154"/>
      <c r="BX21" s="1154"/>
      <c r="BY21" s="1154"/>
      <c r="BZ21" s="1154"/>
      <c r="CA21" s="1154"/>
      <c r="CB21" s="1154"/>
      <c r="CC21" s="1154"/>
      <c r="CD21" s="1156"/>
      <c r="CE21" s="1154"/>
      <c r="CF21" s="1154"/>
      <c r="CG21" s="1154"/>
      <c r="CH21" s="1154"/>
      <c r="CI21" s="1154"/>
      <c r="CJ21" s="1154"/>
      <c r="CK21" s="1154"/>
      <c r="CL21" s="1154"/>
      <c r="CM21" s="1154"/>
      <c r="CN21" s="1154"/>
      <c r="CO21" s="1154"/>
      <c r="CP21" s="1156"/>
      <c r="CQ21" s="1154"/>
      <c r="CR21" s="1154"/>
      <c r="CS21" s="1154"/>
      <c r="CT21" s="1154"/>
      <c r="CU21" s="1154"/>
      <c r="CV21" s="1154"/>
      <c r="CW21" s="1154"/>
      <c r="CX21" s="1154"/>
      <c r="CY21" s="1154"/>
      <c r="CZ21" s="1154"/>
      <c r="DA21" s="1154"/>
      <c r="DB21" s="1156"/>
      <c r="DC21" s="1154"/>
      <c r="DD21" s="1153"/>
      <c r="DE21" s="1103"/>
    </row>
    <row r="22" spans="1:109" ht="17.25" customHeight="1" x14ac:dyDescent="0.2">
      <c r="B22" s="1104"/>
    </row>
    <row r="23" spans="1:109" ht="13" x14ac:dyDescent="0.2">
      <c r="B23" s="1104"/>
    </row>
    <row r="24" spans="1:109" ht="13" x14ac:dyDescent="0.2">
      <c r="B24" s="1104"/>
    </row>
    <row r="25" spans="1:109" ht="13" x14ac:dyDescent="0.2">
      <c r="B25" s="1104"/>
    </row>
    <row r="26" spans="1:109" ht="13" x14ac:dyDescent="0.2">
      <c r="B26" s="1104"/>
    </row>
    <row r="27" spans="1:109" ht="13" x14ac:dyDescent="0.2">
      <c r="B27" s="1104"/>
    </row>
    <row r="28" spans="1:109" ht="13" x14ac:dyDescent="0.2">
      <c r="B28" s="1104"/>
    </row>
    <row r="29" spans="1:109" ht="13" x14ac:dyDescent="0.2">
      <c r="B29" s="1104"/>
    </row>
    <row r="30" spans="1:109" ht="13" x14ac:dyDescent="0.2">
      <c r="B30" s="1104"/>
    </row>
    <row r="31" spans="1:109" ht="13" x14ac:dyDescent="0.2">
      <c r="B31" s="1104"/>
    </row>
    <row r="32" spans="1:109" ht="13" x14ac:dyDescent="0.2">
      <c r="B32" s="1104"/>
    </row>
    <row r="33" spans="2:109" ht="13" x14ac:dyDescent="0.2">
      <c r="B33" s="1104"/>
    </row>
    <row r="34" spans="2:109" ht="13" x14ac:dyDescent="0.2">
      <c r="B34" s="1104"/>
    </row>
    <row r="35" spans="2:109" ht="13" x14ac:dyDescent="0.2">
      <c r="B35" s="1104"/>
    </row>
    <row r="36" spans="2:109" ht="13" x14ac:dyDescent="0.2">
      <c r="B36" s="1104"/>
    </row>
    <row r="37" spans="2:109" ht="13" x14ac:dyDescent="0.2">
      <c r="B37" s="1104"/>
    </row>
    <row r="38" spans="2:109" ht="13" x14ac:dyDescent="0.2">
      <c r="B38" s="1104"/>
    </row>
    <row r="39" spans="2:109" ht="13" x14ac:dyDescent="0.2">
      <c r="B39" s="1108"/>
      <c r="C39" s="1107"/>
      <c r="D39" s="1107"/>
      <c r="E39" s="1107"/>
      <c r="F39" s="1107"/>
      <c r="G39" s="1107"/>
      <c r="H39" s="1107"/>
      <c r="I39" s="1107"/>
      <c r="J39" s="1107"/>
      <c r="K39" s="1107"/>
      <c r="L39" s="1107"/>
      <c r="M39" s="1107"/>
      <c r="N39" s="1107"/>
      <c r="O39" s="1107"/>
      <c r="P39" s="1107"/>
      <c r="Q39" s="1107"/>
      <c r="R39" s="1107"/>
      <c r="S39" s="1107"/>
      <c r="T39" s="1107"/>
      <c r="U39" s="1107"/>
      <c r="V39" s="1107"/>
      <c r="W39" s="1107"/>
      <c r="X39" s="1107"/>
      <c r="Y39" s="1107"/>
      <c r="Z39" s="1107"/>
      <c r="AA39" s="1107"/>
      <c r="AB39" s="1107"/>
      <c r="AC39" s="1107"/>
      <c r="AD39" s="1107"/>
      <c r="AE39" s="1107"/>
      <c r="AF39" s="1107"/>
      <c r="AG39" s="1107"/>
      <c r="AH39" s="1107"/>
      <c r="AI39" s="1107"/>
      <c r="AJ39" s="1107"/>
      <c r="AK39" s="1107"/>
      <c r="AL39" s="1107"/>
      <c r="AM39" s="1107"/>
      <c r="AN39" s="1107"/>
      <c r="AO39" s="1107"/>
      <c r="AP39" s="1107"/>
      <c r="AQ39" s="1107"/>
      <c r="AR39" s="1107"/>
      <c r="AS39" s="1107"/>
      <c r="AT39" s="1107"/>
      <c r="AU39" s="1107"/>
      <c r="AV39" s="1107"/>
      <c r="AW39" s="1107"/>
      <c r="AX39" s="1107"/>
      <c r="AY39" s="1107"/>
      <c r="AZ39" s="1107"/>
      <c r="BA39" s="1107"/>
      <c r="BB39" s="1107"/>
      <c r="BC39" s="1107"/>
      <c r="BD39" s="1107"/>
      <c r="BE39" s="1107"/>
      <c r="BF39" s="1107"/>
      <c r="BG39" s="1107"/>
      <c r="BH39" s="1107"/>
      <c r="BI39" s="1107"/>
      <c r="BJ39" s="1107"/>
      <c r="BK39" s="1107"/>
      <c r="BL39" s="1107"/>
      <c r="BM39" s="1107"/>
      <c r="BN39" s="1107"/>
      <c r="BO39" s="1107"/>
      <c r="BP39" s="1107"/>
      <c r="BQ39" s="1107"/>
      <c r="BR39" s="1107"/>
      <c r="BS39" s="1107"/>
      <c r="BT39" s="1107"/>
      <c r="BU39" s="1107"/>
      <c r="BV39" s="1107"/>
      <c r="BW39" s="1107"/>
      <c r="BX39" s="1107"/>
      <c r="BY39" s="1107"/>
      <c r="BZ39" s="1107"/>
      <c r="CA39" s="1107"/>
      <c r="CB39" s="1107"/>
      <c r="CC39" s="1107"/>
      <c r="CD39" s="1107"/>
      <c r="CE39" s="1107"/>
      <c r="CF39" s="1107"/>
      <c r="CG39" s="1107"/>
      <c r="CH39" s="1107"/>
      <c r="CI39" s="1107"/>
      <c r="CJ39" s="1107"/>
      <c r="CK39" s="1107"/>
      <c r="CL39" s="1107"/>
      <c r="CM39" s="1107"/>
      <c r="CN39" s="1107"/>
      <c r="CO39" s="1107"/>
      <c r="CP39" s="1107"/>
      <c r="CQ39" s="1107"/>
      <c r="CR39" s="1107"/>
      <c r="CS39" s="1107"/>
      <c r="CT39" s="1107"/>
      <c r="CU39" s="1107"/>
      <c r="CV39" s="1107"/>
      <c r="CW39" s="1107"/>
      <c r="CX39" s="1107"/>
      <c r="CY39" s="1107"/>
      <c r="CZ39" s="1107"/>
      <c r="DA39" s="1107"/>
      <c r="DB39" s="1107"/>
      <c r="DC39" s="1107"/>
      <c r="DD39" s="1106"/>
    </row>
    <row r="40" spans="2:109" ht="13" x14ac:dyDescent="0.2">
      <c r="B40" s="1144"/>
      <c r="DD40" s="1144"/>
      <c r="DE40" s="1103"/>
    </row>
    <row r="41" spans="2:109" ht="16.5" x14ac:dyDescent="0.2">
      <c r="B41" s="1155" t="s">
        <v>583</v>
      </c>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154"/>
      <c r="AA41" s="1154"/>
      <c r="AB41" s="1154"/>
      <c r="AC41" s="1154"/>
      <c r="AD41" s="1154"/>
      <c r="AE41" s="1154"/>
      <c r="AF41" s="1154"/>
      <c r="AG41" s="1154"/>
      <c r="AH41" s="1154"/>
      <c r="AI41" s="1154"/>
      <c r="AJ41" s="1154"/>
      <c r="AK41" s="1154"/>
      <c r="AL41" s="1154"/>
      <c r="AM41" s="1154"/>
      <c r="AN41" s="1154"/>
      <c r="AO41" s="1154"/>
      <c r="AP41" s="1154"/>
      <c r="AQ41" s="1154"/>
      <c r="AR41" s="1154"/>
      <c r="AS41" s="1154"/>
      <c r="AT41" s="1154"/>
      <c r="AU41" s="1154"/>
      <c r="AV41" s="1154"/>
      <c r="AW41" s="1154"/>
      <c r="AX41" s="1154"/>
      <c r="AY41" s="1154"/>
      <c r="AZ41" s="1154"/>
      <c r="BA41" s="1154"/>
      <c r="BB41" s="1154"/>
      <c r="BC41" s="1154"/>
      <c r="BD41" s="1154"/>
      <c r="BE41" s="1154"/>
      <c r="BF41" s="1154"/>
      <c r="BG41" s="1154"/>
      <c r="BH41" s="1154"/>
      <c r="BI41" s="1154"/>
      <c r="BJ41" s="1154"/>
      <c r="BK41" s="1154"/>
      <c r="BL41" s="1154"/>
      <c r="BM41" s="1154"/>
      <c r="BN41" s="1154"/>
      <c r="BO41" s="1154"/>
      <c r="BP41" s="1154"/>
      <c r="BQ41" s="1154"/>
      <c r="BR41" s="1154"/>
      <c r="BS41" s="1154"/>
      <c r="BT41" s="1154"/>
      <c r="BU41" s="1154"/>
      <c r="BV41" s="1154"/>
      <c r="BW41" s="1154"/>
      <c r="BX41" s="1154"/>
      <c r="BY41" s="1154"/>
      <c r="BZ41" s="1154"/>
      <c r="CA41" s="1154"/>
      <c r="CB41" s="1154"/>
      <c r="CC41" s="1154"/>
      <c r="CD41" s="1154"/>
      <c r="CE41" s="1154"/>
      <c r="CF41" s="1154"/>
      <c r="CG41" s="1154"/>
      <c r="CH41" s="1154"/>
      <c r="CI41" s="1154"/>
      <c r="CJ41" s="1154"/>
      <c r="CK41" s="1154"/>
      <c r="CL41" s="1154"/>
      <c r="CM41" s="1154"/>
      <c r="CN41" s="1154"/>
      <c r="CO41" s="1154"/>
      <c r="CP41" s="1154"/>
      <c r="CQ41" s="1154"/>
      <c r="CR41" s="1154"/>
      <c r="CS41" s="1154"/>
      <c r="CT41" s="1154"/>
      <c r="CU41" s="1154"/>
      <c r="CV41" s="1154"/>
      <c r="CW41" s="1154"/>
      <c r="CX41" s="1154"/>
      <c r="CY41" s="1154"/>
      <c r="CZ41" s="1154"/>
      <c r="DA41" s="1154"/>
      <c r="DB41" s="1154"/>
      <c r="DC41" s="1154"/>
      <c r="DD41" s="1153"/>
    </row>
    <row r="42" spans="2:109" ht="13" x14ac:dyDescent="0.2">
      <c r="B42" s="1104"/>
      <c r="G42" s="1140"/>
      <c r="I42" s="1139"/>
      <c r="J42" s="1139"/>
      <c r="K42" s="1139"/>
      <c r="AM42" s="1140"/>
      <c r="AN42" s="1140" t="s">
        <v>579</v>
      </c>
      <c r="AP42" s="1139"/>
      <c r="AQ42" s="1139"/>
      <c r="AR42" s="1139"/>
      <c r="AY42" s="1140"/>
      <c r="BA42" s="1139"/>
      <c r="BB42" s="1139"/>
      <c r="BC42" s="1139"/>
      <c r="BK42" s="1140"/>
      <c r="BM42" s="1139"/>
      <c r="BN42" s="1139"/>
      <c r="BO42" s="1139"/>
      <c r="BW42" s="1140"/>
      <c r="BY42" s="1139"/>
      <c r="BZ42" s="1139"/>
      <c r="CA42" s="1139"/>
      <c r="CI42" s="1140"/>
      <c r="CK42" s="1139"/>
      <c r="CL42" s="1139"/>
      <c r="CM42" s="1139"/>
      <c r="CU42" s="1140"/>
      <c r="CW42" s="1139"/>
      <c r="CX42" s="1139"/>
      <c r="CY42" s="1139"/>
    </row>
    <row r="43" spans="2:109" ht="13.5" customHeight="1" x14ac:dyDescent="0.2">
      <c r="B43" s="1104"/>
      <c r="AN43" s="1138" t="s">
        <v>582</v>
      </c>
      <c r="AO43" s="1137"/>
      <c r="AP43" s="1137"/>
      <c r="AQ43" s="1137"/>
      <c r="AR43" s="1137"/>
      <c r="AS43" s="1137"/>
      <c r="AT43" s="1137"/>
      <c r="AU43" s="1137"/>
      <c r="AV43" s="1137"/>
      <c r="AW43" s="1137"/>
      <c r="AX43" s="1137"/>
      <c r="AY43" s="1137"/>
      <c r="AZ43" s="1137"/>
      <c r="BA43" s="1137"/>
      <c r="BB43" s="1137"/>
      <c r="BC43" s="1137"/>
      <c r="BD43" s="1137"/>
      <c r="BE43" s="1137"/>
      <c r="BF43" s="1137"/>
      <c r="BG43" s="1137"/>
      <c r="BH43" s="1137"/>
      <c r="BI43" s="1137"/>
      <c r="BJ43" s="1137"/>
      <c r="BK43" s="1137"/>
      <c r="BL43" s="1137"/>
      <c r="BM43" s="1137"/>
      <c r="BN43" s="1137"/>
      <c r="BO43" s="1137"/>
      <c r="BP43" s="1137"/>
      <c r="BQ43" s="1137"/>
      <c r="BR43" s="1137"/>
      <c r="BS43" s="1137"/>
      <c r="BT43" s="1137"/>
      <c r="BU43" s="1137"/>
      <c r="BV43" s="1137"/>
      <c r="BW43" s="1137"/>
      <c r="BX43" s="1137"/>
      <c r="BY43" s="1137"/>
      <c r="BZ43" s="1137"/>
      <c r="CA43" s="1137"/>
      <c r="CB43" s="1137"/>
      <c r="CC43" s="1137"/>
      <c r="CD43" s="1137"/>
      <c r="CE43" s="1137"/>
      <c r="CF43" s="1137"/>
      <c r="CG43" s="1137"/>
      <c r="CH43" s="1137"/>
      <c r="CI43" s="1137"/>
      <c r="CJ43" s="1137"/>
      <c r="CK43" s="1137"/>
      <c r="CL43" s="1137"/>
      <c r="CM43" s="1137"/>
      <c r="CN43" s="1137"/>
      <c r="CO43" s="1137"/>
      <c r="CP43" s="1137"/>
      <c r="CQ43" s="1137"/>
      <c r="CR43" s="1137"/>
      <c r="CS43" s="1137"/>
      <c r="CT43" s="1137"/>
      <c r="CU43" s="1137"/>
      <c r="CV43" s="1137"/>
      <c r="CW43" s="1137"/>
      <c r="CX43" s="1137"/>
      <c r="CY43" s="1137"/>
      <c r="CZ43" s="1137"/>
      <c r="DA43" s="1137"/>
      <c r="DB43" s="1137"/>
      <c r="DC43" s="1136"/>
    </row>
    <row r="44" spans="2:109" ht="13" x14ac:dyDescent="0.2">
      <c r="B44" s="1104"/>
      <c r="AN44" s="1135"/>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4"/>
      <c r="BJ44" s="1134"/>
      <c r="BK44" s="1134"/>
      <c r="BL44" s="1134"/>
      <c r="BM44" s="1134"/>
      <c r="BN44" s="1134"/>
      <c r="BO44" s="1134"/>
      <c r="BP44" s="1134"/>
      <c r="BQ44" s="1134"/>
      <c r="BR44" s="1134"/>
      <c r="BS44" s="1134"/>
      <c r="BT44" s="1134"/>
      <c r="BU44" s="1134"/>
      <c r="BV44" s="1134"/>
      <c r="BW44" s="1134"/>
      <c r="BX44" s="1134"/>
      <c r="BY44" s="1134"/>
      <c r="BZ44" s="1134"/>
      <c r="CA44" s="1134"/>
      <c r="CB44" s="1134"/>
      <c r="CC44" s="1134"/>
      <c r="CD44" s="1134"/>
      <c r="CE44" s="1134"/>
      <c r="CF44" s="1134"/>
      <c r="CG44" s="1134"/>
      <c r="CH44" s="1134"/>
      <c r="CI44" s="1134"/>
      <c r="CJ44" s="1134"/>
      <c r="CK44" s="1134"/>
      <c r="CL44" s="1134"/>
      <c r="CM44" s="1134"/>
      <c r="CN44" s="1134"/>
      <c r="CO44" s="1134"/>
      <c r="CP44" s="1134"/>
      <c r="CQ44" s="1134"/>
      <c r="CR44" s="1134"/>
      <c r="CS44" s="1134"/>
      <c r="CT44" s="1134"/>
      <c r="CU44" s="1134"/>
      <c r="CV44" s="1134"/>
      <c r="CW44" s="1134"/>
      <c r="CX44" s="1134"/>
      <c r="CY44" s="1134"/>
      <c r="CZ44" s="1134"/>
      <c r="DA44" s="1134"/>
      <c r="DB44" s="1134"/>
      <c r="DC44" s="1133"/>
    </row>
    <row r="45" spans="2:109" ht="13" x14ac:dyDescent="0.2">
      <c r="B45" s="1104"/>
      <c r="AN45" s="1135"/>
      <c r="AO45" s="1134"/>
      <c r="AP45" s="1134"/>
      <c r="AQ45" s="1134"/>
      <c r="AR45" s="1134"/>
      <c r="AS45" s="1134"/>
      <c r="AT45" s="1134"/>
      <c r="AU45" s="1134"/>
      <c r="AV45" s="1134"/>
      <c r="AW45" s="1134"/>
      <c r="AX45" s="1134"/>
      <c r="AY45" s="1134"/>
      <c r="AZ45" s="1134"/>
      <c r="BA45" s="1134"/>
      <c r="BB45" s="1134"/>
      <c r="BC45" s="1134"/>
      <c r="BD45" s="1134"/>
      <c r="BE45" s="1134"/>
      <c r="BF45" s="1134"/>
      <c r="BG45" s="1134"/>
      <c r="BH45" s="1134"/>
      <c r="BI45" s="1134"/>
      <c r="BJ45" s="1134"/>
      <c r="BK45" s="1134"/>
      <c r="BL45" s="1134"/>
      <c r="BM45" s="1134"/>
      <c r="BN45" s="1134"/>
      <c r="BO45" s="1134"/>
      <c r="BP45" s="1134"/>
      <c r="BQ45" s="1134"/>
      <c r="BR45" s="1134"/>
      <c r="BS45" s="1134"/>
      <c r="BT45" s="1134"/>
      <c r="BU45" s="1134"/>
      <c r="BV45" s="1134"/>
      <c r="BW45" s="1134"/>
      <c r="BX45" s="1134"/>
      <c r="BY45" s="1134"/>
      <c r="BZ45" s="1134"/>
      <c r="CA45" s="1134"/>
      <c r="CB45" s="1134"/>
      <c r="CC45" s="1134"/>
      <c r="CD45" s="1134"/>
      <c r="CE45" s="1134"/>
      <c r="CF45" s="1134"/>
      <c r="CG45" s="1134"/>
      <c r="CH45" s="1134"/>
      <c r="CI45" s="1134"/>
      <c r="CJ45" s="1134"/>
      <c r="CK45" s="1134"/>
      <c r="CL45" s="1134"/>
      <c r="CM45" s="1134"/>
      <c r="CN45" s="1134"/>
      <c r="CO45" s="1134"/>
      <c r="CP45" s="1134"/>
      <c r="CQ45" s="1134"/>
      <c r="CR45" s="1134"/>
      <c r="CS45" s="1134"/>
      <c r="CT45" s="1134"/>
      <c r="CU45" s="1134"/>
      <c r="CV45" s="1134"/>
      <c r="CW45" s="1134"/>
      <c r="CX45" s="1134"/>
      <c r="CY45" s="1134"/>
      <c r="CZ45" s="1134"/>
      <c r="DA45" s="1134"/>
      <c r="DB45" s="1134"/>
      <c r="DC45" s="1133"/>
    </row>
    <row r="46" spans="2:109" ht="13" x14ac:dyDescent="0.2">
      <c r="B46" s="1104"/>
      <c r="AN46" s="1135"/>
      <c r="AO46" s="1134"/>
      <c r="AP46" s="1134"/>
      <c r="AQ46" s="1134"/>
      <c r="AR46" s="1134"/>
      <c r="AS46" s="1134"/>
      <c r="AT46" s="1134"/>
      <c r="AU46" s="1134"/>
      <c r="AV46" s="1134"/>
      <c r="AW46" s="1134"/>
      <c r="AX46" s="1134"/>
      <c r="AY46" s="1134"/>
      <c r="AZ46" s="1134"/>
      <c r="BA46" s="1134"/>
      <c r="BB46" s="1134"/>
      <c r="BC46" s="1134"/>
      <c r="BD46" s="1134"/>
      <c r="BE46" s="1134"/>
      <c r="BF46" s="1134"/>
      <c r="BG46" s="1134"/>
      <c r="BH46" s="1134"/>
      <c r="BI46" s="1134"/>
      <c r="BJ46" s="1134"/>
      <c r="BK46" s="1134"/>
      <c r="BL46" s="1134"/>
      <c r="BM46" s="1134"/>
      <c r="BN46" s="1134"/>
      <c r="BO46" s="1134"/>
      <c r="BP46" s="1134"/>
      <c r="BQ46" s="1134"/>
      <c r="BR46" s="1134"/>
      <c r="BS46" s="1134"/>
      <c r="BT46" s="1134"/>
      <c r="BU46" s="1134"/>
      <c r="BV46" s="1134"/>
      <c r="BW46" s="1134"/>
      <c r="BX46" s="1134"/>
      <c r="BY46" s="1134"/>
      <c r="BZ46" s="1134"/>
      <c r="CA46" s="1134"/>
      <c r="CB46" s="1134"/>
      <c r="CC46" s="1134"/>
      <c r="CD46" s="1134"/>
      <c r="CE46" s="1134"/>
      <c r="CF46" s="1134"/>
      <c r="CG46" s="1134"/>
      <c r="CH46" s="1134"/>
      <c r="CI46" s="1134"/>
      <c r="CJ46" s="1134"/>
      <c r="CK46" s="1134"/>
      <c r="CL46" s="1134"/>
      <c r="CM46" s="1134"/>
      <c r="CN46" s="1134"/>
      <c r="CO46" s="1134"/>
      <c r="CP46" s="1134"/>
      <c r="CQ46" s="1134"/>
      <c r="CR46" s="1134"/>
      <c r="CS46" s="1134"/>
      <c r="CT46" s="1134"/>
      <c r="CU46" s="1134"/>
      <c r="CV46" s="1134"/>
      <c r="CW46" s="1134"/>
      <c r="CX46" s="1134"/>
      <c r="CY46" s="1134"/>
      <c r="CZ46" s="1134"/>
      <c r="DA46" s="1134"/>
      <c r="DB46" s="1134"/>
      <c r="DC46" s="1133"/>
    </row>
    <row r="47" spans="2:109" ht="13" x14ac:dyDescent="0.2">
      <c r="B47" s="1104"/>
      <c r="AN47" s="1132"/>
      <c r="AO47" s="1131"/>
      <c r="AP47" s="1131"/>
      <c r="AQ47" s="1131"/>
      <c r="AR47" s="1131"/>
      <c r="AS47" s="1131"/>
      <c r="AT47" s="1131"/>
      <c r="AU47" s="1131"/>
      <c r="AV47" s="1131"/>
      <c r="AW47" s="1131"/>
      <c r="AX47" s="1131"/>
      <c r="AY47" s="1131"/>
      <c r="AZ47" s="1131"/>
      <c r="BA47" s="1131"/>
      <c r="BB47" s="1131"/>
      <c r="BC47" s="1131"/>
      <c r="BD47" s="1131"/>
      <c r="BE47" s="1131"/>
      <c r="BF47" s="1131"/>
      <c r="BG47" s="1131"/>
      <c r="BH47" s="1131"/>
      <c r="BI47" s="1131"/>
      <c r="BJ47" s="1131"/>
      <c r="BK47" s="1131"/>
      <c r="BL47" s="1131"/>
      <c r="BM47" s="1131"/>
      <c r="BN47" s="1131"/>
      <c r="BO47" s="1131"/>
      <c r="BP47" s="1131"/>
      <c r="BQ47" s="1131"/>
      <c r="BR47" s="1131"/>
      <c r="BS47" s="1131"/>
      <c r="BT47" s="1131"/>
      <c r="BU47" s="1131"/>
      <c r="BV47" s="1131"/>
      <c r="BW47" s="1131"/>
      <c r="BX47" s="1131"/>
      <c r="BY47" s="1131"/>
      <c r="BZ47" s="1131"/>
      <c r="CA47" s="1131"/>
      <c r="CB47" s="1131"/>
      <c r="CC47" s="1131"/>
      <c r="CD47" s="1131"/>
      <c r="CE47" s="1131"/>
      <c r="CF47" s="1131"/>
      <c r="CG47" s="1131"/>
      <c r="CH47" s="1131"/>
      <c r="CI47" s="1131"/>
      <c r="CJ47" s="1131"/>
      <c r="CK47" s="1131"/>
      <c r="CL47" s="1131"/>
      <c r="CM47" s="1131"/>
      <c r="CN47" s="1131"/>
      <c r="CO47" s="1131"/>
      <c r="CP47" s="1131"/>
      <c r="CQ47" s="1131"/>
      <c r="CR47" s="1131"/>
      <c r="CS47" s="1131"/>
      <c r="CT47" s="1131"/>
      <c r="CU47" s="1131"/>
      <c r="CV47" s="1131"/>
      <c r="CW47" s="1131"/>
      <c r="CX47" s="1131"/>
      <c r="CY47" s="1131"/>
      <c r="CZ47" s="1131"/>
      <c r="DA47" s="1131"/>
      <c r="DB47" s="1131"/>
      <c r="DC47" s="1130"/>
    </row>
    <row r="48" spans="2:109" ht="13" x14ac:dyDescent="0.2">
      <c r="B48" s="1104"/>
      <c r="H48" s="1117"/>
      <c r="I48" s="1117"/>
      <c r="J48" s="1117"/>
      <c r="AN48" s="1117"/>
      <c r="AO48" s="1117"/>
      <c r="AP48" s="1117"/>
      <c r="AZ48" s="1117"/>
      <c r="BA48" s="1117"/>
      <c r="BB48" s="1117"/>
      <c r="BL48" s="1117"/>
      <c r="BM48" s="1117"/>
      <c r="BN48" s="1117"/>
      <c r="BX48" s="1117"/>
      <c r="BY48" s="1117"/>
      <c r="BZ48" s="1117"/>
      <c r="CJ48" s="1117"/>
      <c r="CK48" s="1117"/>
      <c r="CL48" s="1117"/>
      <c r="CV48" s="1117"/>
      <c r="CW48" s="1117"/>
      <c r="CX48" s="1117"/>
    </row>
    <row r="49" spans="1:109" ht="13" x14ac:dyDescent="0.2">
      <c r="B49" s="1104"/>
      <c r="AN49" s="1103" t="s">
        <v>577</v>
      </c>
    </row>
    <row r="50" spans="1:109" ht="13" x14ac:dyDescent="0.2">
      <c r="B50" s="1104"/>
      <c r="G50" s="1115"/>
      <c r="H50" s="1115"/>
      <c r="I50" s="1115"/>
      <c r="J50" s="1115"/>
      <c r="K50" s="1124"/>
      <c r="L50" s="1124"/>
      <c r="M50" s="1123"/>
      <c r="N50" s="1123"/>
      <c r="AN50" s="1122"/>
      <c r="AO50" s="1121"/>
      <c r="AP50" s="1121"/>
      <c r="AQ50" s="1121"/>
      <c r="AR50" s="1121"/>
      <c r="AS50" s="1121"/>
      <c r="AT50" s="1121"/>
      <c r="AU50" s="1121"/>
      <c r="AV50" s="1121"/>
      <c r="AW50" s="1121"/>
      <c r="AX50" s="1121"/>
      <c r="AY50" s="1121"/>
      <c r="AZ50" s="1121"/>
      <c r="BA50" s="1121"/>
      <c r="BB50" s="1121"/>
      <c r="BC50" s="1121"/>
      <c r="BD50" s="1121"/>
      <c r="BE50" s="1121"/>
      <c r="BF50" s="1121"/>
      <c r="BG50" s="1121"/>
      <c r="BH50" s="1121"/>
      <c r="BI50" s="1121"/>
      <c r="BJ50" s="1121"/>
      <c r="BK50" s="1121"/>
      <c r="BL50" s="1121"/>
      <c r="BM50" s="1121"/>
      <c r="BN50" s="1121"/>
      <c r="BO50" s="1120"/>
      <c r="BP50" s="1112" t="s">
        <v>454</v>
      </c>
      <c r="BQ50" s="1112"/>
      <c r="BR50" s="1112"/>
      <c r="BS50" s="1112"/>
      <c r="BT50" s="1112"/>
      <c r="BU50" s="1112"/>
      <c r="BV50" s="1112"/>
      <c r="BW50" s="1112"/>
      <c r="BX50" s="1112" t="s">
        <v>545</v>
      </c>
      <c r="BY50" s="1112"/>
      <c r="BZ50" s="1112"/>
      <c r="CA50" s="1112"/>
      <c r="CB50" s="1112"/>
      <c r="CC50" s="1112"/>
      <c r="CD50" s="1112"/>
      <c r="CE50" s="1112"/>
      <c r="CF50" s="1112" t="s">
        <v>546</v>
      </c>
      <c r="CG50" s="1112"/>
      <c r="CH50" s="1112"/>
      <c r="CI50" s="1112"/>
      <c r="CJ50" s="1112"/>
      <c r="CK50" s="1112"/>
      <c r="CL50" s="1112"/>
      <c r="CM50" s="1112"/>
      <c r="CN50" s="1112" t="s">
        <v>547</v>
      </c>
      <c r="CO50" s="1112"/>
      <c r="CP50" s="1112"/>
      <c r="CQ50" s="1112"/>
      <c r="CR50" s="1112"/>
      <c r="CS50" s="1112"/>
      <c r="CT50" s="1112"/>
      <c r="CU50" s="1112"/>
      <c r="CV50" s="1112" t="s">
        <v>548</v>
      </c>
      <c r="CW50" s="1112"/>
      <c r="CX50" s="1112"/>
      <c r="CY50" s="1112"/>
      <c r="CZ50" s="1112"/>
      <c r="DA50" s="1112"/>
      <c r="DB50" s="1112"/>
      <c r="DC50" s="1112"/>
    </row>
    <row r="51" spans="1:109" ht="13.5" customHeight="1" x14ac:dyDescent="0.2">
      <c r="B51" s="1104"/>
      <c r="G51" s="1119"/>
      <c r="H51" s="1119"/>
      <c r="I51" s="1152"/>
      <c r="J51" s="1152"/>
      <c r="K51" s="1118"/>
      <c r="L51" s="1118"/>
      <c r="M51" s="1118"/>
      <c r="N51" s="1118"/>
      <c r="AM51" s="1117"/>
      <c r="AN51" s="1111" t="s">
        <v>576</v>
      </c>
      <c r="AO51" s="1111"/>
      <c r="AP51" s="1111"/>
      <c r="AQ51" s="1111"/>
      <c r="AR51" s="1111"/>
      <c r="AS51" s="1111"/>
      <c r="AT51" s="1111"/>
      <c r="AU51" s="1111"/>
      <c r="AV51" s="1111"/>
      <c r="AW51" s="1111"/>
      <c r="AX51" s="1111"/>
      <c r="AY51" s="1111"/>
      <c r="AZ51" s="1111"/>
      <c r="BA51" s="1111"/>
      <c r="BB51" s="1111" t="s">
        <v>574</v>
      </c>
      <c r="BC51" s="1111"/>
      <c r="BD51" s="1111"/>
      <c r="BE51" s="1111"/>
      <c r="BF51" s="1111"/>
      <c r="BG51" s="1111"/>
      <c r="BH51" s="1111"/>
      <c r="BI51" s="1111"/>
      <c r="BJ51" s="1111"/>
      <c r="BK51" s="1111"/>
      <c r="BL51" s="1111"/>
      <c r="BM51" s="1111"/>
      <c r="BN51" s="1111"/>
      <c r="BO51" s="1111"/>
      <c r="BP51" s="1110">
        <v>197.4</v>
      </c>
      <c r="BQ51" s="1110"/>
      <c r="BR51" s="1110"/>
      <c r="BS51" s="1110"/>
      <c r="BT51" s="1110"/>
      <c r="BU51" s="1110"/>
      <c r="BV51" s="1110"/>
      <c r="BW51" s="1110"/>
      <c r="BX51" s="1110">
        <v>191.2</v>
      </c>
      <c r="BY51" s="1110"/>
      <c r="BZ51" s="1110"/>
      <c r="CA51" s="1110"/>
      <c r="CB51" s="1110"/>
      <c r="CC51" s="1110"/>
      <c r="CD51" s="1110"/>
      <c r="CE51" s="1110"/>
      <c r="CF51" s="1110">
        <v>191.1</v>
      </c>
      <c r="CG51" s="1110"/>
      <c r="CH51" s="1110"/>
      <c r="CI51" s="1110"/>
      <c r="CJ51" s="1110"/>
      <c r="CK51" s="1110"/>
      <c r="CL51" s="1110"/>
      <c r="CM51" s="1110"/>
      <c r="CN51" s="1110">
        <v>193.4</v>
      </c>
      <c r="CO51" s="1110"/>
      <c r="CP51" s="1110"/>
      <c r="CQ51" s="1110"/>
      <c r="CR51" s="1110"/>
      <c r="CS51" s="1110"/>
      <c r="CT51" s="1110"/>
      <c r="CU51" s="1110"/>
      <c r="CV51" s="1110">
        <v>170.4</v>
      </c>
      <c r="CW51" s="1110"/>
      <c r="CX51" s="1110"/>
      <c r="CY51" s="1110"/>
      <c r="CZ51" s="1110"/>
      <c r="DA51" s="1110"/>
      <c r="DB51" s="1110"/>
      <c r="DC51" s="1110"/>
    </row>
    <row r="52" spans="1:109" ht="13" x14ac:dyDescent="0.2">
      <c r="B52" s="1104"/>
      <c r="G52" s="1119"/>
      <c r="H52" s="1119"/>
      <c r="I52" s="1152"/>
      <c r="J52" s="1152"/>
      <c r="K52" s="1118"/>
      <c r="L52" s="1118"/>
      <c r="M52" s="1118"/>
      <c r="N52" s="1118"/>
      <c r="AM52" s="1117"/>
      <c r="AN52" s="1111"/>
      <c r="AO52" s="1111"/>
      <c r="AP52" s="1111"/>
      <c r="AQ52" s="1111"/>
      <c r="AR52" s="1111"/>
      <c r="AS52" s="1111"/>
      <c r="AT52" s="1111"/>
      <c r="AU52" s="1111"/>
      <c r="AV52" s="1111"/>
      <c r="AW52" s="1111"/>
      <c r="AX52" s="1111"/>
      <c r="AY52" s="1111"/>
      <c r="AZ52" s="1111"/>
      <c r="BA52" s="1111"/>
      <c r="BB52" s="1111"/>
      <c r="BC52" s="1111"/>
      <c r="BD52" s="1111"/>
      <c r="BE52" s="1111"/>
      <c r="BF52" s="1111"/>
      <c r="BG52" s="1111"/>
      <c r="BH52" s="1111"/>
      <c r="BI52" s="1111"/>
      <c r="BJ52" s="1111"/>
      <c r="BK52" s="1111"/>
      <c r="BL52" s="1111"/>
      <c r="BM52" s="1111"/>
      <c r="BN52" s="1111"/>
      <c r="BO52" s="1111"/>
      <c r="BP52" s="1110"/>
      <c r="BQ52" s="1110"/>
      <c r="BR52" s="1110"/>
      <c r="BS52" s="1110"/>
      <c r="BT52" s="1110"/>
      <c r="BU52" s="1110"/>
      <c r="BV52" s="1110"/>
      <c r="BW52" s="1110"/>
      <c r="BX52" s="1110"/>
      <c r="BY52" s="1110"/>
      <c r="BZ52" s="1110"/>
      <c r="CA52" s="1110"/>
      <c r="CB52" s="1110"/>
      <c r="CC52" s="1110"/>
      <c r="CD52" s="1110"/>
      <c r="CE52" s="1110"/>
      <c r="CF52" s="1110"/>
      <c r="CG52" s="1110"/>
      <c r="CH52" s="1110"/>
      <c r="CI52" s="1110"/>
      <c r="CJ52" s="1110"/>
      <c r="CK52" s="1110"/>
      <c r="CL52" s="1110"/>
      <c r="CM52" s="1110"/>
      <c r="CN52" s="1110"/>
      <c r="CO52" s="1110"/>
      <c r="CP52" s="1110"/>
      <c r="CQ52" s="1110"/>
      <c r="CR52" s="1110"/>
      <c r="CS52" s="1110"/>
      <c r="CT52" s="1110"/>
      <c r="CU52" s="1110"/>
      <c r="CV52" s="1110"/>
      <c r="CW52" s="1110"/>
      <c r="CX52" s="1110"/>
      <c r="CY52" s="1110"/>
      <c r="CZ52" s="1110"/>
      <c r="DA52" s="1110"/>
      <c r="DB52" s="1110"/>
      <c r="DC52" s="1110"/>
    </row>
    <row r="53" spans="1:109" ht="13" x14ac:dyDescent="0.2">
      <c r="A53" s="1139"/>
      <c r="B53" s="1104"/>
      <c r="G53" s="1119"/>
      <c r="H53" s="1119"/>
      <c r="I53" s="1115"/>
      <c r="J53" s="1115"/>
      <c r="K53" s="1118"/>
      <c r="L53" s="1118"/>
      <c r="M53" s="1118"/>
      <c r="N53" s="1118"/>
      <c r="AM53" s="1117"/>
      <c r="AN53" s="1111"/>
      <c r="AO53" s="1111"/>
      <c r="AP53" s="1111"/>
      <c r="AQ53" s="1111"/>
      <c r="AR53" s="1111"/>
      <c r="AS53" s="1111"/>
      <c r="AT53" s="1111"/>
      <c r="AU53" s="1111"/>
      <c r="AV53" s="1111"/>
      <c r="AW53" s="1111"/>
      <c r="AX53" s="1111"/>
      <c r="AY53" s="1111"/>
      <c r="AZ53" s="1111"/>
      <c r="BA53" s="1111"/>
      <c r="BB53" s="1111" t="s">
        <v>581</v>
      </c>
      <c r="BC53" s="1111"/>
      <c r="BD53" s="1111"/>
      <c r="BE53" s="1111"/>
      <c r="BF53" s="1111"/>
      <c r="BG53" s="1111"/>
      <c r="BH53" s="1111"/>
      <c r="BI53" s="1111"/>
      <c r="BJ53" s="1111"/>
      <c r="BK53" s="1111"/>
      <c r="BL53" s="1111"/>
      <c r="BM53" s="1111"/>
      <c r="BN53" s="1111"/>
      <c r="BO53" s="1111"/>
      <c r="BP53" s="1110">
        <v>63.1</v>
      </c>
      <c r="BQ53" s="1110"/>
      <c r="BR53" s="1110"/>
      <c r="BS53" s="1110"/>
      <c r="BT53" s="1110"/>
      <c r="BU53" s="1110"/>
      <c r="BV53" s="1110"/>
      <c r="BW53" s="1110"/>
      <c r="BX53" s="1110">
        <v>64.3</v>
      </c>
      <c r="BY53" s="1110"/>
      <c r="BZ53" s="1110"/>
      <c r="CA53" s="1110"/>
      <c r="CB53" s="1110"/>
      <c r="CC53" s="1110"/>
      <c r="CD53" s="1110"/>
      <c r="CE53" s="1110"/>
      <c r="CF53" s="1110">
        <v>64</v>
      </c>
      <c r="CG53" s="1110"/>
      <c r="CH53" s="1110"/>
      <c r="CI53" s="1110"/>
      <c r="CJ53" s="1110"/>
      <c r="CK53" s="1110"/>
      <c r="CL53" s="1110"/>
      <c r="CM53" s="1110"/>
      <c r="CN53" s="1110">
        <v>65.2</v>
      </c>
      <c r="CO53" s="1110"/>
      <c r="CP53" s="1110"/>
      <c r="CQ53" s="1110"/>
      <c r="CR53" s="1110"/>
      <c r="CS53" s="1110"/>
      <c r="CT53" s="1110"/>
      <c r="CU53" s="1110"/>
      <c r="CV53" s="1110">
        <v>66.2</v>
      </c>
      <c r="CW53" s="1110"/>
      <c r="CX53" s="1110"/>
      <c r="CY53" s="1110"/>
      <c r="CZ53" s="1110"/>
      <c r="DA53" s="1110"/>
      <c r="DB53" s="1110"/>
      <c r="DC53" s="1110"/>
    </row>
    <row r="54" spans="1:109" ht="13" x14ac:dyDescent="0.2">
      <c r="A54" s="1139"/>
      <c r="B54" s="1104"/>
      <c r="G54" s="1119"/>
      <c r="H54" s="1119"/>
      <c r="I54" s="1115"/>
      <c r="J54" s="1115"/>
      <c r="K54" s="1118"/>
      <c r="L54" s="1118"/>
      <c r="M54" s="1118"/>
      <c r="N54" s="1118"/>
      <c r="AM54" s="1117"/>
      <c r="AN54" s="1111"/>
      <c r="AO54" s="1111"/>
      <c r="AP54" s="1111"/>
      <c r="AQ54" s="1111"/>
      <c r="AR54" s="1111"/>
      <c r="AS54" s="1111"/>
      <c r="AT54" s="1111"/>
      <c r="AU54" s="1111"/>
      <c r="AV54" s="1111"/>
      <c r="AW54" s="1111"/>
      <c r="AX54" s="1111"/>
      <c r="AY54" s="1111"/>
      <c r="AZ54" s="1111"/>
      <c r="BA54" s="1111"/>
      <c r="BB54" s="1111"/>
      <c r="BC54" s="1111"/>
      <c r="BD54" s="1111"/>
      <c r="BE54" s="1111"/>
      <c r="BF54" s="1111"/>
      <c r="BG54" s="1111"/>
      <c r="BH54" s="1111"/>
      <c r="BI54" s="1111"/>
      <c r="BJ54" s="1111"/>
      <c r="BK54" s="1111"/>
      <c r="BL54" s="1111"/>
      <c r="BM54" s="1111"/>
      <c r="BN54" s="1111"/>
      <c r="BO54" s="1111"/>
      <c r="BP54" s="1110"/>
      <c r="BQ54" s="1110"/>
      <c r="BR54" s="1110"/>
      <c r="BS54" s="1110"/>
      <c r="BT54" s="1110"/>
      <c r="BU54" s="1110"/>
      <c r="BV54" s="1110"/>
      <c r="BW54" s="1110"/>
      <c r="BX54" s="1110"/>
      <c r="BY54" s="1110"/>
      <c r="BZ54" s="1110"/>
      <c r="CA54" s="1110"/>
      <c r="CB54" s="1110"/>
      <c r="CC54" s="1110"/>
      <c r="CD54" s="1110"/>
      <c r="CE54" s="1110"/>
      <c r="CF54" s="1110"/>
      <c r="CG54" s="1110"/>
      <c r="CH54" s="1110"/>
      <c r="CI54" s="1110"/>
      <c r="CJ54" s="1110"/>
      <c r="CK54" s="1110"/>
      <c r="CL54" s="1110"/>
      <c r="CM54" s="1110"/>
      <c r="CN54" s="1110"/>
      <c r="CO54" s="1110"/>
      <c r="CP54" s="1110"/>
      <c r="CQ54" s="1110"/>
      <c r="CR54" s="1110"/>
      <c r="CS54" s="1110"/>
      <c r="CT54" s="1110"/>
      <c r="CU54" s="1110"/>
      <c r="CV54" s="1110"/>
      <c r="CW54" s="1110"/>
      <c r="CX54" s="1110"/>
      <c r="CY54" s="1110"/>
      <c r="CZ54" s="1110"/>
      <c r="DA54" s="1110"/>
      <c r="DB54" s="1110"/>
      <c r="DC54" s="1110"/>
    </row>
    <row r="55" spans="1:109" ht="13" x14ac:dyDescent="0.2">
      <c r="A55" s="1139"/>
      <c r="B55" s="1104"/>
      <c r="G55" s="1115"/>
      <c r="H55" s="1115"/>
      <c r="I55" s="1115"/>
      <c r="J55" s="1115"/>
      <c r="K55" s="1118"/>
      <c r="L55" s="1118"/>
      <c r="M55" s="1118"/>
      <c r="N55" s="1118"/>
      <c r="AN55" s="1112" t="s">
        <v>575</v>
      </c>
      <c r="AO55" s="1112"/>
      <c r="AP55" s="1112"/>
      <c r="AQ55" s="1112"/>
      <c r="AR55" s="1112"/>
      <c r="AS55" s="1112"/>
      <c r="AT55" s="1112"/>
      <c r="AU55" s="1112"/>
      <c r="AV55" s="1112"/>
      <c r="AW55" s="1112"/>
      <c r="AX55" s="1112"/>
      <c r="AY55" s="1112"/>
      <c r="AZ55" s="1112"/>
      <c r="BA55" s="1112"/>
      <c r="BB55" s="1111" t="s">
        <v>574</v>
      </c>
      <c r="BC55" s="1111"/>
      <c r="BD55" s="1111"/>
      <c r="BE55" s="1111"/>
      <c r="BF55" s="1111"/>
      <c r="BG55" s="1111"/>
      <c r="BH55" s="1111"/>
      <c r="BI55" s="1111"/>
      <c r="BJ55" s="1111"/>
      <c r="BK55" s="1111"/>
      <c r="BL55" s="1111"/>
      <c r="BM55" s="1111"/>
      <c r="BN55" s="1111"/>
      <c r="BO55" s="1111"/>
      <c r="BP55" s="1110">
        <v>106</v>
      </c>
      <c r="BQ55" s="1110"/>
      <c r="BR55" s="1110"/>
      <c r="BS55" s="1110"/>
      <c r="BT55" s="1110"/>
      <c r="BU55" s="1110"/>
      <c r="BV55" s="1110"/>
      <c r="BW55" s="1110"/>
      <c r="BX55" s="1110">
        <v>97.6</v>
      </c>
      <c r="BY55" s="1110"/>
      <c r="BZ55" s="1110"/>
      <c r="CA55" s="1110"/>
      <c r="CB55" s="1110"/>
      <c r="CC55" s="1110"/>
      <c r="CD55" s="1110"/>
      <c r="CE55" s="1110"/>
      <c r="CF55" s="1110">
        <v>91.9</v>
      </c>
      <c r="CG55" s="1110"/>
      <c r="CH55" s="1110"/>
      <c r="CI55" s="1110"/>
      <c r="CJ55" s="1110"/>
      <c r="CK55" s="1110"/>
      <c r="CL55" s="1110"/>
      <c r="CM55" s="1110"/>
      <c r="CN55" s="1110">
        <v>86</v>
      </c>
      <c r="CO55" s="1110"/>
      <c r="CP55" s="1110"/>
      <c r="CQ55" s="1110"/>
      <c r="CR55" s="1110"/>
      <c r="CS55" s="1110"/>
      <c r="CT55" s="1110"/>
      <c r="CU55" s="1110"/>
      <c r="CV55" s="1110">
        <v>72.8</v>
      </c>
      <c r="CW55" s="1110"/>
      <c r="CX55" s="1110"/>
      <c r="CY55" s="1110"/>
      <c r="CZ55" s="1110"/>
      <c r="DA55" s="1110"/>
      <c r="DB55" s="1110"/>
      <c r="DC55" s="1110"/>
    </row>
    <row r="56" spans="1:109" ht="13" x14ac:dyDescent="0.2">
      <c r="A56" s="1139"/>
      <c r="B56" s="1104"/>
      <c r="G56" s="1115"/>
      <c r="H56" s="1115"/>
      <c r="I56" s="1115"/>
      <c r="J56" s="1115"/>
      <c r="K56" s="1118"/>
      <c r="L56" s="1118"/>
      <c r="M56" s="1118"/>
      <c r="N56" s="1118"/>
      <c r="AN56" s="1112"/>
      <c r="AO56" s="1112"/>
      <c r="AP56" s="1112"/>
      <c r="AQ56" s="1112"/>
      <c r="AR56" s="1112"/>
      <c r="AS56" s="1112"/>
      <c r="AT56" s="1112"/>
      <c r="AU56" s="1112"/>
      <c r="AV56" s="1112"/>
      <c r="AW56" s="1112"/>
      <c r="AX56" s="1112"/>
      <c r="AY56" s="1112"/>
      <c r="AZ56" s="1112"/>
      <c r="BA56" s="1112"/>
      <c r="BB56" s="1111"/>
      <c r="BC56" s="1111"/>
      <c r="BD56" s="1111"/>
      <c r="BE56" s="1111"/>
      <c r="BF56" s="1111"/>
      <c r="BG56" s="1111"/>
      <c r="BH56" s="1111"/>
      <c r="BI56" s="1111"/>
      <c r="BJ56" s="1111"/>
      <c r="BK56" s="1111"/>
      <c r="BL56" s="1111"/>
      <c r="BM56" s="1111"/>
      <c r="BN56" s="1111"/>
      <c r="BO56" s="1111"/>
      <c r="BP56" s="1110"/>
      <c r="BQ56" s="1110"/>
      <c r="BR56" s="1110"/>
      <c r="BS56" s="1110"/>
      <c r="BT56" s="1110"/>
      <c r="BU56" s="1110"/>
      <c r="BV56" s="1110"/>
      <c r="BW56" s="1110"/>
      <c r="BX56" s="1110"/>
      <c r="BY56" s="1110"/>
      <c r="BZ56" s="1110"/>
      <c r="CA56" s="1110"/>
      <c r="CB56" s="1110"/>
      <c r="CC56" s="1110"/>
      <c r="CD56" s="1110"/>
      <c r="CE56" s="1110"/>
      <c r="CF56" s="1110"/>
      <c r="CG56" s="1110"/>
      <c r="CH56" s="1110"/>
      <c r="CI56" s="1110"/>
      <c r="CJ56" s="1110"/>
      <c r="CK56" s="1110"/>
      <c r="CL56" s="1110"/>
      <c r="CM56" s="1110"/>
      <c r="CN56" s="1110"/>
      <c r="CO56" s="1110"/>
      <c r="CP56" s="1110"/>
      <c r="CQ56" s="1110"/>
      <c r="CR56" s="1110"/>
      <c r="CS56" s="1110"/>
      <c r="CT56" s="1110"/>
      <c r="CU56" s="1110"/>
      <c r="CV56" s="1110"/>
      <c r="CW56" s="1110"/>
      <c r="CX56" s="1110"/>
      <c r="CY56" s="1110"/>
      <c r="CZ56" s="1110"/>
      <c r="DA56" s="1110"/>
      <c r="DB56" s="1110"/>
      <c r="DC56" s="1110"/>
    </row>
    <row r="57" spans="1:109" s="1139" customFormat="1" ht="13" x14ac:dyDescent="0.2">
      <c r="B57" s="1145"/>
      <c r="G57" s="1115"/>
      <c r="H57" s="1115"/>
      <c r="I57" s="1114"/>
      <c r="J57" s="1114"/>
      <c r="K57" s="1118"/>
      <c r="L57" s="1118"/>
      <c r="M57" s="1118"/>
      <c r="N57" s="1118"/>
      <c r="AM57" s="1103"/>
      <c r="AN57" s="1112"/>
      <c r="AO57" s="1112"/>
      <c r="AP57" s="1112"/>
      <c r="AQ57" s="1112"/>
      <c r="AR57" s="1112"/>
      <c r="AS57" s="1112"/>
      <c r="AT57" s="1112"/>
      <c r="AU57" s="1112"/>
      <c r="AV57" s="1112"/>
      <c r="AW57" s="1112"/>
      <c r="AX57" s="1112"/>
      <c r="AY57" s="1112"/>
      <c r="AZ57" s="1112"/>
      <c r="BA57" s="1112"/>
      <c r="BB57" s="1111" t="s">
        <v>581</v>
      </c>
      <c r="BC57" s="1111"/>
      <c r="BD57" s="1111"/>
      <c r="BE57" s="1111"/>
      <c r="BF57" s="1111"/>
      <c r="BG57" s="1111"/>
      <c r="BH57" s="1111"/>
      <c r="BI57" s="1111"/>
      <c r="BJ57" s="1111"/>
      <c r="BK57" s="1111"/>
      <c r="BL57" s="1111"/>
      <c r="BM57" s="1111"/>
      <c r="BN57" s="1111"/>
      <c r="BO57" s="1111"/>
      <c r="BP57" s="1110">
        <v>62</v>
      </c>
      <c r="BQ57" s="1110"/>
      <c r="BR57" s="1110"/>
      <c r="BS57" s="1110"/>
      <c r="BT57" s="1110"/>
      <c r="BU57" s="1110"/>
      <c r="BV57" s="1110"/>
      <c r="BW57" s="1110"/>
      <c r="BX57" s="1110">
        <v>62.9</v>
      </c>
      <c r="BY57" s="1110"/>
      <c r="BZ57" s="1110"/>
      <c r="CA57" s="1110"/>
      <c r="CB57" s="1110"/>
      <c r="CC57" s="1110"/>
      <c r="CD57" s="1110"/>
      <c r="CE57" s="1110"/>
      <c r="CF57" s="1110">
        <v>63.4</v>
      </c>
      <c r="CG57" s="1110"/>
      <c r="CH57" s="1110"/>
      <c r="CI57" s="1110"/>
      <c r="CJ57" s="1110"/>
      <c r="CK57" s="1110"/>
      <c r="CL57" s="1110"/>
      <c r="CM57" s="1110"/>
      <c r="CN57" s="1110">
        <v>64.3</v>
      </c>
      <c r="CO57" s="1110"/>
      <c r="CP57" s="1110"/>
      <c r="CQ57" s="1110"/>
      <c r="CR57" s="1110"/>
      <c r="CS57" s="1110"/>
      <c r="CT57" s="1110"/>
      <c r="CU57" s="1110"/>
      <c r="CV57" s="1110">
        <v>65.2</v>
      </c>
      <c r="CW57" s="1110"/>
      <c r="CX57" s="1110"/>
      <c r="CY57" s="1110"/>
      <c r="CZ57" s="1110"/>
      <c r="DA57" s="1110"/>
      <c r="DB57" s="1110"/>
      <c r="DC57" s="1110"/>
      <c r="DD57" s="1150"/>
      <c r="DE57" s="1145"/>
    </row>
    <row r="58" spans="1:109" s="1139" customFormat="1" ht="13" x14ac:dyDescent="0.2">
      <c r="A58" s="1103"/>
      <c r="B58" s="1145"/>
      <c r="G58" s="1115"/>
      <c r="H58" s="1115"/>
      <c r="I58" s="1114"/>
      <c r="J58" s="1114"/>
      <c r="K58" s="1118"/>
      <c r="L58" s="1118"/>
      <c r="M58" s="1118"/>
      <c r="N58" s="1118"/>
      <c r="AM58" s="1103"/>
      <c r="AN58" s="1112"/>
      <c r="AO58" s="1112"/>
      <c r="AP58" s="1112"/>
      <c r="AQ58" s="1112"/>
      <c r="AR58" s="1112"/>
      <c r="AS58" s="1112"/>
      <c r="AT58" s="1112"/>
      <c r="AU58" s="1112"/>
      <c r="AV58" s="1112"/>
      <c r="AW58" s="1112"/>
      <c r="AX58" s="1112"/>
      <c r="AY58" s="1112"/>
      <c r="AZ58" s="1112"/>
      <c r="BA58" s="1112"/>
      <c r="BB58" s="1111"/>
      <c r="BC58" s="1111"/>
      <c r="BD58" s="1111"/>
      <c r="BE58" s="1111"/>
      <c r="BF58" s="1111"/>
      <c r="BG58" s="1111"/>
      <c r="BH58" s="1111"/>
      <c r="BI58" s="1111"/>
      <c r="BJ58" s="1111"/>
      <c r="BK58" s="1111"/>
      <c r="BL58" s="1111"/>
      <c r="BM58" s="1111"/>
      <c r="BN58" s="1111"/>
      <c r="BO58" s="1111"/>
      <c r="BP58" s="1110"/>
      <c r="BQ58" s="1110"/>
      <c r="BR58" s="1110"/>
      <c r="BS58" s="1110"/>
      <c r="BT58" s="1110"/>
      <c r="BU58" s="1110"/>
      <c r="BV58" s="1110"/>
      <c r="BW58" s="1110"/>
      <c r="BX58" s="1110"/>
      <c r="BY58" s="1110"/>
      <c r="BZ58" s="1110"/>
      <c r="CA58" s="1110"/>
      <c r="CB58" s="1110"/>
      <c r="CC58" s="1110"/>
      <c r="CD58" s="1110"/>
      <c r="CE58" s="1110"/>
      <c r="CF58" s="1110"/>
      <c r="CG58" s="1110"/>
      <c r="CH58" s="1110"/>
      <c r="CI58" s="1110"/>
      <c r="CJ58" s="1110"/>
      <c r="CK58" s="1110"/>
      <c r="CL58" s="1110"/>
      <c r="CM58" s="1110"/>
      <c r="CN58" s="1110"/>
      <c r="CO58" s="1110"/>
      <c r="CP58" s="1110"/>
      <c r="CQ58" s="1110"/>
      <c r="CR58" s="1110"/>
      <c r="CS58" s="1110"/>
      <c r="CT58" s="1110"/>
      <c r="CU58" s="1110"/>
      <c r="CV58" s="1110"/>
      <c r="CW58" s="1110"/>
      <c r="CX58" s="1110"/>
      <c r="CY58" s="1110"/>
      <c r="CZ58" s="1110"/>
      <c r="DA58" s="1110"/>
      <c r="DB58" s="1110"/>
      <c r="DC58" s="1110"/>
      <c r="DD58" s="1150"/>
      <c r="DE58" s="1145"/>
    </row>
    <row r="59" spans="1:109" s="1139" customFormat="1" ht="13" x14ac:dyDescent="0.2">
      <c r="A59" s="1103"/>
      <c r="B59" s="1145"/>
      <c r="K59" s="1151"/>
      <c r="L59" s="1151"/>
      <c r="M59" s="1151"/>
      <c r="N59" s="1151"/>
      <c r="AQ59" s="1151"/>
      <c r="AR59" s="1151"/>
      <c r="AS59" s="1151"/>
      <c r="AT59" s="1151"/>
      <c r="BC59" s="1151"/>
      <c r="BD59" s="1151"/>
      <c r="BE59" s="1151"/>
      <c r="BF59" s="1151"/>
      <c r="BO59" s="1151"/>
      <c r="BP59" s="1151"/>
      <c r="BQ59" s="1151"/>
      <c r="BR59" s="1151"/>
      <c r="CA59" s="1151"/>
      <c r="CB59" s="1151"/>
      <c r="CC59" s="1151"/>
      <c r="CD59" s="1151"/>
      <c r="CM59" s="1151"/>
      <c r="CN59" s="1151"/>
      <c r="CO59" s="1151"/>
      <c r="CP59" s="1151"/>
      <c r="CY59" s="1151"/>
      <c r="CZ59" s="1151"/>
      <c r="DA59" s="1151"/>
      <c r="DB59" s="1151"/>
      <c r="DC59" s="1151"/>
      <c r="DD59" s="1150"/>
      <c r="DE59" s="1145"/>
    </row>
    <row r="60" spans="1:109" s="1139" customFormat="1" ht="13" x14ac:dyDescent="0.2">
      <c r="A60" s="1103"/>
      <c r="B60" s="1145"/>
      <c r="K60" s="1151"/>
      <c r="L60" s="1151"/>
      <c r="M60" s="1151"/>
      <c r="N60" s="1151"/>
      <c r="AQ60" s="1151"/>
      <c r="AR60" s="1151"/>
      <c r="AS60" s="1151"/>
      <c r="AT60" s="1151"/>
      <c r="BC60" s="1151"/>
      <c r="BD60" s="1151"/>
      <c r="BE60" s="1151"/>
      <c r="BF60" s="1151"/>
      <c r="BO60" s="1151"/>
      <c r="BP60" s="1151"/>
      <c r="BQ60" s="1151"/>
      <c r="BR60" s="1151"/>
      <c r="CA60" s="1151"/>
      <c r="CB60" s="1151"/>
      <c r="CC60" s="1151"/>
      <c r="CD60" s="1151"/>
      <c r="CM60" s="1151"/>
      <c r="CN60" s="1151"/>
      <c r="CO60" s="1151"/>
      <c r="CP60" s="1151"/>
      <c r="CY60" s="1151"/>
      <c r="CZ60" s="1151"/>
      <c r="DA60" s="1151"/>
      <c r="DB60" s="1151"/>
      <c r="DC60" s="1151"/>
      <c r="DD60" s="1150"/>
      <c r="DE60" s="1145"/>
    </row>
    <row r="61" spans="1:109" s="1139" customFormat="1" ht="13" x14ac:dyDescent="0.2">
      <c r="A61" s="1103"/>
      <c r="B61" s="1149"/>
      <c r="C61" s="1148"/>
      <c r="D61" s="1148"/>
      <c r="E61" s="1148"/>
      <c r="F61" s="1148"/>
      <c r="G61" s="1148"/>
      <c r="H61" s="1148"/>
      <c r="I61" s="1148"/>
      <c r="J61" s="1148"/>
      <c r="K61" s="1148"/>
      <c r="L61" s="1148"/>
      <c r="M61" s="1147"/>
      <c r="N61" s="1147"/>
      <c r="O61" s="1148"/>
      <c r="P61" s="1148"/>
      <c r="Q61" s="1148"/>
      <c r="R61" s="1148"/>
      <c r="S61" s="1148"/>
      <c r="T61" s="1148"/>
      <c r="U61" s="1148"/>
      <c r="V61" s="1148"/>
      <c r="W61" s="1148"/>
      <c r="X61" s="1148"/>
      <c r="Y61" s="1148"/>
      <c r="Z61" s="1148"/>
      <c r="AA61" s="1148"/>
      <c r="AB61" s="1148"/>
      <c r="AC61" s="1148"/>
      <c r="AD61" s="1148"/>
      <c r="AE61" s="1148"/>
      <c r="AF61" s="1148"/>
      <c r="AG61" s="1148"/>
      <c r="AH61" s="1148"/>
      <c r="AI61" s="1148"/>
      <c r="AJ61" s="1148"/>
      <c r="AK61" s="1148"/>
      <c r="AL61" s="1148"/>
      <c r="AM61" s="1148"/>
      <c r="AN61" s="1148"/>
      <c r="AO61" s="1148"/>
      <c r="AP61" s="1148"/>
      <c r="AQ61" s="1148"/>
      <c r="AR61" s="1148"/>
      <c r="AS61" s="1147"/>
      <c r="AT61" s="1147"/>
      <c r="AU61" s="1148"/>
      <c r="AV61" s="1148"/>
      <c r="AW61" s="1148"/>
      <c r="AX61" s="1148"/>
      <c r="AY61" s="1148"/>
      <c r="AZ61" s="1148"/>
      <c r="BA61" s="1148"/>
      <c r="BB61" s="1148"/>
      <c r="BC61" s="1148"/>
      <c r="BD61" s="1148"/>
      <c r="BE61" s="1147"/>
      <c r="BF61" s="1147"/>
      <c r="BG61" s="1148"/>
      <c r="BH61" s="1148"/>
      <c r="BI61" s="1148"/>
      <c r="BJ61" s="1148"/>
      <c r="BK61" s="1148"/>
      <c r="BL61" s="1148"/>
      <c r="BM61" s="1148"/>
      <c r="BN61" s="1148"/>
      <c r="BO61" s="1148"/>
      <c r="BP61" s="1148"/>
      <c r="BQ61" s="1147"/>
      <c r="BR61" s="1147"/>
      <c r="BS61" s="1148"/>
      <c r="BT61" s="1148"/>
      <c r="BU61" s="1148"/>
      <c r="BV61" s="1148"/>
      <c r="BW61" s="1148"/>
      <c r="BX61" s="1148"/>
      <c r="BY61" s="1148"/>
      <c r="BZ61" s="1148"/>
      <c r="CA61" s="1148"/>
      <c r="CB61" s="1148"/>
      <c r="CC61" s="1147"/>
      <c r="CD61" s="1147"/>
      <c r="CE61" s="1148"/>
      <c r="CF61" s="1148"/>
      <c r="CG61" s="1148"/>
      <c r="CH61" s="1148"/>
      <c r="CI61" s="1148"/>
      <c r="CJ61" s="1148"/>
      <c r="CK61" s="1148"/>
      <c r="CL61" s="1148"/>
      <c r="CM61" s="1148"/>
      <c r="CN61" s="1148"/>
      <c r="CO61" s="1147"/>
      <c r="CP61" s="1147"/>
      <c r="CQ61" s="1148"/>
      <c r="CR61" s="1148"/>
      <c r="CS61" s="1148"/>
      <c r="CT61" s="1148"/>
      <c r="CU61" s="1148"/>
      <c r="CV61" s="1148"/>
      <c r="CW61" s="1148"/>
      <c r="CX61" s="1148"/>
      <c r="CY61" s="1148"/>
      <c r="CZ61" s="1148"/>
      <c r="DA61" s="1147"/>
      <c r="DB61" s="1147"/>
      <c r="DC61" s="1147"/>
      <c r="DD61" s="1146"/>
      <c r="DE61" s="1145"/>
    </row>
    <row r="62" spans="1:109" ht="13" x14ac:dyDescent="0.2">
      <c r="B62" s="1144"/>
      <c r="C62" s="1144"/>
      <c r="D62" s="1144"/>
      <c r="E62" s="1144"/>
      <c r="F62" s="1144"/>
      <c r="G62" s="1144"/>
      <c r="H62" s="1144"/>
      <c r="I62" s="1144"/>
      <c r="J62" s="1144"/>
      <c r="K62" s="1144"/>
      <c r="L62" s="1144"/>
      <c r="M62" s="1144"/>
      <c r="N62" s="1144"/>
      <c r="O62" s="1144"/>
      <c r="P62" s="1144"/>
      <c r="Q62" s="1144"/>
      <c r="R62" s="1144"/>
      <c r="S62" s="1144"/>
      <c r="T62" s="1144"/>
      <c r="U62" s="1144"/>
      <c r="V62" s="1144"/>
      <c r="W62" s="1144"/>
      <c r="X62" s="1144"/>
      <c r="Y62" s="1144"/>
      <c r="Z62" s="1144"/>
      <c r="AA62" s="1144"/>
      <c r="AB62" s="1144"/>
      <c r="AC62" s="1144"/>
      <c r="AD62" s="1144"/>
      <c r="AE62" s="1144"/>
      <c r="AF62" s="1144"/>
      <c r="AG62" s="1144"/>
      <c r="AH62" s="1144"/>
      <c r="AI62" s="1144"/>
      <c r="AJ62" s="1144"/>
      <c r="AK62" s="1144"/>
      <c r="AL62" s="1144"/>
      <c r="AM62" s="1144"/>
      <c r="AN62" s="1144"/>
      <c r="AO62" s="1144"/>
      <c r="AP62" s="1144"/>
      <c r="AQ62" s="1144"/>
      <c r="AR62" s="1144"/>
      <c r="AS62" s="1144"/>
      <c r="AT62" s="1144"/>
      <c r="AU62" s="1144"/>
      <c r="AV62" s="1144"/>
      <c r="AW62" s="1144"/>
      <c r="AX62" s="1144"/>
      <c r="AY62" s="1144"/>
      <c r="AZ62" s="1144"/>
      <c r="BA62" s="1144"/>
      <c r="BB62" s="1144"/>
      <c r="BC62" s="1144"/>
      <c r="BD62" s="1144"/>
      <c r="BE62" s="1144"/>
      <c r="BF62" s="1144"/>
      <c r="BG62" s="1144"/>
      <c r="BH62" s="1144"/>
      <c r="BI62" s="1144"/>
      <c r="BJ62" s="1144"/>
      <c r="BK62" s="1144"/>
      <c r="BL62" s="1144"/>
      <c r="BM62" s="1144"/>
      <c r="BN62" s="1144"/>
      <c r="BO62" s="1144"/>
      <c r="BP62" s="1144"/>
      <c r="BQ62" s="1144"/>
      <c r="BR62" s="1144"/>
      <c r="BS62" s="1144"/>
      <c r="BT62" s="1144"/>
      <c r="BU62" s="1144"/>
      <c r="BV62" s="1144"/>
      <c r="BW62" s="1144"/>
      <c r="BX62" s="1144"/>
      <c r="BY62" s="1144"/>
      <c r="BZ62" s="1144"/>
      <c r="CA62" s="1144"/>
      <c r="CB62" s="1144"/>
      <c r="CC62" s="1144"/>
      <c r="CD62" s="1144"/>
      <c r="CE62" s="1144"/>
      <c r="CF62" s="1144"/>
      <c r="CG62" s="1144"/>
      <c r="CH62" s="1144"/>
      <c r="CI62" s="1144"/>
      <c r="CJ62" s="1144"/>
      <c r="CK62" s="1144"/>
      <c r="CL62" s="1144"/>
      <c r="CM62" s="1144"/>
      <c r="CN62" s="1144"/>
      <c r="CO62" s="1144"/>
      <c r="CP62" s="1144"/>
      <c r="CQ62" s="1144"/>
      <c r="CR62" s="1144"/>
      <c r="CS62" s="1144"/>
      <c r="CT62" s="1144"/>
      <c r="CU62" s="1144"/>
      <c r="CV62" s="1144"/>
      <c r="CW62" s="1144"/>
      <c r="CX62" s="1144"/>
      <c r="CY62" s="1144"/>
      <c r="CZ62" s="1144"/>
      <c r="DA62" s="1144"/>
      <c r="DB62" s="1144"/>
      <c r="DC62" s="1144"/>
      <c r="DD62" s="1144"/>
      <c r="DE62" s="1103"/>
    </row>
    <row r="63" spans="1:109" ht="16.5" x14ac:dyDescent="0.2">
      <c r="B63" s="1143" t="s">
        <v>580</v>
      </c>
    </row>
    <row r="64" spans="1:109" ht="13" x14ac:dyDescent="0.2">
      <c r="B64" s="1104"/>
      <c r="G64" s="1140"/>
      <c r="I64" s="1142"/>
      <c r="J64" s="1142"/>
      <c r="K64" s="1142"/>
      <c r="L64" s="1142"/>
      <c r="M64" s="1142"/>
      <c r="N64" s="1141"/>
      <c r="AM64" s="1140"/>
      <c r="AN64" s="1140" t="s">
        <v>579</v>
      </c>
      <c r="AP64" s="1139"/>
      <c r="AQ64" s="1139"/>
      <c r="AR64" s="1139"/>
      <c r="AY64" s="1140"/>
      <c r="BA64" s="1139"/>
      <c r="BB64" s="1139"/>
      <c r="BC64" s="1139"/>
      <c r="BK64" s="1140"/>
      <c r="BM64" s="1139"/>
      <c r="BN64" s="1139"/>
      <c r="BO64" s="1139"/>
      <c r="BW64" s="1140"/>
      <c r="BY64" s="1139"/>
      <c r="BZ64" s="1139"/>
      <c r="CA64" s="1139"/>
      <c r="CI64" s="1140"/>
      <c r="CK64" s="1139"/>
      <c r="CL64" s="1139"/>
      <c r="CM64" s="1139"/>
      <c r="CU64" s="1140"/>
      <c r="CW64" s="1139"/>
      <c r="CX64" s="1139"/>
      <c r="CY64" s="1139"/>
    </row>
    <row r="65" spans="2:107" ht="13" x14ac:dyDescent="0.2">
      <c r="B65" s="1104"/>
      <c r="AN65" s="1138" t="s">
        <v>578</v>
      </c>
      <c r="AO65" s="1137"/>
      <c r="AP65" s="1137"/>
      <c r="AQ65" s="1137"/>
      <c r="AR65" s="1137"/>
      <c r="AS65" s="1137"/>
      <c r="AT65" s="1137"/>
      <c r="AU65" s="1137"/>
      <c r="AV65" s="1137"/>
      <c r="AW65" s="1137"/>
      <c r="AX65" s="1137"/>
      <c r="AY65" s="1137"/>
      <c r="AZ65" s="1137"/>
      <c r="BA65" s="1137"/>
      <c r="BB65" s="1137"/>
      <c r="BC65" s="1137"/>
      <c r="BD65" s="1137"/>
      <c r="BE65" s="1137"/>
      <c r="BF65" s="1137"/>
      <c r="BG65" s="1137"/>
      <c r="BH65" s="1137"/>
      <c r="BI65" s="1137"/>
      <c r="BJ65" s="1137"/>
      <c r="BK65" s="1137"/>
      <c r="BL65" s="1137"/>
      <c r="BM65" s="1137"/>
      <c r="BN65" s="1137"/>
      <c r="BO65" s="1137"/>
      <c r="BP65" s="1137"/>
      <c r="BQ65" s="1137"/>
      <c r="BR65" s="1137"/>
      <c r="BS65" s="1137"/>
      <c r="BT65" s="1137"/>
      <c r="BU65" s="1137"/>
      <c r="BV65" s="1137"/>
      <c r="BW65" s="1137"/>
      <c r="BX65" s="1137"/>
      <c r="BY65" s="1137"/>
      <c r="BZ65" s="1137"/>
      <c r="CA65" s="1137"/>
      <c r="CB65" s="1137"/>
      <c r="CC65" s="1137"/>
      <c r="CD65" s="1137"/>
      <c r="CE65" s="1137"/>
      <c r="CF65" s="1137"/>
      <c r="CG65" s="1137"/>
      <c r="CH65" s="1137"/>
      <c r="CI65" s="1137"/>
      <c r="CJ65" s="1137"/>
      <c r="CK65" s="1137"/>
      <c r="CL65" s="1137"/>
      <c r="CM65" s="1137"/>
      <c r="CN65" s="1137"/>
      <c r="CO65" s="1137"/>
      <c r="CP65" s="1137"/>
      <c r="CQ65" s="1137"/>
      <c r="CR65" s="1137"/>
      <c r="CS65" s="1137"/>
      <c r="CT65" s="1137"/>
      <c r="CU65" s="1137"/>
      <c r="CV65" s="1137"/>
      <c r="CW65" s="1137"/>
      <c r="CX65" s="1137"/>
      <c r="CY65" s="1137"/>
      <c r="CZ65" s="1137"/>
      <c r="DA65" s="1137"/>
      <c r="DB65" s="1137"/>
      <c r="DC65" s="1136"/>
    </row>
    <row r="66" spans="2:107" ht="13" x14ac:dyDescent="0.2">
      <c r="B66" s="1104"/>
      <c r="AN66" s="1135"/>
      <c r="AO66" s="1134"/>
      <c r="AP66" s="1134"/>
      <c r="AQ66" s="1134"/>
      <c r="AR66" s="1134"/>
      <c r="AS66" s="1134"/>
      <c r="AT66" s="1134"/>
      <c r="AU66" s="1134"/>
      <c r="AV66" s="1134"/>
      <c r="AW66" s="1134"/>
      <c r="AX66" s="1134"/>
      <c r="AY66" s="1134"/>
      <c r="AZ66" s="1134"/>
      <c r="BA66" s="1134"/>
      <c r="BB66" s="1134"/>
      <c r="BC66" s="1134"/>
      <c r="BD66" s="1134"/>
      <c r="BE66" s="1134"/>
      <c r="BF66" s="1134"/>
      <c r="BG66" s="1134"/>
      <c r="BH66" s="1134"/>
      <c r="BI66" s="1134"/>
      <c r="BJ66" s="1134"/>
      <c r="BK66" s="1134"/>
      <c r="BL66" s="1134"/>
      <c r="BM66" s="1134"/>
      <c r="BN66" s="1134"/>
      <c r="BO66" s="1134"/>
      <c r="BP66" s="1134"/>
      <c r="BQ66" s="1134"/>
      <c r="BR66" s="1134"/>
      <c r="BS66" s="1134"/>
      <c r="BT66" s="1134"/>
      <c r="BU66" s="1134"/>
      <c r="BV66" s="1134"/>
      <c r="BW66" s="1134"/>
      <c r="BX66" s="1134"/>
      <c r="BY66" s="1134"/>
      <c r="BZ66" s="1134"/>
      <c r="CA66" s="1134"/>
      <c r="CB66" s="1134"/>
      <c r="CC66" s="1134"/>
      <c r="CD66" s="1134"/>
      <c r="CE66" s="1134"/>
      <c r="CF66" s="1134"/>
      <c r="CG66" s="1134"/>
      <c r="CH66" s="1134"/>
      <c r="CI66" s="1134"/>
      <c r="CJ66" s="1134"/>
      <c r="CK66" s="1134"/>
      <c r="CL66" s="1134"/>
      <c r="CM66" s="1134"/>
      <c r="CN66" s="1134"/>
      <c r="CO66" s="1134"/>
      <c r="CP66" s="1134"/>
      <c r="CQ66" s="1134"/>
      <c r="CR66" s="1134"/>
      <c r="CS66" s="1134"/>
      <c r="CT66" s="1134"/>
      <c r="CU66" s="1134"/>
      <c r="CV66" s="1134"/>
      <c r="CW66" s="1134"/>
      <c r="CX66" s="1134"/>
      <c r="CY66" s="1134"/>
      <c r="CZ66" s="1134"/>
      <c r="DA66" s="1134"/>
      <c r="DB66" s="1134"/>
      <c r="DC66" s="1133"/>
    </row>
    <row r="67" spans="2:107" ht="13" x14ac:dyDescent="0.2">
      <c r="B67" s="1104"/>
      <c r="AN67" s="1135"/>
      <c r="AO67" s="1134"/>
      <c r="AP67" s="1134"/>
      <c r="AQ67" s="1134"/>
      <c r="AR67" s="1134"/>
      <c r="AS67" s="1134"/>
      <c r="AT67" s="1134"/>
      <c r="AU67" s="1134"/>
      <c r="AV67" s="1134"/>
      <c r="AW67" s="1134"/>
      <c r="AX67" s="1134"/>
      <c r="AY67" s="1134"/>
      <c r="AZ67" s="1134"/>
      <c r="BA67" s="1134"/>
      <c r="BB67" s="1134"/>
      <c r="BC67" s="1134"/>
      <c r="BD67" s="1134"/>
      <c r="BE67" s="1134"/>
      <c r="BF67" s="1134"/>
      <c r="BG67" s="1134"/>
      <c r="BH67" s="1134"/>
      <c r="BI67" s="1134"/>
      <c r="BJ67" s="1134"/>
      <c r="BK67" s="1134"/>
      <c r="BL67" s="1134"/>
      <c r="BM67" s="1134"/>
      <c r="BN67" s="1134"/>
      <c r="BO67" s="1134"/>
      <c r="BP67" s="1134"/>
      <c r="BQ67" s="1134"/>
      <c r="BR67" s="1134"/>
      <c r="BS67" s="1134"/>
      <c r="BT67" s="1134"/>
      <c r="BU67" s="1134"/>
      <c r="BV67" s="1134"/>
      <c r="BW67" s="1134"/>
      <c r="BX67" s="1134"/>
      <c r="BY67" s="1134"/>
      <c r="BZ67" s="1134"/>
      <c r="CA67" s="1134"/>
      <c r="CB67" s="1134"/>
      <c r="CC67" s="1134"/>
      <c r="CD67" s="1134"/>
      <c r="CE67" s="1134"/>
      <c r="CF67" s="1134"/>
      <c r="CG67" s="1134"/>
      <c r="CH67" s="1134"/>
      <c r="CI67" s="1134"/>
      <c r="CJ67" s="1134"/>
      <c r="CK67" s="1134"/>
      <c r="CL67" s="1134"/>
      <c r="CM67" s="1134"/>
      <c r="CN67" s="1134"/>
      <c r="CO67" s="1134"/>
      <c r="CP67" s="1134"/>
      <c r="CQ67" s="1134"/>
      <c r="CR67" s="1134"/>
      <c r="CS67" s="1134"/>
      <c r="CT67" s="1134"/>
      <c r="CU67" s="1134"/>
      <c r="CV67" s="1134"/>
      <c r="CW67" s="1134"/>
      <c r="CX67" s="1134"/>
      <c r="CY67" s="1134"/>
      <c r="CZ67" s="1134"/>
      <c r="DA67" s="1134"/>
      <c r="DB67" s="1134"/>
      <c r="DC67" s="1133"/>
    </row>
    <row r="68" spans="2:107" ht="13" x14ac:dyDescent="0.2">
      <c r="B68" s="1104"/>
      <c r="AN68" s="1135"/>
      <c r="AO68" s="1134"/>
      <c r="AP68" s="1134"/>
      <c r="AQ68" s="1134"/>
      <c r="AR68" s="1134"/>
      <c r="AS68" s="1134"/>
      <c r="AT68" s="1134"/>
      <c r="AU68" s="1134"/>
      <c r="AV68" s="1134"/>
      <c r="AW68" s="1134"/>
      <c r="AX68" s="1134"/>
      <c r="AY68" s="1134"/>
      <c r="AZ68" s="1134"/>
      <c r="BA68" s="1134"/>
      <c r="BB68" s="1134"/>
      <c r="BC68" s="1134"/>
      <c r="BD68" s="1134"/>
      <c r="BE68" s="1134"/>
      <c r="BF68" s="1134"/>
      <c r="BG68" s="1134"/>
      <c r="BH68" s="1134"/>
      <c r="BI68" s="1134"/>
      <c r="BJ68" s="1134"/>
      <c r="BK68" s="1134"/>
      <c r="BL68" s="1134"/>
      <c r="BM68" s="1134"/>
      <c r="BN68" s="1134"/>
      <c r="BO68" s="1134"/>
      <c r="BP68" s="1134"/>
      <c r="BQ68" s="1134"/>
      <c r="BR68" s="1134"/>
      <c r="BS68" s="1134"/>
      <c r="BT68" s="1134"/>
      <c r="BU68" s="1134"/>
      <c r="BV68" s="1134"/>
      <c r="BW68" s="1134"/>
      <c r="BX68" s="1134"/>
      <c r="BY68" s="1134"/>
      <c r="BZ68" s="1134"/>
      <c r="CA68" s="1134"/>
      <c r="CB68" s="1134"/>
      <c r="CC68" s="1134"/>
      <c r="CD68" s="1134"/>
      <c r="CE68" s="1134"/>
      <c r="CF68" s="1134"/>
      <c r="CG68" s="1134"/>
      <c r="CH68" s="1134"/>
      <c r="CI68" s="1134"/>
      <c r="CJ68" s="1134"/>
      <c r="CK68" s="1134"/>
      <c r="CL68" s="1134"/>
      <c r="CM68" s="1134"/>
      <c r="CN68" s="1134"/>
      <c r="CO68" s="1134"/>
      <c r="CP68" s="1134"/>
      <c r="CQ68" s="1134"/>
      <c r="CR68" s="1134"/>
      <c r="CS68" s="1134"/>
      <c r="CT68" s="1134"/>
      <c r="CU68" s="1134"/>
      <c r="CV68" s="1134"/>
      <c r="CW68" s="1134"/>
      <c r="CX68" s="1134"/>
      <c r="CY68" s="1134"/>
      <c r="CZ68" s="1134"/>
      <c r="DA68" s="1134"/>
      <c r="DB68" s="1134"/>
      <c r="DC68" s="1133"/>
    </row>
    <row r="69" spans="2:107" ht="13" x14ac:dyDescent="0.2">
      <c r="B69" s="1104"/>
      <c r="AN69" s="1132"/>
      <c r="AO69" s="1131"/>
      <c r="AP69" s="1131"/>
      <c r="AQ69" s="1131"/>
      <c r="AR69" s="1131"/>
      <c r="AS69" s="1131"/>
      <c r="AT69" s="1131"/>
      <c r="AU69" s="1131"/>
      <c r="AV69" s="1131"/>
      <c r="AW69" s="1131"/>
      <c r="AX69" s="1131"/>
      <c r="AY69" s="1131"/>
      <c r="AZ69" s="1131"/>
      <c r="BA69" s="1131"/>
      <c r="BB69" s="1131"/>
      <c r="BC69" s="1131"/>
      <c r="BD69" s="1131"/>
      <c r="BE69" s="1131"/>
      <c r="BF69" s="1131"/>
      <c r="BG69" s="1131"/>
      <c r="BH69" s="1131"/>
      <c r="BI69" s="1131"/>
      <c r="BJ69" s="1131"/>
      <c r="BK69" s="1131"/>
      <c r="BL69" s="1131"/>
      <c r="BM69" s="1131"/>
      <c r="BN69" s="1131"/>
      <c r="BO69" s="1131"/>
      <c r="BP69" s="1131"/>
      <c r="BQ69" s="1131"/>
      <c r="BR69" s="1131"/>
      <c r="BS69" s="1131"/>
      <c r="BT69" s="1131"/>
      <c r="BU69" s="1131"/>
      <c r="BV69" s="1131"/>
      <c r="BW69" s="1131"/>
      <c r="BX69" s="1131"/>
      <c r="BY69" s="1131"/>
      <c r="BZ69" s="1131"/>
      <c r="CA69" s="1131"/>
      <c r="CB69" s="1131"/>
      <c r="CC69" s="1131"/>
      <c r="CD69" s="1131"/>
      <c r="CE69" s="1131"/>
      <c r="CF69" s="1131"/>
      <c r="CG69" s="1131"/>
      <c r="CH69" s="1131"/>
      <c r="CI69" s="1131"/>
      <c r="CJ69" s="1131"/>
      <c r="CK69" s="1131"/>
      <c r="CL69" s="1131"/>
      <c r="CM69" s="1131"/>
      <c r="CN69" s="1131"/>
      <c r="CO69" s="1131"/>
      <c r="CP69" s="1131"/>
      <c r="CQ69" s="1131"/>
      <c r="CR69" s="1131"/>
      <c r="CS69" s="1131"/>
      <c r="CT69" s="1131"/>
      <c r="CU69" s="1131"/>
      <c r="CV69" s="1131"/>
      <c r="CW69" s="1131"/>
      <c r="CX69" s="1131"/>
      <c r="CY69" s="1131"/>
      <c r="CZ69" s="1131"/>
      <c r="DA69" s="1131"/>
      <c r="DB69" s="1131"/>
      <c r="DC69" s="1130"/>
    </row>
    <row r="70" spans="2:107" ht="13" x14ac:dyDescent="0.2">
      <c r="B70" s="1104"/>
      <c r="H70" s="1129"/>
      <c r="I70" s="1129"/>
      <c r="J70" s="1127"/>
      <c r="K70" s="1127"/>
      <c r="L70" s="1126"/>
      <c r="M70" s="1127"/>
      <c r="N70" s="1126"/>
      <c r="AN70" s="1117"/>
      <c r="AO70" s="1117"/>
      <c r="AP70" s="1117"/>
      <c r="AZ70" s="1117"/>
      <c r="BA70" s="1117"/>
      <c r="BB70" s="1117"/>
      <c r="BL70" s="1117"/>
      <c r="BM70" s="1117"/>
      <c r="BN70" s="1117"/>
      <c r="BX70" s="1117"/>
      <c r="BY70" s="1117"/>
      <c r="BZ70" s="1117"/>
      <c r="CJ70" s="1117"/>
      <c r="CK70" s="1117"/>
      <c r="CL70" s="1117"/>
      <c r="CV70" s="1117"/>
      <c r="CW70" s="1117"/>
      <c r="CX70" s="1117"/>
    </row>
    <row r="71" spans="2:107" ht="13" x14ac:dyDescent="0.2">
      <c r="B71" s="1104"/>
      <c r="G71" s="1125"/>
      <c r="I71" s="1128"/>
      <c r="J71" s="1127"/>
      <c r="K71" s="1127"/>
      <c r="L71" s="1126"/>
      <c r="M71" s="1127"/>
      <c r="N71" s="1126"/>
      <c r="AM71" s="1125"/>
      <c r="AN71" s="1103" t="s">
        <v>577</v>
      </c>
    </row>
    <row r="72" spans="2:107" ht="13" x14ac:dyDescent="0.2">
      <c r="B72" s="1104"/>
      <c r="G72" s="1115"/>
      <c r="H72" s="1115"/>
      <c r="I72" s="1115"/>
      <c r="J72" s="1115"/>
      <c r="K72" s="1124"/>
      <c r="L72" s="1124"/>
      <c r="M72" s="1123"/>
      <c r="N72" s="1123"/>
      <c r="AN72" s="1122"/>
      <c r="AO72" s="1121"/>
      <c r="AP72" s="1121"/>
      <c r="AQ72" s="1121"/>
      <c r="AR72" s="1121"/>
      <c r="AS72" s="1121"/>
      <c r="AT72" s="1121"/>
      <c r="AU72" s="1121"/>
      <c r="AV72" s="1121"/>
      <c r="AW72" s="1121"/>
      <c r="AX72" s="1121"/>
      <c r="AY72" s="1121"/>
      <c r="AZ72" s="1121"/>
      <c r="BA72" s="1121"/>
      <c r="BB72" s="1121"/>
      <c r="BC72" s="1121"/>
      <c r="BD72" s="1121"/>
      <c r="BE72" s="1121"/>
      <c r="BF72" s="1121"/>
      <c r="BG72" s="1121"/>
      <c r="BH72" s="1121"/>
      <c r="BI72" s="1121"/>
      <c r="BJ72" s="1121"/>
      <c r="BK72" s="1121"/>
      <c r="BL72" s="1121"/>
      <c r="BM72" s="1121"/>
      <c r="BN72" s="1121"/>
      <c r="BO72" s="1120"/>
      <c r="BP72" s="1112" t="s">
        <v>454</v>
      </c>
      <c r="BQ72" s="1112"/>
      <c r="BR72" s="1112"/>
      <c r="BS72" s="1112"/>
      <c r="BT72" s="1112"/>
      <c r="BU72" s="1112"/>
      <c r="BV72" s="1112"/>
      <c r="BW72" s="1112"/>
      <c r="BX72" s="1112" t="s">
        <v>545</v>
      </c>
      <c r="BY72" s="1112"/>
      <c r="BZ72" s="1112"/>
      <c r="CA72" s="1112"/>
      <c r="CB72" s="1112"/>
      <c r="CC72" s="1112"/>
      <c r="CD72" s="1112"/>
      <c r="CE72" s="1112"/>
      <c r="CF72" s="1112" t="s">
        <v>546</v>
      </c>
      <c r="CG72" s="1112"/>
      <c r="CH72" s="1112"/>
      <c r="CI72" s="1112"/>
      <c r="CJ72" s="1112"/>
      <c r="CK72" s="1112"/>
      <c r="CL72" s="1112"/>
      <c r="CM72" s="1112"/>
      <c r="CN72" s="1112" t="s">
        <v>547</v>
      </c>
      <c r="CO72" s="1112"/>
      <c r="CP72" s="1112"/>
      <c r="CQ72" s="1112"/>
      <c r="CR72" s="1112"/>
      <c r="CS72" s="1112"/>
      <c r="CT72" s="1112"/>
      <c r="CU72" s="1112"/>
      <c r="CV72" s="1112" t="s">
        <v>548</v>
      </c>
      <c r="CW72" s="1112"/>
      <c r="CX72" s="1112"/>
      <c r="CY72" s="1112"/>
      <c r="CZ72" s="1112"/>
      <c r="DA72" s="1112"/>
      <c r="DB72" s="1112"/>
      <c r="DC72" s="1112"/>
    </row>
    <row r="73" spans="2:107" ht="13" x14ac:dyDescent="0.2">
      <c r="B73" s="1104"/>
      <c r="G73" s="1119"/>
      <c r="H73" s="1119"/>
      <c r="I73" s="1119"/>
      <c r="J73" s="1119"/>
      <c r="K73" s="1116"/>
      <c r="L73" s="1116"/>
      <c r="M73" s="1116"/>
      <c r="N73" s="1116"/>
      <c r="AM73" s="1117"/>
      <c r="AN73" s="1111" t="s">
        <v>576</v>
      </c>
      <c r="AO73" s="1111"/>
      <c r="AP73" s="1111"/>
      <c r="AQ73" s="1111"/>
      <c r="AR73" s="1111"/>
      <c r="AS73" s="1111"/>
      <c r="AT73" s="1111"/>
      <c r="AU73" s="1111"/>
      <c r="AV73" s="1111"/>
      <c r="AW73" s="1111"/>
      <c r="AX73" s="1111"/>
      <c r="AY73" s="1111"/>
      <c r="AZ73" s="1111"/>
      <c r="BA73" s="1111"/>
      <c r="BB73" s="1111" t="s">
        <v>574</v>
      </c>
      <c r="BC73" s="1111"/>
      <c r="BD73" s="1111"/>
      <c r="BE73" s="1111"/>
      <c r="BF73" s="1111"/>
      <c r="BG73" s="1111"/>
      <c r="BH73" s="1111"/>
      <c r="BI73" s="1111"/>
      <c r="BJ73" s="1111"/>
      <c r="BK73" s="1111"/>
      <c r="BL73" s="1111"/>
      <c r="BM73" s="1111"/>
      <c r="BN73" s="1111"/>
      <c r="BO73" s="1111"/>
      <c r="BP73" s="1110">
        <v>197.4</v>
      </c>
      <c r="BQ73" s="1110"/>
      <c r="BR73" s="1110"/>
      <c r="BS73" s="1110"/>
      <c r="BT73" s="1110"/>
      <c r="BU73" s="1110"/>
      <c r="BV73" s="1110"/>
      <c r="BW73" s="1110"/>
      <c r="BX73" s="1110">
        <v>191.2</v>
      </c>
      <c r="BY73" s="1110"/>
      <c r="BZ73" s="1110"/>
      <c r="CA73" s="1110"/>
      <c r="CB73" s="1110"/>
      <c r="CC73" s="1110"/>
      <c r="CD73" s="1110"/>
      <c r="CE73" s="1110"/>
      <c r="CF73" s="1110">
        <v>191.1</v>
      </c>
      <c r="CG73" s="1110"/>
      <c r="CH73" s="1110"/>
      <c r="CI73" s="1110"/>
      <c r="CJ73" s="1110"/>
      <c r="CK73" s="1110"/>
      <c r="CL73" s="1110"/>
      <c r="CM73" s="1110"/>
      <c r="CN73" s="1110">
        <v>193.4</v>
      </c>
      <c r="CO73" s="1110"/>
      <c r="CP73" s="1110"/>
      <c r="CQ73" s="1110"/>
      <c r="CR73" s="1110"/>
      <c r="CS73" s="1110"/>
      <c r="CT73" s="1110"/>
      <c r="CU73" s="1110"/>
      <c r="CV73" s="1110">
        <v>170.4</v>
      </c>
      <c r="CW73" s="1110"/>
      <c r="CX73" s="1110"/>
      <c r="CY73" s="1110"/>
      <c r="CZ73" s="1110"/>
      <c r="DA73" s="1110"/>
      <c r="DB73" s="1110"/>
      <c r="DC73" s="1110"/>
    </row>
    <row r="74" spans="2:107" ht="13" x14ac:dyDescent="0.2">
      <c r="B74" s="1104"/>
      <c r="G74" s="1119"/>
      <c r="H74" s="1119"/>
      <c r="I74" s="1119"/>
      <c r="J74" s="1119"/>
      <c r="K74" s="1116"/>
      <c r="L74" s="1116"/>
      <c r="M74" s="1116"/>
      <c r="N74" s="1116"/>
      <c r="AM74" s="1117"/>
      <c r="AN74" s="1111"/>
      <c r="AO74" s="1111"/>
      <c r="AP74" s="1111"/>
      <c r="AQ74" s="1111"/>
      <c r="AR74" s="1111"/>
      <c r="AS74" s="1111"/>
      <c r="AT74" s="1111"/>
      <c r="AU74" s="1111"/>
      <c r="AV74" s="1111"/>
      <c r="AW74" s="1111"/>
      <c r="AX74" s="1111"/>
      <c r="AY74" s="1111"/>
      <c r="AZ74" s="1111"/>
      <c r="BA74" s="1111"/>
      <c r="BB74" s="1111"/>
      <c r="BC74" s="1111"/>
      <c r="BD74" s="1111"/>
      <c r="BE74" s="1111"/>
      <c r="BF74" s="1111"/>
      <c r="BG74" s="1111"/>
      <c r="BH74" s="1111"/>
      <c r="BI74" s="1111"/>
      <c r="BJ74" s="1111"/>
      <c r="BK74" s="1111"/>
      <c r="BL74" s="1111"/>
      <c r="BM74" s="1111"/>
      <c r="BN74" s="1111"/>
      <c r="BO74" s="1111"/>
      <c r="BP74" s="1110"/>
      <c r="BQ74" s="1110"/>
      <c r="BR74" s="1110"/>
      <c r="BS74" s="1110"/>
      <c r="BT74" s="1110"/>
      <c r="BU74" s="1110"/>
      <c r="BV74" s="1110"/>
      <c r="BW74" s="1110"/>
      <c r="BX74" s="1110"/>
      <c r="BY74" s="1110"/>
      <c r="BZ74" s="1110"/>
      <c r="CA74" s="1110"/>
      <c r="CB74" s="1110"/>
      <c r="CC74" s="1110"/>
      <c r="CD74" s="1110"/>
      <c r="CE74" s="1110"/>
      <c r="CF74" s="1110"/>
      <c r="CG74" s="1110"/>
      <c r="CH74" s="1110"/>
      <c r="CI74" s="1110"/>
      <c r="CJ74" s="1110"/>
      <c r="CK74" s="1110"/>
      <c r="CL74" s="1110"/>
      <c r="CM74" s="1110"/>
      <c r="CN74" s="1110"/>
      <c r="CO74" s="1110"/>
      <c r="CP74" s="1110"/>
      <c r="CQ74" s="1110"/>
      <c r="CR74" s="1110"/>
      <c r="CS74" s="1110"/>
      <c r="CT74" s="1110"/>
      <c r="CU74" s="1110"/>
      <c r="CV74" s="1110"/>
      <c r="CW74" s="1110"/>
      <c r="CX74" s="1110"/>
      <c r="CY74" s="1110"/>
      <c r="CZ74" s="1110"/>
      <c r="DA74" s="1110"/>
      <c r="DB74" s="1110"/>
      <c r="DC74" s="1110"/>
    </row>
    <row r="75" spans="2:107" ht="13" x14ac:dyDescent="0.2">
      <c r="B75" s="1104"/>
      <c r="G75" s="1119"/>
      <c r="H75" s="1119"/>
      <c r="I75" s="1115"/>
      <c r="J75" s="1115"/>
      <c r="K75" s="1118"/>
      <c r="L75" s="1118"/>
      <c r="M75" s="1118"/>
      <c r="N75" s="1118"/>
      <c r="AM75" s="1117"/>
      <c r="AN75" s="1111"/>
      <c r="AO75" s="1111"/>
      <c r="AP75" s="1111"/>
      <c r="AQ75" s="1111"/>
      <c r="AR75" s="1111"/>
      <c r="AS75" s="1111"/>
      <c r="AT75" s="1111"/>
      <c r="AU75" s="1111"/>
      <c r="AV75" s="1111"/>
      <c r="AW75" s="1111"/>
      <c r="AX75" s="1111"/>
      <c r="AY75" s="1111"/>
      <c r="AZ75" s="1111"/>
      <c r="BA75" s="1111"/>
      <c r="BB75" s="1111" t="s">
        <v>573</v>
      </c>
      <c r="BC75" s="1111"/>
      <c r="BD75" s="1111"/>
      <c r="BE75" s="1111"/>
      <c r="BF75" s="1111"/>
      <c r="BG75" s="1111"/>
      <c r="BH75" s="1111"/>
      <c r="BI75" s="1111"/>
      <c r="BJ75" s="1111"/>
      <c r="BK75" s="1111"/>
      <c r="BL75" s="1111"/>
      <c r="BM75" s="1111"/>
      <c r="BN75" s="1111"/>
      <c r="BO75" s="1111"/>
      <c r="BP75" s="1110">
        <v>12.8</v>
      </c>
      <c r="BQ75" s="1110"/>
      <c r="BR75" s="1110"/>
      <c r="BS75" s="1110"/>
      <c r="BT75" s="1110"/>
      <c r="BU75" s="1110"/>
      <c r="BV75" s="1110"/>
      <c r="BW75" s="1110"/>
      <c r="BX75" s="1110">
        <v>11.4</v>
      </c>
      <c r="BY75" s="1110"/>
      <c r="BZ75" s="1110"/>
      <c r="CA75" s="1110"/>
      <c r="CB75" s="1110"/>
      <c r="CC75" s="1110"/>
      <c r="CD75" s="1110"/>
      <c r="CE75" s="1110"/>
      <c r="CF75" s="1110">
        <v>10.4</v>
      </c>
      <c r="CG75" s="1110"/>
      <c r="CH75" s="1110"/>
      <c r="CI75" s="1110"/>
      <c r="CJ75" s="1110"/>
      <c r="CK75" s="1110"/>
      <c r="CL75" s="1110"/>
      <c r="CM75" s="1110"/>
      <c r="CN75" s="1110">
        <v>11.4</v>
      </c>
      <c r="CO75" s="1110"/>
      <c r="CP75" s="1110"/>
      <c r="CQ75" s="1110"/>
      <c r="CR75" s="1110"/>
      <c r="CS75" s="1110"/>
      <c r="CT75" s="1110"/>
      <c r="CU75" s="1110"/>
      <c r="CV75" s="1110">
        <v>11.8</v>
      </c>
      <c r="CW75" s="1110"/>
      <c r="CX75" s="1110"/>
      <c r="CY75" s="1110"/>
      <c r="CZ75" s="1110"/>
      <c r="DA75" s="1110"/>
      <c r="DB75" s="1110"/>
      <c r="DC75" s="1110"/>
    </row>
    <row r="76" spans="2:107" ht="13" x14ac:dyDescent="0.2">
      <c r="B76" s="1104"/>
      <c r="G76" s="1119"/>
      <c r="H76" s="1119"/>
      <c r="I76" s="1115"/>
      <c r="J76" s="1115"/>
      <c r="K76" s="1118"/>
      <c r="L76" s="1118"/>
      <c r="M76" s="1118"/>
      <c r="N76" s="1118"/>
      <c r="AM76" s="1117"/>
      <c r="AN76" s="1111"/>
      <c r="AO76" s="1111"/>
      <c r="AP76" s="1111"/>
      <c r="AQ76" s="1111"/>
      <c r="AR76" s="1111"/>
      <c r="AS76" s="1111"/>
      <c r="AT76" s="1111"/>
      <c r="AU76" s="1111"/>
      <c r="AV76" s="1111"/>
      <c r="AW76" s="1111"/>
      <c r="AX76" s="1111"/>
      <c r="AY76" s="1111"/>
      <c r="AZ76" s="1111"/>
      <c r="BA76" s="1111"/>
      <c r="BB76" s="1111"/>
      <c r="BC76" s="1111"/>
      <c r="BD76" s="1111"/>
      <c r="BE76" s="1111"/>
      <c r="BF76" s="1111"/>
      <c r="BG76" s="1111"/>
      <c r="BH76" s="1111"/>
      <c r="BI76" s="1111"/>
      <c r="BJ76" s="1111"/>
      <c r="BK76" s="1111"/>
      <c r="BL76" s="1111"/>
      <c r="BM76" s="1111"/>
      <c r="BN76" s="1111"/>
      <c r="BO76" s="1111"/>
      <c r="BP76" s="1110"/>
      <c r="BQ76" s="1110"/>
      <c r="BR76" s="1110"/>
      <c r="BS76" s="1110"/>
      <c r="BT76" s="1110"/>
      <c r="BU76" s="1110"/>
      <c r="BV76" s="1110"/>
      <c r="BW76" s="1110"/>
      <c r="BX76" s="1110"/>
      <c r="BY76" s="1110"/>
      <c r="BZ76" s="1110"/>
      <c r="CA76" s="1110"/>
      <c r="CB76" s="1110"/>
      <c r="CC76" s="1110"/>
      <c r="CD76" s="1110"/>
      <c r="CE76" s="1110"/>
      <c r="CF76" s="1110"/>
      <c r="CG76" s="1110"/>
      <c r="CH76" s="1110"/>
      <c r="CI76" s="1110"/>
      <c r="CJ76" s="1110"/>
      <c r="CK76" s="1110"/>
      <c r="CL76" s="1110"/>
      <c r="CM76" s="1110"/>
      <c r="CN76" s="1110"/>
      <c r="CO76" s="1110"/>
      <c r="CP76" s="1110"/>
      <c r="CQ76" s="1110"/>
      <c r="CR76" s="1110"/>
      <c r="CS76" s="1110"/>
      <c r="CT76" s="1110"/>
      <c r="CU76" s="1110"/>
      <c r="CV76" s="1110"/>
      <c r="CW76" s="1110"/>
      <c r="CX76" s="1110"/>
      <c r="CY76" s="1110"/>
      <c r="CZ76" s="1110"/>
      <c r="DA76" s="1110"/>
      <c r="DB76" s="1110"/>
      <c r="DC76" s="1110"/>
    </row>
    <row r="77" spans="2:107" ht="13" x14ac:dyDescent="0.2">
      <c r="B77" s="1104"/>
      <c r="G77" s="1115"/>
      <c r="H77" s="1115"/>
      <c r="I77" s="1115"/>
      <c r="J77" s="1115"/>
      <c r="K77" s="1116"/>
      <c r="L77" s="1116"/>
      <c r="M77" s="1116"/>
      <c r="N77" s="1116"/>
      <c r="AN77" s="1112" t="s">
        <v>575</v>
      </c>
      <c r="AO77" s="1112"/>
      <c r="AP77" s="1112"/>
      <c r="AQ77" s="1112"/>
      <c r="AR77" s="1112"/>
      <c r="AS77" s="1112"/>
      <c r="AT77" s="1112"/>
      <c r="AU77" s="1112"/>
      <c r="AV77" s="1112"/>
      <c r="AW77" s="1112"/>
      <c r="AX77" s="1112"/>
      <c r="AY77" s="1112"/>
      <c r="AZ77" s="1112"/>
      <c r="BA77" s="1112"/>
      <c r="BB77" s="1111" t="s">
        <v>574</v>
      </c>
      <c r="BC77" s="1111"/>
      <c r="BD77" s="1111"/>
      <c r="BE77" s="1111"/>
      <c r="BF77" s="1111"/>
      <c r="BG77" s="1111"/>
      <c r="BH77" s="1111"/>
      <c r="BI77" s="1111"/>
      <c r="BJ77" s="1111"/>
      <c r="BK77" s="1111"/>
      <c r="BL77" s="1111"/>
      <c r="BM77" s="1111"/>
      <c r="BN77" s="1111"/>
      <c r="BO77" s="1111"/>
      <c r="BP77" s="1110">
        <v>106</v>
      </c>
      <c r="BQ77" s="1110"/>
      <c r="BR77" s="1110"/>
      <c r="BS77" s="1110"/>
      <c r="BT77" s="1110"/>
      <c r="BU77" s="1110"/>
      <c r="BV77" s="1110"/>
      <c r="BW77" s="1110"/>
      <c r="BX77" s="1110">
        <v>97.6</v>
      </c>
      <c r="BY77" s="1110"/>
      <c r="BZ77" s="1110"/>
      <c r="CA77" s="1110"/>
      <c r="CB77" s="1110"/>
      <c r="CC77" s="1110"/>
      <c r="CD77" s="1110"/>
      <c r="CE77" s="1110"/>
      <c r="CF77" s="1110">
        <v>91.9</v>
      </c>
      <c r="CG77" s="1110"/>
      <c r="CH77" s="1110"/>
      <c r="CI77" s="1110"/>
      <c r="CJ77" s="1110"/>
      <c r="CK77" s="1110"/>
      <c r="CL77" s="1110"/>
      <c r="CM77" s="1110"/>
      <c r="CN77" s="1110">
        <v>86</v>
      </c>
      <c r="CO77" s="1110"/>
      <c r="CP77" s="1110"/>
      <c r="CQ77" s="1110"/>
      <c r="CR77" s="1110"/>
      <c r="CS77" s="1110"/>
      <c r="CT77" s="1110"/>
      <c r="CU77" s="1110"/>
      <c r="CV77" s="1110">
        <v>72.8</v>
      </c>
      <c r="CW77" s="1110"/>
      <c r="CX77" s="1110"/>
      <c r="CY77" s="1110"/>
      <c r="CZ77" s="1110"/>
      <c r="DA77" s="1110"/>
      <c r="DB77" s="1110"/>
      <c r="DC77" s="1110"/>
    </row>
    <row r="78" spans="2:107" ht="13" x14ac:dyDescent="0.2">
      <c r="B78" s="1104"/>
      <c r="G78" s="1115"/>
      <c r="H78" s="1115"/>
      <c r="I78" s="1115"/>
      <c r="J78" s="1115"/>
      <c r="K78" s="1116"/>
      <c r="L78" s="1116"/>
      <c r="M78" s="1116"/>
      <c r="N78" s="1116"/>
      <c r="AN78" s="1112"/>
      <c r="AO78" s="1112"/>
      <c r="AP78" s="1112"/>
      <c r="AQ78" s="1112"/>
      <c r="AR78" s="1112"/>
      <c r="AS78" s="1112"/>
      <c r="AT78" s="1112"/>
      <c r="AU78" s="1112"/>
      <c r="AV78" s="1112"/>
      <c r="AW78" s="1112"/>
      <c r="AX78" s="1112"/>
      <c r="AY78" s="1112"/>
      <c r="AZ78" s="1112"/>
      <c r="BA78" s="1112"/>
      <c r="BB78" s="1111"/>
      <c r="BC78" s="1111"/>
      <c r="BD78" s="1111"/>
      <c r="BE78" s="1111"/>
      <c r="BF78" s="1111"/>
      <c r="BG78" s="1111"/>
      <c r="BH78" s="1111"/>
      <c r="BI78" s="1111"/>
      <c r="BJ78" s="1111"/>
      <c r="BK78" s="1111"/>
      <c r="BL78" s="1111"/>
      <c r="BM78" s="1111"/>
      <c r="BN78" s="1111"/>
      <c r="BO78" s="1111"/>
      <c r="BP78" s="1110"/>
      <c r="BQ78" s="1110"/>
      <c r="BR78" s="1110"/>
      <c r="BS78" s="1110"/>
      <c r="BT78" s="1110"/>
      <c r="BU78" s="1110"/>
      <c r="BV78" s="1110"/>
      <c r="BW78" s="1110"/>
      <c r="BX78" s="1110"/>
      <c r="BY78" s="1110"/>
      <c r="BZ78" s="1110"/>
      <c r="CA78" s="1110"/>
      <c r="CB78" s="1110"/>
      <c r="CC78" s="1110"/>
      <c r="CD78" s="1110"/>
      <c r="CE78" s="1110"/>
      <c r="CF78" s="1110"/>
      <c r="CG78" s="1110"/>
      <c r="CH78" s="1110"/>
      <c r="CI78" s="1110"/>
      <c r="CJ78" s="1110"/>
      <c r="CK78" s="1110"/>
      <c r="CL78" s="1110"/>
      <c r="CM78" s="1110"/>
      <c r="CN78" s="1110"/>
      <c r="CO78" s="1110"/>
      <c r="CP78" s="1110"/>
      <c r="CQ78" s="1110"/>
      <c r="CR78" s="1110"/>
      <c r="CS78" s="1110"/>
      <c r="CT78" s="1110"/>
      <c r="CU78" s="1110"/>
      <c r="CV78" s="1110"/>
      <c r="CW78" s="1110"/>
      <c r="CX78" s="1110"/>
      <c r="CY78" s="1110"/>
      <c r="CZ78" s="1110"/>
      <c r="DA78" s="1110"/>
      <c r="DB78" s="1110"/>
      <c r="DC78" s="1110"/>
    </row>
    <row r="79" spans="2:107" ht="13" x14ac:dyDescent="0.2">
      <c r="B79" s="1104"/>
      <c r="G79" s="1115"/>
      <c r="H79" s="1115"/>
      <c r="I79" s="1114"/>
      <c r="J79" s="1114"/>
      <c r="K79" s="1113"/>
      <c r="L79" s="1113"/>
      <c r="M79" s="1113"/>
      <c r="N79" s="1113"/>
      <c r="AN79" s="1112"/>
      <c r="AO79" s="1112"/>
      <c r="AP79" s="1112"/>
      <c r="AQ79" s="1112"/>
      <c r="AR79" s="1112"/>
      <c r="AS79" s="1112"/>
      <c r="AT79" s="1112"/>
      <c r="AU79" s="1112"/>
      <c r="AV79" s="1112"/>
      <c r="AW79" s="1112"/>
      <c r="AX79" s="1112"/>
      <c r="AY79" s="1112"/>
      <c r="AZ79" s="1112"/>
      <c r="BA79" s="1112"/>
      <c r="BB79" s="1111" t="s">
        <v>573</v>
      </c>
      <c r="BC79" s="1111"/>
      <c r="BD79" s="1111"/>
      <c r="BE79" s="1111"/>
      <c r="BF79" s="1111"/>
      <c r="BG79" s="1111"/>
      <c r="BH79" s="1111"/>
      <c r="BI79" s="1111"/>
      <c r="BJ79" s="1111"/>
      <c r="BK79" s="1111"/>
      <c r="BL79" s="1111"/>
      <c r="BM79" s="1111"/>
      <c r="BN79" s="1111"/>
      <c r="BO79" s="1111"/>
      <c r="BP79" s="1110">
        <v>9</v>
      </c>
      <c r="BQ79" s="1110"/>
      <c r="BR79" s="1110"/>
      <c r="BS79" s="1110"/>
      <c r="BT79" s="1110"/>
      <c r="BU79" s="1110"/>
      <c r="BV79" s="1110"/>
      <c r="BW79" s="1110"/>
      <c r="BX79" s="1110">
        <v>8</v>
      </c>
      <c r="BY79" s="1110"/>
      <c r="BZ79" s="1110"/>
      <c r="CA79" s="1110"/>
      <c r="CB79" s="1110"/>
      <c r="CC79" s="1110"/>
      <c r="CD79" s="1110"/>
      <c r="CE79" s="1110"/>
      <c r="CF79" s="1110">
        <v>7.3</v>
      </c>
      <c r="CG79" s="1110"/>
      <c r="CH79" s="1110"/>
      <c r="CI79" s="1110"/>
      <c r="CJ79" s="1110"/>
      <c r="CK79" s="1110"/>
      <c r="CL79" s="1110"/>
      <c r="CM79" s="1110"/>
      <c r="CN79" s="1110">
        <v>7.3</v>
      </c>
      <c r="CO79" s="1110"/>
      <c r="CP79" s="1110"/>
      <c r="CQ79" s="1110"/>
      <c r="CR79" s="1110"/>
      <c r="CS79" s="1110"/>
      <c r="CT79" s="1110"/>
      <c r="CU79" s="1110"/>
      <c r="CV79" s="1110">
        <v>7.1</v>
      </c>
      <c r="CW79" s="1110"/>
      <c r="CX79" s="1110"/>
      <c r="CY79" s="1110"/>
      <c r="CZ79" s="1110"/>
      <c r="DA79" s="1110"/>
      <c r="DB79" s="1110"/>
      <c r="DC79" s="1110"/>
    </row>
    <row r="80" spans="2:107" ht="13" x14ac:dyDescent="0.2">
      <c r="B80" s="1104"/>
      <c r="G80" s="1115"/>
      <c r="H80" s="1115"/>
      <c r="I80" s="1114"/>
      <c r="J80" s="1114"/>
      <c r="K80" s="1113"/>
      <c r="L80" s="1113"/>
      <c r="M80" s="1113"/>
      <c r="N80" s="1113"/>
      <c r="AN80" s="1112"/>
      <c r="AO80" s="1112"/>
      <c r="AP80" s="1112"/>
      <c r="AQ80" s="1112"/>
      <c r="AR80" s="1112"/>
      <c r="AS80" s="1112"/>
      <c r="AT80" s="1112"/>
      <c r="AU80" s="1112"/>
      <c r="AV80" s="1112"/>
      <c r="AW80" s="1112"/>
      <c r="AX80" s="1112"/>
      <c r="AY80" s="1112"/>
      <c r="AZ80" s="1112"/>
      <c r="BA80" s="1112"/>
      <c r="BB80" s="1111"/>
      <c r="BC80" s="1111"/>
      <c r="BD80" s="1111"/>
      <c r="BE80" s="1111"/>
      <c r="BF80" s="1111"/>
      <c r="BG80" s="1111"/>
      <c r="BH80" s="1111"/>
      <c r="BI80" s="1111"/>
      <c r="BJ80" s="1111"/>
      <c r="BK80" s="1111"/>
      <c r="BL80" s="1111"/>
      <c r="BM80" s="1111"/>
      <c r="BN80" s="1111"/>
      <c r="BO80" s="1111"/>
      <c r="BP80" s="1110"/>
      <c r="BQ80" s="1110"/>
      <c r="BR80" s="1110"/>
      <c r="BS80" s="1110"/>
      <c r="BT80" s="1110"/>
      <c r="BU80" s="1110"/>
      <c r="BV80" s="1110"/>
      <c r="BW80" s="1110"/>
      <c r="BX80" s="1110"/>
      <c r="BY80" s="1110"/>
      <c r="BZ80" s="1110"/>
      <c r="CA80" s="1110"/>
      <c r="CB80" s="1110"/>
      <c r="CC80" s="1110"/>
      <c r="CD80" s="1110"/>
      <c r="CE80" s="1110"/>
      <c r="CF80" s="1110"/>
      <c r="CG80" s="1110"/>
      <c r="CH80" s="1110"/>
      <c r="CI80" s="1110"/>
      <c r="CJ80" s="1110"/>
      <c r="CK80" s="1110"/>
      <c r="CL80" s="1110"/>
      <c r="CM80" s="1110"/>
      <c r="CN80" s="1110"/>
      <c r="CO80" s="1110"/>
      <c r="CP80" s="1110"/>
      <c r="CQ80" s="1110"/>
      <c r="CR80" s="1110"/>
      <c r="CS80" s="1110"/>
      <c r="CT80" s="1110"/>
      <c r="CU80" s="1110"/>
      <c r="CV80" s="1110"/>
      <c r="CW80" s="1110"/>
      <c r="CX80" s="1110"/>
      <c r="CY80" s="1110"/>
      <c r="CZ80" s="1110"/>
      <c r="DA80" s="1110"/>
      <c r="DB80" s="1110"/>
      <c r="DC80" s="1110"/>
    </row>
    <row r="81" spans="2:109" ht="13" x14ac:dyDescent="0.2">
      <c r="B81" s="1104"/>
    </row>
    <row r="82" spans="2:109" ht="16.5" x14ac:dyDescent="0.2">
      <c r="B82" s="1104"/>
      <c r="K82" s="1109"/>
      <c r="L82" s="1109"/>
      <c r="M82" s="1109"/>
      <c r="N82" s="1109"/>
      <c r="AQ82" s="1109"/>
      <c r="AR82" s="1109"/>
      <c r="AS82" s="1109"/>
      <c r="AT82" s="1109"/>
      <c r="BC82" s="1109"/>
      <c r="BD82" s="1109"/>
      <c r="BE82" s="1109"/>
      <c r="BF82" s="1109"/>
      <c r="BO82" s="1109"/>
      <c r="BP82" s="1109"/>
      <c r="BQ82" s="1109"/>
      <c r="BR82" s="1109"/>
      <c r="CA82" s="1109"/>
      <c r="CB82" s="1109"/>
      <c r="CC82" s="1109"/>
      <c r="CD82" s="1109"/>
      <c r="CM82" s="1109"/>
      <c r="CN82" s="1109"/>
      <c r="CO82" s="1109"/>
      <c r="CP82" s="1109"/>
      <c r="CY82" s="1109"/>
      <c r="CZ82" s="1109"/>
      <c r="DA82" s="1109"/>
      <c r="DB82" s="1109"/>
      <c r="DC82" s="1109"/>
    </row>
    <row r="83" spans="2:109" ht="13" x14ac:dyDescent="0.2">
      <c r="B83" s="1108"/>
      <c r="C83" s="1107"/>
      <c r="D83" s="1107"/>
      <c r="E83" s="1107"/>
      <c r="F83" s="1107"/>
      <c r="G83" s="1107"/>
      <c r="H83" s="1107"/>
      <c r="I83" s="1107"/>
      <c r="J83" s="1107"/>
      <c r="K83" s="1107"/>
      <c r="L83" s="1107"/>
      <c r="M83" s="1107"/>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7"/>
      <c r="AK83" s="1107"/>
      <c r="AL83" s="1107"/>
      <c r="AM83" s="1107"/>
      <c r="AN83" s="1107"/>
      <c r="AO83" s="1107"/>
      <c r="AP83" s="1107"/>
      <c r="AQ83" s="1107"/>
      <c r="AR83" s="1107"/>
      <c r="AS83" s="1107"/>
      <c r="AT83" s="1107"/>
      <c r="AU83" s="1107"/>
      <c r="AV83" s="1107"/>
      <c r="AW83" s="1107"/>
      <c r="AX83" s="1107"/>
      <c r="AY83" s="1107"/>
      <c r="AZ83" s="1107"/>
      <c r="BA83" s="1107"/>
      <c r="BB83" s="1107"/>
      <c r="BC83" s="1107"/>
      <c r="BD83" s="1107"/>
      <c r="BE83" s="1107"/>
      <c r="BF83" s="1107"/>
      <c r="BG83" s="1107"/>
      <c r="BH83" s="1107"/>
      <c r="BI83" s="1107"/>
      <c r="BJ83" s="1107"/>
      <c r="BK83" s="1107"/>
      <c r="BL83" s="1107"/>
      <c r="BM83" s="1107"/>
      <c r="BN83" s="1107"/>
      <c r="BO83" s="1107"/>
      <c r="BP83" s="1107"/>
      <c r="BQ83" s="1107"/>
      <c r="BR83" s="1107"/>
      <c r="BS83" s="1107"/>
      <c r="BT83" s="1107"/>
      <c r="BU83" s="1107"/>
      <c r="BV83" s="1107"/>
      <c r="BW83" s="1107"/>
      <c r="BX83" s="1107"/>
      <c r="BY83" s="1107"/>
      <c r="BZ83" s="1107"/>
      <c r="CA83" s="1107"/>
      <c r="CB83" s="1107"/>
      <c r="CC83" s="1107"/>
      <c r="CD83" s="1107"/>
      <c r="CE83" s="1107"/>
      <c r="CF83" s="1107"/>
      <c r="CG83" s="1107"/>
      <c r="CH83" s="1107"/>
      <c r="CI83" s="1107"/>
      <c r="CJ83" s="1107"/>
      <c r="CK83" s="1107"/>
      <c r="CL83" s="1107"/>
      <c r="CM83" s="1107"/>
      <c r="CN83" s="1107"/>
      <c r="CO83" s="1107"/>
      <c r="CP83" s="1107"/>
      <c r="CQ83" s="1107"/>
      <c r="CR83" s="1107"/>
      <c r="CS83" s="1107"/>
      <c r="CT83" s="1107"/>
      <c r="CU83" s="1107"/>
      <c r="CV83" s="1107"/>
      <c r="CW83" s="1107"/>
      <c r="CX83" s="1107"/>
      <c r="CY83" s="1107"/>
      <c r="CZ83" s="1107"/>
      <c r="DA83" s="1107"/>
      <c r="DB83" s="1107"/>
      <c r="DC83" s="1107"/>
      <c r="DD83" s="1106"/>
    </row>
    <row r="84" spans="2:109" ht="13" x14ac:dyDescent="0.2">
      <c r="DD84" s="1103"/>
      <c r="DE84" s="1103"/>
    </row>
    <row r="85" spans="2:109" ht="13" x14ac:dyDescent="0.2">
      <c r="DD85" s="1103"/>
      <c r="DE85" s="1103"/>
    </row>
  </sheetData>
  <sheetProtection algorithmName="SHA-512" hashValue="uEPcvcUKO3kCaEnHPRIvPz3B044gt94Mhr+KlVlJulZMuK+QkHaZ749rKKTmpNaowRspBblb8MZD6WuqfVME5g==" saltValue="6ogg/XIJZMasZYejm/73s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41"/>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876F3-A816-45E6-99EA-DD796B48F4A9}">
  <sheetPr>
    <pageSetUpPr fitToPage="1"/>
  </sheetPr>
  <dimension ref="A1:DR125"/>
  <sheetViews>
    <sheetView showGridLines="0" topLeftCell="A61" zoomScale="55" zoomScaleNormal="55" zoomScaleSheetLayoutView="70" workbookViewId="0">
      <selection activeCell="BI14" sqref="BI14"/>
    </sheetView>
  </sheetViews>
  <sheetFormatPr defaultColWidth="0" defaultRowHeight="13.5" customHeight="1" zeroHeight="1" x14ac:dyDescent="0.2"/>
  <cols>
    <col min="1" max="34" width="2.453125" style="1162" customWidth="1"/>
    <col min="35" max="122" width="2.453125" style="1158" customWidth="1"/>
    <col min="123" max="16384" width="2.453125" style="1158" hidden="1"/>
  </cols>
  <sheetData>
    <row r="1" spans="1:34" ht="13.5" customHeight="1" x14ac:dyDescent="0.2">
      <c r="A1" s="1158"/>
      <c r="B1" s="1158"/>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c r="AD1" s="1158"/>
      <c r="AE1" s="1158"/>
      <c r="AF1" s="1158"/>
      <c r="AG1" s="1158"/>
      <c r="AH1" s="1158"/>
    </row>
    <row r="2" spans="1:34" ht="13" x14ac:dyDescent="0.2">
      <c r="S2" s="1158"/>
      <c r="AH2" s="1158"/>
    </row>
    <row r="3" spans="1:34" ht="13" x14ac:dyDescent="0.2">
      <c r="C3" s="1158"/>
      <c r="D3" s="1158"/>
      <c r="E3" s="1158"/>
      <c r="F3" s="1158"/>
      <c r="G3" s="1158"/>
      <c r="H3" s="1158"/>
      <c r="I3" s="1158"/>
      <c r="J3" s="1158"/>
      <c r="K3" s="1158"/>
      <c r="L3" s="1158"/>
      <c r="M3" s="1158"/>
      <c r="N3" s="1158"/>
      <c r="O3" s="1158"/>
      <c r="P3" s="1158"/>
      <c r="Q3" s="1158"/>
      <c r="R3" s="1158"/>
      <c r="S3" s="1158"/>
      <c r="U3" s="1158"/>
      <c r="V3" s="1158"/>
      <c r="W3" s="1158"/>
      <c r="X3" s="1158"/>
      <c r="Y3" s="1158"/>
      <c r="Z3" s="1158"/>
      <c r="AA3" s="1158"/>
      <c r="AB3" s="1158"/>
      <c r="AC3" s="1158"/>
      <c r="AD3" s="1158"/>
      <c r="AE3" s="1158"/>
      <c r="AF3" s="1158"/>
      <c r="AG3" s="1158"/>
      <c r="AH3" s="1158"/>
    </row>
    <row r="4" spans="1:34" ht="13" x14ac:dyDescent="0.2"/>
    <row r="5" spans="1:34" ht="13" x14ac:dyDescent="0.2"/>
    <row r="6" spans="1:34" ht="13" x14ac:dyDescent="0.2"/>
    <row r="7" spans="1:34" ht="13" x14ac:dyDescent="0.2"/>
    <row r="8" spans="1:34" ht="13" x14ac:dyDescent="0.2"/>
    <row r="9" spans="1:34" ht="13" x14ac:dyDescent="0.2">
      <c r="AH9" s="115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158"/>
    </row>
    <row r="18" spans="12:34" ht="13" x14ac:dyDescent="0.2"/>
    <row r="19" spans="12:34" ht="13" x14ac:dyDescent="0.2"/>
    <row r="20" spans="12:34" ht="13" x14ac:dyDescent="0.2">
      <c r="AH20" s="1158"/>
    </row>
    <row r="21" spans="12:34" ht="13" x14ac:dyDescent="0.2">
      <c r="AH21" s="1158"/>
    </row>
    <row r="22" spans="12:34" ht="13" x14ac:dyDescent="0.2"/>
    <row r="23" spans="12:34" ht="13" x14ac:dyDescent="0.2"/>
    <row r="24" spans="12:34" ht="13" x14ac:dyDescent="0.2">
      <c r="Q24" s="1158"/>
    </row>
    <row r="25" spans="12:34" ht="13" x14ac:dyDescent="0.2"/>
    <row r="26" spans="12:34" ht="13" x14ac:dyDescent="0.2"/>
    <row r="27" spans="12:34" ht="13" x14ac:dyDescent="0.2"/>
    <row r="28" spans="12:34" ht="13" x14ac:dyDescent="0.2">
      <c r="O28" s="1158"/>
      <c r="T28" s="1158"/>
      <c r="AH28" s="1158"/>
    </row>
    <row r="29" spans="12:34" ht="13" x14ac:dyDescent="0.2"/>
    <row r="30" spans="12:34" ht="13" x14ac:dyDescent="0.2"/>
    <row r="31" spans="12:34" ht="13" x14ac:dyDescent="0.2">
      <c r="Q31" s="1158"/>
    </row>
    <row r="32" spans="12:34" ht="13" x14ac:dyDescent="0.2">
      <c r="L32" s="1158"/>
    </row>
    <row r="33" spans="2:34" ht="13" x14ac:dyDescent="0.2">
      <c r="C33" s="1158"/>
      <c r="E33" s="1158"/>
      <c r="G33" s="1158"/>
      <c r="I33" s="1158"/>
      <c r="X33" s="1158"/>
    </row>
    <row r="34" spans="2:34" ht="13" x14ac:dyDescent="0.2">
      <c r="B34" s="1158"/>
      <c r="P34" s="1158"/>
      <c r="R34" s="1158"/>
      <c r="T34" s="1158"/>
    </row>
    <row r="35" spans="2:34" ht="13" x14ac:dyDescent="0.2">
      <c r="D35" s="1158"/>
      <c r="W35" s="1158"/>
      <c r="AC35" s="1158"/>
      <c r="AD35" s="1158"/>
      <c r="AE35" s="1158"/>
      <c r="AF35" s="1158"/>
      <c r="AG35" s="1158"/>
      <c r="AH35" s="1158"/>
    </row>
    <row r="36" spans="2:34" ht="13" x14ac:dyDescent="0.2">
      <c r="H36" s="1158"/>
      <c r="J36" s="1158"/>
      <c r="K36" s="1158"/>
      <c r="M36" s="1158"/>
      <c r="Y36" s="1158"/>
      <c r="Z36" s="1158"/>
      <c r="AA36" s="1158"/>
      <c r="AB36" s="1158"/>
      <c r="AC36" s="1158"/>
      <c r="AD36" s="1158"/>
      <c r="AE36" s="1158"/>
      <c r="AF36" s="1158"/>
      <c r="AG36" s="1158"/>
      <c r="AH36" s="1158"/>
    </row>
    <row r="37" spans="2:34" ht="13" x14ac:dyDescent="0.2">
      <c r="AH37" s="1158"/>
    </row>
    <row r="38" spans="2:34" ht="13" x14ac:dyDescent="0.2">
      <c r="AG38" s="1158"/>
      <c r="AH38" s="1158"/>
    </row>
    <row r="39" spans="2:34" ht="13" x14ac:dyDescent="0.2"/>
    <row r="40" spans="2:34" ht="13" x14ac:dyDescent="0.2">
      <c r="X40" s="1158"/>
    </row>
    <row r="41" spans="2:34" ht="13" x14ac:dyDescent="0.2">
      <c r="R41" s="1158"/>
    </row>
    <row r="42" spans="2:34" ht="13" x14ac:dyDescent="0.2">
      <c r="W42" s="1158"/>
    </row>
    <row r="43" spans="2:34" ht="13" x14ac:dyDescent="0.2">
      <c r="Y43" s="1158"/>
      <c r="Z43" s="1158"/>
      <c r="AA43" s="1158"/>
      <c r="AB43" s="1158"/>
      <c r="AC43" s="1158"/>
      <c r="AD43" s="1158"/>
      <c r="AE43" s="1158"/>
      <c r="AF43" s="1158"/>
      <c r="AG43" s="1158"/>
      <c r="AH43" s="1158"/>
    </row>
    <row r="44" spans="2:34" ht="13" x14ac:dyDescent="0.2">
      <c r="AH44" s="1158"/>
    </row>
    <row r="45" spans="2:34" ht="13" x14ac:dyDescent="0.2">
      <c r="X45" s="1158"/>
    </row>
    <row r="46" spans="2:34" ht="13" x14ac:dyDescent="0.2"/>
    <row r="47" spans="2:34" ht="13" x14ac:dyDescent="0.2"/>
    <row r="48" spans="2:34" ht="13" x14ac:dyDescent="0.2">
      <c r="W48" s="1158"/>
      <c r="Y48" s="1158"/>
      <c r="Z48" s="1158"/>
      <c r="AA48" s="1158"/>
      <c r="AB48" s="1158"/>
      <c r="AC48" s="1158"/>
      <c r="AD48" s="1158"/>
      <c r="AE48" s="1158"/>
      <c r="AF48" s="1158"/>
      <c r="AG48" s="1158"/>
      <c r="AH48" s="1158"/>
    </row>
    <row r="49" spans="28:34" ht="13" x14ac:dyDescent="0.2"/>
    <row r="50" spans="28:34" ht="13" x14ac:dyDescent="0.2">
      <c r="AE50" s="1158"/>
      <c r="AF50" s="1158"/>
      <c r="AG50" s="1158"/>
      <c r="AH50" s="1158"/>
    </row>
    <row r="51" spans="28:34" ht="13" x14ac:dyDescent="0.2">
      <c r="AC51" s="1158"/>
      <c r="AD51" s="1158"/>
      <c r="AE51" s="1158"/>
      <c r="AF51" s="1158"/>
      <c r="AG51" s="1158"/>
      <c r="AH51" s="1158"/>
    </row>
    <row r="52" spans="28:34" ht="13" x14ac:dyDescent="0.2"/>
    <row r="53" spans="28:34" ht="13" x14ac:dyDescent="0.2">
      <c r="AF53" s="1158"/>
      <c r="AG53" s="1158"/>
      <c r="AH53" s="1158"/>
    </row>
    <row r="54" spans="28:34" ht="13" x14ac:dyDescent="0.2">
      <c r="AH54" s="1158"/>
    </row>
    <row r="55" spans="28:34" ht="13" x14ac:dyDescent="0.2"/>
    <row r="56" spans="28:34" ht="13" x14ac:dyDescent="0.2">
      <c r="AB56" s="1158"/>
      <c r="AC56" s="1158"/>
      <c r="AD56" s="1158"/>
      <c r="AE56" s="1158"/>
      <c r="AF56" s="1158"/>
      <c r="AG56" s="1158"/>
      <c r="AH56" s="1158"/>
    </row>
    <row r="57" spans="28:34" ht="13" x14ac:dyDescent="0.2">
      <c r="AH57" s="1158"/>
    </row>
    <row r="58" spans="28:34" ht="13" x14ac:dyDescent="0.2">
      <c r="AH58" s="1158"/>
    </row>
    <row r="59" spans="28:34" ht="13" x14ac:dyDescent="0.2"/>
    <row r="60" spans="28:34" ht="13" x14ac:dyDescent="0.2"/>
    <row r="61" spans="28:34" ht="13" x14ac:dyDescent="0.2"/>
    <row r="62" spans="28:34" ht="13" x14ac:dyDescent="0.2"/>
    <row r="63" spans="28:34" ht="13" x14ac:dyDescent="0.2">
      <c r="AH63" s="1158"/>
    </row>
    <row r="64" spans="28:34" ht="13" x14ac:dyDescent="0.2">
      <c r="AG64" s="1158"/>
      <c r="AH64" s="1158"/>
    </row>
    <row r="65" spans="28:34" ht="13" x14ac:dyDescent="0.2"/>
    <row r="66" spans="28:34" ht="13" x14ac:dyDescent="0.2"/>
    <row r="67" spans="28:34" ht="13" x14ac:dyDescent="0.2"/>
    <row r="68" spans="28:34" ht="13" x14ac:dyDescent="0.2">
      <c r="AB68" s="1158"/>
      <c r="AC68" s="1158"/>
      <c r="AD68" s="1158"/>
      <c r="AE68" s="1158"/>
      <c r="AF68" s="1158"/>
      <c r="AG68" s="1158"/>
      <c r="AH68" s="1158"/>
    </row>
    <row r="69" spans="28:34" ht="13" x14ac:dyDescent="0.2">
      <c r="AF69" s="1158"/>
      <c r="AG69" s="1158"/>
      <c r="AH69" s="1158"/>
    </row>
    <row r="70" spans="28:34" ht="13" x14ac:dyDescent="0.2"/>
    <row r="71" spans="28:34" ht="13" x14ac:dyDescent="0.2"/>
    <row r="72" spans="28:34" ht="13" x14ac:dyDescent="0.2"/>
    <row r="73" spans="28:34" ht="13" x14ac:dyDescent="0.2"/>
    <row r="74" spans="28:34" ht="13" x14ac:dyDescent="0.2"/>
    <row r="75" spans="28:34" ht="13" x14ac:dyDescent="0.2">
      <c r="AH75" s="1158"/>
    </row>
    <row r="76" spans="28:34" ht="13" x14ac:dyDescent="0.2">
      <c r="AF76" s="1158"/>
      <c r="AG76" s="1158"/>
      <c r="AH76" s="1158"/>
    </row>
    <row r="77" spans="28:34" ht="13" x14ac:dyDescent="0.2">
      <c r="AG77" s="1158"/>
      <c r="AH77" s="1158"/>
    </row>
    <row r="78" spans="28:34" ht="13" x14ac:dyDescent="0.2"/>
    <row r="79" spans="28:34" ht="13" x14ac:dyDescent="0.2"/>
    <row r="80" spans="28:34" ht="13" x14ac:dyDescent="0.2"/>
    <row r="81" spans="25:34" ht="13" x14ac:dyDescent="0.2"/>
    <row r="82" spans="25:34" ht="13" x14ac:dyDescent="0.2">
      <c r="Y82" s="1158"/>
    </row>
    <row r="83" spans="25:34" ht="13" x14ac:dyDescent="0.2">
      <c r="Y83" s="1158"/>
      <c r="Z83" s="1158"/>
      <c r="AA83" s="1158"/>
      <c r="AB83" s="1158"/>
      <c r="AC83" s="1158"/>
      <c r="AD83" s="1158"/>
      <c r="AE83" s="1158"/>
      <c r="AF83" s="1158"/>
      <c r="AG83" s="1158"/>
      <c r="AH83" s="1158"/>
    </row>
    <row r="84" spans="25:34" ht="13" x14ac:dyDescent="0.2"/>
    <row r="85" spans="25:34" ht="13" x14ac:dyDescent="0.2"/>
    <row r="86" spans="25:34" ht="13" x14ac:dyDescent="0.2"/>
    <row r="87" spans="25:34" ht="13" x14ac:dyDescent="0.2"/>
    <row r="88" spans="25:34" ht="13" x14ac:dyDescent="0.2">
      <c r="AH88" s="11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158"/>
      <c r="AG94" s="1158"/>
      <c r="AH94" s="1158"/>
    </row>
    <row r="95" spans="25:34" ht="13.5" customHeight="1" x14ac:dyDescent="0.2">
      <c r="AH95" s="11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158"/>
    </row>
    <row r="102" spans="33:34" ht="13.5" customHeight="1" x14ac:dyDescent="0.2"/>
    <row r="103" spans="33:34" ht="13.5" customHeight="1" x14ac:dyDescent="0.2"/>
    <row r="104" spans="33:34" ht="13.5" customHeight="1" x14ac:dyDescent="0.2">
      <c r="AG104" s="1158"/>
      <c r="AH104" s="11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158"/>
    </row>
    <row r="117" spans="34:122" ht="13.5" customHeight="1" x14ac:dyDescent="0.2"/>
    <row r="118" spans="34:122" ht="13.5" customHeight="1" x14ac:dyDescent="0.2"/>
    <row r="119" spans="34:122" ht="13.5" customHeight="1" x14ac:dyDescent="0.2"/>
    <row r="120" spans="34:122" ht="13.5" customHeight="1" x14ac:dyDescent="0.2">
      <c r="AH120" s="1158"/>
    </row>
    <row r="121" spans="34:122" ht="13.5" customHeight="1" x14ac:dyDescent="0.2">
      <c r="AH121" s="1158"/>
    </row>
    <row r="122" spans="34:122" ht="13.5" customHeight="1" x14ac:dyDescent="0.2"/>
    <row r="123" spans="34:122" ht="13.5" customHeight="1" x14ac:dyDescent="0.2"/>
    <row r="124" spans="34:122" ht="13.5" customHeight="1" x14ac:dyDescent="0.2"/>
    <row r="125" spans="34:122" ht="13.5" customHeight="1" x14ac:dyDescent="0.2">
      <c r="DR125" s="1158" t="s">
        <v>584</v>
      </c>
    </row>
  </sheetData>
  <sheetProtection algorithmName="SHA-512" hashValue="/8x6UYsQEeGoCFjMgVm5+dBkzUzErdRnyS5gkQxVpp2bEgqAC2mZOIUJiMEorfZ9UFMQUMmBlJyUL1TBP9Eeeg==" saltValue="uLZaF17jDv2GmckBZsf2lA==" spinCount="100000" sheet="1" objects="1" scenarios="1"/>
  <dataConsolidate/>
  <phoneticPr fontId="41"/>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3664B-4973-4DE4-86D5-491CA6D36CA3}">
  <sheetPr>
    <pageSetUpPr fitToPage="1"/>
  </sheetPr>
  <dimension ref="A1:DR125"/>
  <sheetViews>
    <sheetView showGridLines="0" topLeftCell="A59" zoomScale="55" zoomScaleNormal="55" zoomScaleSheetLayoutView="55" workbookViewId="0">
      <selection activeCell="BI14" sqref="BI14"/>
    </sheetView>
  </sheetViews>
  <sheetFormatPr defaultColWidth="0" defaultRowHeight="13.5" customHeight="1" zeroHeight="1" x14ac:dyDescent="0.2"/>
  <cols>
    <col min="1" max="34" width="2.453125" style="1162" customWidth="1"/>
    <col min="35" max="122" width="2.453125" style="1158" customWidth="1"/>
    <col min="123" max="16384" width="2.453125" style="1158" hidden="1"/>
  </cols>
  <sheetData>
    <row r="1" spans="2:34" ht="13.5" customHeight="1" x14ac:dyDescent="0.2">
      <c r="B1" s="1158"/>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c r="AD1" s="1158"/>
      <c r="AE1" s="1158"/>
      <c r="AF1" s="1158"/>
      <c r="AG1" s="1158"/>
      <c r="AH1" s="1158"/>
    </row>
    <row r="2" spans="2:34" ht="13" x14ac:dyDescent="0.2">
      <c r="S2" s="1158"/>
      <c r="AH2" s="1158"/>
    </row>
    <row r="3" spans="2:34" ht="13" x14ac:dyDescent="0.2">
      <c r="C3" s="1158"/>
      <c r="D3" s="1158"/>
      <c r="E3" s="1158"/>
      <c r="F3" s="1158"/>
      <c r="G3" s="1158"/>
      <c r="H3" s="1158"/>
      <c r="I3" s="1158"/>
      <c r="J3" s="1158"/>
      <c r="K3" s="1158"/>
      <c r="L3" s="1158"/>
      <c r="M3" s="1158"/>
      <c r="N3" s="1158"/>
      <c r="O3" s="1158"/>
      <c r="P3" s="1158"/>
      <c r="Q3" s="1158"/>
      <c r="R3" s="1158"/>
      <c r="S3" s="1158"/>
      <c r="U3" s="1158"/>
      <c r="V3" s="1158"/>
      <c r="W3" s="1158"/>
      <c r="X3" s="1158"/>
      <c r="Y3" s="1158"/>
      <c r="Z3" s="1158"/>
      <c r="AA3" s="1158"/>
      <c r="AB3" s="1158"/>
      <c r="AC3" s="1158"/>
      <c r="AD3" s="1158"/>
      <c r="AE3" s="1158"/>
      <c r="AF3" s="1158"/>
      <c r="AG3" s="1158"/>
      <c r="AH3" s="1158"/>
    </row>
    <row r="4" spans="2:34" ht="13" x14ac:dyDescent="0.2"/>
    <row r="5" spans="2:34" ht="13" x14ac:dyDescent="0.2"/>
    <row r="6" spans="2:34" ht="13" x14ac:dyDescent="0.2"/>
    <row r="7" spans="2:34" ht="13" x14ac:dyDescent="0.2"/>
    <row r="8" spans="2:34" ht="13" x14ac:dyDescent="0.2"/>
    <row r="9" spans="2:34" ht="13" x14ac:dyDescent="0.2">
      <c r="AH9" s="1158"/>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1158"/>
    </row>
    <row r="18" spans="12:34" ht="13" x14ac:dyDescent="0.2"/>
    <row r="19" spans="12:34" ht="13" x14ac:dyDescent="0.2"/>
    <row r="20" spans="12:34" ht="13" x14ac:dyDescent="0.2">
      <c r="AH20" s="1158"/>
    </row>
    <row r="21" spans="12:34" ht="13" x14ac:dyDescent="0.2">
      <c r="AH21" s="1158"/>
    </row>
    <row r="22" spans="12:34" ht="13" x14ac:dyDescent="0.2"/>
    <row r="23" spans="12:34" ht="13" x14ac:dyDescent="0.2"/>
    <row r="24" spans="12:34" ht="13" x14ac:dyDescent="0.2">
      <c r="Q24" s="1158"/>
    </row>
    <row r="25" spans="12:34" ht="13" x14ac:dyDescent="0.2"/>
    <row r="26" spans="12:34" ht="13" x14ac:dyDescent="0.2"/>
    <row r="27" spans="12:34" ht="13" x14ac:dyDescent="0.2"/>
    <row r="28" spans="12:34" ht="13" x14ac:dyDescent="0.2">
      <c r="O28" s="1158"/>
      <c r="T28" s="1158"/>
      <c r="AH28" s="1158"/>
    </row>
    <row r="29" spans="12:34" ht="13" x14ac:dyDescent="0.2"/>
    <row r="30" spans="12:34" ht="13" x14ac:dyDescent="0.2"/>
    <row r="31" spans="12:34" ht="13" x14ac:dyDescent="0.2">
      <c r="Q31" s="1158"/>
    </row>
    <row r="32" spans="12:34" ht="13" x14ac:dyDescent="0.2">
      <c r="L32" s="1158"/>
    </row>
    <row r="33" spans="2:34" ht="13" x14ac:dyDescent="0.2">
      <c r="C33" s="1158"/>
      <c r="E33" s="1158"/>
      <c r="G33" s="1158"/>
      <c r="I33" s="1158"/>
      <c r="X33" s="1158"/>
    </row>
    <row r="34" spans="2:34" ht="13" x14ac:dyDescent="0.2">
      <c r="B34" s="1158"/>
      <c r="P34" s="1158"/>
      <c r="R34" s="1158"/>
      <c r="T34" s="1158"/>
    </row>
    <row r="35" spans="2:34" ht="13" x14ac:dyDescent="0.2">
      <c r="D35" s="1158"/>
      <c r="W35" s="1158"/>
      <c r="AC35" s="1158"/>
      <c r="AD35" s="1158"/>
      <c r="AE35" s="1158"/>
      <c r="AF35" s="1158"/>
      <c r="AG35" s="1158"/>
      <c r="AH35" s="1158"/>
    </row>
    <row r="36" spans="2:34" ht="13" x14ac:dyDescent="0.2">
      <c r="H36" s="1158"/>
      <c r="J36" s="1158"/>
      <c r="K36" s="1158"/>
      <c r="M36" s="1158"/>
      <c r="Y36" s="1158"/>
      <c r="Z36" s="1158"/>
      <c r="AA36" s="1158"/>
      <c r="AB36" s="1158"/>
      <c r="AC36" s="1158"/>
      <c r="AD36" s="1158"/>
      <c r="AE36" s="1158"/>
      <c r="AF36" s="1158"/>
      <c r="AG36" s="1158"/>
      <c r="AH36" s="1158"/>
    </row>
    <row r="37" spans="2:34" ht="13" x14ac:dyDescent="0.2">
      <c r="AH37" s="1158"/>
    </row>
    <row r="38" spans="2:34" ht="13" x14ac:dyDescent="0.2">
      <c r="AG38" s="1158"/>
      <c r="AH38" s="1158"/>
    </row>
    <row r="39" spans="2:34" ht="13" x14ac:dyDescent="0.2"/>
    <row r="40" spans="2:34" ht="13" x14ac:dyDescent="0.2">
      <c r="X40" s="1158"/>
    </row>
    <row r="41" spans="2:34" ht="13" x14ac:dyDescent="0.2">
      <c r="R41" s="1158"/>
    </row>
    <row r="42" spans="2:34" ht="13" x14ac:dyDescent="0.2">
      <c r="W42" s="1158"/>
    </row>
    <row r="43" spans="2:34" ht="13" x14ac:dyDescent="0.2">
      <c r="Y43" s="1158"/>
      <c r="Z43" s="1158"/>
      <c r="AA43" s="1158"/>
      <c r="AB43" s="1158"/>
      <c r="AC43" s="1158"/>
      <c r="AD43" s="1158"/>
      <c r="AE43" s="1158"/>
      <c r="AF43" s="1158"/>
      <c r="AG43" s="1158"/>
      <c r="AH43" s="1158"/>
    </row>
    <row r="44" spans="2:34" ht="13" x14ac:dyDescent="0.2">
      <c r="AH44" s="1158"/>
    </row>
    <row r="45" spans="2:34" ht="13" x14ac:dyDescent="0.2">
      <c r="X45" s="1158"/>
    </row>
    <row r="46" spans="2:34" ht="13" x14ac:dyDescent="0.2"/>
    <row r="47" spans="2:34" ht="13" x14ac:dyDescent="0.2"/>
    <row r="48" spans="2:34" ht="13" x14ac:dyDescent="0.2">
      <c r="W48" s="1158"/>
      <c r="Y48" s="1158"/>
      <c r="Z48" s="1158"/>
      <c r="AA48" s="1158"/>
      <c r="AB48" s="1158"/>
      <c r="AC48" s="1158"/>
      <c r="AD48" s="1158"/>
      <c r="AE48" s="1158"/>
      <c r="AF48" s="1158"/>
      <c r="AG48" s="1158"/>
      <c r="AH48" s="1158"/>
    </row>
    <row r="49" spans="28:34" ht="13" x14ac:dyDescent="0.2"/>
    <row r="50" spans="28:34" ht="13" x14ac:dyDescent="0.2">
      <c r="AE50" s="1158"/>
      <c r="AF50" s="1158"/>
      <c r="AG50" s="1158"/>
      <c r="AH50" s="1158"/>
    </row>
    <row r="51" spans="28:34" ht="13" x14ac:dyDescent="0.2">
      <c r="AC51" s="1158"/>
      <c r="AD51" s="1158"/>
      <c r="AE51" s="1158"/>
      <c r="AF51" s="1158"/>
      <c r="AG51" s="1158"/>
      <c r="AH51" s="1158"/>
    </row>
    <row r="52" spans="28:34" ht="13" x14ac:dyDescent="0.2"/>
    <row r="53" spans="28:34" ht="13" x14ac:dyDescent="0.2">
      <c r="AF53" s="1158"/>
      <c r="AG53" s="1158"/>
      <c r="AH53" s="1158"/>
    </row>
    <row r="54" spans="28:34" ht="13" x14ac:dyDescent="0.2">
      <c r="AH54" s="1158"/>
    </row>
    <row r="55" spans="28:34" ht="13" x14ac:dyDescent="0.2"/>
    <row r="56" spans="28:34" ht="13" x14ac:dyDescent="0.2">
      <c r="AB56" s="1158"/>
      <c r="AC56" s="1158"/>
      <c r="AD56" s="1158"/>
      <c r="AE56" s="1158"/>
      <c r="AF56" s="1158"/>
      <c r="AG56" s="1158"/>
      <c r="AH56" s="1158"/>
    </row>
    <row r="57" spans="28:34" ht="13" x14ac:dyDescent="0.2">
      <c r="AH57" s="1158"/>
    </row>
    <row r="58" spans="28:34" ht="13" x14ac:dyDescent="0.2">
      <c r="AH58" s="1158"/>
    </row>
    <row r="59" spans="28:34" ht="13" x14ac:dyDescent="0.2">
      <c r="AG59" s="1158"/>
      <c r="AH59" s="1158"/>
    </row>
    <row r="60" spans="28:34" ht="13" x14ac:dyDescent="0.2"/>
    <row r="61" spans="28:34" ht="13" x14ac:dyDescent="0.2"/>
    <row r="62" spans="28:34" ht="13" x14ac:dyDescent="0.2"/>
    <row r="63" spans="28:34" ht="13" x14ac:dyDescent="0.2">
      <c r="AH63" s="1158"/>
    </row>
    <row r="64" spans="28:34" ht="13" x14ac:dyDescent="0.2">
      <c r="AG64" s="1158"/>
      <c r="AH64" s="1158"/>
    </row>
    <row r="65" spans="28:34" ht="13" x14ac:dyDescent="0.2"/>
    <row r="66" spans="28:34" ht="13" x14ac:dyDescent="0.2"/>
    <row r="67" spans="28:34" ht="13" x14ac:dyDescent="0.2"/>
    <row r="68" spans="28:34" ht="13" x14ac:dyDescent="0.2">
      <c r="AB68" s="1158"/>
      <c r="AC68" s="1158"/>
      <c r="AD68" s="1158"/>
      <c r="AE68" s="1158"/>
      <c r="AF68" s="1158"/>
      <c r="AG68" s="1158"/>
      <c r="AH68" s="1158"/>
    </row>
    <row r="69" spans="28:34" ht="13" x14ac:dyDescent="0.2">
      <c r="AF69" s="1158"/>
      <c r="AG69" s="1158"/>
      <c r="AH69" s="1158"/>
    </row>
    <row r="70" spans="28:34" ht="13" x14ac:dyDescent="0.2"/>
    <row r="71" spans="28:34" ht="13" x14ac:dyDescent="0.2"/>
    <row r="72" spans="28:34" ht="13" x14ac:dyDescent="0.2"/>
    <row r="73" spans="28:34" ht="13" x14ac:dyDescent="0.2"/>
    <row r="74" spans="28:34" ht="13" x14ac:dyDescent="0.2"/>
    <row r="75" spans="28:34" ht="13" x14ac:dyDescent="0.2">
      <c r="AH75" s="1158"/>
    </row>
    <row r="76" spans="28:34" ht="13" x14ac:dyDescent="0.2">
      <c r="AF76" s="1158"/>
      <c r="AG76" s="1158"/>
      <c r="AH76" s="1158"/>
    </row>
    <row r="77" spans="28:34" ht="13" x14ac:dyDescent="0.2">
      <c r="AG77" s="1158"/>
      <c r="AH77" s="1158"/>
    </row>
    <row r="78" spans="28:34" ht="13" x14ac:dyDescent="0.2"/>
    <row r="79" spans="28:34" ht="13" x14ac:dyDescent="0.2"/>
    <row r="80" spans="28:34" ht="13" x14ac:dyDescent="0.2"/>
    <row r="81" spans="25:34" ht="13" x14ac:dyDescent="0.2"/>
    <row r="82" spans="25:34" ht="13" x14ac:dyDescent="0.2">
      <c r="Y82" s="1158"/>
    </row>
    <row r="83" spans="25:34" ht="13" x14ac:dyDescent="0.2">
      <c r="Y83" s="1158"/>
      <c r="Z83" s="1158"/>
      <c r="AA83" s="1158"/>
      <c r="AB83" s="1158"/>
      <c r="AC83" s="1158"/>
      <c r="AD83" s="1158"/>
      <c r="AE83" s="1158"/>
      <c r="AF83" s="1158"/>
      <c r="AG83" s="1158"/>
      <c r="AH83" s="1158"/>
    </row>
    <row r="84" spans="25:34" ht="13" x14ac:dyDescent="0.2"/>
    <row r="85" spans="25:34" ht="13" x14ac:dyDescent="0.2"/>
    <row r="86" spans="25:34" ht="13" x14ac:dyDescent="0.2"/>
    <row r="87" spans="25:34" ht="13" x14ac:dyDescent="0.2"/>
    <row r="88" spans="25:34" ht="13" x14ac:dyDescent="0.2">
      <c r="AH88" s="11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158"/>
      <c r="AG94" s="1158"/>
      <c r="AH94" s="1158"/>
    </row>
    <row r="95" spans="25:34" ht="13.5" customHeight="1" x14ac:dyDescent="0.2">
      <c r="AH95" s="11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158"/>
    </row>
    <row r="102" spans="33:34" ht="13.5" customHeight="1" x14ac:dyDescent="0.2"/>
    <row r="103" spans="33:34" ht="13.5" customHeight="1" x14ac:dyDescent="0.2"/>
    <row r="104" spans="33:34" ht="13.5" customHeight="1" x14ac:dyDescent="0.2">
      <c r="AG104" s="1158"/>
      <c r="AH104" s="11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158"/>
    </row>
    <row r="117" spans="34:122" ht="13.5" customHeight="1" x14ac:dyDescent="0.2"/>
    <row r="118" spans="34:122" ht="13.5" customHeight="1" x14ac:dyDescent="0.2"/>
    <row r="119" spans="34:122" ht="13.5" customHeight="1" x14ac:dyDescent="0.2"/>
    <row r="120" spans="34:122" ht="13.5" customHeight="1" x14ac:dyDescent="0.2">
      <c r="AH120" s="1158"/>
    </row>
    <row r="121" spans="34:122" ht="13.5" customHeight="1" x14ac:dyDescent="0.2">
      <c r="AH121" s="1158"/>
    </row>
    <row r="122" spans="34:122" ht="13.5" customHeight="1" x14ac:dyDescent="0.2"/>
    <row r="123" spans="34:122" ht="13.5" customHeight="1" x14ac:dyDescent="0.2"/>
    <row r="124" spans="34:122" ht="13.5" customHeight="1" x14ac:dyDescent="0.2"/>
    <row r="125" spans="34:122" ht="13.5" customHeight="1" x14ac:dyDescent="0.2">
      <c r="DR125" s="1158" t="s">
        <v>584</v>
      </c>
    </row>
  </sheetData>
  <sheetProtection algorithmName="SHA-512" hashValue="BdhgxEtA/yIcS+ZsXrlC9uu7Xs/8b+nGWdYh/E95/QztMQWDqNMBlXD36sur867lZzlQ/jAwwecOPlSvhsohTA==" saltValue="bgCw5Ii2HZF0JCTovbDKtQ==" spinCount="100000" sheet="1" objects="1" scenarios="1"/>
  <dataConsolidate/>
  <phoneticPr fontId="41"/>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4" customWidth="1"/>
    <col min="2" max="8" width="13.36328125" style="294" customWidth="1"/>
    <col min="9" max="16384" width="11.08984375" style="294"/>
  </cols>
  <sheetData>
    <row r="1" spans="1:8" x14ac:dyDescent="0.2">
      <c r="A1" s="101"/>
      <c r="B1" s="107"/>
      <c r="C1" s="111"/>
      <c r="D1" s="117"/>
      <c r="E1" s="127"/>
      <c r="F1" s="127"/>
      <c r="G1" s="127"/>
      <c r="H1" s="161"/>
    </row>
    <row r="2" spans="1:8" x14ac:dyDescent="0.2">
      <c r="A2" s="102"/>
      <c r="B2" s="108"/>
      <c r="C2" s="301"/>
      <c r="D2" s="118" t="s">
        <v>87</v>
      </c>
      <c r="E2" s="128"/>
      <c r="F2" s="309" t="s">
        <v>544</v>
      </c>
      <c r="G2" s="152"/>
      <c r="H2" s="162"/>
    </row>
    <row r="3" spans="1:8" x14ac:dyDescent="0.2">
      <c r="A3" s="118" t="s">
        <v>242</v>
      </c>
      <c r="B3" s="110"/>
      <c r="C3" s="302"/>
      <c r="D3" s="305">
        <v>43344</v>
      </c>
      <c r="E3" s="307"/>
      <c r="F3" s="310">
        <v>52897</v>
      </c>
      <c r="G3" s="312"/>
      <c r="H3" s="315"/>
    </row>
    <row r="4" spans="1:8" x14ac:dyDescent="0.2">
      <c r="A4" s="103"/>
      <c r="B4" s="109"/>
      <c r="C4" s="303"/>
      <c r="D4" s="306">
        <v>23619</v>
      </c>
      <c r="E4" s="308"/>
      <c r="F4" s="311">
        <v>27013</v>
      </c>
      <c r="G4" s="313"/>
      <c r="H4" s="316"/>
    </row>
    <row r="5" spans="1:8" x14ac:dyDescent="0.2">
      <c r="A5" s="118" t="s">
        <v>539</v>
      </c>
      <c r="B5" s="110"/>
      <c r="C5" s="302"/>
      <c r="D5" s="305">
        <v>57549</v>
      </c>
      <c r="E5" s="307"/>
      <c r="F5" s="310">
        <v>54945</v>
      </c>
      <c r="G5" s="312"/>
      <c r="H5" s="315"/>
    </row>
    <row r="6" spans="1:8" x14ac:dyDescent="0.2">
      <c r="A6" s="103"/>
      <c r="B6" s="109"/>
      <c r="C6" s="303"/>
      <c r="D6" s="306">
        <v>29305</v>
      </c>
      <c r="E6" s="308"/>
      <c r="F6" s="311">
        <v>29293</v>
      </c>
      <c r="G6" s="313"/>
      <c r="H6" s="316"/>
    </row>
    <row r="7" spans="1:8" x14ac:dyDescent="0.2">
      <c r="A7" s="118" t="s">
        <v>541</v>
      </c>
      <c r="B7" s="110"/>
      <c r="C7" s="302"/>
      <c r="D7" s="305">
        <v>55122</v>
      </c>
      <c r="E7" s="307"/>
      <c r="F7" s="310">
        <v>57132</v>
      </c>
      <c r="G7" s="312"/>
      <c r="H7" s="315"/>
    </row>
    <row r="8" spans="1:8" x14ac:dyDescent="0.2">
      <c r="A8" s="103"/>
      <c r="B8" s="109"/>
      <c r="C8" s="303"/>
      <c r="D8" s="306">
        <v>34473</v>
      </c>
      <c r="E8" s="308"/>
      <c r="F8" s="311">
        <v>30126</v>
      </c>
      <c r="G8" s="313"/>
      <c r="H8" s="316"/>
    </row>
    <row r="9" spans="1:8" x14ac:dyDescent="0.2">
      <c r="A9" s="118" t="s">
        <v>499</v>
      </c>
      <c r="B9" s="110"/>
      <c r="C9" s="302"/>
      <c r="D9" s="305">
        <v>48486</v>
      </c>
      <c r="E9" s="307"/>
      <c r="F9" s="310">
        <v>58766</v>
      </c>
      <c r="G9" s="312"/>
      <c r="H9" s="315"/>
    </row>
    <row r="10" spans="1:8" x14ac:dyDescent="0.2">
      <c r="A10" s="103"/>
      <c r="B10" s="109"/>
      <c r="C10" s="303"/>
      <c r="D10" s="306">
        <v>25314</v>
      </c>
      <c r="E10" s="308"/>
      <c r="F10" s="311">
        <v>29363</v>
      </c>
      <c r="G10" s="313"/>
      <c r="H10" s="316"/>
    </row>
    <row r="11" spans="1:8" x14ac:dyDescent="0.2">
      <c r="A11" s="118" t="s">
        <v>542</v>
      </c>
      <c r="B11" s="110"/>
      <c r="C11" s="302"/>
      <c r="D11" s="305">
        <v>45145</v>
      </c>
      <c r="E11" s="307"/>
      <c r="F11" s="310">
        <v>62482</v>
      </c>
      <c r="G11" s="312"/>
      <c r="H11" s="315"/>
    </row>
    <row r="12" spans="1:8" x14ac:dyDescent="0.2">
      <c r="A12" s="103"/>
      <c r="B12" s="109"/>
      <c r="C12" s="304"/>
      <c r="D12" s="306">
        <v>25395</v>
      </c>
      <c r="E12" s="308"/>
      <c r="F12" s="311">
        <v>34626</v>
      </c>
      <c r="G12" s="313"/>
      <c r="H12" s="316"/>
    </row>
    <row r="13" spans="1:8" x14ac:dyDescent="0.2">
      <c r="A13" s="118"/>
      <c r="B13" s="110"/>
      <c r="C13" s="302"/>
      <c r="D13" s="305">
        <v>49929</v>
      </c>
      <c r="E13" s="307"/>
      <c r="F13" s="310">
        <v>57244</v>
      </c>
      <c r="G13" s="314"/>
      <c r="H13" s="315"/>
    </row>
    <row r="14" spans="1:8" x14ac:dyDescent="0.2">
      <c r="A14" s="103"/>
      <c r="B14" s="109"/>
      <c r="C14" s="303"/>
      <c r="D14" s="306">
        <v>27621</v>
      </c>
      <c r="E14" s="308"/>
      <c r="F14" s="311">
        <v>30084</v>
      </c>
      <c r="G14" s="313"/>
      <c r="H14" s="316"/>
    </row>
    <row r="17" spans="1:11" x14ac:dyDescent="0.2">
      <c r="A17" s="294" t="s">
        <v>24</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94</v>
      </c>
      <c r="B19" s="295">
        <f>ROUND(VALUE(SUBSTITUTE(実質収支比率等に係る経年分析!F$48,"▲","-")),2)</f>
        <v>0.09</v>
      </c>
      <c r="C19" s="295">
        <f>ROUND(VALUE(SUBSTITUTE(実質収支比率等に係る経年分析!G$48,"▲","-")),2)</f>
        <v>0.09</v>
      </c>
      <c r="D19" s="295">
        <f>ROUND(VALUE(SUBSTITUTE(実質収支比率等に係る経年分析!H$48,"▲","-")),2)</f>
        <v>0.1</v>
      </c>
      <c r="E19" s="295">
        <f>ROUND(VALUE(SUBSTITUTE(実質収支比率等に係る経年分析!I$48,"▲","-")),2)</f>
        <v>-0.08</v>
      </c>
      <c r="F19" s="295">
        <f>ROUND(VALUE(SUBSTITUTE(実質収支比率等に係る経年分析!J$48,"▲","-")),2)</f>
        <v>0.09</v>
      </c>
    </row>
    <row r="20" spans="1:11" x14ac:dyDescent="0.2">
      <c r="A20" s="295" t="s">
        <v>35</v>
      </c>
      <c r="B20" s="295">
        <f>ROUND(VALUE(SUBSTITUTE(実質収支比率等に係る経年分析!F$47,"▲","-")),2)</f>
        <v>0.33</v>
      </c>
      <c r="C20" s="295">
        <f>ROUND(VALUE(SUBSTITUTE(実質収支比率等に係る経年分析!G$47,"▲","-")),2)</f>
        <v>0.89</v>
      </c>
      <c r="D20" s="295" t="e">
        <f>ROUND(VALUE(SUBSTITUTE(実質収支比率等に係る経年分析!H$47,"▲","-")),2)</f>
        <v>#VALUE!</v>
      </c>
      <c r="E20" s="295" t="e">
        <f>ROUND(VALUE(SUBSTITUTE(実質収支比率等に係る経年分析!I$47,"▲","-")),2)</f>
        <v>#VALUE!</v>
      </c>
      <c r="F20" s="295">
        <f>ROUND(VALUE(SUBSTITUTE(実質収支比率等に係る経年分析!J$47,"▲","-")),2)</f>
        <v>2.23</v>
      </c>
    </row>
    <row r="21" spans="1:11" x14ac:dyDescent="0.2">
      <c r="A21" s="295" t="s">
        <v>121</v>
      </c>
      <c r="B21" s="295">
        <f>IF(ISNUMBER(VALUE(SUBSTITUTE(実質収支比率等に係る経年分析!F$49,"▲","-"))),ROUND(VALUE(SUBSTITUTE(実質収支比率等に係る経年分析!F$49,"▲","-")),2),NA())</f>
        <v>0.18</v>
      </c>
      <c r="C21" s="295">
        <f>IF(ISNUMBER(VALUE(SUBSTITUTE(実質収支比率等に係る経年分析!G$49,"▲","-"))),ROUND(VALUE(SUBSTITUTE(実質収支比率等に係る経年分析!G$49,"▲","-")),2),NA())</f>
        <v>0</v>
      </c>
      <c r="D21" s="295">
        <f>IF(ISNUMBER(VALUE(SUBSTITUTE(実質収支比率等に係る経年分析!H$49,"▲","-"))),ROUND(VALUE(SUBSTITUTE(実質収支比率等に係る経年分析!H$49,"▲","-")),2),NA())</f>
        <v>-0.96</v>
      </c>
      <c r="E21" s="295">
        <f>IF(ISNUMBER(VALUE(SUBSTITUTE(実質収支比率等に係る経年分析!I$49,"▲","-"))),ROUND(VALUE(SUBSTITUTE(実質収支比率等に係る経年分析!I$49,"▲","-")),2),NA())</f>
        <v>-0.28999999999999998</v>
      </c>
      <c r="F21" s="295">
        <f>IF(ISNUMBER(VALUE(SUBSTITUTE(実質収支比率等に係る経年分析!J$49,"▲","-"))),ROUND(VALUE(SUBSTITUTE(実質収支比率等に係る経年分析!J$49,"▲","-")),2),NA())</f>
        <v>2.39</v>
      </c>
    </row>
    <row r="24" spans="1:11" x14ac:dyDescent="0.2">
      <c r="A24" s="294" t="s">
        <v>107</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122</v>
      </c>
      <c r="C26" s="296" t="s">
        <v>71</v>
      </c>
      <c r="D26" s="296" t="s">
        <v>122</v>
      </c>
      <c r="E26" s="296" t="s">
        <v>71</v>
      </c>
      <c r="F26" s="296" t="s">
        <v>122</v>
      </c>
      <c r="G26" s="296" t="s">
        <v>71</v>
      </c>
      <c r="H26" s="296" t="s">
        <v>122</v>
      </c>
      <c r="I26" s="296" t="s">
        <v>71</v>
      </c>
      <c r="J26" s="296" t="s">
        <v>122</v>
      </c>
      <c r="K26" s="296" t="s">
        <v>71</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0.98</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1.48</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1.73</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0.61</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0.14000000000000001</v>
      </c>
    </row>
    <row r="28" spans="1:11" x14ac:dyDescent="0.2">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f>IF(ROUND(VALUE(SUBSTITUTE(連結実質赤字比率に係る赤字・黒字の構成分析!I$42,"▲","-")),2)&lt;0,ABS(ROUND(VALUE(SUBSTITUTE(連結実質赤字比率に係る赤字・黒字の構成分析!I$42,"▲","-")),2)),NA())</f>
        <v>7.0000000000000007E-2</v>
      </c>
      <c r="I28" s="296" t="e">
        <f>IF(ROUND(VALUE(SUBSTITUTE(連結実質赤字比率に係る赤字・黒字の構成分析!I$42,"▲","-")),2)&gt;=0,ABS(ROUND(VALUE(SUBSTITUTE(連結実質赤字比率に係る赤字・黒字の構成分析!I$42,"▲","-")),2)),NA())</f>
        <v>#N/A</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str">
        <f>IF(連結実質赤字比率に係る赤字・黒字の構成分析!C$41="",NA(),連結実質赤字比率に係る赤字・黒字の構成分析!C$41)</f>
        <v>京都市後期高齢者医療特別会計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0.17</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0.18</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0.18</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0.2</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0.19</v>
      </c>
    </row>
    <row r="30" spans="1:11" x14ac:dyDescent="0.2">
      <c r="A30" s="296" t="str">
        <f>IF(連結実質赤字比率に係る赤字・黒字の構成分析!C$40="",NA(),連結実質赤字比率に係る赤字・黒字の構成分析!C$40)</f>
        <v>京都市中央卸売市場第一市場特別会計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0.24</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0.24</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0.34</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0.16</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0.2</v>
      </c>
    </row>
    <row r="31" spans="1:11" x14ac:dyDescent="0.2">
      <c r="A31" s="296" t="str">
        <f>IF(連結実質赤字比率に係る赤字・黒字の構成分析!C$39="",NA(),連結実質赤字比率に係る赤字・黒字の構成分析!C$39)</f>
        <v>京都市中央卸売市場第二市場・と畜場特別会計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0.21</v>
      </c>
    </row>
    <row r="32" spans="1:11" x14ac:dyDescent="0.2">
      <c r="A32" s="296" t="str">
        <f>IF(連結実質赤字比率に係る赤字・黒字の構成分析!C$38="",NA(),連結実質赤字比率に係る赤字・黒字の構成分析!C$38)</f>
        <v>京都市国民健康保険事業特別会計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1.32</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0.3</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0.16</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0.86</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0.42</v>
      </c>
    </row>
    <row r="33" spans="1:16" x14ac:dyDescent="0.2">
      <c r="A33" s="296" t="str">
        <f>IF(連結実質赤字比率に係る赤字・黒字の構成分析!C$37="",NA(),連結実質赤字比率に係る赤字・黒字の構成分析!C$37)</f>
        <v>京都市介護保険事業特別会計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1.04</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0.48</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0.38</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0.47</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0.76</v>
      </c>
    </row>
    <row r="34" spans="1:16" x14ac:dyDescent="0.2">
      <c r="A34" s="296" t="str">
        <f>IF(連結実質赤字比率に係る赤字・黒字の構成分析!C$36="",NA(),連結実質赤字比率に係る赤字・黒字の構成分析!C$36)</f>
        <v>京都市公共下水道事業特別会計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4.08</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2.04</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2.58</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1.42</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1.54</v>
      </c>
    </row>
    <row r="35" spans="1:16" x14ac:dyDescent="0.2">
      <c r="A35" s="296" t="str">
        <f>IF(連結実質赤字比率に係る赤字・黒字の構成分析!C$35="",NA(),連結実質赤字比率に係る赤字・黒字の構成分析!C$35)</f>
        <v>京都市水道事業特別会計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2.66</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2.2200000000000002</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1.71</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1.37</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1.55</v>
      </c>
    </row>
    <row r="36" spans="1:16" x14ac:dyDescent="0.2">
      <c r="A36" s="296" t="str">
        <f>IF(連結実質赤字比率に係る赤字・黒字の構成分析!C$34="",NA(),連結実質赤字比率に係る赤字・黒字の構成分析!C$34)</f>
        <v>京都市高速鉄道事業特別会計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0</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0</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0</v>
      </c>
      <c r="H36" s="296">
        <f>IF(ROUND(VALUE(SUBSTITUTE(連結実質赤字比率に係る赤字・黒字の構成分析!I$34,"▲","-")),2)&lt;0,ABS(ROUND(VALUE(SUBSTITUTE(連結実質赤字比率に係る赤字・黒字の構成分析!I$34,"▲","-")),2)),NA())</f>
        <v>2.96</v>
      </c>
      <c r="I36" s="296" t="e">
        <f>IF(ROUND(VALUE(SUBSTITUTE(連結実質赤字比率に係る赤字・黒字の構成分析!I$34,"▲","-")),2)&gt;=0,ABS(ROUND(VALUE(SUBSTITUTE(連結実質赤字比率に係る赤字・黒字の構成分析!I$34,"▲","-")),2)),NA())</f>
        <v>#N/A</v>
      </c>
      <c r="J36" s="296">
        <f>IF(ROUND(VALUE(SUBSTITUTE(連結実質赤字比率に係る赤字・黒字の構成分析!J$34,"▲","-")),2)&lt;0,ABS(ROUND(VALUE(SUBSTITUTE(連結実質赤字比率に係る赤字・黒字の構成分析!J$34,"▲","-")),2)),NA())</f>
        <v>1.19</v>
      </c>
      <c r="K36" s="296" t="e">
        <f>IF(ROUND(VALUE(SUBSTITUTE(連結実質赤字比率に係る赤字・黒字の構成分析!J$34,"▲","-")),2)&gt;=0,ABS(ROUND(VALUE(SUBSTITUTE(連結実質赤字比率に係る赤字・黒字の構成分析!J$34,"▲","-")),2)),NA())</f>
        <v>#N/A</v>
      </c>
    </row>
    <row r="39" spans="1:16" x14ac:dyDescent="0.2">
      <c r="A39" s="294" t="s">
        <v>13</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123</v>
      </c>
      <c r="C41" s="297"/>
      <c r="D41" s="297" t="s">
        <v>125</v>
      </c>
      <c r="E41" s="297" t="s">
        <v>123</v>
      </c>
      <c r="F41" s="297"/>
      <c r="G41" s="297" t="s">
        <v>125</v>
      </c>
      <c r="H41" s="297" t="s">
        <v>123</v>
      </c>
      <c r="I41" s="297"/>
      <c r="J41" s="297" t="s">
        <v>125</v>
      </c>
      <c r="K41" s="297" t="s">
        <v>123</v>
      </c>
      <c r="L41" s="297"/>
      <c r="M41" s="297" t="s">
        <v>125</v>
      </c>
      <c r="N41" s="297" t="s">
        <v>123</v>
      </c>
      <c r="O41" s="297"/>
      <c r="P41" s="297" t="s">
        <v>125</v>
      </c>
    </row>
    <row r="42" spans="1:16" x14ac:dyDescent="0.2">
      <c r="A42" s="297" t="s">
        <v>127</v>
      </c>
      <c r="B42" s="297"/>
      <c r="C42" s="297"/>
      <c r="D42" s="297">
        <f>'実質公債費比率（分子）の構造'!K$52</f>
        <v>87722</v>
      </c>
      <c r="E42" s="297"/>
      <c r="F42" s="297"/>
      <c r="G42" s="297">
        <f>'実質公債費比率（分子）の構造'!L$52</f>
        <v>84128</v>
      </c>
      <c r="H42" s="297"/>
      <c r="I42" s="297"/>
      <c r="J42" s="297">
        <f>'実質公債費比率（分子）の構造'!M$52</f>
        <v>83088</v>
      </c>
      <c r="K42" s="297"/>
      <c r="L42" s="297"/>
      <c r="M42" s="297">
        <f>'実質公債費比率（分子）の構造'!N$52</f>
        <v>79805</v>
      </c>
      <c r="N42" s="297"/>
      <c r="O42" s="297"/>
      <c r="P42" s="297">
        <f>'実質公債費比率（分子）の構造'!O$52</f>
        <v>78770</v>
      </c>
    </row>
    <row r="43" spans="1:16" x14ac:dyDescent="0.2">
      <c r="A43" s="297" t="s">
        <v>49</v>
      </c>
      <c r="B43" s="297">
        <f>'実質公債費比率（分子）の構造'!K$51</f>
        <v>0</v>
      </c>
      <c r="C43" s="297"/>
      <c r="D43" s="297"/>
      <c r="E43" s="297">
        <f>'実質公債費比率（分子）の構造'!L$51</f>
        <v>0</v>
      </c>
      <c r="F43" s="297"/>
      <c r="G43" s="297"/>
      <c r="H43" s="297" t="str">
        <f>'実質公債費比率（分子）の構造'!M$51</f>
        <v>-</v>
      </c>
      <c r="I43" s="297"/>
      <c r="J43" s="297"/>
      <c r="K43" s="297">
        <f>'実質公債費比率（分子）の構造'!N$51</f>
        <v>0</v>
      </c>
      <c r="L43" s="297"/>
      <c r="M43" s="297"/>
      <c r="N43" s="297">
        <f>'実質公債費比率（分子）の構造'!O$51</f>
        <v>4</v>
      </c>
      <c r="O43" s="297"/>
      <c r="P43" s="297"/>
    </row>
    <row r="44" spans="1:16" x14ac:dyDescent="0.2">
      <c r="A44" s="297" t="s">
        <v>42</v>
      </c>
      <c r="B44" s="297">
        <f>'実質公債費比率（分子）の構造'!K$50</f>
        <v>867</v>
      </c>
      <c r="C44" s="297"/>
      <c r="D44" s="297"/>
      <c r="E44" s="297">
        <f>'実質公債費比率（分子）の構造'!L$50</f>
        <v>868</v>
      </c>
      <c r="F44" s="297"/>
      <c r="G44" s="297"/>
      <c r="H44" s="297">
        <f>'実質公債費比率（分子）の構造'!M$50</f>
        <v>656</v>
      </c>
      <c r="I44" s="297"/>
      <c r="J44" s="297"/>
      <c r="K44" s="297">
        <f>'実質公債費比率（分子）の構造'!N$50</f>
        <v>657</v>
      </c>
      <c r="L44" s="297"/>
      <c r="M44" s="297"/>
      <c r="N44" s="297">
        <f>'実質公債費比率（分子）の構造'!O$50</f>
        <v>770</v>
      </c>
      <c r="O44" s="297"/>
      <c r="P44" s="297"/>
    </row>
    <row r="45" spans="1:16" x14ac:dyDescent="0.2">
      <c r="A45" s="297" t="s">
        <v>2</v>
      </c>
      <c r="B45" s="297" t="str">
        <f>'実質公債費比率（分子）の構造'!K$49</f>
        <v>-</v>
      </c>
      <c r="C45" s="297"/>
      <c r="D45" s="297"/>
      <c r="E45" s="297" t="str">
        <f>'実質公債費比率（分子）の構造'!L$49</f>
        <v>-</v>
      </c>
      <c r="F45" s="297"/>
      <c r="G45" s="297"/>
      <c r="H45" s="297" t="str">
        <f>'実質公債費比率（分子）の構造'!M$49</f>
        <v>-</v>
      </c>
      <c r="I45" s="297"/>
      <c r="J45" s="297"/>
      <c r="K45" s="297" t="str">
        <f>'実質公債費比率（分子）の構造'!N$49</f>
        <v>-</v>
      </c>
      <c r="L45" s="297"/>
      <c r="M45" s="297"/>
      <c r="N45" s="297" t="str">
        <f>'実質公債費比率（分子）の構造'!O$49</f>
        <v>-</v>
      </c>
      <c r="O45" s="297"/>
      <c r="P45" s="297"/>
    </row>
    <row r="46" spans="1:16" x14ac:dyDescent="0.2">
      <c r="A46" s="297" t="s">
        <v>40</v>
      </c>
      <c r="B46" s="297">
        <f>'実質公債費比率（分子）の構造'!K$48</f>
        <v>19486</v>
      </c>
      <c r="C46" s="297"/>
      <c r="D46" s="297"/>
      <c r="E46" s="297">
        <f>'実質公債費比率（分子）の構造'!L$48</f>
        <v>19946</v>
      </c>
      <c r="F46" s="297"/>
      <c r="G46" s="297"/>
      <c r="H46" s="297">
        <f>'実質公債費比率（分子）の構造'!M$48</f>
        <v>19711</v>
      </c>
      <c r="I46" s="297"/>
      <c r="J46" s="297"/>
      <c r="K46" s="297">
        <f>'実質公債費比率（分子）の構造'!N$48</f>
        <v>19111</v>
      </c>
      <c r="L46" s="297"/>
      <c r="M46" s="297"/>
      <c r="N46" s="297">
        <f>'実質公債費比率（分子）の構造'!O$48</f>
        <v>18659</v>
      </c>
      <c r="O46" s="297"/>
      <c r="P46" s="297"/>
    </row>
    <row r="47" spans="1:16" x14ac:dyDescent="0.2">
      <c r="A47" s="297" t="s">
        <v>34</v>
      </c>
      <c r="B47" s="297">
        <f>'実質公債費比率（分子）の構造'!K$47</f>
        <v>43789</v>
      </c>
      <c r="C47" s="297"/>
      <c r="D47" s="297"/>
      <c r="E47" s="297">
        <f>'実質公債費比率（分子）の構造'!L$47</f>
        <v>44580</v>
      </c>
      <c r="F47" s="297"/>
      <c r="G47" s="297"/>
      <c r="H47" s="297">
        <f>'実質公債費比率（分子）の構造'!M$47</f>
        <v>45235</v>
      </c>
      <c r="I47" s="297"/>
      <c r="J47" s="297"/>
      <c r="K47" s="297">
        <f>'実質公債費比率（分子）の構造'!N$47</f>
        <v>46050</v>
      </c>
      <c r="L47" s="297"/>
      <c r="M47" s="297"/>
      <c r="N47" s="297">
        <f>'実質公債費比率（分子）の構造'!O$47</f>
        <v>47479</v>
      </c>
      <c r="O47" s="297"/>
      <c r="P47" s="297"/>
    </row>
    <row r="48" spans="1:16" x14ac:dyDescent="0.2">
      <c r="A48" s="297" t="s">
        <v>29</v>
      </c>
      <c r="B48" s="297">
        <f>'実質公債費比率（分子）の構造'!K$46</f>
        <v>7877</v>
      </c>
      <c r="C48" s="297"/>
      <c r="D48" s="297"/>
      <c r="E48" s="297">
        <f>'実質公債費比率（分子）の構造'!L$46</f>
        <v>9241</v>
      </c>
      <c r="F48" s="297"/>
      <c r="G48" s="297"/>
      <c r="H48" s="297">
        <f>'実質公債費比率（分子）の構造'!M$46</f>
        <v>9744</v>
      </c>
      <c r="I48" s="297"/>
      <c r="J48" s="297"/>
      <c r="K48" s="297">
        <f>'実質公債費比率（分子）の構造'!N$46</f>
        <v>9646</v>
      </c>
      <c r="L48" s="297"/>
      <c r="M48" s="297"/>
      <c r="N48" s="297">
        <f>'実質公債費比率（分子）の構造'!O$46</f>
        <v>9794</v>
      </c>
      <c r="O48" s="297"/>
      <c r="P48" s="297"/>
    </row>
    <row r="49" spans="1:16" x14ac:dyDescent="0.2">
      <c r="A49" s="297" t="s">
        <v>26</v>
      </c>
      <c r="B49" s="297">
        <f>'実質公債費比率（分子）の構造'!K$45</f>
        <v>46834</v>
      </c>
      <c r="C49" s="297"/>
      <c r="D49" s="297"/>
      <c r="E49" s="297">
        <f>'実質公債費比率（分子）の構造'!L$45</f>
        <v>47591</v>
      </c>
      <c r="F49" s="297"/>
      <c r="G49" s="297"/>
      <c r="H49" s="297">
        <f>'実質公債費比率（分子）の構造'!M$45</f>
        <v>46846</v>
      </c>
      <c r="I49" s="297"/>
      <c r="J49" s="297"/>
      <c r="K49" s="297">
        <f>'実質公債費比率（分子）の構造'!N$45</f>
        <v>46755</v>
      </c>
      <c r="L49" s="297"/>
      <c r="M49" s="297"/>
      <c r="N49" s="297">
        <f>'実質公債費比率（分子）の構造'!O$45</f>
        <v>47258</v>
      </c>
      <c r="O49" s="297"/>
      <c r="P49" s="297"/>
    </row>
    <row r="50" spans="1:16" x14ac:dyDescent="0.2">
      <c r="A50" s="297" t="s">
        <v>56</v>
      </c>
      <c r="B50" s="297" t="e">
        <f>NA()</f>
        <v>#N/A</v>
      </c>
      <c r="C50" s="297">
        <f>IF(ISNUMBER('実質公債費比率（分子）の構造'!K$53),'実質公債費比率（分子）の構造'!K$53,NA())</f>
        <v>31131</v>
      </c>
      <c r="D50" s="297" t="e">
        <f>NA()</f>
        <v>#N/A</v>
      </c>
      <c r="E50" s="297" t="e">
        <f>NA()</f>
        <v>#N/A</v>
      </c>
      <c r="F50" s="297">
        <f>IF(ISNUMBER('実質公債費比率（分子）の構造'!L$53),'実質公債費比率（分子）の構造'!L$53,NA())</f>
        <v>38098</v>
      </c>
      <c r="G50" s="297" t="e">
        <f>NA()</f>
        <v>#N/A</v>
      </c>
      <c r="H50" s="297" t="e">
        <f>NA()</f>
        <v>#N/A</v>
      </c>
      <c r="I50" s="297">
        <f>IF(ISNUMBER('実質公債費比率（分子）の構造'!M$53),'実質公債費比率（分子）の構造'!M$53,NA())</f>
        <v>39104</v>
      </c>
      <c r="J50" s="297" t="e">
        <f>NA()</f>
        <v>#N/A</v>
      </c>
      <c r="K50" s="297" t="e">
        <f>NA()</f>
        <v>#N/A</v>
      </c>
      <c r="L50" s="297">
        <f>IF(ISNUMBER('実質公債費比率（分子）の構造'!N$53),'実質公債費比率（分子）の構造'!N$53,NA())</f>
        <v>42414</v>
      </c>
      <c r="M50" s="297" t="e">
        <f>NA()</f>
        <v>#N/A</v>
      </c>
      <c r="N50" s="297" t="e">
        <f>NA()</f>
        <v>#N/A</v>
      </c>
      <c r="O50" s="297">
        <f>IF(ISNUMBER('実質公債費比率（分子）の構造'!O$53),'実質公債費比率（分子）の構造'!O$53,NA())</f>
        <v>45194</v>
      </c>
      <c r="P50" s="297" t="e">
        <f>NA()</f>
        <v>#N/A</v>
      </c>
    </row>
    <row r="53" spans="1:16" x14ac:dyDescent="0.2">
      <c r="A53" s="294" t="s">
        <v>58</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114</v>
      </c>
      <c r="C55" s="296"/>
      <c r="D55" s="296" t="s">
        <v>128</v>
      </c>
      <c r="E55" s="296" t="s">
        <v>114</v>
      </c>
      <c r="F55" s="296"/>
      <c r="G55" s="296" t="s">
        <v>128</v>
      </c>
      <c r="H55" s="296" t="s">
        <v>114</v>
      </c>
      <c r="I55" s="296"/>
      <c r="J55" s="296" t="s">
        <v>128</v>
      </c>
      <c r="K55" s="296" t="s">
        <v>114</v>
      </c>
      <c r="L55" s="296"/>
      <c r="M55" s="296" t="s">
        <v>128</v>
      </c>
      <c r="N55" s="296" t="s">
        <v>114</v>
      </c>
      <c r="O55" s="296"/>
      <c r="P55" s="296" t="s">
        <v>128</v>
      </c>
    </row>
    <row r="56" spans="1:16" x14ac:dyDescent="0.2">
      <c r="A56" s="296" t="s">
        <v>44</v>
      </c>
      <c r="B56" s="296"/>
      <c r="C56" s="296"/>
      <c r="D56" s="296">
        <f>'将来負担比率（分子）の構造'!I$52</f>
        <v>717027</v>
      </c>
      <c r="E56" s="296"/>
      <c r="F56" s="296"/>
      <c r="G56" s="296">
        <f>'将来負担比率（分子）の構造'!J$52</f>
        <v>724977</v>
      </c>
      <c r="H56" s="296"/>
      <c r="I56" s="296"/>
      <c r="J56" s="296">
        <f>'将来負担比率（分子）の構造'!K$52</f>
        <v>727332</v>
      </c>
      <c r="K56" s="296"/>
      <c r="L56" s="296"/>
      <c r="M56" s="296">
        <f>'将来負担比率（分子）の構造'!L$52</f>
        <v>728306</v>
      </c>
      <c r="N56" s="296"/>
      <c r="O56" s="296"/>
      <c r="P56" s="296">
        <f>'将来負担比率（分子）の構造'!M$52</f>
        <v>732036</v>
      </c>
    </row>
    <row r="57" spans="1:16" x14ac:dyDescent="0.2">
      <c r="A57" s="296" t="s">
        <v>103</v>
      </c>
      <c r="B57" s="296"/>
      <c r="C57" s="296"/>
      <c r="D57" s="296">
        <f>'将来負担比率（分子）の構造'!I$51</f>
        <v>319617</v>
      </c>
      <c r="E57" s="296"/>
      <c r="F57" s="296"/>
      <c r="G57" s="296">
        <f>'将来負担比率（分子）の構造'!J$51</f>
        <v>307248</v>
      </c>
      <c r="H57" s="296"/>
      <c r="I57" s="296"/>
      <c r="J57" s="296">
        <f>'将来負担比率（分子）の構造'!K$51</f>
        <v>304769</v>
      </c>
      <c r="K57" s="296"/>
      <c r="L57" s="296"/>
      <c r="M57" s="296">
        <f>'将来負担比率（分子）の構造'!L$51</f>
        <v>316059</v>
      </c>
      <c r="N57" s="296"/>
      <c r="O57" s="296"/>
      <c r="P57" s="296">
        <f>'将来負担比率（分子）の構造'!M$51</f>
        <v>319858</v>
      </c>
    </row>
    <row r="58" spans="1:16" x14ac:dyDescent="0.2">
      <c r="A58" s="296" t="s">
        <v>100</v>
      </c>
      <c r="B58" s="296"/>
      <c r="C58" s="296"/>
      <c r="D58" s="296">
        <f>'将来負担比率（分子）の構造'!I$50</f>
        <v>150341</v>
      </c>
      <c r="E58" s="296"/>
      <c r="F58" s="296"/>
      <c r="G58" s="296">
        <f>'将来負担比率（分子）の構造'!J$50</f>
        <v>165598</v>
      </c>
      <c r="H58" s="296"/>
      <c r="I58" s="296"/>
      <c r="J58" s="296">
        <f>'将来負担比率（分子）の構造'!K$50</f>
        <v>165840</v>
      </c>
      <c r="K58" s="296"/>
      <c r="L58" s="296"/>
      <c r="M58" s="296">
        <f>'将来負担比率（分子）の構造'!L$50</f>
        <v>166251</v>
      </c>
      <c r="N58" s="296"/>
      <c r="O58" s="296"/>
      <c r="P58" s="296">
        <f>'将来負担比率（分子）の構造'!M$50</f>
        <v>212624</v>
      </c>
    </row>
    <row r="59" spans="1:16" x14ac:dyDescent="0.2">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89</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81</v>
      </c>
      <c r="B61" s="296">
        <f>'将来負担比率（分子）の構造'!I$46</f>
        <v>1108</v>
      </c>
      <c r="C61" s="296"/>
      <c r="D61" s="296"/>
      <c r="E61" s="296">
        <f>'将来負担比率（分子）の構造'!J$46</f>
        <v>2626</v>
      </c>
      <c r="F61" s="296"/>
      <c r="G61" s="296"/>
      <c r="H61" s="296">
        <f>'将来負担比率（分子）の構造'!K$46</f>
        <v>1512</v>
      </c>
      <c r="I61" s="296"/>
      <c r="J61" s="296"/>
      <c r="K61" s="296">
        <f>'将来負担比率（分子）の構造'!L$46</f>
        <v>3882</v>
      </c>
      <c r="L61" s="296"/>
      <c r="M61" s="296"/>
      <c r="N61" s="296">
        <f>'将来負担比率（分子）の構造'!M$46</f>
        <v>1978</v>
      </c>
      <c r="O61" s="296"/>
      <c r="P61" s="296"/>
    </row>
    <row r="62" spans="1:16" x14ac:dyDescent="0.2">
      <c r="A62" s="296" t="s">
        <v>82</v>
      </c>
      <c r="B62" s="296">
        <f>'将来負担比率（分子）の構造'!I$45</f>
        <v>109778</v>
      </c>
      <c r="C62" s="296"/>
      <c r="D62" s="296"/>
      <c r="E62" s="296">
        <f>'将来負担比率（分子）の構造'!J$45</f>
        <v>101967</v>
      </c>
      <c r="F62" s="296"/>
      <c r="G62" s="296"/>
      <c r="H62" s="296">
        <f>'将来負担比率（分子）の構造'!K$45</f>
        <v>99287</v>
      </c>
      <c r="I62" s="296"/>
      <c r="J62" s="296"/>
      <c r="K62" s="296">
        <f>'将来負担比率（分子）の構造'!L$45</f>
        <v>97000</v>
      </c>
      <c r="L62" s="296"/>
      <c r="M62" s="296"/>
      <c r="N62" s="296">
        <f>'将来負担比率（分子）の構造'!M$45</f>
        <v>94968</v>
      </c>
      <c r="O62" s="296"/>
      <c r="P62" s="296"/>
    </row>
    <row r="63" spans="1:16" x14ac:dyDescent="0.2">
      <c r="A63" s="296" t="s">
        <v>80</v>
      </c>
      <c r="B63" s="296" t="str">
        <f>'将来負担比率（分子）の構造'!I$44</f>
        <v>-</v>
      </c>
      <c r="C63" s="296"/>
      <c r="D63" s="296"/>
      <c r="E63" s="296" t="str">
        <f>'将来負担比率（分子）の構造'!J$44</f>
        <v>-</v>
      </c>
      <c r="F63" s="296"/>
      <c r="G63" s="296"/>
      <c r="H63" s="296" t="str">
        <f>'将来負担比率（分子）の構造'!K$44</f>
        <v>-</v>
      </c>
      <c r="I63" s="296"/>
      <c r="J63" s="296"/>
      <c r="K63" s="296" t="str">
        <f>'将来負担比率（分子）の構造'!L$44</f>
        <v>-</v>
      </c>
      <c r="L63" s="296"/>
      <c r="M63" s="296"/>
      <c r="N63" s="296" t="str">
        <f>'将来負担比率（分子）の構造'!M$44</f>
        <v>-</v>
      </c>
      <c r="O63" s="296"/>
      <c r="P63" s="296"/>
    </row>
    <row r="64" spans="1:16" x14ac:dyDescent="0.2">
      <c r="A64" s="296" t="s">
        <v>77</v>
      </c>
      <c r="B64" s="296">
        <f>'将来負担比率（分子）の構造'!I$43</f>
        <v>253236</v>
      </c>
      <c r="C64" s="296"/>
      <c r="D64" s="296"/>
      <c r="E64" s="296">
        <f>'将来負担比率（分子）の構造'!J$43</f>
        <v>227784</v>
      </c>
      <c r="F64" s="296"/>
      <c r="G64" s="296"/>
      <c r="H64" s="296">
        <f>'将来負担比率（分子）の構造'!K$43</f>
        <v>221471</v>
      </c>
      <c r="I64" s="296"/>
      <c r="J64" s="296"/>
      <c r="K64" s="296">
        <f>'将来負担比率（分子）の構造'!L$43</f>
        <v>233769</v>
      </c>
      <c r="L64" s="296"/>
      <c r="M64" s="296"/>
      <c r="N64" s="296">
        <f>'将来負担比率（分子）の構造'!M$43</f>
        <v>242182</v>
      </c>
      <c r="O64" s="296"/>
      <c r="P64" s="296"/>
    </row>
    <row r="65" spans="1:16" x14ac:dyDescent="0.2">
      <c r="A65" s="296" t="s">
        <v>76</v>
      </c>
      <c r="B65" s="296">
        <f>'将来負担比率（分子）の構造'!I$42</f>
        <v>8977</v>
      </c>
      <c r="C65" s="296"/>
      <c r="D65" s="296"/>
      <c r="E65" s="296">
        <f>'将来負担比率（分子）の構造'!J$42</f>
        <v>7557</v>
      </c>
      <c r="F65" s="296"/>
      <c r="G65" s="296"/>
      <c r="H65" s="296">
        <f>'将来負担比率（分子）の構造'!K$42</f>
        <v>6866</v>
      </c>
      <c r="I65" s="296"/>
      <c r="J65" s="296"/>
      <c r="K65" s="296">
        <f>'将来負担比率（分子）の構造'!L$42</f>
        <v>8691</v>
      </c>
      <c r="L65" s="296"/>
      <c r="M65" s="296"/>
      <c r="N65" s="296">
        <f>'将来負担比率（分子）の構造'!M$42</f>
        <v>7924</v>
      </c>
      <c r="O65" s="296"/>
      <c r="P65" s="296"/>
    </row>
    <row r="66" spans="1:16" x14ac:dyDescent="0.2">
      <c r="A66" s="296" t="s">
        <v>69</v>
      </c>
      <c r="B66" s="296">
        <f>'将来負担比率（分子）の構造'!I$41</f>
        <v>1489847</v>
      </c>
      <c r="C66" s="296"/>
      <c r="D66" s="296"/>
      <c r="E66" s="296">
        <f>'将来負担比率（分子）の構造'!J$41</f>
        <v>1518531</v>
      </c>
      <c r="F66" s="296"/>
      <c r="G66" s="296"/>
      <c r="H66" s="296">
        <f>'将来負担比率（分子）の構造'!K$41</f>
        <v>1533264</v>
      </c>
      <c r="I66" s="296"/>
      <c r="J66" s="296"/>
      <c r="K66" s="296">
        <f>'将来負担比率（分子）の構造'!L$41</f>
        <v>1548504</v>
      </c>
      <c r="L66" s="296"/>
      <c r="M66" s="296"/>
      <c r="N66" s="296">
        <f>'将来負担比率（分子）の構造'!M$41</f>
        <v>1550133</v>
      </c>
      <c r="O66" s="296"/>
      <c r="P66" s="296"/>
    </row>
    <row r="67" spans="1:16" x14ac:dyDescent="0.2">
      <c r="A67" s="296" t="s">
        <v>105</v>
      </c>
      <c r="B67" s="296" t="e">
        <f>NA()</f>
        <v>#N/A</v>
      </c>
      <c r="C67" s="296">
        <f>IF(ISNUMBER('将来負担比率（分子）の構造'!I$53),IF('将来負担比率（分子）の構造'!I$53&lt;0,0,'将来負担比率（分子）の構造'!I$53),NA())</f>
        <v>675961</v>
      </c>
      <c r="D67" s="296" t="e">
        <f>NA()</f>
        <v>#N/A</v>
      </c>
      <c r="E67" s="296" t="e">
        <f>NA()</f>
        <v>#N/A</v>
      </c>
      <c r="F67" s="296">
        <f>IF(ISNUMBER('将来負担比率（分子）の構造'!J$53),IF('将来負担比率（分子）の構造'!J$53&lt;0,0,'将来負担比率（分子）の構造'!J$53),NA())</f>
        <v>660642</v>
      </c>
      <c r="G67" s="296" t="e">
        <f>NA()</f>
        <v>#N/A</v>
      </c>
      <c r="H67" s="296" t="e">
        <f>NA()</f>
        <v>#N/A</v>
      </c>
      <c r="I67" s="296">
        <f>IF(ISNUMBER('将来負担比率（分子）の構造'!K$53),IF('将来負担比率（分子）の構造'!K$53&lt;0,0,'将来負担比率（分子）の構造'!K$53),NA())</f>
        <v>664459</v>
      </c>
      <c r="J67" s="296" t="e">
        <f>NA()</f>
        <v>#N/A</v>
      </c>
      <c r="K67" s="296" t="e">
        <f>NA()</f>
        <v>#N/A</v>
      </c>
      <c r="L67" s="296">
        <f>IF(ISNUMBER('将来負担比率（分子）の構造'!L$53),IF('将来負担比率（分子）の構造'!L$53&lt;0,0,'将来負担比率（分子）の構造'!L$53),NA())</f>
        <v>681230</v>
      </c>
      <c r="M67" s="296" t="e">
        <f>NA()</f>
        <v>#N/A</v>
      </c>
      <c r="N67" s="296" t="e">
        <f>NA()</f>
        <v>#N/A</v>
      </c>
      <c r="O67" s="296">
        <f>IF(ISNUMBER('将来負担比率（分子）の構造'!M$53),IF('将来負担比率（分子）の構造'!M$53&lt;0,0,'将来負担比率（分子）の構造'!M$53),NA())</f>
        <v>632669</v>
      </c>
      <c r="P67" s="296" t="e">
        <f>NA()</f>
        <v>#N/A</v>
      </c>
    </row>
    <row r="70" spans="1:16" x14ac:dyDescent="0.2">
      <c r="A70" s="299" t="s">
        <v>129</v>
      </c>
      <c r="B70" s="299"/>
      <c r="C70" s="299"/>
      <c r="D70" s="299"/>
      <c r="E70" s="299"/>
      <c r="F70" s="299"/>
    </row>
    <row r="71" spans="1:16" x14ac:dyDescent="0.2">
      <c r="A71" s="298"/>
      <c r="B71" s="298" t="e">
        <f>#REF!</f>
        <v>#REF!</v>
      </c>
      <c r="C71" s="298" t="e">
        <f>#REF!</f>
        <v>#REF!</v>
      </c>
      <c r="D71" s="298" t="e">
        <f>#REF!</f>
        <v>#REF!</v>
      </c>
    </row>
    <row r="72" spans="1:16" x14ac:dyDescent="0.2">
      <c r="A72" s="298" t="s">
        <v>130</v>
      </c>
      <c r="B72" s="300" t="e">
        <f>#REF!</f>
        <v>#REF!</v>
      </c>
      <c r="C72" s="300" t="e">
        <f>#REF!</f>
        <v>#REF!</v>
      </c>
      <c r="D72" s="300" t="e">
        <f>#REF!</f>
        <v>#REF!</v>
      </c>
    </row>
    <row r="73" spans="1:16" x14ac:dyDescent="0.2">
      <c r="A73" s="298" t="s">
        <v>131</v>
      </c>
      <c r="B73" s="300" t="e">
        <f>#REF!</f>
        <v>#REF!</v>
      </c>
      <c r="C73" s="300" t="e">
        <f>#REF!</f>
        <v>#REF!</v>
      </c>
      <c r="D73" s="300" t="e">
        <f>#REF!</f>
        <v>#REF!</v>
      </c>
    </row>
    <row r="74" spans="1:16" x14ac:dyDescent="0.2">
      <c r="A74" s="298" t="s">
        <v>133</v>
      </c>
      <c r="B74" s="300" t="e">
        <f>#REF!</f>
        <v>#REF!</v>
      </c>
      <c r="C74" s="300" t="e">
        <f>#REF!</f>
        <v>#REF!</v>
      </c>
      <c r="D74" s="300" t="e">
        <f>#REF!</f>
        <v>#REF!</v>
      </c>
    </row>
  </sheetData>
  <sheetProtection algorithmName="SHA-512" hashValue="lLtF8LUQMZL7shVGOUiO1I3Q5i4DxOqklSrE+bZ9nkVHJ8MbsDESZxUMBcal5zOE6bQiCGuh3jQWUhBAyZEIug==" saltValue="7rrGB3OyH7R3YVe8xFPTtA==" spinCount="100000" sheet="1" objects="1" scenarios="1"/>
  <phoneticPr fontId="5"/>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90" zoomScaleNormal="9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7"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1" t="s">
        <v>311</v>
      </c>
      <c r="DI1" s="552"/>
      <c r="DJ1" s="552"/>
      <c r="DK1" s="552"/>
      <c r="DL1" s="552"/>
      <c r="DM1" s="552"/>
      <c r="DN1" s="553"/>
      <c r="DO1" s="1"/>
      <c r="DP1" s="551" t="s">
        <v>312</v>
      </c>
      <c r="DQ1" s="552"/>
      <c r="DR1" s="552"/>
      <c r="DS1" s="552"/>
      <c r="DT1" s="552"/>
      <c r="DU1" s="552"/>
      <c r="DV1" s="552"/>
      <c r="DW1" s="552"/>
      <c r="DX1" s="552"/>
      <c r="DY1" s="552"/>
      <c r="DZ1" s="552"/>
      <c r="EA1" s="552"/>
      <c r="EB1" s="552"/>
      <c r="EC1" s="553"/>
      <c r="ED1" s="2"/>
      <c r="EE1" s="2"/>
      <c r="EF1" s="2"/>
      <c r="EG1" s="2"/>
      <c r="EH1" s="2"/>
      <c r="EI1" s="2"/>
      <c r="EJ1" s="2"/>
      <c r="EK1" s="2"/>
      <c r="EL1" s="2"/>
      <c r="EM1" s="2"/>
    </row>
    <row r="2" spans="2:143" ht="22.5" customHeight="1" x14ac:dyDescent="0.2">
      <c r="B2" s="40" t="s">
        <v>314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9" t="s">
        <v>124</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39" t="s">
        <v>315</v>
      </c>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89"/>
      <c r="CD3" s="339" t="s">
        <v>316</v>
      </c>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89"/>
    </row>
    <row r="4" spans="2:143" ht="11.25" customHeight="1" x14ac:dyDescent="0.2">
      <c r="B4" s="339" t="s">
        <v>10</v>
      </c>
      <c r="C4" s="340"/>
      <c r="D4" s="340"/>
      <c r="E4" s="340"/>
      <c r="F4" s="340"/>
      <c r="G4" s="340"/>
      <c r="H4" s="340"/>
      <c r="I4" s="340"/>
      <c r="J4" s="340"/>
      <c r="K4" s="340"/>
      <c r="L4" s="340"/>
      <c r="M4" s="340"/>
      <c r="N4" s="340"/>
      <c r="O4" s="340"/>
      <c r="P4" s="340"/>
      <c r="Q4" s="389"/>
      <c r="R4" s="339" t="s">
        <v>319</v>
      </c>
      <c r="S4" s="340"/>
      <c r="T4" s="340"/>
      <c r="U4" s="340"/>
      <c r="V4" s="340"/>
      <c r="W4" s="340"/>
      <c r="X4" s="340"/>
      <c r="Y4" s="389"/>
      <c r="Z4" s="339" t="s">
        <v>233</v>
      </c>
      <c r="AA4" s="340"/>
      <c r="AB4" s="340"/>
      <c r="AC4" s="389"/>
      <c r="AD4" s="339" t="s">
        <v>265</v>
      </c>
      <c r="AE4" s="340"/>
      <c r="AF4" s="340"/>
      <c r="AG4" s="340"/>
      <c r="AH4" s="340"/>
      <c r="AI4" s="340"/>
      <c r="AJ4" s="340"/>
      <c r="AK4" s="389"/>
      <c r="AL4" s="339" t="s">
        <v>233</v>
      </c>
      <c r="AM4" s="340"/>
      <c r="AN4" s="340"/>
      <c r="AO4" s="389"/>
      <c r="AP4" s="554" t="s">
        <v>323</v>
      </c>
      <c r="AQ4" s="554"/>
      <c r="AR4" s="554"/>
      <c r="AS4" s="554"/>
      <c r="AT4" s="554"/>
      <c r="AU4" s="554"/>
      <c r="AV4" s="554"/>
      <c r="AW4" s="554"/>
      <c r="AX4" s="554"/>
      <c r="AY4" s="554"/>
      <c r="AZ4" s="554"/>
      <c r="BA4" s="554"/>
      <c r="BB4" s="554"/>
      <c r="BC4" s="554"/>
      <c r="BD4" s="554"/>
      <c r="BE4" s="554"/>
      <c r="BF4" s="554"/>
      <c r="BG4" s="554" t="s">
        <v>301</v>
      </c>
      <c r="BH4" s="554"/>
      <c r="BI4" s="554"/>
      <c r="BJ4" s="554"/>
      <c r="BK4" s="554"/>
      <c r="BL4" s="554"/>
      <c r="BM4" s="554"/>
      <c r="BN4" s="554"/>
      <c r="BO4" s="554" t="s">
        <v>233</v>
      </c>
      <c r="BP4" s="554"/>
      <c r="BQ4" s="554"/>
      <c r="BR4" s="554"/>
      <c r="BS4" s="554" t="s">
        <v>324</v>
      </c>
      <c r="BT4" s="554"/>
      <c r="BU4" s="554"/>
      <c r="BV4" s="554"/>
      <c r="BW4" s="554"/>
      <c r="BX4" s="554"/>
      <c r="BY4" s="554"/>
      <c r="BZ4" s="554"/>
      <c r="CA4" s="554"/>
      <c r="CB4" s="554"/>
      <c r="CD4" s="339" t="s">
        <v>325</v>
      </c>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89"/>
    </row>
    <row r="5" spans="2:143" s="38" customFormat="1" ht="11.25" customHeight="1" x14ac:dyDescent="0.2">
      <c r="B5" s="555" t="s">
        <v>321</v>
      </c>
      <c r="C5" s="556"/>
      <c r="D5" s="556"/>
      <c r="E5" s="556"/>
      <c r="F5" s="556"/>
      <c r="G5" s="556"/>
      <c r="H5" s="556"/>
      <c r="I5" s="556"/>
      <c r="J5" s="556"/>
      <c r="K5" s="556"/>
      <c r="L5" s="556"/>
      <c r="M5" s="556"/>
      <c r="N5" s="556"/>
      <c r="O5" s="556"/>
      <c r="P5" s="556"/>
      <c r="Q5" s="557"/>
      <c r="R5" s="558">
        <v>301943411</v>
      </c>
      <c r="S5" s="559"/>
      <c r="T5" s="559"/>
      <c r="U5" s="559"/>
      <c r="V5" s="559"/>
      <c r="W5" s="559"/>
      <c r="X5" s="559"/>
      <c r="Y5" s="560"/>
      <c r="Z5" s="561">
        <v>28.6</v>
      </c>
      <c r="AA5" s="561"/>
      <c r="AB5" s="561"/>
      <c r="AC5" s="561"/>
      <c r="AD5" s="562">
        <v>270763920</v>
      </c>
      <c r="AE5" s="562"/>
      <c r="AF5" s="562"/>
      <c r="AG5" s="562"/>
      <c r="AH5" s="562"/>
      <c r="AI5" s="562"/>
      <c r="AJ5" s="562"/>
      <c r="AK5" s="562"/>
      <c r="AL5" s="563">
        <v>66.599999999999994</v>
      </c>
      <c r="AM5" s="564"/>
      <c r="AN5" s="564"/>
      <c r="AO5" s="565"/>
      <c r="AP5" s="555" t="s">
        <v>326</v>
      </c>
      <c r="AQ5" s="556"/>
      <c r="AR5" s="556"/>
      <c r="AS5" s="556"/>
      <c r="AT5" s="556"/>
      <c r="AU5" s="556"/>
      <c r="AV5" s="556"/>
      <c r="AW5" s="556"/>
      <c r="AX5" s="556"/>
      <c r="AY5" s="556"/>
      <c r="AZ5" s="556"/>
      <c r="BA5" s="556"/>
      <c r="BB5" s="556"/>
      <c r="BC5" s="556"/>
      <c r="BD5" s="556"/>
      <c r="BE5" s="556"/>
      <c r="BF5" s="557"/>
      <c r="BG5" s="566">
        <v>268369318</v>
      </c>
      <c r="BH5" s="567"/>
      <c r="BI5" s="567"/>
      <c r="BJ5" s="567"/>
      <c r="BK5" s="567"/>
      <c r="BL5" s="567"/>
      <c r="BM5" s="567"/>
      <c r="BN5" s="568"/>
      <c r="BO5" s="569">
        <v>88.9</v>
      </c>
      <c r="BP5" s="569"/>
      <c r="BQ5" s="569"/>
      <c r="BR5" s="569"/>
      <c r="BS5" s="570">
        <v>7135327</v>
      </c>
      <c r="BT5" s="570"/>
      <c r="BU5" s="570"/>
      <c r="BV5" s="570"/>
      <c r="BW5" s="570"/>
      <c r="BX5" s="570"/>
      <c r="BY5" s="570"/>
      <c r="BZ5" s="570"/>
      <c r="CA5" s="570"/>
      <c r="CB5" s="571"/>
      <c r="CD5" s="339" t="s">
        <v>323</v>
      </c>
      <c r="CE5" s="340"/>
      <c r="CF5" s="340"/>
      <c r="CG5" s="340"/>
      <c r="CH5" s="340"/>
      <c r="CI5" s="340"/>
      <c r="CJ5" s="340"/>
      <c r="CK5" s="340"/>
      <c r="CL5" s="340"/>
      <c r="CM5" s="340"/>
      <c r="CN5" s="340"/>
      <c r="CO5" s="340"/>
      <c r="CP5" s="340"/>
      <c r="CQ5" s="389"/>
      <c r="CR5" s="339" t="s">
        <v>240</v>
      </c>
      <c r="CS5" s="340"/>
      <c r="CT5" s="340"/>
      <c r="CU5" s="340"/>
      <c r="CV5" s="340"/>
      <c r="CW5" s="340"/>
      <c r="CX5" s="340"/>
      <c r="CY5" s="389"/>
      <c r="CZ5" s="339" t="s">
        <v>233</v>
      </c>
      <c r="DA5" s="340"/>
      <c r="DB5" s="340"/>
      <c r="DC5" s="389"/>
      <c r="DD5" s="339" t="s">
        <v>328</v>
      </c>
      <c r="DE5" s="340"/>
      <c r="DF5" s="340"/>
      <c r="DG5" s="340"/>
      <c r="DH5" s="340"/>
      <c r="DI5" s="340"/>
      <c r="DJ5" s="340"/>
      <c r="DK5" s="340"/>
      <c r="DL5" s="340"/>
      <c r="DM5" s="340"/>
      <c r="DN5" s="340"/>
      <c r="DO5" s="340"/>
      <c r="DP5" s="389"/>
      <c r="DQ5" s="339" t="s">
        <v>330</v>
      </c>
      <c r="DR5" s="340"/>
      <c r="DS5" s="340"/>
      <c r="DT5" s="340"/>
      <c r="DU5" s="340"/>
      <c r="DV5" s="340"/>
      <c r="DW5" s="340"/>
      <c r="DX5" s="340"/>
      <c r="DY5" s="340"/>
      <c r="DZ5" s="340"/>
      <c r="EA5" s="340"/>
      <c r="EB5" s="340"/>
      <c r="EC5" s="389"/>
    </row>
    <row r="6" spans="2:143" ht="11.25" customHeight="1" x14ac:dyDescent="0.2">
      <c r="B6" s="574" t="s">
        <v>331</v>
      </c>
      <c r="C6" s="575"/>
      <c r="D6" s="575"/>
      <c r="E6" s="575"/>
      <c r="F6" s="575"/>
      <c r="G6" s="575"/>
      <c r="H6" s="575"/>
      <c r="I6" s="575"/>
      <c r="J6" s="575"/>
      <c r="K6" s="575"/>
      <c r="L6" s="575"/>
      <c r="M6" s="575"/>
      <c r="N6" s="575"/>
      <c r="O6" s="575"/>
      <c r="P6" s="575"/>
      <c r="Q6" s="576"/>
      <c r="R6" s="566">
        <v>3449972</v>
      </c>
      <c r="S6" s="567"/>
      <c r="T6" s="567"/>
      <c r="U6" s="567"/>
      <c r="V6" s="567"/>
      <c r="W6" s="567"/>
      <c r="X6" s="567"/>
      <c r="Y6" s="568"/>
      <c r="Z6" s="569">
        <v>0.3</v>
      </c>
      <c r="AA6" s="569"/>
      <c r="AB6" s="569"/>
      <c r="AC6" s="569"/>
      <c r="AD6" s="570">
        <v>3449972</v>
      </c>
      <c r="AE6" s="570"/>
      <c r="AF6" s="570"/>
      <c r="AG6" s="570"/>
      <c r="AH6" s="570"/>
      <c r="AI6" s="570"/>
      <c r="AJ6" s="570"/>
      <c r="AK6" s="570"/>
      <c r="AL6" s="577">
        <v>0.8</v>
      </c>
      <c r="AM6" s="578"/>
      <c r="AN6" s="578"/>
      <c r="AO6" s="579"/>
      <c r="AP6" s="574" t="s">
        <v>113</v>
      </c>
      <c r="AQ6" s="575"/>
      <c r="AR6" s="575"/>
      <c r="AS6" s="575"/>
      <c r="AT6" s="575"/>
      <c r="AU6" s="575"/>
      <c r="AV6" s="575"/>
      <c r="AW6" s="575"/>
      <c r="AX6" s="575"/>
      <c r="AY6" s="575"/>
      <c r="AZ6" s="575"/>
      <c r="BA6" s="575"/>
      <c r="BB6" s="575"/>
      <c r="BC6" s="575"/>
      <c r="BD6" s="575"/>
      <c r="BE6" s="575"/>
      <c r="BF6" s="576"/>
      <c r="BG6" s="566">
        <v>268369318</v>
      </c>
      <c r="BH6" s="567"/>
      <c r="BI6" s="567"/>
      <c r="BJ6" s="567"/>
      <c r="BK6" s="567"/>
      <c r="BL6" s="567"/>
      <c r="BM6" s="567"/>
      <c r="BN6" s="568"/>
      <c r="BO6" s="569">
        <v>88.9</v>
      </c>
      <c r="BP6" s="569"/>
      <c r="BQ6" s="569"/>
      <c r="BR6" s="569"/>
      <c r="BS6" s="570">
        <v>7135327</v>
      </c>
      <c r="BT6" s="570"/>
      <c r="BU6" s="570"/>
      <c r="BV6" s="570"/>
      <c r="BW6" s="570"/>
      <c r="BX6" s="570"/>
      <c r="BY6" s="570"/>
      <c r="BZ6" s="570"/>
      <c r="CA6" s="570"/>
      <c r="CB6" s="571"/>
      <c r="CD6" s="555" t="s">
        <v>332</v>
      </c>
      <c r="CE6" s="556"/>
      <c r="CF6" s="556"/>
      <c r="CG6" s="556"/>
      <c r="CH6" s="556"/>
      <c r="CI6" s="556"/>
      <c r="CJ6" s="556"/>
      <c r="CK6" s="556"/>
      <c r="CL6" s="556"/>
      <c r="CM6" s="556"/>
      <c r="CN6" s="556"/>
      <c r="CO6" s="556"/>
      <c r="CP6" s="556"/>
      <c r="CQ6" s="557"/>
      <c r="CR6" s="566">
        <v>2076198</v>
      </c>
      <c r="CS6" s="567"/>
      <c r="CT6" s="567"/>
      <c r="CU6" s="567"/>
      <c r="CV6" s="567"/>
      <c r="CW6" s="567"/>
      <c r="CX6" s="567"/>
      <c r="CY6" s="568"/>
      <c r="CZ6" s="563">
        <v>0.2</v>
      </c>
      <c r="DA6" s="564"/>
      <c r="DB6" s="564"/>
      <c r="DC6" s="580"/>
      <c r="DD6" s="572">
        <v>91768</v>
      </c>
      <c r="DE6" s="567"/>
      <c r="DF6" s="567"/>
      <c r="DG6" s="567"/>
      <c r="DH6" s="567"/>
      <c r="DI6" s="567"/>
      <c r="DJ6" s="567"/>
      <c r="DK6" s="567"/>
      <c r="DL6" s="567"/>
      <c r="DM6" s="567"/>
      <c r="DN6" s="567"/>
      <c r="DO6" s="567"/>
      <c r="DP6" s="568"/>
      <c r="DQ6" s="572">
        <v>1934369</v>
      </c>
      <c r="DR6" s="567"/>
      <c r="DS6" s="567"/>
      <c r="DT6" s="567"/>
      <c r="DU6" s="567"/>
      <c r="DV6" s="567"/>
      <c r="DW6" s="567"/>
      <c r="DX6" s="567"/>
      <c r="DY6" s="567"/>
      <c r="DZ6" s="567"/>
      <c r="EA6" s="567"/>
      <c r="EB6" s="567"/>
      <c r="EC6" s="573"/>
    </row>
    <row r="7" spans="2:143" ht="11.25" customHeight="1" x14ac:dyDescent="0.2">
      <c r="B7" s="574" t="s">
        <v>45</v>
      </c>
      <c r="C7" s="575"/>
      <c r="D7" s="575"/>
      <c r="E7" s="575"/>
      <c r="F7" s="575"/>
      <c r="G7" s="575"/>
      <c r="H7" s="575"/>
      <c r="I7" s="575"/>
      <c r="J7" s="575"/>
      <c r="K7" s="575"/>
      <c r="L7" s="575"/>
      <c r="M7" s="575"/>
      <c r="N7" s="575"/>
      <c r="O7" s="575"/>
      <c r="P7" s="575"/>
      <c r="Q7" s="576"/>
      <c r="R7" s="566">
        <v>198712</v>
      </c>
      <c r="S7" s="567"/>
      <c r="T7" s="567"/>
      <c r="U7" s="567"/>
      <c r="V7" s="567"/>
      <c r="W7" s="567"/>
      <c r="X7" s="567"/>
      <c r="Y7" s="568"/>
      <c r="Z7" s="569">
        <v>0</v>
      </c>
      <c r="AA7" s="569"/>
      <c r="AB7" s="569"/>
      <c r="AC7" s="569"/>
      <c r="AD7" s="570">
        <v>198712</v>
      </c>
      <c r="AE7" s="570"/>
      <c r="AF7" s="570"/>
      <c r="AG7" s="570"/>
      <c r="AH7" s="570"/>
      <c r="AI7" s="570"/>
      <c r="AJ7" s="570"/>
      <c r="AK7" s="570"/>
      <c r="AL7" s="577">
        <v>0</v>
      </c>
      <c r="AM7" s="578"/>
      <c r="AN7" s="578"/>
      <c r="AO7" s="579"/>
      <c r="AP7" s="574" t="s">
        <v>333</v>
      </c>
      <c r="AQ7" s="575"/>
      <c r="AR7" s="575"/>
      <c r="AS7" s="575"/>
      <c r="AT7" s="575"/>
      <c r="AU7" s="575"/>
      <c r="AV7" s="575"/>
      <c r="AW7" s="575"/>
      <c r="AX7" s="575"/>
      <c r="AY7" s="575"/>
      <c r="AZ7" s="575"/>
      <c r="BA7" s="575"/>
      <c r="BB7" s="575"/>
      <c r="BC7" s="575"/>
      <c r="BD7" s="575"/>
      <c r="BE7" s="575"/>
      <c r="BF7" s="576"/>
      <c r="BG7" s="566">
        <v>149122364</v>
      </c>
      <c r="BH7" s="567"/>
      <c r="BI7" s="567"/>
      <c r="BJ7" s="567"/>
      <c r="BK7" s="567"/>
      <c r="BL7" s="567"/>
      <c r="BM7" s="567"/>
      <c r="BN7" s="568"/>
      <c r="BO7" s="569">
        <v>49.4</v>
      </c>
      <c r="BP7" s="569"/>
      <c r="BQ7" s="569"/>
      <c r="BR7" s="569"/>
      <c r="BS7" s="570">
        <v>7135327</v>
      </c>
      <c r="BT7" s="570"/>
      <c r="BU7" s="570"/>
      <c r="BV7" s="570"/>
      <c r="BW7" s="570"/>
      <c r="BX7" s="570"/>
      <c r="BY7" s="570"/>
      <c r="BZ7" s="570"/>
      <c r="CA7" s="570"/>
      <c r="CB7" s="571"/>
      <c r="CD7" s="574" t="s">
        <v>335</v>
      </c>
      <c r="CE7" s="575"/>
      <c r="CF7" s="575"/>
      <c r="CG7" s="575"/>
      <c r="CH7" s="575"/>
      <c r="CI7" s="575"/>
      <c r="CJ7" s="575"/>
      <c r="CK7" s="575"/>
      <c r="CL7" s="575"/>
      <c r="CM7" s="575"/>
      <c r="CN7" s="575"/>
      <c r="CO7" s="575"/>
      <c r="CP7" s="575"/>
      <c r="CQ7" s="576"/>
      <c r="CR7" s="566">
        <v>83784557</v>
      </c>
      <c r="CS7" s="567"/>
      <c r="CT7" s="567"/>
      <c r="CU7" s="567"/>
      <c r="CV7" s="567"/>
      <c r="CW7" s="567"/>
      <c r="CX7" s="567"/>
      <c r="CY7" s="568"/>
      <c r="CZ7" s="569">
        <v>7.9</v>
      </c>
      <c r="DA7" s="569"/>
      <c r="DB7" s="569"/>
      <c r="DC7" s="569"/>
      <c r="DD7" s="572">
        <v>6694039</v>
      </c>
      <c r="DE7" s="567"/>
      <c r="DF7" s="567"/>
      <c r="DG7" s="567"/>
      <c r="DH7" s="567"/>
      <c r="DI7" s="567"/>
      <c r="DJ7" s="567"/>
      <c r="DK7" s="567"/>
      <c r="DL7" s="567"/>
      <c r="DM7" s="567"/>
      <c r="DN7" s="567"/>
      <c r="DO7" s="567"/>
      <c r="DP7" s="568"/>
      <c r="DQ7" s="572">
        <v>64836896</v>
      </c>
      <c r="DR7" s="567"/>
      <c r="DS7" s="567"/>
      <c r="DT7" s="567"/>
      <c r="DU7" s="567"/>
      <c r="DV7" s="567"/>
      <c r="DW7" s="567"/>
      <c r="DX7" s="567"/>
      <c r="DY7" s="567"/>
      <c r="DZ7" s="567"/>
      <c r="EA7" s="567"/>
      <c r="EB7" s="567"/>
      <c r="EC7" s="573"/>
    </row>
    <row r="8" spans="2:143" ht="11.25" customHeight="1" x14ac:dyDescent="0.2">
      <c r="B8" s="574" t="s">
        <v>336</v>
      </c>
      <c r="C8" s="575"/>
      <c r="D8" s="575"/>
      <c r="E8" s="575"/>
      <c r="F8" s="575"/>
      <c r="G8" s="575"/>
      <c r="H8" s="575"/>
      <c r="I8" s="575"/>
      <c r="J8" s="575"/>
      <c r="K8" s="575"/>
      <c r="L8" s="575"/>
      <c r="M8" s="575"/>
      <c r="N8" s="575"/>
      <c r="O8" s="575"/>
      <c r="P8" s="575"/>
      <c r="Q8" s="576"/>
      <c r="R8" s="566">
        <v>1933756</v>
      </c>
      <c r="S8" s="567"/>
      <c r="T8" s="567"/>
      <c r="U8" s="567"/>
      <c r="V8" s="567"/>
      <c r="W8" s="567"/>
      <c r="X8" s="567"/>
      <c r="Y8" s="568"/>
      <c r="Z8" s="569">
        <v>0.2</v>
      </c>
      <c r="AA8" s="569"/>
      <c r="AB8" s="569"/>
      <c r="AC8" s="569"/>
      <c r="AD8" s="570">
        <v>1933756</v>
      </c>
      <c r="AE8" s="570"/>
      <c r="AF8" s="570"/>
      <c r="AG8" s="570"/>
      <c r="AH8" s="570"/>
      <c r="AI8" s="570"/>
      <c r="AJ8" s="570"/>
      <c r="AK8" s="570"/>
      <c r="AL8" s="577">
        <v>0.5</v>
      </c>
      <c r="AM8" s="578"/>
      <c r="AN8" s="578"/>
      <c r="AO8" s="579"/>
      <c r="AP8" s="574" t="s">
        <v>115</v>
      </c>
      <c r="AQ8" s="575"/>
      <c r="AR8" s="575"/>
      <c r="AS8" s="575"/>
      <c r="AT8" s="575"/>
      <c r="AU8" s="575"/>
      <c r="AV8" s="575"/>
      <c r="AW8" s="575"/>
      <c r="AX8" s="575"/>
      <c r="AY8" s="575"/>
      <c r="AZ8" s="575"/>
      <c r="BA8" s="575"/>
      <c r="BB8" s="575"/>
      <c r="BC8" s="575"/>
      <c r="BD8" s="575"/>
      <c r="BE8" s="575"/>
      <c r="BF8" s="576"/>
      <c r="BG8" s="566">
        <v>2201228</v>
      </c>
      <c r="BH8" s="567"/>
      <c r="BI8" s="567"/>
      <c r="BJ8" s="567"/>
      <c r="BK8" s="567"/>
      <c r="BL8" s="567"/>
      <c r="BM8" s="567"/>
      <c r="BN8" s="568"/>
      <c r="BO8" s="569">
        <v>0.7</v>
      </c>
      <c r="BP8" s="569"/>
      <c r="BQ8" s="569"/>
      <c r="BR8" s="569"/>
      <c r="BS8" s="570" t="s">
        <v>206</v>
      </c>
      <c r="BT8" s="570"/>
      <c r="BU8" s="570"/>
      <c r="BV8" s="570"/>
      <c r="BW8" s="570"/>
      <c r="BX8" s="570"/>
      <c r="BY8" s="570"/>
      <c r="BZ8" s="570"/>
      <c r="CA8" s="570"/>
      <c r="CB8" s="571"/>
      <c r="CD8" s="574" t="s">
        <v>340</v>
      </c>
      <c r="CE8" s="575"/>
      <c r="CF8" s="575"/>
      <c r="CG8" s="575"/>
      <c r="CH8" s="575"/>
      <c r="CI8" s="575"/>
      <c r="CJ8" s="575"/>
      <c r="CK8" s="575"/>
      <c r="CL8" s="575"/>
      <c r="CM8" s="575"/>
      <c r="CN8" s="575"/>
      <c r="CO8" s="575"/>
      <c r="CP8" s="575"/>
      <c r="CQ8" s="576"/>
      <c r="CR8" s="566">
        <v>358183885</v>
      </c>
      <c r="CS8" s="567"/>
      <c r="CT8" s="567"/>
      <c r="CU8" s="567"/>
      <c r="CV8" s="567"/>
      <c r="CW8" s="567"/>
      <c r="CX8" s="567"/>
      <c r="CY8" s="568"/>
      <c r="CZ8" s="569">
        <v>34</v>
      </c>
      <c r="DA8" s="569"/>
      <c r="DB8" s="569"/>
      <c r="DC8" s="569"/>
      <c r="DD8" s="572">
        <v>3317595</v>
      </c>
      <c r="DE8" s="567"/>
      <c r="DF8" s="567"/>
      <c r="DG8" s="567"/>
      <c r="DH8" s="567"/>
      <c r="DI8" s="567"/>
      <c r="DJ8" s="567"/>
      <c r="DK8" s="567"/>
      <c r="DL8" s="567"/>
      <c r="DM8" s="567"/>
      <c r="DN8" s="567"/>
      <c r="DO8" s="567"/>
      <c r="DP8" s="568"/>
      <c r="DQ8" s="572">
        <v>149750009</v>
      </c>
      <c r="DR8" s="567"/>
      <c r="DS8" s="567"/>
      <c r="DT8" s="567"/>
      <c r="DU8" s="567"/>
      <c r="DV8" s="567"/>
      <c r="DW8" s="567"/>
      <c r="DX8" s="567"/>
      <c r="DY8" s="567"/>
      <c r="DZ8" s="567"/>
      <c r="EA8" s="567"/>
      <c r="EB8" s="567"/>
      <c r="EC8" s="573"/>
    </row>
    <row r="9" spans="2:143" ht="11.25" customHeight="1" x14ac:dyDescent="0.2">
      <c r="B9" s="574" t="s">
        <v>338</v>
      </c>
      <c r="C9" s="575"/>
      <c r="D9" s="575"/>
      <c r="E9" s="575"/>
      <c r="F9" s="575"/>
      <c r="G9" s="575"/>
      <c r="H9" s="575"/>
      <c r="I9" s="575"/>
      <c r="J9" s="575"/>
      <c r="K9" s="575"/>
      <c r="L9" s="575"/>
      <c r="M9" s="575"/>
      <c r="N9" s="575"/>
      <c r="O9" s="575"/>
      <c r="P9" s="575"/>
      <c r="Q9" s="576"/>
      <c r="R9" s="566">
        <v>2251924</v>
      </c>
      <c r="S9" s="567"/>
      <c r="T9" s="567"/>
      <c r="U9" s="567"/>
      <c r="V9" s="567"/>
      <c r="W9" s="567"/>
      <c r="X9" s="567"/>
      <c r="Y9" s="568"/>
      <c r="Z9" s="569">
        <v>0.2</v>
      </c>
      <c r="AA9" s="569"/>
      <c r="AB9" s="569"/>
      <c r="AC9" s="569"/>
      <c r="AD9" s="570">
        <v>2251924</v>
      </c>
      <c r="AE9" s="570"/>
      <c r="AF9" s="570"/>
      <c r="AG9" s="570"/>
      <c r="AH9" s="570"/>
      <c r="AI9" s="570"/>
      <c r="AJ9" s="570"/>
      <c r="AK9" s="570"/>
      <c r="AL9" s="577">
        <v>0.6</v>
      </c>
      <c r="AM9" s="578"/>
      <c r="AN9" s="578"/>
      <c r="AO9" s="579"/>
      <c r="AP9" s="574" t="s">
        <v>341</v>
      </c>
      <c r="AQ9" s="575"/>
      <c r="AR9" s="575"/>
      <c r="AS9" s="575"/>
      <c r="AT9" s="575"/>
      <c r="AU9" s="575"/>
      <c r="AV9" s="575"/>
      <c r="AW9" s="575"/>
      <c r="AX9" s="575"/>
      <c r="AY9" s="575"/>
      <c r="AZ9" s="575"/>
      <c r="BA9" s="575"/>
      <c r="BB9" s="575"/>
      <c r="BC9" s="575"/>
      <c r="BD9" s="575"/>
      <c r="BE9" s="575"/>
      <c r="BF9" s="576"/>
      <c r="BG9" s="566">
        <v>112978550</v>
      </c>
      <c r="BH9" s="567"/>
      <c r="BI9" s="567"/>
      <c r="BJ9" s="567"/>
      <c r="BK9" s="567"/>
      <c r="BL9" s="567"/>
      <c r="BM9" s="567"/>
      <c r="BN9" s="568"/>
      <c r="BO9" s="569">
        <v>37.4</v>
      </c>
      <c r="BP9" s="569"/>
      <c r="BQ9" s="569"/>
      <c r="BR9" s="569"/>
      <c r="BS9" s="570" t="s">
        <v>206</v>
      </c>
      <c r="BT9" s="570"/>
      <c r="BU9" s="570"/>
      <c r="BV9" s="570"/>
      <c r="BW9" s="570"/>
      <c r="BX9" s="570"/>
      <c r="BY9" s="570"/>
      <c r="BZ9" s="570"/>
      <c r="CA9" s="570"/>
      <c r="CB9" s="571"/>
      <c r="CD9" s="574" t="s">
        <v>344</v>
      </c>
      <c r="CE9" s="575"/>
      <c r="CF9" s="575"/>
      <c r="CG9" s="575"/>
      <c r="CH9" s="575"/>
      <c r="CI9" s="575"/>
      <c r="CJ9" s="575"/>
      <c r="CK9" s="575"/>
      <c r="CL9" s="575"/>
      <c r="CM9" s="575"/>
      <c r="CN9" s="575"/>
      <c r="CO9" s="575"/>
      <c r="CP9" s="575"/>
      <c r="CQ9" s="576"/>
      <c r="CR9" s="566">
        <v>71071641</v>
      </c>
      <c r="CS9" s="567"/>
      <c r="CT9" s="567"/>
      <c r="CU9" s="567"/>
      <c r="CV9" s="567"/>
      <c r="CW9" s="567"/>
      <c r="CX9" s="567"/>
      <c r="CY9" s="568"/>
      <c r="CZ9" s="569">
        <v>6.7</v>
      </c>
      <c r="DA9" s="569"/>
      <c r="DB9" s="569"/>
      <c r="DC9" s="569"/>
      <c r="DD9" s="572">
        <v>8782060</v>
      </c>
      <c r="DE9" s="567"/>
      <c r="DF9" s="567"/>
      <c r="DG9" s="567"/>
      <c r="DH9" s="567"/>
      <c r="DI9" s="567"/>
      <c r="DJ9" s="567"/>
      <c r="DK9" s="567"/>
      <c r="DL9" s="567"/>
      <c r="DM9" s="567"/>
      <c r="DN9" s="567"/>
      <c r="DO9" s="567"/>
      <c r="DP9" s="568"/>
      <c r="DQ9" s="572">
        <v>35365510</v>
      </c>
      <c r="DR9" s="567"/>
      <c r="DS9" s="567"/>
      <c r="DT9" s="567"/>
      <c r="DU9" s="567"/>
      <c r="DV9" s="567"/>
      <c r="DW9" s="567"/>
      <c r="DX9" s="567"/>
      <c r="DY9" s="567"/>
      <c r="DZ9" s="567"/>
      <c r="EA9" s="567"/>
      <c r="EB9" s="567"/>
      <c r="EC9" s="573"/>
    </row>
    <row r="10" spans="2:143" ht="11.25" customHeight="1" x14ac:dyDescent="0.2">
      <c r="B10" s="574" t="s">
        <v>132</v>
      </c>
      <c r="C10" s="575"/>
      <c r="D10" s="575"/>
      <c r="E10" s="575"/>
      <c r="F10" s="575"/>
      <c r="G10" s="575"/>
      <c r="H10" s="575"/>
      <c r="I10" s="575"/>
      <c r="J10" s="575"/>
      <c r="K10" s="575"/>
      <c r="L10" s="575"/>
      <c r="M10" s="575"/>
      <c r="N10" s="575"/>
      <c r="O10" s="575"/>
      <c r="P10" s="575"/>
      <c r="Q10" s="576"/>
      <c r="R10" s="566">
        <v>304417</v>
      </c>
      <c r="S10" s="567"/>
      <c r="T10" s="567"/>
      <c r="U10" s="567"/>
      <c r="V10" s="567"/>
      <c r="W10" s="567"/>
      <c r="X10" s="567"/>
      <c r="Y10" s="568"/>
      <c r="Z10" s="569">
        <v>0</v>
      </c>
      <c r="AA10" s="569"/>
      <c r="AB10" s="569"/>
      <c r="AC10" s="569"/>
      <c r="AD10" s="570">
        <v>304417</v>
      </c>
      <c r="AE10" s="570"/>
      <c r="AF10" s="570"/>
      <c r="AG10" s="570"/>
      <c r="AH10" s="570"/>
      <c r="AI10" s="570"/>
      <c r="AJ10" s="570"/>
      <c r="AK10" s="570"/>
      <c r="AL10" s="577">
        <v>0.1</v>
      </c>
      <c r="AM10" s="578"/>
      <c r="AN10" s="578"/>
      <c r="AO10" s="579"/>
      <c r="AP10" s="574" t="s">
        <v>196</v>
      </c>
      <c r="AQ10" s="575"/>
      <c r="AR10" s="575"/>
      <c r="AS10" s="575"/>
      <c r="AT10" s="575"/>
      <c r="AU10" s="575"/>
      <c r="AV10" s="575"/>
      <c r="AW10" s="575"/>
      <c r="AX10" s="575"/>
      <c r="AY10" s="575"/>
      <c r="AZ10" s="575"/>
      <c r="BA10" s="575"/>
      <c r="BB10" s="575"/>
      <c r="BC10" s="575"/>
      <c r="BD10" s="575"/>
      <c r="BE10" s="575"/>
      <c r="BF10" s="576"/>
      <c r="BG10" s="566">
        <v>5577110</v>
      </c>
      <c r="BH10" s="567"/>
      <c r="BI10" s="567"/>
      <c r="BJ10" s="567"/>
      <c r="BK10" s="567"/>
      <c r="BL10" s="567"/>
      <c r="BM10" s="567"/>
      <c r="BN10" s="568"/>
      <c r="BO10" s="569">
        <v>1.8</v>
      </c>
      <c r="BP10" s="569"/>
      <c r="BQ10" s="569"/>
      <c r="BR10" s="569"/>
      <c r="BS10" s="570" t="s">
        <v>206</v>
      </c>
      <c r="BT10" s="570"/>
      <c r="BU10" s="570"/>
      <c r="BV10" s="570"/>
      <c r="BW10" s="570"/>
      <c r="BX10" s="570"/>
      <c r="BY10" s="570"/>
      <c r="BZ10" s="570"/>
      <c r="CA10" s="570"/>
      <c r="CB10" s="571"/>
      <c r="CD10" s="574" t="s">
        <v>46</v>
      </c>
      <c r="CE10" s="575"/>
      <c r="CF10" s="575"/>
      <c r="CG10" s="575"/>
      <c r="CH10" s="575"/>
      <c r="CI10" s="575"/>
      <c r="CJ10" s="575"/>
      <c r="CK10" s="575"/>
      <c r="CL10" s="575"/>
      <c r="CM10" s="575"/>
      <c r="CN10" s="575"/>
      <c r="CO10" s="575"/>
      <c r="CP10" s="575"/>
      <c r="CQ10" s="576"/>
      <c r="CR10" s="566">
        <v>29941</v>
      </c>
      <c r="CS10" s="567"/>
      <c r="CT10" s="567"/>
      <c r="CU10" s="567"/>
      <c r="CV10" s="567"/>
      <c r="CW10" s="567"/>
      <c r="CX10" s="567"/>
      <c r="CY10" s="568"/>
      <c r="CZ10" s="569">
        <v>0</v>
      </c>
      <c r="DA10" s="569"/>
      <c r="DB10" s="569"/>
      <c r="DC10" s="569"/>
      <c r="DD10" s="572">
        <v>905</v>
      </c>
      <c r="DE10" s="567"/>
      <c r="DF10" s="567"/>
      <c r="DG10" s="567"/>
      <c r="DH10" s="567"/>
      <c r="DI10" s="567"/>
      <c r="DJ10" s="567"/>
      <c r="DK10" s="567"/>
      <c r="DL10" s="567"/>
      <c r="DM10" s="567"/>
      <c r="DN10" s="567"/>
      <c r="DO10" s="567"/>
      <c r="DP10" s="568"/>
      <c r="DQ10" s="572">
        <v>28546</v>
      </c>
      <c r="DR10" s="567"/>
      <c r="DS10" s="567"/>
      <c r="DT10" s="567"/>
      <c r="DU10" s="567"/>
      <c r="DV10" s="567"/>
      <c r="DW10" s="567"/>
      <c r="DX10" s="567"/>
      <c r="DY10" s="567"/>
      <c r="DZ10" s="567"/>
      <c r="EA10" s="567"/>
      <c r="EB10" s="567"/>
      <c r="EC10" s="573"/>
    </row>
    <row r="11" spans="2:143" ht="11.25" customHeight="1" x14ac:dyDescent="0.2">
      <c r="B11" s="574" t="s">
        <v>111</v>
      </c>
      <c r="C11" s="575"/>
      <c r="D11" s="575"/>
      <c r="E11" s="575"/>
      <c r="F11" s="575"/>
      <c r="G11" s="575"/>
      <c r="H11" s="575"/>
      <c r="I11" s="575"/>
      <c r="J11" s="575"/>
      <c r="K11" s="575"/>
      <c r="L11" s="575"/>
      <c r="M11" s="575"/>
      <c r="N11" s="575"/>
      <c r="O11" s="575"/>
      <c r="P11" s="575"/>
      <c r="Q11" s="576"/>
      <c r="R11" s="566">
        <v>34684560</v>
      </c>
      <c r="S11" s="567"/>
      <c r="T11" s="567"/>
      <c r="U11" s="567"/>
      <c r="V11" s="567"/>
      <c r="W11" s="567"/>
      <c r="X11" s="567"/>
      <c r="Y11" s="568"/>
      <c r="Z11" s="577">
        <v>3.3</v>
      </c>
      <c r="AA11" s="578"/>
      <c r="AB11" s="578"/>
      <c r="AC11" s="581"/>
      <c r="AD11" s="572">
        <v>34684560</v>
      </c>
      <c r="AE11" s="567"/>
      <c r="AF11" s="567"/>
      <c r="AG11" s="567"/>
      <c r="AH11" s="567"/>
      <c r="AI11" s="567"/>
      <c r="AJ11" s="567"/>
      <c r="AK11" s="568"/>
      <c r="AL11" s="577">
        <v>8.5</v>
      </c>
      <c r="AM11" s="578"/>
      <c r="AN11" s="578"/>
      <c r="AO11" s="579"/>
      <c r="AP11" s="574" t="s">
        <v>347</v>
      </c>
      <c r="AQ11" s="575"/>
      <c r="AR11" s="575"/>
      <c r="AS11" s="575"/>
      <c r="AT11" s="575"/>
      <c r="AU11" s="575"/>
      <c r="AV11" s="575"/>
      <c r="AW11" s="575"/>
      <c r="AX11" s="575"/>
      <c r="AY11" s="575"/>
      <c r="AZ11" s="575"/>
      <c r="BA11" s="575"/>
      <c r="BB11" s="575"/>
      <c r="BC11" s="575"/>
      <c r="BD11" s="575"/>
      <c r="BE11" s="575"/>
      <c r="BF11" s="576"/>
      <c r="BG11" s="566">
        <v>28365476</v>
      </c>
      <c r="BH11" s="567"/>
      <c r="BI11" s="567"/>
      <c r="BJ11" s="567"/>
      <c r="BK11" s="567"/>
      <c r="BL11" s="567"/>
      <c r="BM11" s="567"/>
      <c r="BN11" s="568"/>
      <c r="BO11" s="569">
        <v>9.4</v>
      </c>
      <c r="BP11" s="569"/>
      <c r="BQ11" s="569"/>
      <c r="BR11" s="569"/>
      <c r="BS11" s="570">
        <v>7135327</v>
      </c>
      <c r="BT11" s="570"/>
      <c r="BU11" s="570"/>
      <c r="BV11" s="570"/>
      <c r="BW11" s="570"/>
      <c r="BX11" s="570"/>
      <c r="BY11" s="570"/>
      <c r="BZ11" s="570"/>
      <c r="CA11" s="570"/>
      <c r="CB11" s="571"/>
      <c r="CD11" s="574" t="s">
        <v>350</v>
      </c>
      <c r="CE11" s="575"/>
      <c r="CF11" s="575"/>
      <c r="CG11" s="575"/>
      <c r="CH11" s="575"/>
      <c r="CI11" s="575"/>
      <c r="CJ11" s="575"/>
      <c r="CK11" s="575"/>
      <c r="CL11" s="575"/>
      <c r="CM11" s="575"/>
      <c r="CN11" s="575"/>
      <c r="CO11" s="575"/>
      <c r="CP11" s="575"/>
      <c r="CQ11" s="576"/>
      <c r="CR11" s="566">
        <v>2050676</v>
      </c>
      <c r="CS11" s="567"/>
      <c r="CT11" s="567"/>
      <c r="CU11" s="567"/>
      <c r="CV11" s="567"/>
      <c r="CW11" s="567"/>
      <c r="CX11" s="567"/>
      <c r="CY11" s="568"/>
      <c r="CZ11" s="569">
        <v>0.2</v>
      </c>
      <c r="DA11" s="569"/>
      <c r="DB11" s="569"/>
      <c r="DC11" s="569"/>
      <c r="DD11" s="572">
        <v>519122</v>
      </c>
      <c r="DE11" s="567"/>
      <c r="DF11" s="567"/>
      <c r="DG11" s="567"/>
      <c r="DH11" s="567"/>
      <c r="DI11" s="567"/>
      <c r="DJ11" s="567"/>
      <c r="DK11" s="567"/>
      <c r="DL11" s="567"/>
      <c r="DM11" s="567"/>
      <c r="DN11" s="567"/>
      <c r="DO11" s="567"/>
      <c r="DP11" s="568"/>
      <c r="DQ11" s="572">
        <v>1536766</v>
      </c>
      <c r="DR11" s="567"/>
      <c r="DS11" s="567"/>
      <c r="DT11" s="567"/>
      <c r="DU11" s="567"/>
      <c r="DV11" s="567"/>
      <c r="DW11" s="567"/>
      <c r="DX11" s="567"/>
      <c r="DY11" s="567"/>
      <c r="DZ11" s="567"/>
      <c r="EA11" s="567"/>
      <c r="EB11" s="567"/>
      <c r="EC11" s="573"/>
    </row>
    <row r="12" spans="2:143" ht="11.25" customHeight="1" x14ac:dyDescent="0.2">
      <c r="B12" s="574" t="s">
        <v>149</v>
      </c>
      <c r="C12" s="575"/>
      <c r="D12" s="575"/>
      <c r="E12" s="575"/>
      <c r="F12" s="575"/>
      <c r="G12" s="575"/>
      <c r="H12" s="575"/>
      <c r="I12" s="575"/>
      <c r="J12" s="575"/>
      <c r="K12" s="575"/>
      <c r="L12" s="575"/>
      <c r="M12" s="575"/>
      <c r="N12" s="575"/>
      <c r="O12" s="575"/>
      <c r="P12" s="575"/>
      <c r="Q12" s="576"/>
      <c r="R12" s="566">
        <v>33629</v>
      </c>
      <c r="S12" s="567"/>
      <c r="T12" s="567"/>
      <c r="U12" s="567"/>
      <c r="V12" s="567"/>
      <c r="W12" s="567"/>
      <c r="X12" s="567"/>
      <c r="Y12" s="568"/>
      <c r="Z12" s="569">
        <v>0</v>
      </c>
      <c r="AA12" s="569"/>
      <c r="AB12" s="569"/>
      <c r="AC12" s="569"/>
      <c r="AD12" s="570">
        <v>33629</v>
      </c>
      <c r="AE12" s="570"/>
      <c r="AF12" s="570"/>
      <c r="AG12" s="570"/>
      <c r="AH12" s="570"/>
      <c r="AI12" s="570"/>
      <c r="AJ12" s="570"/>
      <c r="AK12" s="570"/>
      <c r="AL12" s="577">
        <v>0</v>
      </c>
      <c r="AM12" s="578"/>
      <c r="AN12" s="578"/>
      <c r="AO12" s="579"/>
      <c r="AP12" s="574" t="s">
        <v>351</v>
      </c>
      <c r="AQ12" s="575"/>
      <c r="AR12" s="575"/>
      <c r="AS12" s="575"/>
      <c r="AT12" s="575"/>
      <c r="AU12" s="575"/>
      <c r="AV12" s="575"/>
      <c r="AW12" s="575"/>
      <c r="AX12" s="575"/>
      <c r="AY12" s="575"/>
      <c r="AZ12" s="575"/>
      <c r="BA12" s="575"/>
      <c r="BB12" s="575"/>
      <c r="BC12" s="575"/>
      <c r="BD12" s="575"/>
      <c r="BE12" s="575"/>
      <c r="BF12" s="576"/>
      <c r="BG12" s="566">
        <v>108241004</v>
      </c>
      <c r="BH12" s="567"/>
      <c r="BI12" s="567"/>
      <c r="BJ12" s="567"/>
      <c r="BK12" s="567"/>
      <c r="BL12" s="567"/>
      <c r="BM12" s="567"/>
      <c r="BN12" s="568"/>
      <c r="BO12" s="569">
        <v>35.799999999999997</v>
      </c>
      <c r="BP12" s="569"/>
      <c r="BQ12" s="569"/>
      <c r="BR12" s="569"/>
      <c r="BS12" s="570" t="s">
        <v>206</v>
      </c>
      <c r="BT12" s="570"/>
      <c r="BU12" s="570"/>
      <c r="BV12" s="570"/>
      <c r="BW12" s="570"/>
      <c r="BX12" s="570"/>
      <c r="BY12" s="570"/>
      <c r="BZ12" s="570"/>
      <c r="CA12" s="570"/>
      <c r="CB12" s="571"/>
      <c r="CD12" s="574" t="s">
        <v>97</v>
      </c>
      <c r="CE12" s="575"/>
      <c r="CF12" s="575"/>
      <c r="CG12" s="575"/>
      <c r="CH12" s="575"/>
      <c r="CI12" s="575"/>
      <c r="CJ12" s="575"/>
      <c r="CK12" s="575"/>
      <c r="CL12" s="575"/>
      <c r="CM12" s="575"/>
      <c r="CN12" s="575"/>
      <c r="CO12" s="575"/>
      <c r="CP12" s="575"/>
      <c r="CQ12" s="576"/>
      <c r="CR12" s="566">
        <v>233533870</v>
      </c>
      <c r="CS12" s="567"/>
      <c r="CT12" s="567"/>
      <c r="CU12" s="567"/>
      <c r="CV12" s="567"/>
      <c r="CW12" s="567"/>
      <c r="CX12" s="567"/>
      <c r="CY12" s="568"/>
      <c r="CZ12" s="569">
        <v>22.2</v>
      </c>
      <c r="DA12" s="569"/>
      <c r="DB12" s="569"/>
      <c r="DC12" s="569"/>
      <c r="DD12" s="572">
        <v>572854</v>
      </c>
      <c r="DE12" s="567"/>
      <c r="DF12" s="567"/>
      <c r="DG12" s="567"/>
      <c r="DH12" s="567"/>
      <c r="DI12" s="567"/>
      <c r="DJ12" s="567"/>
      <c r="DK12" s="567"/>
      <c r="DL12" s="567"/>
      <c r="DM12" s="567"/>
      <c r="DN12" s="567"/>
      <c r="DO12" s="567"/>
      <c r="DP12" s="568"/>
      <c r="DQ12" s="572">
        <v>10741254</v>
      </c>
      <c r="DR12" s="567"/>
      <c r="DS12" s="567"/>
      <c r="DT12" s="567"/>
      <c r="DU12" s="567"/>
      <c r="DV12" s="567"/>
      <c r="DW12" s="567"/>
      <c r="DX12" s="567"/>
      <c r="DY12" s="567"/>
      <c r="DZ12" s="567"/>
      <c r="EA12" s="567"/>
      <c r="EB12" s="567"/>
      <c r="EC12" s="573"/>
    </row>
    <row r="13" spans="2:143" ht="11.25" customHeight="1" x14ac:dyDescent="0.2">
      <c r="B13" s="574" t="s">
        <v>352</v>
      </c>
      <c r="C13" s="575"/>
      <c r="D13" s="575"/>
      <c r="E13" s="575"/>
      <c r="F13" s="575"/>
      <c r="G13" s="575"/>
      <c r="H13" s="575"/>
      <c r="I13" s="575"/>
      <c r="J13" s="575"/>
      <c r="K13" s="575"/>
      <c r="L13" s="575"/>
      <c r="M13" s="575"/>
      <c r="N13" s="575"/>
      <c r="O13" s="575"/>
      <c r="P13" s="575"/>
      <c r="Q13" s="576"/>
      <c r="R13" s="566" t="s">
        <v>206</v>
      </c>
      <c r="S13" s="567"/>
      <c r="T13" s="567"/>
      <c r="U13" s="567"/>
      <c r="V13" s="567"/>
      <c r="W13" s="567"/>
      <c r="X13" s="567"/>
      <c r="Y13" s="568"/>
      <c r="Z13" s="569" t="s">
        <v>206</v>
      </c>
      <c r="AA13" s="569"/>
      <c r="AB13" s="569"/>
      <c r="AC13" s="569"/>
      <c r="AD13" s="570" t="s">
        <v>206</v>
      </c>
      <c r="AE13" s="570"/>
      <c r="AF13" s="570"/>
      <c r="AG13" s="570"/>
      <c r="AH13" s="570"/>
      <c r="AI13" s="570"/>
      <c r="AJ13" s="570"/>
      <c r="AK13" s="570"/>
      <c r="AL13" s="577" t="s">
        <v>206</v>
      </c>
      <c r="AM13" s="578"/>
      <c r="AN13" s="578"/>
      <c r="AO13" s="579"/>
      <c r="AP13" s="574" t="s">
        <v>354</v>
      </c>
      <c r="AQ13" s="575"/>
      <c r="AR13" s="575"/>
      <c r="AS13" s="575"/>
      <c r="AT13" s="575"/>
      <c r="AU13" s="575"/>
      <c r="AV13" s="575"/>
      <c r="AW13" s="575"/>
      <c r="AX13" s="575"/>
      <c r="AY13" s="575"/>
      <c r="AZ13" s="575"/>
      <c r="BA13" s="575"/>
      <c r="BB13" s="575"/>
      <c r="BC13" s="575"/>
      <c r="BD13" s="575"/>
      <c r="BE13" s="575"/>
      <c r="BF13" s="576"/>
      <c r="BG13" s="566">
        <v>107961353</v>
      </c>
      <c r="BH13" s="567"/>
      <c r="BI13" s="567"/>
      <c r="BJ13" s="567"/>
      <c r="BK13" s="567"/>
      <c r="BL13" s="567"/>
      <c r="BM13" s="567"/>
      <c r="BN13" s="568"/>
      <c r="BO13" s="569">
        <v>35.799999999999997</v>
      </c>
      <c r="BP13" s="569"/>
      <c r="BQ13" s="569"/>
      <c r="BR13" s="569"/>
      <c r="BS13" s="570" t="s">
        <v>206</v>
      </c>
      <c r="BT13" s="570"/>
      <c r="BU13" s="570"/>
      <c r="BV13" s="570"/>
      <c r="BW13" s="570"/>
      <c r="BX13" s="570"/>
      <c r="BY13" s="570"/>
      <c r="BZ13" s="570"/>
      <c r="CA13" s="570"/>
      <c r="CB13" s="571"/>
      <c r="CD13" s="574" t="s">
        <v>355</v>
      </c>
      <c r="CE13" s="575"/>
      <c r="CF13" s="575"/>
      <c r="CG13" s="575"/>
      <c r="CH13" s="575"/>
      <c r="CI13" s="575"/>
      <c r="CJ13" s="575"/>
      <c r="CK13" s="575"/>
      <c r="CL13" s="575"/>
      <c r="CM13" s="575"/>
      <c r="CN13" s="575"/>
      <c r="CO13" s="575"/>
      <c r="CP13" s="575"/>
      <c r="CQ13" s="576"/>
      <c r="CR13" s="566">
        <v>67478357</v>
      </c>
      <c r="CS13" s="567"/>
      <c r="CT13" s="567"/>
      <c r="CU13" s="567"/>
      <c r="CV13" s="567"/>
      <c r="CW13" s="567"/>
      <c r="CX13" s="567"/>
      <c r="CY13" s="568"/>
      <c r="CZ13" s="569">
        <v>6.4</v>
      </c>
      <c r="DA13" s="569"/>
      <c r="DB13" s="569"/>
      <c r="DC13" s="569"/>
      <c r="DD13" s="572">
        <v>27008966</v>
      </c>
      <c r="DE13" s="567"/>
      <c r="DF13" s="567"/>
      <c r="DG13" s="567"/>
      <c r="DH13" s="567"/>
      <c r="DI13" s="567"/>
      <c r="DJ13" s="567"/>
      <c r="DK13" s="567"/>
      <c r="DL13" s="567"/>
      <c r="DM13" s="567"/>
      <c r="DN13" s="567"/>
      <c r="DO13" s="567"/>
      <c r="DP13" s="568"/>
      <c r="DQ13" s="572">
        <v>39215526</v>
      </c>
      <c r="DR13" s="567"/>
      <c r="DS13" s="567"/>
      <c r="DT13" s="567"/>
      <c r="DU13" s="567"/>
      <c r="DV13" s="567"/>
      <c r="DW13" s="567"/>
      <c r="DX13" s="567"/>
      <c r="DY13" s="567"/>
      <c r="DZ13" s="567"/>
      <c r="EA13" s="567"/>
      <c r="EB13" s="567"/>
      <c r="EC13" s="573"/>
    </row>
    <row r="14" spans="2:143" ht="11.25" customHeight="1" x14ac:dyDescent="0.2">
      <c r="B14" s="574" t="s">
        <v>358</v>
      </c>
      <c r="C14" s="575"/>
      <c r="D14" s="575"/>
      <c r="E14" s="575"/>
      <c r="F14" s="575"/>
      <c r="G14" s="575"/>
      <c r="H14" s="575"/>
      <c r="I14" s="575"/>
      <c r="J14" s="575"/>
      <c r="K14" s="575"/>
      <c r="L14" s="575"/>
      <c r="M14" s="575"/>
      <c r="N14" s="575"/>
      <c r="O14" s="575"/>
      <c r="P14" s="575"/>
      <c r="Q14" s="576"/>
      <c r="R14" s="566">
        <v>234</v>
      </c>
      <c r="S14" s="567"/>
      <c r="T14" s="567"/>
      <c r="U14" s="567"/>
      <c r="V14" s="567"/>
      <c r="W14" s="567"/>
      <c r="X14" s="567"/>
      <c r="Y14" s="568"/>
      <c r="Z14" s="569">
        <v>0</v>
      </c>
      <c r="AA14" s="569"/>
      <c r="AB14" s="569"/>
      <c r="AC14" s="569"/>
      <c r="AD14" s="570">
        <v>234</v>
      </c>
      <c r="AE14" s="570"/>
      <c r="AF14" s="570"/>
      <c r="AG14" s="570"/>
      <c r="AH14" s="570"/>
      <c r="AI14" s="570"/>
      <c r="AJ14" s="570"/>
      <c r="AK14" s="570"/>
      <c r="AL14" s="577">
        <v>0</v>
      </c>
      <c r="AM14" s="578"/>
      <c r="AN14" s="578"/>
      <c r="AO14" s="579"/>
      <c r="AP14" s="574" t="s">
        <v>221</v>
      </c>
      <c r="AQ14" s="575"/>
      <c r="AR14" s="575"/>
      <c r="AS14" s="575"/>
      <c r="AT14" s="575"/>
      <c r="AU14" s="575"/>
      <c r="AV14" s="575"/>
      <c r="AW14" s="575"/>
      <c r="AX14" s="575"/>
      <c r="AY14" s="575"/>
      <c r="AZ14" s="575"/>
      <c r="BA14" s="575"/>
      <c r="BB14" s="575"/>
      <c r="BC14" s="575"/>
      <c r="BD14" s="575"/>
      <c r="BE14" s="575"/>
      <c r="BF14" s="576"/>
      <c r="BG14" s="566">
        <v>2019365</v>
      </c>
      <c r="BH14" s="567"/>
      <c r="BI14" s="567"/>
      <c r="BJ14" s="567"/>
      <c r="BK14" s="567"/>
      <c r="BL14" s="567"/>
      <c r="BM14" s="567"/>
      <c r="BN14" s="568"/>
      <c r="BO14" s="569">
        <v>0.7</v>
      </c>
      <c r="BP14" s="569"/>
      <c r="BQ14" s="569"/>
      <c r="BR14" s="569"/>
      <c r="BS14" s="570" t="s">
        <v>206</v>
      </c>
      <c r="BT14" s="570"/>
      <c r="BU14" s="570"/>
      <c r="BV14" s="570"/>
      <c r="BW14" s="570"/>
      <c r="BX14" s="570"/>
      <c r="BY14" s="570"/>
      <c r="BZ14" s="570"/>
      <c r="CA14" s="570"/>
      <c r="CB14" s="571"/>
      <c r="CD14" s="574" t="s">
        <v>359</v>
      </c>
      <c r="CE14" s="575"/>
      <c r="CF14" s="575"/>
      <c r="CG14" s="575"/>
      <c r="CH14" s="575"/>
      <c r="CI14" s="575"/>
      <c r="CJ14" s="575"/>
      <c r="CK14" s="575"/>
      <c r="CL14" s="575"/>
      <c r="CM14" s="575"/>
      <c r="CN14" s="575"/>
      <c r="CO14" s="575"/>
      <c r="CP14" s="575"/>
      <c r="CQ14" s="576"/>
      <c r="CR14" s="566">
        <v>18702615</v>
      </c>
      <c r="CS14" s="567"/>
      <c r="CT14" s="567"/>
      <c r="CU14" s="567"/>
      <c r="CV14" s="567"/>
      <c r="CW14" s="567"/>
      <c r="CX14" s="567"/>
      <c r="CY14" s="568"/>
      <c r="CZ14" s="569">
        <v>1.8</v>
      </c>
      <c r="DA14" s="569"/>
      <c r="DB14" s="569"/>
      <c r="DC14" s="569"/>
      <c r="DD14" s="572">
        <v>1180911</v>
      </c>
      <c r="DE14" s="567"/>
      <c r="DF14" s="567"/>
      <c r="DG14" s="567"/>
      <c r="DH14" s="567"/>
      <c r="DI14" s="567"/>
      <c r="DJ14" s="567"/>
      <c r="DK14" s="567"/>
      <c r="DL14" s="567"/>
      <c r="DM14" s="567"/>
      <c r="DN14" s="567"/>
      <c r="DO14" s="567"/>
      <c r="DP14" s="568"/>
      <c r="DQ14" s="572">
        <v>17410012</v>
      </c>
      <c r="DR14" s="567"/>
      <c r="DS14" s="567"/>
      <c r="DT14" s="567"/>
      <c r="DU14" s="567"/>
      <c r="DV14" s="567"/>
      <c r="DW14" s="567"/>
      <c r="DX14" s="567"/>
      <c r="DY14" s="567"/>
      <c r="DZ14" s="567"/>
      <c r="EA14" s="567"/>
      <c r="EB14" s="567"/>
      <c r="EC14" s="573"/>
    </row>
    <row r="15" spans="2:143" ht="11.25" customHeight="1" x14ac:dyDescent="0.2">
      <c r="B15" s="574" t="s">
        <v>327</v>
      </c>
      <c r="C15" s="575"/>
      <c r="D15" s="575"/>
      <c r="E15" s="575"/>
      <c r="F15" s="575"/>
      <c r="G15" s="575"/>
      <c r="H15" s="575"/>
      <c r="I15" s="575"/>
      <c r="J15" s="575"/>
      <c r="K15" s="575"/>
      <c r="L15" s="575"/>
      <c r="M15" s="575"/>
      <c r="N15" s="575"/>
      <c r="O15" s="575"/>
      <c r="P15" s="575"/>
      <c r="Q15" s="576"/>
      <c r="R15" s="566">
        <v>4363765</v>
      </c>
      <c r="S15" s="567"/>
      <c r="T15" s="567"/>
      <c r="U15" s="567"/>
      <c r="V15" s="567"/>
      <c r="W15" s="567"/>
      <c r="X15" s="567"/>
      <c r="Y15" s="568"/>
      <c r="Z15" s="569">
        <v>0.4</v>
      </c>
      <c r="AA15" s="569"/>
      <c r="AB15" s="569"/>
      <c r="AC15" s="569"/>
      <c r="AD15" s="570">
        <v>4363765</v>
      </c>
      <c r="AE15" s="570"/>
      <c r="AF15" s="570"/>
      <c r="AG15" s="570"/>
      <c r="AH15" s="570"/>
      <c r="AI15" s="570"/>
      <c r="AJ15" s="570"/>
      <c r="AK15" s="570"/>
      <c r="AL15" s="577">
        <v>1.1000000000000001</v>
      </c>
      <c r="AM15" s="578"/>
      <c r="AN15" s="578"/>
      <c r="AO15" s="579"/>
      <c r="AP15" s="574" t="s">
        <v>360</v>
      </c>
      <c r="AQ15" s="575"/>
      <c r="AR15" s="575"/>
      <c r="AS15" s="575"/>
      <c r="AT15" s="575"/>
      <c r="AU15" s="575"/>
      <c r="AV15" s="575"/>
      <c r="AW15" s="575"/>
      <c r="AX15" s="575"/>
      <c r="AY15" s="575"/>
      <c r="AZ15" s="575"/>
      <c r="BA15" s="575"/>
      <c r="BB15" s="575"/>
      <c r="BC15" s="575"/>
      <c r="BD15" s="575"/>
      <c r="BE15" s="575"/>
      <c r="BF15" s="576"/>
      <c r="BG15" s="566">
        <v>8986585</v>
      </c>
      <c r="BH15" s="567"/>
      <c r="BI15" s="567"/>
      <c r="BJ15" s="567"/>
      <c r="BK15" s="567"/>
      <c r="BL15" s="567"/>
      <c r="BM15" s="567"/>
      <c r="BN15" s="568"/>
      <c r="BO15" s="569">
        <v>3</v>
      </c>
      <c r="BP15" s="569"/>
      <c r="BQ15" s="569"/>
      <c r="BR15" s="569"/>
      <c r="BS15" s="570" t="s">
        <v>206</v>
      </c>
      <c r="BT15" s="570"/>
      <c r="BU15" s="570"/>
      <c r="BV15" s="570"/>
      <c r="BW15" s="570"/>
      <c r="BX15" s="570"/>
      <c r="BY15" s="570"/>
      <c r="BZ15" s="570"/>
      <c r="CA15" s="570"/>
      <c r="CB15" s="571"/>
      <c r="CD15" s="574" t="s">
        <v>361</v>
      </c>
      <c r="CE15" s="575"/>
      <c r="CF15" s="575"/>
      <c r="CG15" s="575"/>
      <c r="CH15" s="575"/>
      <c r="CI15" s="575"/>
      <c r="CJ15" s="575"/>
      <c r="CK15" s="575"/>
      <c r="CL15" s="575"/>
      <c r="CM15" s="575"/>
      <c r="CN15" s="575"/>
      <c r="CO15" s="575"/>
      <c r="CP15" s="575"/>
      <c r="CQ15" s="576"/>
      <c r="CR15" s="566">
        <v>118007504</v>
      </c>
      <c r="CS15" s="567"/>
      <c r="CT15" s="567"/>
      <c r="CU15" s="567"/>
      <c r="CV15" s="567"/>
      <c r="CW15" s="567"/>
      <c r="CX15" s="567"/>
      <c r="CY15" s="568"/>
      <c r="CZ15" s="569">
        <v>11.2</v>
      </c>
      <c r="DA15" s="569"/>
      <c r="DB15" s="569"/>
      <c r="DC15" s="569"/>
      <c r="DD15" s="572">
        <v>14529920</v>
      </c>
      <c r="DE15" s="567"/>
      <c r="DF15" s="567"/>
      <c r="DG15" s="567"/>
      <c r="DH15" s="567"/>
      <c r="DI15" s="567"/>
      <c r="DJ15" s="567"/>
      <c r="DK15" s="567"/>
      <c r="DL15" s="567"/>
      <c r="DM15" s="567"/>
      <c r="DN15" s="567"/>
      <c r="DO15" s="567"/>
      <c r="DP15" s="568"/>
      <c r="DQ15" s="572">
        <v>87019950</v>
      </c>
      <c r="DR15" s="567"/>
      <c r="DS15" s="567"/>
      <c r="DT15" s="567"/>
      <c r="DU15" s="567"/>
      <c r="DV15" s="567"/>
      <c r="DW15" s="567"/>
      <c r="DX15" s="567"/>
      <c r="DY15" s="567"/>
      <c r="DZ15" s="567"/>
      <c r="EA15" s="567"/>
      <c r="EB15" s="567"/>
      <c r="EC15" s="573"/>
    </row>
    <row r="16" spans="2:143" ht="11.25" customHeight="1" x14ac:dyDescent="0.2">
      <c r="B16" s="574" t="s">
        <v>362</v>
      </c>
      <c r="C16" s="575"/>
      <c r="D16" s="575"/>
      <c r="E16" s="575"/>
      <c r="F16" s="575"/>
      <c r="G16" s="575"/>
      <c r="H16" s="575"/>
      <c r="I16" s="575"/>
      <c r="J16" s="575"/>
      <c r="K16" s="575"/>
      <c r="L16" s="575"/>
      <c r="M16" s="575"/>
      <c r="N16" s="575"/>
      <c r="O16" s="575"/>
      <c r="P16" s="575"/>
      <c r="Q16" s="576"/>
      <c r="R16" s="566">
        <v>495501</v>
      </c>
      <c r="S16" s="567"/>
      <c r="T16" s="567"/>
      <c r="U16" s="567"/>
      <c r="V16" s="567"/>
      <c r="W16" s="567"/>
      <c r="X16" s="567"/>
      <c r="Y16" s="568"/>
      <c r="Z16" s="569">
        <v>0</v>
      </c>
      <c r="AA16" s="569"/>
      <c r="AB16" s="569"/>
      <c r="AC16" s="569"/>
      <c r="AD16" s="570">
        <v>495501</v>
      </c>
      <c r="AE16" s="570"/>
      <c r="AF16" s="570"/>
      <c r="AG16" s="570"/>
      <c r="AH16" s="570"/>
      <c r="AI16" s="570"/>
      <c r="AJ16" s="570"/>
      <c r="AK16" s="570"/>
      <c r="AL16" s="577">
        <v>0.1</v>
      </c>
      <c r="AM16" s="578"/>
      <c r="AN16" s="578"/>
      <c r="AO16" s="579"/>
      <c r="AP16" s="574" t="s">
        <v>363</v>
      </c>
      <c r="AQ16" s="575"/>
      <c r="AR16" s="575"/>
      <c r="AS16" s="575"/>
      <c r="AT16" s="575"/>
      <c r="AU16" s="575"/>
      <c r="AV16" s="575"/>
      <c r="AW16" s="575"/>
      <c r="AX16" s="575"/>
      <c r="AY16" s="575"/>
      <c r="AZ16" s="575"/>
      <c r="BA16" s="575"/>
      <c r="BB16" s="575"/>
      <c r="BC16" s="575"/>
      <c r="BD16" s="575"/>
      <c r="BE16" s="575"/>
      <c r="BF16" s="576"/>
      <c r="BG16" s="566" t="s">
        <v>206</v>
      </c>
      <c r="BH16" s="567"/>
      <c r="BI16" s="567"/>
      <c r="BJ16" s="567"/>
      <c r="BK16" s="567"/>
      <c r="BL16" s="567"/>
      <c r="BM16" s="567"/>
      <c r="BN16" s="568"/>
      <c r="BO16" s="569" t="s">
        <v>206</v>
      </c>
      <c r="BP16" s="569"/>
      <c r="BQ16" s="569"/>
      <c r="BR16" s="569"/>
      <c r="BS16" s="570" t="s">
        <v>206</v>
      </c>
      <c r="BT16" s="570"/>
      <c r="BU16" s="570"/>
      <c r="BV16" s="570"/>
      <c r="BW16" s="570"/>
      <c r="BX16" s="570"/>
      <c r="BY16" s="570"/>
      <c r="BZ16" s="570"/>
      <c r="CA16" s="570"/>
      <c r="CB16" s="571"/>
      <c r="CD16" s="574" t="s">
        <v>364</v>
      </c>
      <c r="CE16" s="575"/>
      <c r="CF16" s="575"/>
      <c r="CG16" s="575"/>
      <c r="CH16" s="575"/>
      <c r="CI16" s="575"/>
      <c r="CJ16" s="575"/>
      <c r="CK16" s="575"/>
      <c r="CL16" s="575"/>
      <c r="CM16" s="575"/>
      <c r="CN16" s="575"/>
      <c r="CO16" s="575"/>
      <c r="CP16" s="575"/>
      <c r="CQ16" s="576"/>
      <c r="CR16" s="566">
        <v>676386</v>
      </c>
      <c r="CS16" s="567"/>
      <c r="CT16" s="567"/>
      <c r="CU16" s="567"/>
      <c r="CV16" s="567"/>
      <c r="CW16" s="567"/>
      <c r="CX16" s="567"/>
      <c r="CY16" s="568"/>
      <c r="CZ16" s="569">
        <v>0.1</v>
      </c>
      <c r="DA16" s="569"/>
      <c r="DB16" s="569"/>
      <c r="DC16" s="569"/>
      <c r="DD16" s="572" t="s">
        <v>206</v>
      </c>
      <c r="DE16" s="567"/>
      <c r="DF16" s="567"/>
      <c r="DG16" s="567"/>
      <c r="DH16" s="567"/>
      <c r="DI16" s="567"/>
      <c r="DJ16" s="567"/>
      <c r="DK16" s="567"/>
      <c r="DL16" s="567"/>
      <c r="DM16" s="567"/>
      <c r="DN16" s="567"/>
      <c r="DO16" s="567"/>
      <c r="DP16" s="568"/>
      <c r="DQ16" s="572">
        <v>186473</v>
      </c>
      <c r="DR16" s="567"/>
      <c r="DS16" s="567"/>
      <c r="DT16" s="567"/>
      <c r="DU16" s="567"/>
      <c r="DV16" s="567"/>
      <c r="DW16" s="567"/>
      <c r="DX16" s="567"/>
      <c r="DY16" s="567"/>
      <c r="DZ16" s="567"/>
      <c r="EA16" s="567"/>
      <c r="EB16" s="567"/>
      <c r="EC16" s="573"/>
    </row>
    <row r="17" spans="2:133" ht="11.25" customHeight="1" x14ac:dyDescent="0.2">
      <c r="B17" s="574" t="s">
        <v>365</v>
      </c>
      <c r="C17" s="575"/>
      <c r="D17" s="575"/>
      <c r="E17" s="575"/>
      <c r="F17" s="575"/>
      <c r="G17" s="575"/>
      <c r="H17" s="575"/>
      <c r="I17" s="575"/>
      <c r="J17" s="575"/>
      <c r="K17" s="575"/>
      <c r="L17" s="575"/>
      <c r="M17" s="575"/>
      <c r="N17" s="575"/>
      <c r="O17" s="575"/>
      <c r="P17" s="575"/>
      <c r="Q17" s="576"/>
      <c r="R17" s="566">
        <v>4796045</v>
      </c>
      <c r="S17" s="567"/>
      <c r="T17" s="567"/>
      <c r="U17" s="567"/>
      <c r="V17" s="567"/>
      <c r="W17" s="567"/>
      <c r="X17" s="567"/>
      <c r="Y17" s="568"/>
      <c r="Z17" s="569">
        <v>0.5</v>
      </c>
      <c r="AA17" s="569"/>
      <c r="AB17" s="569"/>
      <c r="AC17" s="569"/>
      <c r="AD17" s="570">
        <v>4796045</v>
      </c>
      <c r="AE17" s="570"/>
      <c r="AF17" s="570"/>
      <c r="AG17" s="570"/>
      <c r="AH17" s="570"/>
      <c r="AI17" s="570"/>
      <c r="AJ17" s="570"/>
      <c r="AK17" s="570"/>
      <c r="AL17" s="577">
        <v>1.2</v>
      </c>
      <c r="AM17" s="578"/>
      <c r="AN17" s="578"/>
      <c r="AO17" s="579"/>
      <c r="AP17" s="574" t="s">
        <v>366</v>
      </c>
      <c r="AQ17" s="575"/>
      <c r="AR17" s="575"/>
      <c r="AS17" s="575"/>
      <c r="AT17" s="575"/>
      <c r="AU17" s="575"/>
      <c r="AV17" s="575"/>
      <c r="AW17" s="575"/>
      <c r="AX17" s="575"/>
      <c r="AY17" s="575"/>
      <c r="AZ17" s="575"/>
      <c r="BA17" s="575"/>
      <c r="BB17" s="575"/>
      <c r="BC17" s="575"/>
      <c r="BD17" s="575"/>
      <c r="BE17" s="575"/>
      <c r="BF17" s="576"/>
      <c r="BG17" s="566" t="s">
        <v>206</v>
      </c>
      <c r="BH17" s="567"/>
      <c r="BI17" s="567"/>
      <c r="BJ17" s="567"/>
      <c r="BK17" s="567"/>
      <c r="BL17" s="567"/>
      <c r="BM17" s="567"/>
      <c r="BN17" s="568"/>
      <c r="BO17" s="569" t="s">
        <v>206</v>
      </c>
      <c r="BP17" s="569"/>
      <c r="BQ17" s="569"/>
      <c r="BR17" s="569"/>
      <c r="BS17" s="570" t="s">
        <v>206</v>
      </c>
      <c r="BT17" s="570"/>
      <c r="BU17" s="570"/>
      <c r="BV17" s="570"/>
      <c r="BW17" s="570"/>
      <c r="BX17" s="570"/>
      <c r="BY17" s="570"/>
      <c r="BZ17" s="570"/>
      <c r="CA17" s="570"/>
      <c r="CB17" s="571"/>
      <c r="CD17" s="574" t="s">
        <v>368</v>
      </c>
      <c r="CE17" s="575"/>
      <c r="CF17" s="575"/>
      <c r="CG17" s="575"/>
      <c r="CH17" s="575"/>
      <c r="CI17" s="575"/>
      <c r="CJ17" s="575"/>
      <c r="CK17" s="575"/>
      <c r="CL17" s="575"/>
      <c r="CM17" s="575"/>
      <c r="CN17" s="575"/>
      <c r="CO17" s="575"/>
      <c r="CP17" s="575"/>
      <c r="CQ17" s="576"/>
      <c r="CR17" s="566">
        <v>91360731</v>
      </c>
      <c r="CS17" s="567"/>
      <c r="CT17" s="567"/>
      <c r="CU17" s="567"/>
      <c r="CV17" s="567"/>
      <c r="CW17" s="567"/>
      <c r="CX17" s="567"/>
      <c r="CY17" s="568"/>
      <c r="CZ17" s="569">
        <v>8.6999999999999993</v>
      </c>
      <c r="DA17" s="569"/>
      <c r="DB17" s="569"/>
      <c r="DC17" s="569"/>
      <c r="DD17" s="572" t="s">
        <v>206</v>
      </c>
      <c r="DE17" s="567"/>
      <c r="DF17" s="567"/>
      <c r="DG17" s="567"/>
      <c r="DH17" s="567"/>
      <c r="DI17" s="567"/>
      <c r="DJ17" s="567"/>
      <c r="DK17" s="567"/>
      <c r="DL17" s="567"/>
      <c r="DM17" s="567"/>
      <c r="DN17" s="567"/>
      <c r="DO17" s="567"/>
      <c r="DP17" s="568"/>
      <c r="DQ17" s="572">
        <v>87397927</v>
      </c>
      <c r="DR17" s="567"/>
      <c r="DS17" s="567"/>
      <c r="DT17" s="567"/>
      <c r="DU17" s="567"/>
      <c r="DV17" s="567"/>
      <c r="DW17" s="567"/>
      <c r="DX17" s="567"/>
      <c r="DY17" s="567"/>
      <c r="DZ17" s="567"/>
      <c r="EA17" s="567"/>
      <c r="EB17" s="567"/>
      <c r="EC17" s="573"/>
    </row>
    <row r="18" spans="2:133" ht="11.25" customHeight="1" x14ac:dyDescent="0.2">
      <c r="B18" s="574" t="s">
        <v>370</v>
      </c>
      <c r="C18" s="575"/>
      <c r="D18" s="575"/>
      <c r="E18" s="575"/>
      <c r="F18" s="575"/>
      <c r="G18" s="575"/>
      <c r="H18" s="575"/>
      <c r="I18" s="575"/>
      <c r="J18" s="575"/>
      <c r="K18" s="575"/>
      <c r="L18" s="575"/>
      <c r="M18" s="575"/>
      <c r="N18" s="575"/>
      <c r="O18" s="575"/>
      <c r="P18" s="575"/>
      <c r="Q18" s="576"/>
      <c r="R18" s="566">
        <v>6318811</v>
      </c>
      <c r="S18" s="567"/>
      <c r="T18" s="567"/>
      <c r="U18" s="567"/>
      <c r="V18" s="567"/>
      <c r="W18" s="567"/>
      <c r="X18" s="567"/>
      <c r="Y18" s="568"/>
      <c r="Z18" s="569">
        <v>0.6</v>
      </c>
      <c r="AA18" s="569"/>
      <c r="AB18" s="569"/>
      <c r="AC18" s="569"/>
      <c r="AD18" s="582">
        <v>5615210</v>
      </c>
      <c r="AE18" s="582"/>
      <c r="AF18" s="582"/>
      <c r="AG18" s="582"/>
      <c r="AH18" s="582"/>
      <c r="AI18" s="582"/>
      <c r="AJ18" s="582"/>
      <c r="AK18" s="582"/>
      <c r="AL18" s="583">
        <v>1.3999999761581421</v>
      </c>
      <c r="AM18" s="584"/>
      <c r="AN18" s="584"/>
      <c r="AO18" s="585"/>
      <c r="AP18" s="574" t="s">
        <v>108</v>
      </c>
      <c r="AQ18" s="575"/>
      <c r="AR18" s="575"/>
      <c r="AS18" s="575"/>
      <c r="AT18" s="575"/>
      <c r="AU18" s="575"/>
      <c r="AV18" s="575"/>
      <c r="AW18" s="575"/>
      <c r="AX18" s="575"/>
      <c r="AY18" s="575"/>
      <c r="AZ18" s="575"/>
      <c r="BA18" s="575"/>
      <c r="BB18" s="575"/>
      <c r="BC18" s="575"/>
      <c r="BD18" s="575"/>
      <c r="BE18" s="575"/>
      <c r="BF18" s="576"/>
      <c r="BG18" s="566" t="s">
        <v>206</v>
      </c>
      <c r="BH18" s="567"/>
      <c r="BI18" s="567"/>
      <c r="BJ18" s="567"/>
      <c r="BK18" s="567"/>
      <c r="BL18" s="567"/>
      <c r="BM18" s="567"/>
      <c r="BN18" s="568"/>
      <c r="BO18" s="569" t="s">
        <v>206</v>
      </c>
      <c r="BP18" s="569"/>
      <c r="BQ18" s="569"/>
      <c r="BR18" s="569"/>
      <c r="BS18" s="570" t="s">
        <v>206</v>
      </c>
      <c r="BT18" s="570"/>
      <c r="BU18" s="570"/>
      <c r="BV18" s="570"/>
      <c r="BW18" s="570"/>
      <c r="BX18" s="570"/>
      <c r="BY18" s="570"/>
      <c r="BZ18" s="570"/>
      <c r="CA18" s="570"/>
      <c r="CB18" s="571"/>
      <c r="CD18" s="574" t="s">
        <v>371</v>
      </c>
      <c r="CE18" s="575"/>
      <c r="CF18" s="575"/>
      <c r="CG18" s="575"/>
      <c r="CH18" s="575"/>
      <c r="CI18" s="575"/>
      <c r="CJ18" s="575"/>
      <c r="CK18" s="575"/>
      <c r="CL18" s="575"/>
      <c r="CM18" s="575"/>
      <c r="CN18" s="575"/>
      <c r="CO18" s="575"/>
      <c r="CP18" s="575"/>
      <c r="CQ18" s="576"/>
      <c r="CR18" s="566">
        <v>7206382</v>
      </c>
      <c r="CS18" s="567"/>
      <c r="CT18" s="567"/>
      <c r="CU18" s="567"/>
      <c r="CV18" s="567"/>
      <c r="CW18" s="567"/>
      <c r="CX18" s="567"/>
      <c r="CY18" s="568"/>
      <c r="CZ18" s="569">
        <v>0.7</v>
      </c>
      <c r="DA18" s="569"/>
      <c r="DB18" s="569"/>
      <c r="DC18" s="569"/>
      <c r="DD18" s="572" t="s">
        <v>206</v>
      </c>
      <c r="DE18" s="567"/>
      <c r="DF18" s="567"/>
      <c r="DG18" s="567"/>
      <c r="DH18" s="567"/>
      <c r="DI18" s="567"/>
      <c r="DJ18" s="567"/>
      <c r="DK18" s="567"/>
      <c r="DL18" s="567"/>
      <c r="DM18" s="567"/>
      <c r="DN18" s="567"/>
      <c r="DO18" s="567"/>
      <c r="DP18" s="568"/>
      <c r="DQ18" s="572">
        <v>4154382</v>
      </c>
      <c r="DR18" s="567"/>
      <c r="DS18" s="567"/>
      <c r="DT18" s="567"/>
      <c r="DU18" s="567"/>
      <c r="DV18" s="567"/>
      <c r="DW18" s="567"/>
      <c r="DX18" s="567"/>
      <c r="DY18" s="567"/>
      <c r="DZ18" s="567"/>
      <c r="EA18" s="567"/>
      <c r="EB18" s="567"/>
      <c r="EC18" s="573"/>
    </row>
    <row r="19" spans="2:133" ht="11.25" customHeight="1" x14ac:dyDescent="0.2">
      <c r="B19" s="574" t="s">
        <v>373</v>
      </c>
      <c r="C19" s="575"/>
      <c r="D19" s="575"/>
      <c r="E19" s="575"/>
      <c r="F19" s="575"/>
      <c r="G19" s="575"/>
      <c r="H19" s="575"/>
      <c r="I19" s="575"/>
      <c r="J19" s="575"/>
      <c r="K19" s="575"/>
      <c r="L19" s="575"/>
      <c r="M19" s="575"/>
      <c r="N19" s="575"/>
      <c r="O19" s="575"/>
      <c r="P19" s="575"/>
      <c r="Q19" s="576"/>
      <c r="R19" s="566">
        <v>1182413</v>
      </c>
      <c r="S19" s="567"/>
      <c r="T19" s="567"/>
      <c r="U19" s="567"/>
      <c r="V19" s="567"/>
      <c r="W19" s="567"/>
      <c r="X19" s="567"/>
      <c r="Y19" s="568"/>
      <c r="Z19" s="569">
        <v>0.1</v>
      </c>
      <c r="AA19" s="569"/>
      <c r="AB19" s="569"/>
      <c r="AC19" s="569"/>
      <c r="AD19" s="570">
        <v>1182413</v>
      </c>
      <c r="AE19" s="570"/>
      <c r="AF19" s="570"/>
      <c r="AG19" s="570"/>
      <c r="AH19" s="570"/>
      <c r="AI19" s="570"/>
      <c r="AJ19" s="570"/>
      <c r="AK19" s="570"/>
      <c r="AL19" s="577">
        <v>0.3</v>
      </c>
      <c r="AM19" s="578"/>
      <c r="AN19" s="578"/>
      <c r="AO19" s="579"/>
      <c r="AP19" s="574" t="s">
        <v>263</v>
      </c>
      <c r="AQ19" s="575"/>
      <c r="AR19" s="575"/>
      <c r="AS19" s="575"/>
      <c r="AT19" s="575"/>
      <c r="AU19" s="575"/>
      <c r="AV19" s="575"/>
      <c r="AW19" s="575"/>
      <c r="AX19" s="575"/>
      <c r="AY19" s="575"/>
      <c r="AZ19" s="575"/>
      <c r="BA19" s="575"/>
      <c r="BB19" s="575"/>
      <c r="BC19" s="575"/>
      <c r="BD19" s="575"/>
      <c r="BE19" s="575"/>
      <c r="BF19" s="576"/>
      <c r="BG19" s="566">
        <v>33574093</v>
      </c>
      <c r="BH19" s="567"/>
      <c r="BI19" s="567"/>
      <c r="BJ19" s="567"/>
      <c r="BK19" s="567"/>
      <c r="BL19" s="567"/>
      <c r="BM19" s="567"/>
      <c r="BN19" s="568"/>
      <c r="BO19" s="569">
        <v>11.1</v>
      </c>
      <c r="BP19" s="569"/>
      <c r="BQ19" s="569"/>
      <c r="BR19" s="569"/>
      <c r="BS19" s="570" t="s">
        <v>206</v>
      </c>
      <c r="BT19" s="570"/>
      <c r="BU19" s="570"/>
      <c r="BV19" s="570"/>
      <c r="BW19" s="570"/>
      <c r="BX19" s="570"/>
      <c r="BY19" s="570"/>
      <c r="BZ19" s="570"/>
      <c r="CA19" s="570"/>
      <c r="CB19" s="571"/>
      <c r="CD19" s="574" t="s">
        <v>374</v>
      </c>
      <c r="CE19" s="575"/>
      <c r="CF19" s="575"/>
      <c r="CG19" s="575"/>
      <c r="CH19" s="575"/>
      <c r="CI19" s="575"/>
      <c r="CJ19" s="575"/>
      <c r="CK19" s="575"/>
      <c r="CL19" s="575"/>
      <c r="CM19" s="575"/>
      <c r="CN19" s="575"/>
      <c r="CO19" s="575"/>
      <c r="CP19" s="575"/>
      <c r="CQ19" s="576"/>
      <c r="CR19" s="566" t="s">
        <v>206</v>
      </c>
      <c r="CS19" s="567"/>
      <c r="CT19" s="567"/>
      <c r="CU19" s="567"/>
      <c r="CV19" s="567"/>
      <c r="CW19" s="567"/>
      <c r="CX19" s="567"/>
      <c r="CY19" s="568"/>
      <c r="CZ19" s="569" t="s">
        <v>206</v>
      </c>
      <c r="DA19" s="569"/>
      <c r="DB19" s="569"/>
      <c r="DC19" s="569"/>
      <c r="DD19" s="572" t="s">
        <v>206</v>
      </c>
      <c r="DE19" s="567"/>
      <c r="DF19" s="567"/>
      <c r="DG19" s="567"/>
      <c r="DH19" s="567"/>
      <c r="DI19" s="567"/>
      <c r="DJ19" s="567"/>
      <c r="DK19" s="567"/>
      <c r="DL19" s="567"/>
      <c r="DM19" s="567"/>
      <c r="DN19" s="567"/>
      <c r="DO19" s="567"/>
      <c r="DP19" s="568"/>
      <c r="DQ19" s="572" t="s">
        <v>206</v>
      </c>
      <c r="DR19" s="567"/>
      <c r="DS19" s="567"/>
      <c r="DT19" s="567"/>
      <c r="DU19" s="567"/>
      <c r="DV19" s="567"/>
      <c r="DW19" s="567"/>
      <c r="DX19" s="567"/>
      <c r="DY19" s="567"/>
      <c r="DZ19" s="567"/>
      <c r="EA19" s="567"/>
      <c r="EB19" s="567"/>
      <c r="EC19" s="573"/>
    </row>
    <row r="20" spans="2:133" ht="11.25" customHeight="1" x14ac:dyDescent="0.2">
      <c r="B20" s="574" t="s">
        <v>83</v>
      </c>
      <c r="C20" s="575"/>
      <c r="D20" s="575"/>
      <c r="E20" s="575"/>
      <c r="F20" s="575"/>
      <c r="G20" s="575"/>
      <c r="H20" s="575"/>
      <c r="I20" s="575"/>
      <c r="J20" s="575"/>
      <c r="K20" s="575"/>
      <c r="L20" s="575"/>
      <c r="M20" s="575"/>
      <c r="N20" s="575"/>
      <c r="O20" s="575"/>
      <c r="P20" s="575"/>
      <c r="Q20" s="576"/>
      <c r="R20" s="566">
        <v>176947</v>
      </c>
      <c r="S20" s="567"/>
      <c r="T20" s="567"/>
      <c r="U20" s="567"/>
      <c r="V20" s="567"/>
      <c r="W20" s="567"/>
      <c r="X20" s="567"/>
      <c r="Y20" s="568"/>
      <c r="Z20" s="569">
        <v>0</v>
      </c>
      <c r="AA20" s="569"/>
      <c r="AB20" s="569"/>
      <c r="AC20" s="569"/>
      <c r="AD20" s="570">
        <v>176947</v>
      </c>
      <c r="AE20" s="570"/>
      <c r="AF20" s="570"/>
      <c r="AG20" s="570"/>
      <c r="AH20" s="570"/>
      <c r="AI20" s="570"/>
      <c r="AJ20" s="570"/>
      <c r="AK20" s="570"/>
      <c r="AL20" s="577">
        <v>0</v>
      </c>
      <c r="AM20" s="578"/>
      <c r="AN20" s="578"/>
      <c r="AO20" s="579"/>
      <c r="AP20" s="574" t="s">
        <v>375</v>
      </c>
      <c r="AQ20" s="575"/>
      <c r="AR20" s="575"/>
      <c r="AS20" s="575"/>
      <c r="AT20" s="575"/>
      <c r="AU20" s="575"/>
      <c r="AV20" s="575"/>
      <c r="AW20" s="575"/>
      <c r="AX20" s="575"/>
      <c r="AY20" s="575"/>
      <c r="AZ20" s="575"/>
      <c r="BA20" s="575"/>
      <c r="BB20" s="575"/>
      <c r="BC20" s="575"/>
      <c r="BD20" s="575"/>
      <c r="BE20" s="575"/>
      <c r="BF20" s="576"/>
      <c r="BG20" s="566">
        <v>31946423</v>
      </c>
      <c r="BH20" s="567"/>
      <c r="BI20" s="567"/>
      <c r="BJ20" s="567"/>
      <c r="BK20" s="567"/>
      <c r="BL20" s="567"/>
      <c r="BM20" s="567"/>
      <c r="BN20" s="568"/>
      <c r="BO20" s="569">
        <v>10.6</v>
      </c>
      <c r="BP20" s="569"/>
      <c r="BQ20" s="569"/>
      <c r="BR20" s="569"/>
      <c r="BS20" s="570" t="s">
        <v>206</v>
      </c>
      <c r="BT20" s="570"/>
      <c r="BU20" s="570"/>
      <c r="BV20" s="570"/>
      <c r="BW20" s="570"/>
      <c r="BX20" s="570"/>
      <c r="BY20" s="570"/>
      <c r="BZ20" s="570"/>
      <c r="CA20" s="570"/>
      <c r="CB20" s="571"/>
      <c r="CD20" s="574" t="s">
        <v>197</v>
      </c>
      <c r="CE20" s="575"/>
      <c r="CF20" s="575"/>
      <c r="CG20" s="575"/>
      <c r="CH20" s="575"/>
      <c r="CI20" s="575"/>
      <c r="CJ20" s="575"/>
      <c r="CK20" s="575"/>
      <c r="CL20" s="575"/>
      <c r="CM20" s="575"/>
      <c r="CN20" s="575"/>
      <c r="CO20" s="575"/>
      <c r="CP20" s="575"/>
      <c r="CQ20" s="576"/>
      <c r="CR20" s="566">
        <v>1054162743</v>
      </c>
      <c r="CS20" s="567"/>
      <c r="CT20" s="567"/>
      <c r="CU20" s="567"/>
      <c r="CV20" s="567"/>
      <c r="CW20" s="567"/>
      <c r="CX20" s="567"/>
      <c r="CY20" s="568"/>
      <c r="CZ20" s="569">
        <v>100</v>
      </c>
      <c r="DA20" s="569"/>
      <c r="DB20" s="569"/>
      <c r="DC20" s="569"/>
      <c r="DD20" s="572">
        <v>62698140</v>
      </c>
      <c r="DE20" s="567"/>
      <c r="DF20" s="567"/>
      <c r="DG20" s="567"/>
      <c r="DH20" s="567"/>
      <c r="DI20" s="567"/>
      <c r="DJ20" s="567"/>
      <c r="DK20" s="567"/>
      <c r="DL20" s="567"/>
      <c r="DM20" s="567"/>
      <c r="DN20" s="567"/>
      <c r="DO20" s="567"/>
      <c r="DP20" s="568"/>
      <c r="DQ20" s="572">
        <v>499577620</v>
      </c>
      <c r="DR20" s="567"/>
      <c r="DS20" s="567"/>
      <c r="DT20" s="567"/>
      <c r="DU20" s="567"/>
      <c r="DV20" s="567"/>
      <c r="DW20" s="567"/>
      <c r="DX20" s="567"/>
      <c r="DY20" s="567"/>
      <c r="DZ20" s="567"/>
      <c r="EA20" s="567"/>
      <c r="EB20" s="567"/>
      <c r="EC20" s="573"/>
    </row>
    <row r="21" spans="2:133" ht="11.25" customHeight="1" x14ac:dyDescent="0.2">
      <c r="B21" s="574" t="s">
        <v>377</v>
      </c>
      <c r="C21" s="575"/>
      <c r="D21" s="575"/>
      <c r="E21" s="575"/>
      <c r="F21" s="575"/>
      <c r="G21" s="575"/>
      <c r="H21" s="575"/>
      <c r="I21" s="575"/>
      <c r="J21" s="575"/>
      <c r="K21" s="575"/>
      <c r="L21" s="575"/>
      <c r="M21" s="575"/>
      <c r="N21" s="575"/>
      <c r="O21" s="575"/>
      <c r="P21" s="575"/>
      <c r="Q21" s="576"/>
      <c r="R21" s="566">
        <v>39556</v>
      </c>
      <c r="S21" s="567"/>
      <c r="T21" s="567"/>
      <c r="U21" s="567"/>
      <c r="V21" s="567"/>
      <c r="W21" s="567"/>
      <c r="X21" s="567"/>
      <c r="Y21" s="568"/>
      <c r="Z21" s="569">
        <v>0</v>
      </c>
      <c r="AA21" s="569"/>
      <c r="AB21" s="569"/>
      <c r="AC21" s="569"/>
      <c r="AD21" s="570">
        <v>39556</v>
      </c>
      <c r="AE21" s="570"/>
      <c r="AF21" s="570"/>
      <c r="AG21" s="570"/>
      <c r="AH21" s="570"/>
      <c r="AI21" s="570"/>
      <c r="AJ21" s="570"/>
      <c r="AK21" s="570"/>
      <c r="AL21" s="577">
        <v>0</v>
      </c>
      <c r="AM21" s="578"/>
      <c r="AN21" s="578"/>
      <c r="AO21" s="579"/>
      <c r="AP21" s="598" t="s">
        <v>378</v>
      </c>
      <c r="AQ21" s="599"/>
      <c r="AR21" s="599"/>
      <c r="AS21" s="599"/>
      <c r="AT21" s="599"/>
      <c r="AU21" s="599"/>
      <c r="AV21" s="599"/>
      <c r="AW21" s="599"/>
      <c r="AX21" s="599"/>
      <c r="AY21" s="599"/>
      <c r="AZ21" s="599"/>
      <c r="BA21" s="599"/>
      <c r="BB21" s="599"/>
      <c r="BC21" s="599"/>
      <c r="BD21" s="599"/>
      <c r="BE21" s="599"/>
      <c r="BF21" s="600"/>
      <c r="BG21" s="566">
        <v>87466</v>
      </c>
      <c r="BH21" s="567"/>
      <c r="BI21" s="567"/>
      <c r="BJ21" s="567"/>
      <c r="BK21" s="567"/>
      <c r="BL21" s="567"/>
      <c r="BM21" s="567"/>
      <c r="BN21" s="568"/>
      <c r="BO21" s="569">
        <v>0</v>
      </c>
      <c r="BP21" s="569"/>
      <c r="BQ21" s="569"/>
      <c r="BR21" s="569"/>
      <c r="BS21" s="570" t="s">
        <v>206</v>
      </c>
      <c r="BT21" s="570"/>
      <c r="BU21" s="570"/>
      <c r="BV21" s="570"/>
      <c r="BW21" s="570"/>
      <c r="BX21" s="570"/>
      <c r="BY21" s="570"/>
      <c r="BZ21" s="570"/>
      <c r="CA21" s="570"/>
      <c r="CB21" s="571"/>
      <c r="CD21" s="586"/>
      <c r="CE21" s="587"/>
      <c r="CF21" s="587"/>
      <c r="CG21" s="587"/>
      <c r="CH21" s="587"/>
      <c r="CI21" s="587"/>
      <c r="CJ21" s="587"/>
      <c r="CK21" s="587"/>
      <c r="CL21" s="587"/>
      <c r="CM21" s="587"/>
      <c r="CN21" s="587"/>
      <c r="CO21" s="587"/>
      <c r="CP21" s="587"/>
      <c r="CQ21" s="588"/>
      <c r="CR21" s="589"/>
      <c r="CS21" s="590"/>
      <c r="CT21" s="590"/>
      <c r="CU21" s="590"/>
      <c r="CV21" s="590"/>
      <c r="CW21" s="590"/>
      <c r="CX21" s="590"/>
      <c r="CY21" s="591"/>
      <c r="CZ21" s="592"/>
      <c r="DA21" s="592"/>
      <c r="DB21" s="592"/>
      <c r="DC21" s="592"/>
      <c r="DD21" s="593"/>
      <c r="DE21" s="590"/>
      <c r="DF21" s="590"/>
      <c r="DG21" s="590"/>
      <c r="DH21" s="590"/>
      <c r="DI21" s="590"/>
      <c r="DJ21" s="590"/>
      <c r="DK21" s="590"/>
      <c r="DL21" s="590"/>
      <c r="DM21" s="590"/>
      <c r="DN21" s="590"/>
      <c r="DO21" s="590"/>
      <c r="DP21" s="591"/>
      <c r="DQ21" s="593"/>
      <c r="DR21" s="590"/>
      <c r="DS21" s="590"/>
      <c r="DT21" s="590"/>
      <c r="DU21" s="590"/>
      <c r="DV21" s="590"/>
      <c r="DW21" s="590"/>
      <c r="DX21" s="590"/>
      <c r="DY21" s="590"/>
      <c r="DZ21" s="590"/>
      <c r="EA21" s="590"/>
      <c r="EB21" s="590"/>
      <c r="EC21" s="594"/>
    </row>
    <row r="22" spans="2:133" ht="11.25" customHeight="1" x14ac:dyDescent="0.2">
      <c r="B22" s="595" t="s">
        <v>151</v>
      </c>
      <c r="C22" s="596"/>
      <c r="D22" s="596"/>
      <c r="E22" s="596"/>
      <c r="F22" s="596"/>
      <c r="G22" s="596"/>
      <c r="H22" s="596"/>
      <c r="I22" s="596"/>
      <c r="J22" s="596"/>
      <c r="K22" s="596"/>
      <c r="L22" s="596"/>
      <c r="M22" s="596"/>
      <c r="N22" s="596"/>
      <c r="O22" s="596"/>
      <c r="P22" s="596"/>
      <c r="Q22" s="597"/>
      <c r="R22" s="566">
        <v>4919895</v>
      </c>
      <c r="S22" s="567"/>
      <c r="T22" s="567"/>
      <c r="U22" s="567"/>
      <c r="V22" s="567"/>
      <c r="W22" s="567"/>
      <c r="X22" s="567"/>
      <c r="Y22" s="568"/>
      <c r="Z22" s="569">
        <v>0.5</v>
      </c>
      <c r="AA22" s="569"/>
      <c r="AB22" s="569"/>
      <c r="AC22" s="569"/>
      <c r="AD22" s="582">
        <v>4216294</v>
      </c>
      <c r="AE22" s="582"/>
      <c r="AF22" s="582"/>
      <c r="AG22" s="582"/>
      <c r="AH22" s="582"/>
      <c r="AI22" s="582"/>
      <c r="AJ22" s="582"/>
      <c r="AK22" s="582"/>
      <c r="AL22" s="583">
        <v>1</v>
      </c>
      <c r="AM22" s="584"/>
      <c r="AN22" s="584"/>
      <c r="AO22" s="585"/>
      <c r="AP22" s="598" t="s">
        <v>380</v>
      </c>
      <c r="AQ22" s="599"/>
      <c r="AR22" s="599"/>
      <c r="AS22" s="599"/>
      <c r="AT22" s="599"/>
      <c r="AU22" s="599"/>
      <c r="AV22" s="599"/>
      <c r="AW22" s="599"/>
      <c r="AX22" s="599"/>
      <c r="AY22" s="599"/>
      <c r="AZ22" s="599"/>
      <c r="BA22" s="599"/>
      <c r="BB22" s="599"/>
      <c r="BC22" s="599"/>
      <c r="BD22" s="599"/>
      <c r="BE22" s="599"/>
      <c r="BF22" s="600"/>
      <c r="BG22" s="566">
        <v>7821935</v>
      </c>
      <c r="BH22" s="567"/>
      <c r="BI22" s="567"/>
      <c r="BJ22" s="567"/>
      <c r="BK22" s="567"/>
      <c r="BL22" s="567"/>
      <c r="BM22" s="567"/>
      <c r="BN22" s="568"/>
      <c r="BO22" s="569">
        <v>2.6</v>
      </c>
      <c r="BP22" s="569"/>
      <c r="BQ22" s="569"/>
      <c r="BR22" s="569"/>
      <c r="BS22" s="570" t="s">
        <v>206</v>
      </c>
      <c r="BT22" s="570"/>
      <c r="BU22" s="570"/>
      <c r="BV22" s="570"/>
      <c r="BW22" s="570"/>
      <c r="BX22" s="570"/>
      <c r="BY22" s="570"/>
      <c r="BZ22" s="570"/>
      <c r="CA22" s="570"/>
      <c r="CB22" s="571"/>
      <c r="CD22" s="339" t="s">
        <v>382</v>
      </c>
      <c r="CE22" s="340"/>
      <c r="CF22" s="340"/>
      <c r="CG22" s="340"/>
      <c r="CH22" s="340"/>
      <c r="CI22" s="340"/>
      <c r="CJ22" s="340"/>
      <c r="CK22" s="340"/>
      <c r="CL22" s="340"/>
      <c r="CM22" s="340"/>
      <c r="CN22" s="340"/>
      <c r="CO22" s="340"/>
      <c r="CP22" s="340"/>
      <c r="CQ22" s="340"/>
      <c r="CR22" s="340"/>
      <c r="CS22" s="340"/>
      <c r="CT22" s="340"/>
      <c r="CU22" s="340"/>
      <c r="CV22" s="340"/>
      <c r="CW22" s="340"/>
      <c r="CX22" s="340"/>
      <c r="CY22" s="340"/>
      <c r="CZ22" s="340"/>
      <c r="DA22" s="340"/>
      <c r="DB22" s="340"/>
      <c r="DC22" s="340"/>
      <c r="DD22" s="340"/>
      <c r="DE22" s="340"/>
      <c r="DF22" s="340"/>
      <c r="DG22" s="340"/>
      <c r="DH22" s="340"/>
      <c r="DI22" s="340"/>
      <c r="DJ22" s="340"/>
      <c r="DK22" s="340"/>
      <c r="DL22" s="340"/>
      <c r="DM22" s="340"/>
      <c r="DN22" s="340"/>
      <c r="DO22" s="340"/>
      <c r="DP22" s="340"/>
      <c r="DQ22" s="340"/>
      <c r="DR22" s="340"/>
      <c r="DS22" s="340"/>
      <c r="DT22" s="340"/>
      <c r="DU22" s="340"/>
      <c r="DV22" s="340"/>
      <c r="DW22" s="340"/>
      <c r="DX22" s="340"/>
      <c r="DY22" s="340"/>
      <c r="DZ22" s="340"/>
      <c r="EA22" s="340"/>
      <c r="EB22" s="340"/>
      <c r="EC22" s="389"/>
    </row>
    <row r="23" spans="2:133" ht="11.25" customHeight="1" x14ac:dyDescent="0.2">
      <c r="B23" s="574" t="s">
        <v>348</v>
      </c>
      <c r="C23" s="575"/>
      <c r="D23" s="575"/>
      <c r="E23" s="575"/>
      <c r="F23" s="575"/>
      <c r="G23" s="575"/>
      <c r="H23" s="575"/>
      <c r="I23" s="575"/>
      <c r="J23" s="575"/>
      <c r="K23" s="575"/>
      <c r="L23" s="575"/>
      <c r="M23" s="575"/>
      <c r="N23" s="575"/>
      <c r="O23" s="575"/>
      <c r="P23" s="575"/>
      <c r="Q23" s="576"/>
      <c r="R23" s="566">
        <v>71581967</v>
      </c>
      <c r="S23" s="567"/>
      <c r="T23" s="567"/>
      <c r="U23" s="567"/>
      <c r="V23" s="567"/>
      <c r="W23" s="567"/>
      <c r="X23" s="567"/>
      <c r="Y23" s="568"/>
      <c r="Z23" s="569">
        <v>6.8</v>
      </c>
      <c r="AA23" s="569"/>
      <c r="AB23" s="569"/>
      <c r="AC23" s="569"/>
      <c r="AD23" s="570">
        <v>69365431</v>
      </c>
      <c r="AE23" s="570"/>
      <c r="AF23" s="570"/>
      <c r="AG23" s="570"/>
      <c r="AH23" s="570"/>
      <c r="AI23" s="570"/>
      <c r="AJ23" s="570"/>
      <c r="AK23" s="570"/>
      <c r="AL23" s="577">
        <v>17.100000000000001</v>
      </c>
      <c r="AM23" s="578"/>
      <c r="AN23" s="578"/>
      <c r="AO23" s="579"/>
      <c r="AP23" s="598" t="s">
        <v>61</v>
      </c>
      <c r="AQ23" s="599"/>
      <c r="AR23" s="599"/>
      <c r="AS23" s="599"/>
      <c r="AT23" s="599"/>
      <c r="AU23" s="599"/>
      <c r="AV23" s="599"/>
      <c r="AW23" s="599"/>
      <c r="AX23" s="599"/>
      <c r="AY23" s="599"/>
      <c r="AZ23" s="599"/>
      <c r="BA23" s="599"/>
      <c r="BB23" s="599"/>
      <c r="BC23" s="599"/>
      <c r="BD23" s="599"/>
      <c r="BE23" s="599"/>
      <c r="BF23" s="600"/>
      <c r="BG23" s="566">
        <v>24037022</v>
      </c>
      <c r="BH23" s="567"/>
      <c r="BI23" s="567"/>
      <c r="BJ23" s="567"/>
      <c r="BK23" s="567"/>
      <c r="BL23" s="567"/>
      <c r="BM23" s="567"/>
      <c r="BN23" s="568"/>
      <c r="BO23" s="569">
        <v>8</v>
      </c>
      <c r="BP23" s="569"/>
      <c r="BQ23" s="569"/>
      <c r="BR23" s="569"/>
      <c r="BS23" s="570" t="s">
        <v>206</v>
      </c>
      <c r="BT23" s="570"/>
      <c r="BU23" s="570"/>
      <c r="BV23" s="570"/>
      <c r="BW23" s="570"/>
      <c r="BX23" s="570"/>
      <c r="BY23" s="570"/>
      <c r="BZ23" s="570"/>
      <c r="CA23" s="570"/>
      <c r="CB23" s="571"/>
      <c r="CD23" s="339" t="s">
        <v>323</v>
      </c>
      <c r="CE23" s="340"/>
      <c r="CF23" s="340"/>
      <c r="CG23" s="340"/>
      <c r="CH23" s="340"/>
      <c r="CI23" s="340"/>
      <c r="CJ23" s="340"/>
      <c r="CK23" s="340"/>
      <c r="CL23" s="340"/>
      <c r="CM23" s="340"/>
      <c r="CN23" s="340"/>
      <c r="CO23" s="340"/>
      <c r="CP23" s="340"/>
      <c r="CQ23" s="389"/>
      <c r="CR23" s="339" t="s">
        <v>297</v>
      </c>
      <c r="CS23" s="340"/>
      <c r="CT23" s="340"/>
      <c r="CU23" s="340"/>
      <c r="CV23" s="340"/>
      <c r="CW23" s="340"/>
      <c r="CX23" s="340"/>
      <c r="CY23" s="389"/>
      <c r="CZ23" s="339" t="s">
        <v>384</v>
      </c>
      <c r="DA23" s="340"/>
      <c r="DB23" s="340"/>
      <c r="DC23" s="389"/>
      <c r="DD23" s="339" t="s">
        <v>309</v>
      </c>
      <c r="DE23" s="340"/>
      <c r="DF23" s="340"/>
      <c r="DG23" s="340"/>
      <c r="DH23" s="340"/>
      <c r="DI23" s="340"/>
      <c r="DJ23" s="340"/>
      <c r="DK23" s="389"/>
      <c r="DL23" s="601" t="s">
        <v>386</v>
      </c>
      <c r="DM23" s="602"/>
      <c r="DN23" s="602"/>
      <c r="DO23" s="602"/>
      <c r="DP23" s="602"/>
      <c r="DQ23" s="602"/>
      <c r="DR23" s="602"/>
      <c r="DS23" s="602"/>
      <c r="DT23" s="602"/>
      <c r="DU23" s="602"/>
      <c r="DV23" s="603"/>
      <c r="DW23" s="339" t="s">
        <v>387</v>
      </c>
      <c r="DX23" s="340"/>
      <c r="DY23" s="340"/>
      <c r="DZ23" s="340"/>
      <c r="EA23" s="340"/>
      <c r="EB23" s="340"/>
      <c r="EC23" s="389"/>
    </row>
    <row r="24" spans="2:133" ht="11.25" customHeight="1" x14ac:dyDescent="0.2">
      <c r="B24" s="574" t="s">
        <v>306</v>
      </c>
      <c r="C24" s="575"/>
      <c r="D24" s="575"/>
      <c r="E24" s="575"/>
      <c r="F24" s="575"/>
      <c r="G24" s="575"/>
      <c r="H24" s="575"/>
      <c r="I24" s="575"/>
      <c r="J24" s="575"/>
      <c r="K24" s="575"/>
      <c r="L24" s="575"/>
      <c r="M24" s="575"/>
      <c r="N24" s="575"/>
      <c r="O24" s="575"/>
      <c r="P24" s="575"/>
      <c r="Q24" s="576"/>
      <c r="R24" s="566">
        <v>69365431</v>
      </c>
      <c r="S24" s="567"/>
      <c r="T24" s="567"/>
      <c r="U24" s="567"/>
      <c r="V24" s="567"/>
      <c r="W24" s="567"/>
      <c r="X24" s="567"/>
      <c r="Y24" s="568"/>
      <c r="Z24" s="569">
        <v>6.6</v>
      </c>
      <c r="AA24" s="569"/>
      <c r="AB24" s="569"/>
      <c r="AC24" s="569"/>
      <c r="AD24" s="570">
        <v>69365431</v>
      </c>
      <c r="AE24" s="570"/>
      <c r="AF24" s="570"/>
      <c r="AG24" s="570"/>
      <c r="AH24" s="570"/>
      <c r="AI24" s="570"/>
      <c r="AJ24" s="570"/>
      <c r="AK24" s="570"/>
      <c r="AL24" s="577">
        <v>17.100000000000001</v>
      </c>
      <c r="AM24" s="578"/>
      <c r="AN24" s="578"/>
      <c r="AO24" s="579"/>
      <c r="AP24" s="598" t="s">
        <v>388</v>
      </c>
      <c r="AQ24" s="599"/>
      <c r="AR24" s="599"/>
      <c r="AS24" s="599"/>
      <c r="AT24" s="599"/>
      <c r="AU24" s="599"/>
      <c r="AV24" s="599"/>
      <c r="AW24" s="599"/>
      <c r="AX24" s="599"/>
      <c r="AY24" s="599"/>
      <c r="AZ24" s="599"/>
      <c r="BA24" s="599"/>
      <c r="BB24" s="599"/>
      <c r="BC24" s="599"/>
      <c r="BD24" s="599"/>
      <c r="BE24" s="599"/>
      <c r="BF24" s="600"/>
      <c r="BG24" s="566" t="s">
        <v>206</v>
      </c>
      <c r="BH24" s="567"/>
      <c r="BI24" s="567"/>
      <c r="BJ24" s="567"/>
      <c r="BK24" s="567"/>
      <c r="BL24" s="567"/>
      <c r="BM24" s="567"/>
      <c r="BN24" s="568"/>
      <c r="BO24" s="569" t="s">
        <v>206</v>
      </c>
      <c r="BP24" s="569"/>
      <c r="BQ24" s="569"/>
      <c r="BR24" s="569"/>
      <c r="BS24" s="570" t="s">
        <v>206</v>
      </c>
      <c r="BT24" s="570"/>
      <c r="BU24" s="570"/>
      <c r="BV24" s="570"/>
      <c r="BW24" s="570"/>
      <c r="BX24" s="570"/>
      <c r="BY24" s="570"/>
      <c r="BZ24" s="570"/>
      <c r="CA24" s="570"/>
      <c r="CB24" s="571"/>
      <c r="CD24" s="555" t="s">
        <v>390</v>
      </c>
      <c r="CE24" s="556"/>
      <c r="CF24" s="556"/>
      <c r="CG24" s="556"/>
      <c r="CH24" s="556"/>
      <c r="CI24" s="556"/>
      <c r="CJ24" s="556"/>
      <c r="CK24" s="556"/>
      <c r="CL24" s="556"/>
      <c r="CM24" s="556"/>
      <c r="CN24" s="556"/>
      <c r="CO24" s="556"/>
      <c r="CP24" s="556"/>
      <c r="CQ24" s="557"/>
      <c r="CR24" s="558">
        <v>511662457</v>
      </c>
      <c r="CS24" s="559"/>
      <c r="CT24" s="559"/>
      <c r="CU24" s="559"/>
      <c r="CV24" s="559"/>
      <c r="CW24" s="559"/>
      <c r="CX24" s="559"/>
      <c r="CY24" s="560"/>
      <c r="CZ24" s="563">
        <v>48.5</v>
      </c>
      <c r="DA24" s="564"/>
      <c r="DB24" s="564"/>
      <c r="DC24" s="580"/>
      <c r="DD24" s="604">
        <v>301427340</v>
      </c>
      <c r="DE24" s="559"/>
      <c r="DF24" s="559"/>
      <c r="DG24" s="559"/>
      <c r="DH24" s="559"/>
      <c r="DI24" s="559"/>
      <c r="DJ24" s="559"/>
      <c r="DK24" s="560"/>
      <c r="DL24" s="604">
        <v>297109948</v>
      </c>
      <c r="DM24" s="559"/>
      <c r="DN24" s="559"/>
      <c r="DO24" s="559"/>
      <c r="DP24" s="559"/>
      <c r="DQ24" s="559"/>
      <c r="DR24" s="559"/>
      <c r="DS24" s="559"/>
      <c r="DT24" s="559"/>
      <c r="DU24" s="559"/>
      <c r="DV24" s="560"/>
      <c r="DW24" s="563">
        <v>67.400000000000006</v>
      </c>
      <c r="DX24" s="564"/>
      <c r="DY24" s="564"/>
      <c r="DZ24" s="564"/>
      <c r="EA24" s="564"/>
      <c r="EB24" s="564"/>
      <c r="EC24" s="565"/>
    </row>
    <row r="25" spans="2:133" ht="11.25" customHeight="1" x14ac:dyDescent="0.2">
      <c r="B25" s="574" t="s">
        <v>303</v>
      </c>
      <c r="C25" s="575"/>
      <c r="D25" s="575"/>
      <c r="E25" s="575"/>
      <c r="F25" s="575"/>
      <c r="G25" s="575"/>
      <c r="H25" s="575"/>
      <c r="I25" s="575"/>
      <c r="J25" s="575"/>
      <c r="K25" s="575"/>
      <c r="L25" s="575"/>
      <c r="M25" s="575"/>
      <c r="N25" s="575"/>
      <c r="O25" s="575"/>
      <c r="P25" s="575"/>
      <c r="Q25" s="576"/>
      <c r="R25" s="566">
        <v>2216509</v>
      </c>
      <c r="S25" s="567"/>
      <c r="T25" s="567"/>
      <c r="U25" s="567"/>
      <c r="V25" s="567"/>
      <c r="W25" s="567"/>
      <c r="X25" s="567"/>
      <c r="Y25" s="568"/>
      <c r="Z25" s="569">
        <v>0.2</v>
      </c>
      <c r="AA25" s="569"/>
      <c r="AB25" s="569"/>
      <c r="AC25" s="569"/>
      <c r="AD25" s="570" t="s">
        <v>206</v>
      </c>
      <c r="AE25" s="570"/>
      <c r="AF25" s="570"/>
      <c r="AG25" s="570"/>
      <c r="AH25" s="570"/>
      <c r="AI25" s="570"/>
      <c r="AJ25" s="570"/>
      <c r="AK25" s="570"/>
      <c r="AL25" s="577" t="s">
        <v>206</v>
      </c>
      <c r="AM25" s="578"/>
      <c r="AN25" s="578"/>
      <c r="AO25" s="579"/>
      <c r="AP25" s="598" t="s">
        <v>282</v>
      </c>
      <c r="AQ25" s="599"/>
      <c r="AR25" s="599"/>
      <c r="AS25" s="599"/>
      <c r="AT25" s="599"/>
      <c r="AU25" s="599"/>
      <c r="AV25" s="599"/>
      <c r="AW25" s="599"/>
      <c r="AX25" s="599"/>
      <c r="AY25" s="599"/>
      <c r="AZ25" s="599"/>
      <c r="BA25" s="599"/>
      <c r="BB25" s="599"/>
      <c r="BC25" s="599"/>
      <c r="BD25" s="599"/>
      <c r="BE25" s="599"/>
      <c r="BF25" s="600"/>
      <c r="BG25" s="566">
        <v>1627670</v>
      </c>
      <c r="BH25" s="567"/>
      <c r="BI25" s="567"/>
      <c r="BJ25" s="567"/>
      <c r="BK25" s="567"/>
      <c r="BL25" s="567"/>
      <c r="BM25" s="567"/>
      <c r="BN25" s="568"/>
      <c r="BO25" s="569">
        <v>0.5</v>
      </c>
      <c r="BP25" s="569"/>
      <c r="BQ25" s="569"/>
      <c r="BR25" s="569"/>
      <c r="BS25" s="570" t="s">
        <v>206</v>
      </c>
      <c r="BT25" s="570"/>
      <c r="BU25" s="570"/>
      <c r="BV25" s="570"/>
      <c r="BW25" s="570"/>
      <c r="BX25" s="570"/>
      <c r="BY25" s="570"/>
      <c r="BZ25" s="570"/>
      <c r="CA25" s="570"/>
      <c r="CB25" s="571"/>
      <c r="CD25" s="574" t="s">
        <v>204</v>
      </c>
      <c r="CE25" s="575"/>
      <c r="CF25" s="575"/>
      <c r="CG25" s="575"/>
      <c r="CH25" s="575"/>
      <c r="CI25" s="575"/>
      <c r="CJ25" s="575"/>
      <c r="CK25" s="575"/>
      <c r="CL25" s="575"/>
      <c r="CM25" s="575"/>
      <c r="CN25" s="575"/>
      <c r="CO25" s="575"/>
      <c r="CP25" s="575"/>
      <c r="CQ25" s="576"/>
      <c r="CR25" s="566">
        <v>161723252</v>
      </c>
      <c r="CS25" s="605"/>
      <c r="CT25" s="605"/>
      <c r="CU25" s="605"/>
      <c r="CV25" s="605"/>
      <c r="CW25" s="605"/>
      <c r="CX25" s="605"/>
      <c r="CY25" s="606"/>
      <c r="CZ25" s="577">
        <v>15.3</v>
      </c>
      <c r="DA25" s="607"/>
      <c r="DB25" s="607"/>
      <c r="DC25" s="608"/>
      <c r="DD25" s="572">
        <v>144591759</v>
      </c>
      <c r="DE25" s="605"/>
      <c r="DF25" s="605"/>
      <c r="DG25" s="605"/>
      <c r="DH25" s="605"/>
      <c r="DI25" s="605"/>
      <c r="DJ25" s="605"/>
      <c r="DK25" s="606"/>
      <c r="DL25" s="572">
        <v>142191247</v>
      </c>
      <c r="DM25" s="605"/>
      <c r="DN25" s="605"/>
      <c r="DO25" s="605"/>
      <c r="DP25" s="605"/>
      <c r="DQ25" s="605"/>
      <c r="DR25" s="605"/>
      <c r="DS25" s="605"/>
      <c r="DT25" s="605"/>
      <c r="DU25" s="605"/>
      <c r="DV25" s="606"/>
      <c r="DW25" s="577">
        <v>32.299999999999997</v>
      </c>
      <c r="DX25" s="607"/>
      <c r="DY25" s="607"/>
      <c r="DZ25" s="607"/>
      <c r="EA25" s="607"/>
      <c r="EB25" s="607"/>
      <c r="EC25" s="609"/>
    </row>
    <row r="26" spans="2:133" ht="11.25" customHeight="1" x14ac:dyDescent="0.2">
      <c r="B26" s="574" t="s">
        <v>392</v>
      </c>
      <c r="C26" s="575"/>
      <c r="D26" s="575"/>
      <c r="E26" s="575"/>
      <c r="F26" s="575"/>
      <c r="G26" s="575"/>
      <c r="H26" s="575"/>
      <c r="I26" s="575"/>
      <c r="J26" s="575"/>
      <c r="K26" s="575"/>
      <c r="L26" s="575"/>
      <c r="M26" s="575"/>
      <c r="N26" s="575"/>
      <c r="O26" s="575"/>
      <c r="P26" s="575"/>
      <c r="Q26" s="576"/>
      <c r="R26" s="566">
        <v>27</v>
      </c>
      <c r="S26" s="567"/>
      <c r="T26" s="567"/>
      <c r="U26" s="567"/>
      <c r="V26" s="567"/>
      <c r="W26" s="567"/>
      <c r="X26" s="567"/>
      <c r="Y26" s="568"/>
      <c r="Z26" s="569">
        <v>0</v>
      </c>
      <c r="AA26" s="569"/>
      <c r="AB26" s="569"/>
      <c r="AC26" s="569"/>
      <c r="AD26" s="570" t="s">
        <v>206</v>
      </c>
      <c r="AE26" s="570"/>
      <c r="AF26" s="570"/>
      <c r="AG26" s="570"/>
      <c r="AH26" s="570"/>
      <c r="AI26" s="570"/>
      <c r="AJ26" s="570"/>
      <c r="AK26" s="570"/>
      <c r="AL26" s="577" t="s">
        <v>206</v>
      </c>
      <c r="AM26" s="578"/>
      <c r="AN26" s="578"/>
      <c r="AO26" s="579"/>
      <c r="AP26" s="598" t="s">
        <v>395</v>
      </c>
      <c r="AQ26" s="610"/>
      <c r="AR26" s="610"/>
      <c r="AS26" s="610"/>
      <c r="AT26" s="610"/>
      <c r="AU26" s="610"/>
      <c r="AV26" s="610"/>
      <c r="AW26" s="610"/>
      <c r="AX26" s="610"/>
      <c r="AY26" s="610"/>
      <c r="AZ26" s="610"/>
      <c r="BA26" s="610"/>
      <c r="BB26" s="610"/>
      <c r="BC26" s="610"/>
      <c r="BD26" s="610"/>
      <c r="BE26" s="610"/>
      <c r="BF26" s="600"/>
      <c r="BG26" s="566" t="s">
        <v>206</v>
      </c>
      <c r="BH26" s="567"/>
      <c r="BI26" s="567"/>
      <c r="BJ26" s="567"/>
      <c r="BK26" s="567"/>
      <c r="BL26" s="567"/>
      <c r="BM26" s="567"/>
      <c r="BN26" s="568"/>
      <c r="BO26" s="569" t="s">
        <v>206</v>
      </c>
      <c r="BP26" s="569"/>
      <c r="BQ26" s="569"/>
      <c r="BR26" s="569"/>
      <c r="BS26" s="570" t="s">
        <v>206</v>
      </c>
      <c r="BT26" s="570"/>
      <c r="BU26" s="570"/>
      <c r="BV26" s="570"/>
      <c r="BW26" s="570"/>
      <c r="BX26" s="570"/>
      <c r="BY26" s="570"/>
      <c r="BZ26" s="570"/>
      <c r="CA26" s="570"/>
      <c r="CB26" s="571"/>
      <c r="CD26" s="574" t="s">
        <v>116</v>
      </c>
      <c r="CE26" s="575"/>
      <c r="CF26" s="575"/>
      <c r="CG26" s="575"/>
      <c r="CH26" s="575"/>
      <c r="CI26" s="575"/>
      <c r="CJ26" s="575"/>
      <c r="CK26" s="575"/>
      <c r="CL26" s="575"/>
      <c r="CM26" s="575"/>
      <c r="CN26" s="575"/>
      <c r="CO26" s="575"/>
      <c r="CP26" s="575"/>
      <c r="CQ26" s="576"/>
      <c r="CR26" s="566">
        <v>115826661</v>
      </c>
      <c r="CS26" s="567"/>
      <c r="CT26" s="567"/>
      <c r="CU26" s="567"/>
      <c r="CV26" s="567"/>
      <c r="CW26" s="567"/>
      <c r="CX26" s="567"/>
      <c r="CY26" s="568"/>
      <c r="CZ26" s="577">
        <v>11</v>
      </c>
      <c r="DA26" s="607"/>
      <c r="DB26" s="607"/>
      <c r="DC26" s="608"/>
      <c r="DD26" s="572">
        <v>101727050</v>
      </c>
      <c r="DE26" s="567"/>
      <c r="DF26" s="567"/>
      <c r="DG26" s="567"/>
      <c r="DH26" s="567"/>
      <c r="DI26" s="567"/>
      <c r="DJ26" s="567"/>
      <c r="DK26" s="568"/>
      <c r="DL26" s="572" t="s">
        <v>206</v>
      </c>
      <c r="DM26" s="567"/>
      <c r="DN26" s="567"/>
      <c r="DO26" s="567"/>
      <c r="DP26" s="567"/>
      <c r="DQ26" s="567"/>
      <c r="DR26" s="567"/>
      <c r="DS26" s="567"/>
      <c r="DT26" s="567"/>
      <c r="DU26" s="567"/>
      <c r="DV26" s="568"/>
      <c r="DW26" s="577" t="s">
        <v>206</v>
      </c>
      <c r="DX26" s="607"/>
      <c r="DY26" s="607"/>
      <c r="DZ26" s="607"/>
      <c r="EA26" s="607"/>
      <c r="EB26" s="607"/>
      <c r="EC26" s="609"/>
    </row>
    <row r="27" spans="2:133" ht="11.25" customHeight="1" x14ac:dyDescent="0.2">
      <c r="B27" s="574" t="s">
        <v>88</v>
      </c>
      <c r="C27" s="575"/>
      <c r="D27" s="575"/>
      <c r="E27" s="575"/>
      <c r="F27" s="575"/>
      <c r="G27" s="575"/>
      <c r="H27" s="575"/>
      <c r="I27" s="575"/>
      <c r="J27" s="575"/>
      <c r="K27" s="575"/>
      <c r="L27" s="575"/>
      <c r="M27" s="575"/>
      <c r="N27" s="575"/>
      <c r="O27" s="575"/>
      <c r="P27" s="575"/>
      <c r="Q27" s="576"/>
      <c r="R27" s="566">
        <v>432356704</v>
      </c>
      <c r="S27" s="567"/>
      <c r="T27" s="567"/>
      <c r="U27" s="567"/>
      <c r="V27" s="567"/>
      <c r="W27" s="567"/>
      <c r="X27" s="567"/>
      <c r="Y27" s="568"/>
      <c r="Z27" s="569">
        <v>40.9</v>
      </c>
      <c r="AA27" s="569"/>
      <c r="AB27" s="569"/>
      <c r="AC27" s="569"/>
      <c r="AD27" s="582">
        <v>398257076</v>
      </c>
      <c r="AE27" s="582"/>
      <c r="AF27" s="582"/>
      <c r="AG27" s="582"/>
      <c r="AH27" s="582"/>
      <c r="AI27" s="582"/>
      <c r="AJ27" s="582"/>
      <c r="AK27" s="582"/>
      <c r="AL27" s="583">
        <v>98</v>
      </c>
      <c r="AM27" s="584"/>
      <c r="AN27" s="584"/>
      <c r="AO27" s="585"/>
      <c r="AP27" s="574" t="s">
        <v>396</v>
      </c>
      <c r="AQ27" s="575"/>
      <c r="AR27" s="575"/>
      <c r="AS27" s="575"/>
      <c r="AT27" s="575"/>
      <c r="AU27" s="575"/>
      <c r="AV27" s="575"/>
      <c r="AW27" s="575"/>
      <c r="AX27" s="575"/>
      <c r="AY27" s="575"/>
      <c r="AZ27" s="575"/>
      <c r="BA27" s="575"/>
      <c r="BB27" s="575"/>
      <c r="BC27" s="575"/>
      <c r="BD27" s="575"/>
      <c r="BE27" s="575"/>
      <c r="BF27" s="576"/>
      <c r="BG27" s="566">
        <v>301943411</v>
      </c>
      <c r="BH27" s="567"/>
      <c r="BI27" s="567"/>
      <c r="BJ27" s="567"/>
      <c r="BK27" s="567"/>
      <c r="BL27" s="567"/>
      <c r="BM27" s="567"/>
      <c r="BN27" s="568"/>
      <c r="BO27" s="569">
        <v>100</v>
      </c>
      <c r="BP27" s="569"/>
      <c r="BQ27" s="569"/>
      <c r="BR27" s="569"/>
      <c r="BS27" s="570">
        <v>7135327</v>
      </c>
      <c r="BT27" s="570"/>
      <c r="BU27" s="570"/>
      <c r="BV27" s="570"/>
      <c r="BW27" s="570"/>
      <c r="BX27" s="570"/>
      <c r="BY27" s="570"/>
      <c r="BZ27" s="570"/>
      <c r="CA27" s="570"/>
      <c r="CB27" s="571"/>
      <c r="CD27" s="574" t="s">
        <v>228</v>
      </c>
      <c r="CE27" s="575"/>
      <c r="CF27" s="575"/>
      <c r="CG27" s="575"/>
      <c r="CH27" s="575"/>
      <c r="CI27" s="575"/>
      <c r="CJ27" s="575"/>
      <c r="CK27" s="575"/>
      <c r="CL27" s="575"/>
      <c r="CM27" s="575"/>
      <c r="CN27" s="575"/>
      <c r="CO27" s="575"/>
      <c r="CP27" s="575"/>
      <c r="CQ27" s="576"/>
      <c r="CR27" s="566">
        <v>259109965</v>
      </c>
      <c r="CS27" s="605"/>
      <c r="CT27" s="605"/>
      <c r="CU27" s="605"/>
      <c r="CV27" s="605"/>
      <c r="CW27" s="605"/>
      <c r="CX27" s="605"/>
      <c r="CY27" s="606"/>
      <c r="CZ27" s="577">
        <v>24.6</v>
      </c>
      <c r="DA27" s="607"/>
      <c r="DB27" s="607"/>
      <c r="DC27" s="608"/>
      <c r="DD27" s="572">
        <v>69969145</v>
      </c>
      <c r="DE27" s="605"/>
      <c r="DF27" s="605"/>
      <c r="DG27" s="605"/>
      <c r="DH27" s="605"/>
      <c r="DI27" s="605"/>
      <c r="DJ27" s="605"/>
      <c r="DK27" s="606"/>
      <c r="DL27" s="572">
        <v>68052265</v>
      </c>
      <c r="DM27" s="605"/>
      <c r="DN27" s="605"/>
      <c r="DO27" s="605"/>
      <c r="DP27" s="605"/>
      <c r="DQ27" s="605"/>
      <c r="DR27" s="605"/>
      <c r="DS27" s="605"/>
      <c r="DT27" s="605"/>
      <c r="DU27" s="605"/>
      <c r="DV27" s="606"/>
      <c r="DW27" s="577">
        <v>15.4</v>
      </c>
      <c r="DX27" s="607"/>
      <c r="DY27" s="607"/>
      <c r="DZ27" s="607"/>
      <c r="EA27" s="607"/>
      <c r="EB27" s="607"/>
      <c r="EC27" s="609"/>
    </row>
    <row r="28" spans="2:133" ht="11.25" customHeight="1" x14ac:dyDescent="0.2">
      <c r="B28" s="574" t="s">
        <v>398</v>
      </c>
      <c r="C28" s="575"/>
      <c r="D28" s="575"/>
      <c r="E28" s="575"/>
      <c r="F28" s="575"/>
      <c r="G28" s="575"/>
      <c r="H28" s="575"/>
      <c r="I28" s="575"/>
      <c r="J28" s="575"/>
      <c r="K28" s="575"/>
      <c r="L28" s="575"/>
      <c r="M28" s="575"/>
      <c r="N28" s="575"/>
      <c r="O28" s="575"/>
      <c r="P28" s="575"/>
      <c r="Q28" s="576"/>
      <c r="R28" s="566">
        <v>326843</v>
      </c>
      <c r="S28" s="567"/>
      <c r="T28" s="567"/>
      <c r="U28" s="567"/>
      <c r="V28" s="567"/>
      <c r="W28" s="567"/>
      <c r="X28" s="567"/>
      <c r="Y28" s="568"/>
      <c r="Z28" s="569">
        <v>0</v>
      </c>
      <c r="AA28" s="569"/>
      <c r="AB28" s="569"/>
      <c r="AC28" s="569"/>
      <c r="AD28" s="570">
        <v>326843</v>
      </c>
      <c r="AE28" s="570"/>
      <c r="AF28" s="570"/>
      <c r="AG28" s="570"/>
      <c r="AH28" s="570"/>
      <c r="AI28" s="570"/>
      <c r="AJ28" s="570"/>
      <c r="AK28" s="570"/>
      <c r="AL28" s="577">
        <v>0.1</v>
      </c>
      <c r="AM28" s="578"/>
      <c r="AN28" s="578"/>
      <c r="AO28" s="579"/>
      <c r="AP28" s="574"/>
      <c r="AQ28" s="575"/>
      <c r="AR28" s="575"/>
      <c r="AS28" s="575"/>
      <c r="AT28" s="575"/>
      <c r="AU28" s="575"/>
      <c r="AV28" s="575"/>
      <c r="AW28" s="575"/>
      <c r="AX28" s="575"/>
      <c r="AY28" s="575"/>
      <c r="AZ28" s="575"/>
      <c r="BA28" s="575"/>
      <c r="BB28" s="575"/>
      <c r="BC28" s="575"/>
      <c r="BD28" s="575"/>
      <c r="BE28" s="575"/>
      <c r="BF28" s="576"/>
      <c r="BG28" s="566"/>
      <c r="BH28" s="567"/>
      <c r="BI28" s="567"/>
      <c r="BJ28" s="567"/>
      <c r="BK28" s="567"/>
      <c r="BL28" s="567"/>
      <c r="BM28" s="567"/>
      <c r="BN28" s="568"/>
      <c r="BO28" s="569"/>
      <c r="BP28" s="569"/>
      <c r="BQ28" s="569"/>
      <c r="BR28" s="569"/>
      <c r="BS28" s="572"/>
      <c r="BT28" s="567"/>
      <c r="BU28" s="567"/>
      <c r="BV28" s="567"/>
      <c r="BW28" s="567"/>
      <c r="BX28" s="567"/>
      <c r="BY28" s="567"/>
      <c r="BZ28" s="567"/>
      <c r="CA28" s="567"/>
      <c r="CB28" s="573"/>
      <c r="CD28" s="574" t="s">
        <v>391</v>
      </c>
      <c r="CE28" s="575"/>
      <c r="CF28" s="575"/>
      <c r="CG28" s="575"/>
      <c r="CH28" s="575"/>
      <c r="CI28" s="575"/>
      <c r="CJ28" s="575"/>
      <c r="CK28" s="575"/>
      <c r="CL28" s="575"/>
      <c r="CM28" s="575"/>
      <c r="CN28" s="575"/>
      <c r="CO28" s="575"/>
      <c r="CP28" s="575"/>
      <c r="CQ28" s="576"/>
      <c r="CR28" s="566">
        <v>90829240</v>
      </c>
      <c r="CS28" s="567"/>
      <c r="CT28" s="567"/>
      <c r="CU28" s="567"/>
      <c r="CV28" s="567"/>
      <c r="CW28" s="567"/>
      <c r="CX28" s="567"/>
      <c r="CY28" s="568"/>
      <c r="CZ28" s="577">
        <v>8.6</v>
      </c>
      <c r="DA28" s="607"/>
      <c r="DB28" s="607"/>
      <c r="DC28" s="608"/>
      <c r="DD28" s="572">
        <v>86866436</v>
      </c>
      <c r="DE28" s="567"/>
      <c r="DF28" s="567"/>
      <c r="DG28" s="567"/>
      <c r="DH28" s="567"/>
      <c r="DI28" s="567"/>
      <c r="DJ28" s="567"/>
      <c r="DK28" s="568"/>
      <c r="DL28" s="572">
        <v>86866436</v>
      </c>
      <c r="DM28" s="567"/>
      <c r="DN28" s="567"/>
      <c r="DO28" s="567"/>
      <c r="DP28" s="567"/>
      <c r="DQ28" s="567"/>
      <c r="DR28" s="567"/>
      <c r="DS28" s="567"/>
      <c r="DT28" s="567"/>
      <c r="DU28" s="567"/>
      <c r="DV28" s="568"/>
      <c r="DW28" s="577">
        <v>19.7</v>
      </c>
      <c r="DX28" s="607"/>
      <c r="DY28" s="607"/>
      <c r="DZ28" s="607"/>
      <c r="EA28" s="607"/>
      <c r="EB28" s="607"/>
      <c r="EC28" s="609"/>
    </row>
    <row r="29" spans="2:133" ht="11.25" customHeight="1" x14ac:dyDescent="0.2">
      <c r="B29" s="574" t="s">
        <v>160</v>
      </c>
      <c r="C29" s="575"/>
      <c r="D29" s="575"/>
      <c r="E29" s="575"/>
      <c r="F29" s="575"/>
      <c r="G29" s="575"/>
      <c r="H29" s="575"/>
      <c r="I29" s="575"/>
      <c r="J29" s="575"/>
      <c r="K29" s="575"/>
      <c r="L29" s="575"/>
      <c r="M29" s="575"/>
      <c r="N29" s="575"/>
      <c r="O29" s="575"/>
      <c r="P29" s="575"/>
      <c r="Q29" s="576"/>
      <c r="R29" s="566">
        <v>3899283</v>
      </c>
      <c r="S29" s="567"/>
      <c r="T29" s="567"/>
      <c r="U29" s="567"/>
      <c r="V29" s="567"/>
      <c r="W29" s="567"/>
      <c r="X29" s="567"/>
      <c r="Y29" s="568"/>
      <c r="Z29" s="569">
        <v>0.4</v>
      </c>
      <c r="AA29" s="569"/>
      <c r="AB29" s="569"/>
      <c r="AC29" s="569"/>
      <c r="AD29" s="570" t="s">
        <v>206</v>
      </c>
      <c r="AE29" s="570"/>
      <c r="AF29" s="570"/>
      <c r="AG29" s="570"/>
      <c r="AH29" s="570"/>
      <c r="AI29" s="570"/>
      <c r="AJ29" s="570"/>
      <c r="AK29" s="570"/>
      <c r="AL29" s="577" t="s">
        <v>206</v>
      </c>
      <c r="AM29" s="578"/>
      <c r="AN29" s="578"/>
      <c r="AO29" s="579"/>
      <c r="AP29" s="586"/>
      <c r="AQ29" s="587"/>
      <c r="AR29" s="587"/>
      <c r="AS29" s="587"/>
      <c r="AT29" s="587"/>
      <c r="AU29" s="587"/>
      <c r="AV29" s="587"/>
      <c r="AW29" s="587"/>
      <c r="AX29" s="587"/>
      <c r="AY29" s="587"/>
      <c r="AZ29" s="587"/>
      <c r="BA29" s="587"/>
      <c r="BB29" s="587"/>
      <c r="BC29" s="587"/>
      <c r="BD29" s="587"/>
      <c r="BE29" s="587"/>
      <c r="BF29" s="588"/>
      <c r="BG29" s="566"/>
      <c r="BH29" s="567"/>
      <c r="BI29" s="567"/>
      <c r="BJ29" s="567"/>
      <c r="BK29" s="567"/>
      <c r="BL29" s="567"/>
      <c r="BM29" s="567"/>
      <c r="BN29" s="568"/>
      <c r="BO29" s="569"/>
      <c r="BP29" s="569"/>
      <c r="BQ29" s="569"/>
      <c r="BR29" s="569"/>
      <c r="BS29" s="570"/>
      <c r="BT29" s="570"/>
      <c r="BU29" s="570"/>
      <c r="BV29" s="570"/>
      <c r="BW29" s="570"/>
      <c r="BX29" s="570"/>
      <c r="BY29" s="570"/>
      <c r="BZ29" s="570"/>
      <c r="CA29" s="570"/>
      <c r="CB29" s="571"/>
      <c r="CD29" s="537" t="s">
        <v>180</v>
      </c>
      <c r="CE29" s="456"/>
      <c r="CF29" s="574" t="s">
        <v>26</v>
      </c>
      <c r="CG29" s="575"/>
      <c r="CH29" s="575"/>
      <c r="CI29" s="575"/>
      <c r="CJ29" s="575"/>
      <c r="CK29" s="575"/>
      <c r="CL29" s="575"/>
      <c r="CM29" s="575"/>
      <c r="CN29" s="575"/>
      <c r="CO29" s="575"/>
      <c r="CP29" s="575"/>
      <c r="CQ29" s="576"/>
      <c r="CR29" s="566">
        <v>90804375</v>
      </c>
      <c r="CS29" s="605"/>
      <c r="CT29" s="605"/>
      <c r="CU29" s="605"/>
      <c r="CV29" s="605"/>
      <c r="CW29" s="605"/>
      <c r="CX29" s="605"/>
      <c r="CY29" s="606"/>
      <c r="CZ29" s="577">
        <v>8.6</v>
      </c>
      <c r="DA29" s="607"/>
      <c r="DB29" s="607"/>
      <c r="DC29" s="608"/>
      <c r="DD29" s="572">
        <v>86841571</v>
      </c>
      <c r="DE29" s="605"/>
      <c r="DF29" s="605"/>
      <c r="DG29" s="605"/>
      <c r="DH29" s="605"/>
      <c r="DI29" s="605"/>
      <c r="DJ29" s="605"/>
      <c r="DK29" s="606"/>
      <c r="DL29" s="572">
        <v>86841571</v>
      </c>
      <c r="DM29" s="605"/>
      <c r="DN29" s="605"/>
      <c r="DO29" s="605"/>
      <c r="DP29" s="605"/>
      <c r="DQ29" s="605"/>
      <c r="DR29" s="605"/>
      <c r="DS29" s="605"/>
      <c r="DT29" s="605"/>
      <c r="DU29" s="605"/>
      <c r="DV29" s="606"/>
      <c r="DW29" s="577">
        <v>19.7</v>
      </c>
      <c r="DX29" s="607"/>
      <c r="DY29" s="607"/>
      <c r="DZ29" s="607"/>
      <c r="EA29" s="607"/>
      <c r="EB29" s="607"/>
      <c r="EC29" s="609"/>
    </row>
    <row r="30" spans="2:133" ht="11.25" customHeight="1" x14ac:dyDescent="0.2">
      <c r="B30" s="574" t="s">
        <v>234</v>
      </c>
      <c r="C30" s="575"/>
      <c r="D30" s="575"/>
      <c r="E30" s="575"/>
      <c r="F30" s="575"/>
      <c r="G30" s="575"/>
      <c r="H30" s="575"/>
      <c r="I30" s="575"/>
      <c r="J30" s="575"/>
      <c r="K30" s="575"/>
      <c r="L30" s="575"/>
      <c r="M30" s="575"/>
      <c r="N30" s="575"/>
      <c r="O30" s="575"/>
      <c r="P30" s="575"/>
      <c r="Q30" s="576"/>
      <c r="R30" s="566">
        <v>12837439</v>
      </c>
      <c r="S30" s="567"/>
      <c r="T30" s="567"/>
      <c r="U30" s="567"/>
      <c r="V30" s="567"/>
      <c r="W30" s="567"/>
      <c r="X30" s="567"/>
      <c r="Y30" s="568"/>
      <c r="Z30" s="569">
        <v>1.2</v>
      </c>
      <c r="AA30" s="569"/>
      <c r="AB30" s="569"/>
      <c r="AC30" s="569"/>
      <c r="AD30" s="570">
        <v>3894390</v>
      </c>
      <c r="AE30" s="570"/>
      <c r="AF30" s="570"/>
      <c r="AG30" s="570"/>
      <c r="AH30" s="570"/>
      <c r="AI30" s="570"/>
      <c r="AJ30" s="570"/>
      <c r="AK30" s="570"/>
      <c r="AL30" s="577">
        <v>1</v>
      </c>
      <c r="AM30" s="578"/>
      <c r="AN30" s="578"/>
      <c r="AO30" s="579"/>
      <c r="AP30" s="339" t="s">
        <v>323</v>
      </c>
      <c r="AQ30" s="340"/>
      <c r="AR30" s="340"/>
      <c r="AS30" s="340"/>
      <c r="AT30" s="340"/>
      <c r="AU30" s="340"/>
      <c r="AV30" s="340"/>
      <c r="AW30" s="340"/>
      <c r="AX30" s="340"/>
      <c r="AY30" s="340"/>
      <c r="AZ30" s="340"/>
      <c r="BA30" s="340"/>
      <c r="BB30" s="340"/>
      <c r="BC30" s="340"/>
      <c r="BD30" s="340"/>
      <c r="BE30" s="340"/>
      <c r="BF30" s="389"/>
      <c r="BG30" s="339" t="s">
        <v>400</v>
      </c>
      <c r="BH30" s="611"/>
      <c r="BI30" s="611"/>
      <c r="BJ30" s="611"/>
      <c r="BK30" s="611"/>
      <c r="BL30" s="611"/>
      <c r="BM30" s="611"/>
      <c r="BN30" s="611"/>
      <c r="BO30" s="611"/>
      <c r="BP30" s="611"/>
      <c r="BQ30" s="612"/>
      <c r="BR30" s="339" t="s">
        <v>401</v>
      </c>
      <c r="BS30" s="611"/>
      <c r="BT30" s="611"/>
      <c r="BU30" s="611"/>
      <c r="BV30" s="611"/>
      <c r="BW30" s="611"/>
      <c r="BX30" s="611"/>
      <c r="BY30" s="611"/>
      <c r="BZ30" s="611"/>
      <c r="CA30" s="611"/>
      <c r="CB30" s="612"/>
      <c r="CD30" s="538"/>
      <c r="CE30" s="459"/>
      <c r="CF30" s="574" t="s">
        <v>237</v>
      </c>
      <c r="CG30" s="575"/>
      <c r="CH30" s="575"/>
      <c r="CI30" s="575"/>
      <c r="CJ30" s="575"/>
      <c r="CK30" s="575"/>
      <c r="CL30" s="575"/>
      <c r="CM30" s="575"/>
      <c r="CN30" s="575"/>
      <c r="CO30" s="575"/>
      <c r="CP30" s="575"/>
      <c r="CQ30" s="576"/>
      <c r="CR30" s="566">
        <v>81816936</v>
      </c>
      <c r="CS30" s="567"/>
      <c r="CT30" s="567"/>
      <c r="CU30" s="567"/>
      <c r="CV30" s="567"/>
      <c r="CW30" s="567"/>
      <c r="CX30" s="567"/>
      <c r="CY30" s="568"/>
      <c r="CZ30" s="577">
        <v>7.8</v>
      </c>
      <c r="DA30" s="607"/>
      <c r="DB30" s="607"/>
      <c r="DC30" s="608"/>
      <c r="DD30" s="572">
        <v>77957561</v>
      </c>
      <c r="DE30" s="567"/>
      <c r="DF30" s="567"/>
      <c r="DG30" s="567"/>
      <c r="DH30" s="567"/>
      <c r="DI30" s="567"/>
      <c r="DJ30" s="567"/>
      <c r="DK30" s="568"/>
      <c r="DL30" s="572">
        <v>77957561</v>
      </c>
      <c r="DM30" s="567"/>
      <c r="DN30" s="567"/>
      <c r="DO30" s="567"/>
      <c r="DP30" s="567"/>
      <c r="DQ30" s="567"/>
      <c r="DR30" s="567"/>
      <c r="DS30" s="567"/>
      <c r="DT30" s="567"/>
      <c r="DU30" s="567"/>
      <c r="DV30" s="568"/>
      <c r="DW30" s="577">
        <v>17.7</v>
      </c>
      <c r="DX30" s="607"/>
      <c r="DY30" s="607"/>
      <c r="DZ30" s="607"/>
      <c r="EA30" s="607"/>
      <c r="EB30" s="607"/>
      <c r="EC30" s="609"/>
    </row>
    <row r="31" spans="2:133" ht="11.25" customHeight="1" x14ac:dyDescent="0.2">
      <c r="B31" s="574" t="s">
        <v>22</v>
      </c>
      <c r="C31" s="575"/>
      <c r="D31" s="575"/>
      <c r="E31" s="575"/>
      <c r="F31" s="575"/>
      <c r="G31" s="575"/>
      <c r="H31" s="575"/>
      <c r="I31" s="575"/>
      <c r="J31" s="575"/>
      <c r="K31" s="575"/>
      <c r="L31" s="575"/>
      <c r="M31" s="575"/>
      <c r="N31" s="575"/>
      <c r="O31" s="575"/>
      <c r="P31" s="575"/>
      <c r="Q31" s="576"/>
      <c r="R31" s="566">
        <v>5127951</v>
      </c>
      <c r="S31" s="567"/>
      <c r="T31" s="567"/>
      <c r="U31" s="567"/>
      <c r="V31" s="567"/>
      <c r="W31" s="567"/>
      <c r="X31" s="567"/>
      <c r="Y31" s="568"/>
      <c r="Z31" s="569">
        <v>0.5</v>
      </c>
      <c r="AA31" s="569"/>
      <c r="AB31" s="569"/>
      <c r="AC31" s="569"/>
      <c r="AD31" s="570" t="s">
        <v>206</v>
      </c>
      <c r="AE31" s="570"/>
      <c r="AF31" s="570"/>
      <c r="AG31" s="570"/>
      <c r="AH31" s="570"/>
      <c r="AI31" s="570"/>
      <c r="AJ31" s="570"/>
      <c r="AK31" s="570"/>
      <c r="AL31" s="577" t="s">
        <v>206</v>
      </c>
      <c r="AM31" s="578"/>
      <c r="AN31" s="578"/>
      <c r="AO31" s="579"/>
      <c r="AP31" s="529" t="s">
        <v>11</v>
      </c>
      <c r="AQ31" s="530"/>
      <c r="AR31" s="530"/>
      <c r="AS31" s="530"/>
      <c r="AT31" s="659" t="s">
        <v>402</v>
      </c>
      <c r="AU31" s="45"/>
      <c r="AV31" s="45"/>
      <c r="AW31" s="45"/>
      <c r="AX31" s="555" t="s">
        <v>283</v>
      </c>
      <c r="AY31" s="556"/>
      <c r="AZ31" s="556"/>
      <c r="BA31" s="556"/>
      <c r="BB31" s="556"/>
      <c r="BC31" s="556"/>
      <c r="BD31" s="556"/>
      <c r="BE31" s="556"/>
      <c r="BF31" s="557"/>
      <c r="BG31" s="616">
        <v>99.5</v>
      </c>
      <c r="BH31" s="617"/>
      <c r="BI31" s="617"/>
      <c r="BJ31" s="617"/>
      <c r="BK31" s="617"/>
      <c r="BL31" s="617"/>
      <c r="BM31" s="564">
        <v>99</v>
      </c>
      <c r="BN31" s="617"/>
      <c r="BO31" s="617"/>
      <c r="BP31" s="617"/>
      <c r="BQ31" s="618"/>
      <c r="BR31" s="616">
        <v>98.4</v>
      </c>
      <c r="BS31" s="617"/>
      <c r="BT31" s="617"/>
      <c r="BU31" s="617"/>
      <c r="BV31" s="617"/>
      <c r="BW31" s="617"/>
      <c r="BX31" s="564">
        <v>97.9</v>
      </c>
      <c r="BY31" s="617"/>
      <c r="BZ31" s="617"/>
      <c r="CA31" s="617"/>
      <c r="CB31" s="618"/>
      <c r="CD31" s="538"/>
      <c r="CE31" s="459"/>
      <c r="CF31" s="574" t="s">
        <v>322</v>
      </c>
      <c r="CG31" s="575"/>
      <c r="CH31" s="575"/>
      <c r="CI31" s="575"/>
      <c r="CJ31" s="575"/>
      <c r="CK31" s="575"/>
      <c r="CL31" s="575"/>
      <c r="CM31" s="575"/>
      <c r="CN31" s="575"/>
      <c r="CO31" s="575"/>
      <c r="CP31" s="575"/>
      <c r="CQ31" s="576"/>
      <c r="CR31" s="566">
        <v>8987439</v>
      </c>
      <c r="CS31" s="605"/>
      <c r="CT31" s="605"/>
      <c r="CU31" s="605"/>
      <c r="CV31" s="605"/>
      <c r="CW31" s="605"/>
      <c r="CX31" s="605"/>
      <c r="CY31" s="606"/>
      <c r="CZ31" s="577">
        <v>0.9</v>
      </c>
      <c r="DA31" s="607"/>
      <c r="DB31" s="607"/>
      <c r="DC31" s="608"/>
      <c r="DD31" s="572">
        <v>8884010</v>
      </c>
      <c r="DE31" s="605"/>
      <c r="DF31" s="605"/>
      <c r="DG31" s="605"/>
      <c r="DH31" s="605"/>
      <c r="DI31" s="605"/>
      <c r="DJ31" s="605"/>
      <c r="DK31" s="606"/>
      <c r="DL31" s="572">
        <v>8884010</v>
      </c>
      <c r="DM31" s="605"/>
      <c r="DN31" s="605"/>
      <c r="DO31" s="605"/>
      <c r="DP31" s="605"/>
      <c r="DQ31" s="605"/>
      <c r="DR31" s="605"/>
      <c r="DS31" s="605"/>
      <c r="DT31" s="605"/>
      <c r="DU31" s="605"/>
      <c r="DV31" s="606"/>
      <c r="DW31" s="577">
        <v>2</v>
      </c>
      <c r="DX31" s="607"/>
      <c r="DY31" s="607"/>
      <c r="DZ31" s="607"/>
      <c r="EA31" s="607"/>
      <c r="EB31" s="607"/>
      <c r="EC31" s="609"/>
    </row>
    <row r="32" spans="2:133" ht="11.25" customHeight="1" x14ac:dyDescent="0.2">
      <c r="B32" s="574" t="s">
        <v>349</v>
      </c>
      <c r="C32" s="575"/>
      <c r="D32" s="575"/>
      <c r="E32" s="575"/>
      <c r="F32" s="575"/>
      <c r="G32" s="575"/>
      <c r="H32" s="575"/>
      <c r="I32" s="575"/>
      <c r="J32" s="575"/>
      <c r="K32" s="575"/>
      <c r="L32" s="575"/>
      <c r="M32" s="575"/>
      <c r="N32" s="575"/>
      <c r="O32" s="575"/>
      <c r="P32" s="575"/>
      <c r="Q32" s="576"/>
      <c r="R32" s="566">
        <v>221509275</v>
      </c>
      <c r="S32" s="567"/>
      <c r="T32" s="567"/>
      <c r="U32" s="567"/>
      <c r="V32" s="567"/>
      <c r="W32" s="567"/>
      <c r="X32" s="567"/>
      <c r="Y32" s="568"/>
      <c r="Z32" s="569">
        <v>21</v>
      </c>
      <c r="AA32" s="569"/>
      <c r="AB32" s="569"/>
      <c r="AC32" s="569"/>
      <c r="AD32" s="570" t="s">
        <v>206</v>
      </c>
      <c r="AE32" s="570"/>
      <c r="AF32" s="570"/>
      <c r="AG32" s="570"/>
      <c r="AH32" s="570"/>
      <c r="AI32" s="570"/>
      <c r="AJ32" s="570"/>
      <c r="AK32" s="570"/>
      <c r="AL32" s="577" t="s">
        <v>206</v>
      </c>
      <c r="AM32" s="578"/>
      <c r="AN32" s="578"/>
      <c r="AO32" s="579"/>
      <c r="AP32" s="657"/>
      <c r="AQ32" s="658"/>
      <c r="AR32" s="658"/>
      <c r="AS32" s="658"/>
      <c r="AT32" s="660"/>
      <c r="AU32" s="38" t="s">
        <v>258</v>
      </c>
      <c r="AV32" s="38"/>
      <c r="AW32" s="38"/>
      <c r="AX32" s="574" t="s">
        <v>298</v>
      </c>
      <c r="AY32" s="575"/>
      <c r="AZ32" s="575"/>
      <c r="BA32" s="575"/>
      <c r="BB32" s="575"/>
      <c r="BC32" s="575"/>
      <c r="BD32" s="575"/>
      <c r="BE32" s="575"/>
      <c r="BF32" s="576"/>
      <c r="BG32" s="613">
        <v>99.5</v>
      </c>
      <c r="BH32" s="605"/>
      <c r="BI32" s="605"/>
      <c r="BJ32" s="605"/>
      <c r="BK32" s="605"/>
      <c r="BL32" s="605"/>
      <c r="BM32" s="578">
        <v>98.8</v>
      </c>
      <c r="BN32" s="614"/>
      <c r="BO32" s="614"/>
      <c r="BP32" s="614"/>
      <c r="BQ32" s="615"/>
      <c r="BR32" s="613">
        <v>98.8</v>
      </c>
      <c r="BS32" s="605"/>
      <c r="BT32" s="605"/>
      <c r="BU32" s="605"/>
      <c r="BV32" s="605"/>
      <c r="BW32" s="605"/>
      <c r="BX32" s="578">
        <v>98.1</v>
      </c>
      <c r="BY32" s="614"/>
      <c r="BZ32" s="614"/>
      <c r="CA32" s="614"/>
      <c r="CB32" s="615"/>
      <c r="CD32" s="539"/>
      <c r="CE32" s="541"/>
      <c r="CF32" s="574" t="s">
        <v>404</v>
      </c>
      <c r="CG32" s="575"/>
      <c r="CH32" s="575"/>
      <c r="CI32" s="575"/>
      <c r="CJ32" s="575"/>
      <c r="CK32" s="575"/>
      <c r="CL32" s="575"/>
      <c r="CM32" s="575"/>
      <c r="CN32" s="575"/>
      <c r="CO32" s="575"/>
      <c r="CP32" s="575"/>
      <c r="CQ32" s="576"/>
      <c r="CR32" s="566">
        <v>24865</v>
      </c>
      <c r="CS32" s="567"/>
      <c r="CT32" s="567"/>
      <c r="CU32" s="567"/>
      <c r="CV32" s="567"/>
      <c r="CW32" s="567"/>
      <c r="CX32" s="567"/>
      <c r="CY32" s="568"/>
      <c r="CZ32" s="577">
        <v>0</v>
      </c>
      <c r="DA32" s="607"/>
      <c r="DB32" s="607"/>
      <c r="DC32" s="608"/>
      <c r="DD32" s="572">
        <v>24865</v>
      </c>
      <c r="DE32" s="567"/>
      <c r="DF32" s="567"/>
      <c r="DG32" s="567"/>
      <c r="DH32" s="567"/>
      <c r="DI32" s="567"/>
      <c r="DJ32" s="567"/>
      <c r="DK32" s="568"/>
      <c r="DL32" s="572">
        <v>24865</v>
      </c>
      <c r="DM32" s="567"/>
      <c r="DN32" s="567"/>
      <c r="DO32" s="567"/>
      <c r="DP32" s="567"/>
      <c r="DQ32" s="567"/>
      <c r="DR32" s="567"/>
      <c r="DS32" s="567"/>
      <c r="DT32" s="567"/>
      <c r="DU32" s="567"/>
      <c r="DV32" s="568"/>
      <c r="DW32" s="577">
        <v>0</v>
      </c>
      <c r="DX32" s="607"/>
      <c r="DY32" s="607"/>
      <c r="DZ32" s="607"/>
      <c r="EA32" s="607"/>
      <c r="EB32" s="607"/>
      <c r="EC32" s="609"/>
    </row>
    <row r="33" spans="2:133" ht="11.25" customHeight="1" x14ac:dyDescent="0.2">
      <c r="B33" s="595" t="s">
        <v>57</v>
      </c>
      <c r="C33" s="596"/>
      <c r="D33" s="596"/>
      <c r="E33" s="596"/>
      <c r="F33" s="596"/>
      <c r="G33" s="596"/>
      <c r="H33" s="596"/>
      <c r="I33" s="596"/>
      <c r="J33" s="596"/>
      <c r="K33" s="596"/>
      <c r="L33" s="596"/>
      <c r="M33" s="596"/>
      <c r="N33" s="596"/>
      <c r="O33" s="596"/>
      <c r="P33" s="596"/>
      <c r="Q33" s="597"/>
      <c r="R33" s="566" t="s">
        <v>206</v>
      </c>
      <c r="S33" s="567"/>
      <c r="T33" s="567"/>
      <c r="U33" s="567"/>
      <c r="V33" s="567"/>
      <c r="W33" s="567"/>
      <c r="X33" s="567"/>
      <c r="Y33" s="568"/>
      <c r="Z33" s="569" t="s">
        <v>206</v>
      </c>
      <c r="AA33" s="569"/>
      <c r="AB33" s="569"/>
      <c r="AC33" s="569"/>
      <c r="AD33" s="570" t="s">
        <v>206</v>
      </c>
      <c r="AE33" s="570"/>
      <c r="AF33" s="570"/>
      <c r="AG33" s="570"/>
      <c r="AH33" s="570"/>
      <c r="AI33" s="570"/>
      <c r="AJ33" s="570"/>
      <c r="AK33" s="570"/>
      <c r="AL33" s="577" t="s">
        <v>206</v>
      </c>
      <c r="AM33" s="578"/>
      <c r="AN33" s="578"/>
      <c r="AO33" s="579"/>
      <c r="AP33" s="532"/>
      <c r="AQ33" s="533"/>
      <c r="AR33" s="533"/>
      <c r="AS33" s="533"/>
      <c r="AT33" s="661"/>
      <c r="AU33" s="46"/>
      <c r="AV33" s="46"/>
      <c r="AW33" s="46"/>
      <c r="AX33" s="586" t="s">
        <v>164</v>
      </c>
      <c r="AY33" s="587"/>
      <c r="AZ33" s="587"/>
      <c r="BA33" s="587"/>
      <c r="BB33" s="587"/>
      <c r="BC33" s="587"/>
      <c r="BD33" s="587"/>
      <c r="BE33" s="587"/>
      <c r="BF33" s="588"/>
      <c r="BG33" s="622">
        <v>99.6</v>
      </c>
      <c r="BH33" s="620"/>
      <c r="BI33" s="620"/>
      <c r="BJ33" s="620"/>
      <c r="BK33" s="620"/>
      <c r="BL33" s="620"/>
      <c r="BM33" s="619">
        <v>99.3</v>
      </c>
      <c r="BN33" s="620"/>
      <c r="BO33" s="620"/>
      <c r="BP33" s="620"/>
      <c r="BQ33" s="621"/>
      <c r="BR33" s="622">
        <v>98.1</v>
      </c>
      <c r="BS33" s="620"/>
      <c r="BT33" s="620"/>
      <c r="BU33" s="620"/>
      <c r="BV33" s="620"/>
      <c r="BW33" s="620"/>
      <c r="BX33" s="619">
        <v>97.8</v>
      </c>
      <c r="BY33" s="620"/>
      <c r="BZ33" s="620"/>
      <c r="CA33" s="620"/>
      <c r="CB33" s="621"/>
      <c r="CD33" s="574" t="s">
        <v>405</v>
      </c>
      <c r="CE33" s="575"/>
      <c r="CF33" s="575"/>
      <c r="CG33" s="575"/>
      <c r="CH33" s="575"/>
      <c r="CI33" s="575"/>
      <c r="CJ33" s="575"/>
      <c r="CK33" s="575"/>
      <c r="CL33" s="575"/>
      <c r="CM33" s="575"/>
      <c r="CN33" s="575"/>
      <c r="CO33" s="575"/>
      <c r="CP33" s="575"/>
      <c r="CQ33" s="576"/>
      <c r="CR33" s="566">
        <v>479125760</v>
      </c>
      <c r="CS33" s="605"/>
      <c r="CT33" s="605"/>
      <c r="CU33" s="605"/>
      <c r="CV33" s="605"/>
      <c r="CW33" s="605"/>
      <c r="CX33" s="605"/>
      <c r="CY33" s="606"/>
      <c r="CZ33" s="577">
        <v>45.5</v>
      </c>
      <c r="DA33" s="607"/>
      <c r="DB33" s="607"/>
      <c r="DC33" s="608"/>
      <c r="DD33" s="572">
        <v>188519243</v>
      </c>
      <c r="DE33" s="605"/>
      <c r="DF33" s="605"/>
      <c r="DG33" s="605"/>
      <c r="DH33" s="605"/>
      <c r="DI33" s="605"/>
      <c r="DJ33" s="605"/>
      <c r="DK33" s="606"/>
      <c r="DL33" s="572">
        <v>120307864</v>
      </c>
      <c r="DM33" s="605"/>
      <c r="DN33" s="605"/>
      <c r="DO33" s="605"/>
      <c r="DP33" s="605"/>
      <c r="DQ33" s="605"/>
      <c r="DR33" s="605"/>
      <c r="DS33" s="605"/>
      <c r="DT33" s="605"/>
      <c r="DU33" s="605"/>
      <c r="DV33" s="606"/>
      <c r="DW33" s="577">
        <v>27.3</v>
      </c>
      <c r="DX33" s="607"/>
      <c r="DY33" s="607"/>
      <c r="DZ33" s="607"/>
      <c r="EA33" s="607"/>
      <c r="EB33" s="607"/>
      <c r="EC33" s="609"/>
    </row>
    <row r="34" spans="2:133" ht="11.25" customHeight="1" x14ac:dyDescent="0.2">
      <c r="B34" s="574" t="s">
        <v>409</v>
      </c>
      <c r="C34" s="575"/>
      <c r="D34" s="575"/>
      <c r="E34" s="575"/>
      <c r="F34" s="575"/>
      <c r="G34" s="575"/>
      <c r="H34" s="575"/>
      <c r="I34" s="575"/>
      <c r="J34" s="575"/>
      <c r="K34" s="575"/>
      <c r="L34" s="575"/>
      <c r="M34" s="575"/>
      <c r="N34" s="575"/>
      <c r="O34" s="575"/>
      <c r="P34" s="575"/>
      <c r="Q34" s="576"/>
      <c r="R34" s="566">
        <v>42645394</v>
      </c>
      <c r="S34" s="567"/>
      <c r="T34" s="567"/>
      <c r="U34" s="567"/>
      <c r="V34" s="567"/>
      <c r="W34" s="567"/>
      <c r="X34" s="567"/>
      <c r="Y34" s="568"/>
      <c r="Z34" s="569">
        <v>4</v>
      </c>
      <c r="AA34" s="569"/>
      <c r="AB34" s="569"/>
      <c r="AC34" s="569"/>
      <c r="AD34" s="570" t="s">
        <v>206</v>
      </c>
      <c r="AE34" s="570"/>
      <c r="AF34" s="570"/>
      <c r="AG34" s="570"/>
      <c r="AH34" s="570"/>
      <c r="AI34" s="570"/>
      <c r="AJ34" s="570"/>
      <c r="AK34" s="570"/>
      <c r="AL34" s="577" t="s">
        <v>206</v>
      </c>
      <c r="AM34" s="578"/>
      <c r="AN34" s="578"/>
      <c r="AO34" s="579"/>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4" t="s">
        <v>410</v>
      </c>
      <c r="CE34" s="575"/>
      <c r="CF34" s="575"/>
      <c r="CG34" s="575"/>
      <c r="CH34" s="575"/>
      <c r="CI34" s="575"/>
      <c r="CJ34" s="575"/>
      <c r="CK34" s="575"/>
      <c r="CL34" s="575"/>
      <c r="CM34" s="575"/>
      <c r="CN34" s="575"/>
      <c r="CO34" s="575"/>
      <c r="CP34" s="575"/>
      <c r="CQ34" s="576"/>
      <c r="CR34" s="566">
        <v>79355512</v>
      </c>
      <c r="CS34" s="567"/>
      <c r="CT34" s="567"/>
      <c r="CU34" s="567"/>
      <c r="CV34" s="567"/>
      <c r="CW34" s="567"/>
      <c r="CX34" s="567"/>
      <c r="CY34" s="568"/>
      <c r="CZ34" s="577">
        <v>7.5</v>
      </c>
      <c r="DA34" s="607"/>
      <c r="DB34" s="607"/>
      <c r="DC34" s="608"/>
      <c r="DD34" s="572">
        <v>41210341</v>
      </c>
      <c r="DE34" s="567"/>
      <c r="DF34" s="567"/>
      <c r="DG34" s="567"/>
      <c r="DH34" s="567"/>
      <c r="DI34" s="567"/>
      <c r="DJ34" s="567"/>
      <c r="DK34" s="568"/>
      <c r="DL34" s="572">
        <v>36945091</v>
      </c>
      <c r="DM34" s="567"/>
      <c r="DN34" s="567"/>
      <c r="DO34" s="567"/>
      <c r="DP34" s="567"/>
      <c r="DQ34" s="567"/>
      <c r="DR34" s="567"/>
      <c r="DS34" s="567"/>
      <c r="DT34" s="567"/>
      <c r="DU34" s="567"/>
      <c r="DV34" s="568"/>
      <c r="DW34" s="577">
        <v>8.4</v>
      </c>
      <c r="DX34" s="607"/>
      <c r="DY34" s="607"/>
      <c r="DZ34" s="607"/>
      <c r="EA34" s="607"/>
      <c r="EB34" s="607"/>
      <c r="EC34" s="609"/>
    </row>
    <row r="35" spans="2:133" ht="11.25" customHeight="1" x14ac:dyDescent="0.2">
      <c r="B35" s="574" t="s">
        <v>225</v>
      </c>
      <c r="C35" s="575"/>
      <c r="D35" s="575"/>
      <c r="E35" s="575"/>
      <c r="F35" s="575"/>
      <c r="G35" s="575"/>
      <c r="H35" s="575"/>
      <c r="I35" s="575"/>
      <c r="J35" s="575"/>
      <c r="K35" s="575"/>
      <c r="L35" s="575"/>
      <c r="M35" s="575"/>
      <c r="N35" s="575"/>
      <c r="O35" s="575"/>
      <c r="P35" s="575"/>
      <c r="Q35" s="576"/>
      <c r="R35" s="566">
        <v>7219543</v>
      </c>
      <c r="S35" s="567"/>
      <c r="T35" s="567"/>
      <c r="U35" s="567"/>
      <c r="V35" s="567"/>
      <c r="W35" s="567"/>
      <c r="X35" s="567"/>
      <c r="Y35" s="568"/>
      <c r="Z35" s="569">
        <v>0.7</v>
      </c>
      <c r="AA35" s="569"/>
      <c r="AB35" s="569"/>
      <c r="AC35" s="569"/>
      <c r="AD35" s="570">
        <v>3737364</v>
      </c>
      <c r="AE35" s="570"/>
      <c r="AF35" s="570"/>
      <c r="AG35" s="570"/>
      <c r="AH35" s="570"/>
      <c r="AI35" s="570"/>
      <c r="AJ35" s="570"/>
      <c r="AK35" s="570"/>
      <c r="AL35" s="577">
        <v>0.9</v>
      </c>
      <c r="AM35" s="578"/>
      <c r="AN35" s="578"/>
      <c r="AO35" s="579"/>
      <c r="AP35" s="15"/>
      <c r="AQ35" s="339" t="s">
        <v>412</v>
      </c>
      <c r="AR35" s="340"/>
      <c r="AS35" s="340"/>
      <c r="AT35" s="340"/>
      <c r="AU35" s="340"/>
      <c r="AV35" s="340"/>
      <c r="AW35" s="340"/>
      <c r="AX35" s="340"/>
      <c r="AY35" s="340"/>
      <c r="AZ35" s="340"/>
      <c r="BA35" s="340"/>
      <c r="BB35" s="340"/>
      <c r="BC35" s="340"/>
      <c r="BD35" s="340"/>
      <c r="BE35" s="340"/>
      <c r="BF35" s="389"/>
      <c r="BG35" s="339" t="s">
        <v>213</v>
      </c>
      <c r="BH35" s="340"/>
      <c r="BI35" s="340"/>
      <c r="BJ35" s="340"/>
      <c r="BK35" s="340"/>
      <c r="BL35" s="340"/>
      <c r="BM35" s="340"/>
      <c r="BN35" s="340"/>
      <c r="BO35" s="340"/>
      <c r="BP35" s="340"/>
      <c r="BQ35" s="340"/>
      <c r="BR35" s="340"/>
      <c r="BS35" s="340"/>
      <c r="BT35" s="340"/>
      <c r="BU35" s="340"/>
      <c r="BV35" s="340"/>
      <c r="BW35" s="340"/>
      <c r="BX35" s="340"/>
      <c r="BY35" s="340"/>
      <c r="BZ35" s="340"/>
      <c r="CA35" s="340"/>
      <c r="CB35" s="389"/>
      <c r="CD35" s="574" t="s">
        <v>413</v>
      </c>
      <c r="CE35" s="575"/>
      <c r="CF35" s="575"/>
      <c r="CG35" s="575"/>
      <c r="CH35" s="575"/>
      <c r="CI35" s="575"/>
      <c r="CJ35" s="575"/>
      <c r="CK35" s="575"/>
      <c r="CL35" s="575"/>
      <c r="CM35" s="575"/>
      <c r="CN35" s="575"/>
      <c r="CO35" s="575"/>
      <c r="CP35" s="575"/>
      <c r="CQ35" s="576"/>
      <c r="CR35" s="566">
        <v>8938490</v>
      </c>
      <c r="CS35" s="605"/>
      <c r="CT35" s="605"/>
      <c r="CU35" s="605"/>
      <c r="CV35" s="605"/>
      <c r="CW35" s="605"/>
      <c r="CX35" s="605"/>
      <c r="CY35" s="606"/>
      <c r="CZ35" s="577">
        <v>0.8</v>
      </c>
      <c r="DA35" s="607"/>
      <c r="DB35" s="607"/>
      <c r="DC35" s="608"/>
      <c r="DD35" s="572">
        <v>5442585</v>
      </c>
      <c r="DE35" s="605"/>
      <c r="DF35" s="605"/>
      <c r="DG35" s="605"/>
      <c r="DH35" s="605"/>
      <c r="DI35" s="605"/>
      <c r="DJ35" s="605"/>
      <c r="DK35" s="606"/>
      <c r="DL35" s="572">
        <v>5442585</v>
      </c>
      <c r="DM35" s="605"/>
      <c r="DN35" s="605"/>
      <c r="DO35" s="605"/>
      <c r="DP35" s="605"/>
      <c r="DQ35" s="605"/>
      <c r="DR35" s="605"/>
      <c r="DS35" s="605"/>
      <c r="DT35" s="605"/>
      <c r="DU35" s="605"/>
      <c r="DV35" s="606"/>
      <c r="DW35" s="577">
        <v>1.2</v>
      </c>
      <c r="DX35" s="607"/>
      <c r="DY35" s="607"/>
      <c r="DZ35" s="607"/>
      <c r="EA35" s="607"/>
      <c r="EB35" s="607"/>
      <c r="EC35" s="609"/>
    </row>
    <row r="36" spans="2:133" ht="11.25" customHeight="1" x14ac:dyDescent="0.2">
      <c r="B36" s="574" t="s">
        <v>150</v>
      </c>
      <c r="C36" s="575"/>
      <c r="D36" s="575"/>
      <c r="E36" s="575"/>
      <c r="F36" s="575"/>
      <c r="G36" s="575"/>
      <c r="H36" s="575"/>
      <c r="I36" s="575"/>
      <c r="J36" s="575"/>
      <c r="K36" s="575"/>
      <c r="L36" s="575"/>
      <c r="M36" s="575"/>
      <c r="N36" s="575"/>
      <c r="O36" s="575"/>
      <c r="P36" s="575"/>
      <c r="Q36" s="576"/>
      <c r="R36" s="566">
        <v>6574445</v>
      </c>
      <c r="S36" s="567"/>
      <c r="T36" s="567"/>
      <c r="U36" s="567"/>
      <c r="V36" s="567"/>
      <c r="W36" s="567"/>
      <c r="X36" s="567"/>
      <c r="Y36" s="568"/>
      <c r="Z36" s="569">
        <v>0.6</v>
      </c>
      <c r="AA36" s="569"/>
      <c r="AB36" s="569"/>
      <c r="AC36" s="569"/>
      <c r="AD36" s="570" t="s">
        <v>206</v>
      </c>
      <c r="AE36" s="570"/>
      <c r="AF36" s="570"/>
      <c r="AG36" s="570"/>
      <c r="AH36" s="570"/>
      <c r="AI36" s="570"/>
      <c r="AJ36" s="570"/>
      <c r="AK36" s="570"/>
      <c r="AL36" s="577" t="s">
        <v>206</v>
      </c>
      <c r="AM36" s="578"/>
      <c r="AN36" s="578"/>
      <c r="AO36" s="579"/>
      <c r="AP36" s="15"/>
      <c r="AQ36" s="623" t="s">
        <v>396</v>
      </c>
      <c r="AR36" s="624"/>
      <c r="AS36" s="624"/>
      <c r="AT36" s="624"/>
      <c r="AU36" s="624"/>
      <c r="AV36" s="624"/>
      <c r="AW36" s="624"/>
      <c r="AX36" s="624"/>
      <c r="AY36" s="625"/>
      <c r="AZ36" s="558">
        <v>110305203</v>
      </c>
      <c r="BA36" s="559"/>
      <c r="BB36" s="559"/>
      <c r="BC36" s="559"/>
      <c r="BD36" s="559"/>
      <c r="BE36" s="559"/>
      <c r="BF36" s="626"/>
      <c r="BG36" s="555" t="s">
        <v>416</v>
      </c>
      <c r="BH36" s="556"/>
      <c r="BI36" s="556"/>
      <c r="BJ36" s="556"/>
      <c r="BK36" s="556"/>
      <c r="BL36" s="556"/>
      <c r="BM36" s="556"/>
      <c r="BN36" s="556"/>
      <c r="BO36" s="556"/>
      <c r="BP36" s="556"/>
      <c r="BQ36" s="556"/>
      <c r="BR36" s="556"/>
      <c r="BS36" s="556"/>
      <c r="BT36" s="556"/>
      <c r="BU36" s="557"/>
      <c r="BV36" s="558">
        <v>1838761</v>
      </c>
      <c r="BW36" s="559"/>
      <c r="BX36" s="559"/>
      <c r="BY36" s="559"/>
      <c r="BZ36" s="559"/>
      <c r="CA36" s="559"/>
      <c r="CB36" s="626"/>
      <c r="CD36" s="574" t="s">
        <v>32</v>
      </c>
      <c r="CE36" s="575"/>
      <c r="CF36" s="575"/>
      <c r="CG36" s="575"/>
      <c r="CH36" s="575"/>
      <c r="CI36" s="575"/>
      <c r="CJ36" s="575"/>
      <c r="CK36" s="575"/>
      <c r="CL36" s="575"/>
      <c r="CM36" s="575"/>
      <c r="CN36" s="575"/>
      <c r="CO36" s="575"/>
      <c r="CP36" s="575"/>
      <c r="CQ36" s="576"/>
      <c r="CR36" s="566">
        <v>60476445</v>
      </c>
      <c r="CS36" s="567"/>
      <c r="CT36" s="567"/>
      <c r="CU36" s="567"/>
      <c r="CV36" s="567"/>
      <c r="CW36" s="567"/>
      <c r="CX36" s="567"/>
      <c r="CY36" s="568"/>
      <c r="CZ36" s="577">
        <v>5.7</v>
      </c>
      <c r="DA36" s="607"/>
      <c r="DB36" s="607"/>
      <c r="DC36" s="608"/>
      <c r="DD36" s="572">
        <v>56263650</v>
      </c>
      <c r="DE36" s="567"/>
      <c r="DF36" s="567"/>
      <c r="DG36" s="567"/>
      <c r="DH36" s="567"/>
      <c r="DI36" s="567"/>
      <c r="DJ36" s="567"/>
      <c r="DK36" s="568"/>
      <c r="DL36" s="572">
        <v>31824286</v>
      </c>
      <c r="DM36" s="567"/>
      <c r="DN36" s="567"/>
      <c r="DO36" s="567"/>
      <c r="DP36" s="567"/>
      <c r="DQ36" s="567"/>
      <c r="DR36" s="567"/>
      <c r="DS36" s="567"/>
      <c r="DT36" s="567"/>
      <c r="DU36" s="567"/>
      <c r="DV36" s="568"/>
      <c r="DW36" s="577">
        <v>7.2</v>
      </c>
      <c r="DX36" s="607"/>
      <c r="DY36" s="607"/>
      <c r="DZ36" s="607"/>
      <c r="EA36" s="607"/>
      <c r="EB36" s="607"/>
      <c r="EC36" s="609"/>
    </row>
    <row r="37" spans="2:133" ht="11.25" customHeight="1" x14ac:dyDescent="0.2">
      <c r="B37" s="574" t="s">
        <v>417</v>
      </c>
      <c r="C37" s="575"/>
      <c r="D37" s="575"/>
      <c r="E37" s="575"/>
      <c r="F37" s="575"/>
      <c r="G37" s="575"/>
      <c r="H37" s="575"/>
      <c r="I37" s="575"/>
      <c r="J37" s="575"/>
      <c r="K37" s="575"/>
      <c r="L37" s="575"/>
      <c r="M37" s="575"/>
      <c r="N37" s="575"/>
      <c r="O37" s="575"/>
      <c r="P37" s="575"/>
      <c r="Q37" s="576"/>
      <c r="R37" s="566">
        <v>12553527</v>
      </c>
      <c r="S37" s="567"/>
      <c r="T37" s="567"/>
      <c r="U37" s="567"/>
      <c r="V37" s="567"/>
      <c r="W37" s="567"/>
      <c r="X37" s="567"/>
      <c r="Y37" s="568"/>
      <c r="Z37" s="569">
        <v>1.2</v>
      </c>
      <c r="AA37" s="569"/>
      <c r="AB37" s="569"/>
      <c r="AC37" s="569"/>
      <c r="AD37" s="570" t="s">
        <v>206</v>
      </c>
      <c r="AE37" s="570"/>
      <c r="AF37" s="570"/>
      <c r="AG37" s="570"/>
      <c r="AH37" s="570"/>
      <c r="AI37" s="570"/>
      <c r="AJ37" s="570"/>
      <c r="AK37" s="570"/>
      <c r="AL37" s="577" t="s">
        <v>206</v>
      </c>
      <c r="AM37" s="578"/>
      <c r="AN37" s="578"/>
      <c r="AO37" s="579"/>
      <c r="AQ37" s="627" t="s">
        <v>418</v>
      </c>
      <c r="AR37" s="628"/>
      <c r="AS37" s="628"/>
      <c r="AT37" s="628"/>
      <c r="AU37" s="628"/>
      <c r="AV37" s="628"/>
      <c r="AW37" s="628"/>
      <c r="AX37" s="628"/>
      <c r="AY37" s="629"/>
      <c r="AZ37" s="566">
        <v>19057689</v>
      </c>
      <c r="BA37" s="567"/>
      <c r="BB37" s="567"/>
      <c r="BC37" s="567"/>
      <c r="BD37" s="605"/>
      <c r="BE37" s="605"/>
      <c r="BF37" s="615"/>
      <c r="BG37" s="574" t="s">
        <v>421</v>
      </c>
      <c r="BH37" s="575"/>
      <c r="BI37" s="575"/>
      <c r="BJ37" s="575"/>
      <c r="BK37" s="575"/>
      <c r="BL37" s="575"/>
      <c r="BM37" s="575"/>
      <c r="BN37" s="575"/>
      <c r="BO37" s="575"/>
      <c r="BP37" s="575"/>
      <c r="BQ37" s="575"/>
      <c r="BR37" s="575"/>
      <c r="BS37" s="575"/>
      <c r="BT37" s="575"/>
      <c r="BU37" s="576"/>
      <c r="BV37" s="566">
        <v>-1105403</v>
      </c>
      <c r="BW37" s="567"/>
      <c r="BX37" s="567"/>
      <c r="BY37" s="567"/>
      <c r="BZ37" s="567"/>
      <c r="CA37" s="567"/>
      <c r="CB37" s="573"/>
      <c r="CD37" s="574" t="s">
        <v>163</v>
      </c>
      <c r="CE37" s="575"/>
      <c r="CF37" s="575"/>
      <c r="CG37" s="575"/>
      <c r="CH37" s="575"/>
      <c r="CI37" s="575"/>
      <c r="CJ37" s="575"/>
      <c r="CK37" s="575"/>
      <c r="CL37" s="575"/>
      <c r="CM37" s="575"/>
      <c r="CN37" s="575"/>
      <c r="CO37" s="575"/>
      <c r="CP37" s="575"/>
      <c r="CQ37" s="576"/>
      <c r="CR37" s="566">
        <v>384761</v>
      </c>
      <c r="CS37" s="605"/>
      <c r="CT37" s="605"/>
      <c r="CU37" s="605"/>
      <c r="CV37" s="605"/>
      <c r="CW37" s="605"/>
      <c r="CX37" s="605"/>
      <c r="CY37" s="606"/>
      <c r="CZ37" s="577">
        <v>0</v>
      </c>
      <c r="DA37" s="607"/>
      <c r="DB37" s="607"/>
      <c r="DC37" s="608"/>
      <c r="DD37" s="572">
        <v>383761</v>
      </c>
      <c r="DE37" s="605"/>
      <c r="DF37" s="605"/>
      <c r="DG37" s="605"/>
      <c r="DH37" s="605"/>
      <c r="DI37" s="605"/>
      <c r="DJ37" s="605"/>
      <c r="DK37" s="606"/>
      <c r="DL37" s="572">
        <v>383761</v>
      </c>
      <c r="DM37" s="605"/>
      <c r="DN37" s="605"/>
      <c r="DO37" s="605"/>
      <c r="DP37" s="605"/>
      <c r="DQ37" s="605"/>
      <c r="DR37" s="605"/>
      <c r="DS37" s="605"/>
      <c r="DT37" s="605"/>
      <c r="DU37" s="605"/>
      <c r="DV37" s="606"/>
      <c r="DW37" s="577">
        <v>0.1</v>
      </c>
      <c r="DX37" s="607"/>
      <c r="DY37" s="607"/>
      <c r="DZ37" s="607"/>
      <c r="EA37" s="607"/>
      <c r="EB37" s="607"/>
      <c r="EC37" s="609"/>
    </row>
    <row r="38" spans="2:133" ht="11.25" customHeight="1" x14ac:dyDescent="0.2">
      <c r="B38" s="574" t="s">
        <v>299</v>
      </c>
      <c r="C38" s="575"/>
      <c r="D38" s="575"/>
      <c r="E38" s="575"/>
      <c r="F38" s="575"/>
      <c r="G38" s="575"/>
      <c r="H38" s="575"/>
      <c r="I38" s="575"/>
      <c r="J38" s="575"/>
      <c r="K38" s="575"/>
      <c r="L38" s="575"/>
      <c r="M38" s="575"/>
      <c r="N38" s="575"/>
      <c r="O38" s="575"/>
      <c r="P38" s="575"/>
      <c r="Q38" s="576"/>
      <c r="R38" s="566">
        <v>7554256</v>
      </c>
      <c r="S38" s="567"/>
      <c r="T38" s="567"/>
      <c r="U38" s="567"/>
      <c r="V38" s="567"/>
      <c r="W38" s="567"/>
      <c r="X38" s="567"/>
      <c r="Y38" s="568"/>
      <c r="Z38" s="569">
        <v>0.7</v>
      </c>
      <c r="AA38" s="569"/>
      <c r="AB38" s="569"/>
      <c r="AC38" s="569"/>
      <c r="AD38" s="570" t="s">
        <v>206</v>
      </c>
      <c r="AE38" s="570"/>
      <c r="AF38" s="570"/>
      <c r="AG38" s="570"/>
      <c r="AH38" s="570"/>
      <c r="AI38" s="570"/>
      <c r="AJ38" s="570"/>
      <c r="AK38" s="570"/>
      <c r="AL38" s="577" t="s">
        <v>206</v>
      </c>
      <c r="AM38" s="578"/>
      <c r="AN38" s="578"/>
      <c r="AO38" s="579"/>
      <c r="AQ38" s="627" t="s">
        <v>19</v>
      </c>
      <c r="AR38" s="628"/>
      <c r="AS38" s="628"/>
      <c r="AT38" s="628"/>
      <c r="AU38" s="628"/>
      <c r="AV38" s="628"/>
      <c r="AW38" s="628"/>
      <c r="AX38" s="628"/>
      <c r="AY38" s="629"/>
      <c r="AZ38" s="566">
        <v>7206382</v>
      </c>
      <c r="BA38" s="567"/>
      <c r="BB38" s="567"/>
      <c r="BC38" s="567"/>
      <c r="BD38" s="605"/>
      <c r="BE38" s="605"/>
      <c r="BF38" s="615"/>
      <c r="BG38" s="574" t="s">
        <v>422</v>
      </c>
      <c r="BH38" s="575"/>
      <c r="BI38" s="575"/>
      <c r="BJ38" s="575"/>
      <c r="BK38" s="575"/>
      <c r="BL38" s="575"/>
      <c r="BM38" s="575"/>
      <c r="BN38" s="575"/>
      <c r="BO38" s="575"/>
      <c r="BP38" s="575"/>
      <c r="BQ38" s="575"/>
      <c r="BR38" s="575"/>
      <c r="BS38" s="575"/>
      <c r="BT38" s="575"/>
      <c r="BU38" s="576"/>
      <c r="BV38" s="566">
        <v>196136</v>
      </c>
      <c r="BW38" s="567"/>
      <c r="BX38" s="567"/>
      <c r="BY38" s="567"/>
      <c r="BZ38" s="567"/>
      <c r="CA38" s="567"/>
      <c r="CB38" s="573"/>
      <c r="CD38" s="574" t="s">
        <v>423</v>
      </c>
      <c r="CE38" s="575"/>
      <c r="CF38" s="575"/>
      <c r="CG38" s="575"/>
      <c r="CH38" s="575"/>
      <c r="CI38" s="575"/>
      <c r="CJ38" s="575"/>
      <c r="CK38" s="575"/>
      <c r="CL38" s="575"/>
      <c r="CM38" s="575"/>
      <c r="CN38" s="575"/>
      <c r="CO38" s="575"/>
      <c r="CP38" s="575"/>
      <c r="CQ38" s="576"/>
      <c r="CR38" s="566">
        <v>81458725</v>
      </c>
      <c r="CS38" s="567"/>
      <c r="CT38" s="567"/>
      <c r="CU38" s="567"/>
      <c r="CV38" s="567"/>
      <c r="CW38" s="567"/>
      <c r="CX38" s="567"/>
      <c r="CY38" s="568"/>
      <c r="CZ38" s="577">
        <v>7.7</v>
      </c>
      <c r="DA38" s="607"/>
      <c r="DB38" s="607"/>
      <c r="DC38" s="608"/>
      <c r="DD38" s="572">
        <v>69623170</v>
      </c>
      <c r="DE38" s="567"/>
      <c r="DF38" s="567"/>
      <c r="DG38" s="567"/>
      <c r="DH38" s="567"/>
      <c r="DI38" s="567"/>
      <c r="DJ38" s="567"/>
      <c r="DK38" s="568"/>
      <c r="DL38" s="572">
        <v>46095109</v>
      </c>
      <c r="DM38" s="567"/>
      <c r="DN38" s="567"/>
      <c r="DO38" s="567"/>
      <c r="DP38" s="567"/>
      <c r="DQ38" s="567"/>
      <c r="DR38" s="567"/>
      <c r="DS38" s="567"/>
      <c r="DT38" s="567"/>
      <c r="DU38" s="567"/>
      <c r="DV38" s="568"/>
      <c r="DW38" s="577">
        <v>10.5</v>
      </c>
      <c r="DX38" s="607"/>
      <c r="DY38" s="607"/>
      <c r="DZ38" s="607"/>
      <c r="EA38" s="607"/>
      <c r="EB38" s="607"/>
      <c r="EC38" s="609"/>
    </row>
    <row r="39" spans="2:133" ht="11.25" customHeight="1" x14ac:dyDescent="0.2">
      <c r="B39" s="574" t="s">
        <v>406</v>
      </c>
      <c r="C39" s="575"/>
      <c r="D39" s="575"/>
      <c r="E39" s="575"/>
      <c r="F39" s="575"/>
      <c r="G39" s="575"/>
      <c r="H39" s="575"/>
      <c r="I39" s="575"/>
      <c r="J39" s="575"/>
      <c r="K39" s="575"/>
      <c r="L39" s="575"/>
      <c r="M39" s="575"/>
      <c r="N39" s="575"/>
      <c r="O39" s="575"/>
      <c r="P39" s="575"/>
      <c r="Q39" s="576"/>
      <c r="R39" s="566">
        <v>232140986</v>
      </c>
      <c r="S39" s="567"/>
      <c r="T39" s="567"/>
      <c r="U39" s="567"/>
      <c r="V39" s="567"/>
      <c r="W39" s="567"/>
      <c r="X39" s="567"/>
      <c r="Y39" s="568"/>
      <c r="Z39" s="569">
        <v>22</v>
      </c>
      <c r="AA39" s="569"/>
      <c r="AB39" s="569"/>
      <c r="AC39" s="569"/>
      <c r="AD39" s="570">
        <v>192070</v>
      </c>
      <c r="AE39" s="570"/>
      <c r="AF39" s="570"/>
      <c r="AG39" s="570"/>
      <c r="AH39" s="570"/>
      <c r="AI39" s="570"/>
      <c r="AJ39" s="570"/>
      <c r="AK39" s="570"/>
      <c r="AL39" s="577">
        <v>0</v>
      </c>
      <c r="AM39" s="578"/>
      <c r="AN39" s="578"/>
      <c r="AO39" s="579"/>
      <c r="AQ39" s="627" t="s">
        <v>317</v>
      </c>
      <c r="AR39" s="628"/>
      <c r="AS39" s="628"/>
      <c r="AT39" s="628"/>
      <c r="AU39" s="628"/>
      <c r="AV39" s="628"/>
      <c r="AW39" s="628"/>
      <c r="AX39" s="628"/>
      <c r="AY39" s="629"/>
      <c r="AZ39" s="566">
        <v>2614698</v>
      </c>
      <c r="BA39" s="567"/>
      <c r="BB39" s="567"/>
      <c r="BC39" s="567"/>
      <c r="BD39" s="605"/>
      <c r="BE39" s="605"/>
      <c r="BF39" s="615"/>
      <c r="BG39" s="574" t="s">
        <v>343</v>
      </c>
      <c r="BH39" s="575"/>
      <c r="BI39" s="575"/>
      <c r="BJ39" s="575"/>
      <c r="BK39" s="575"/>
      <c r="BL39" s="575"/>
      <c r="BM39" s="575"/>
      <c r="BN39" s="575"/>
      <c r="BO39" s="575"/>
      <c r="BP39" s="575"/>
      <c r="BQ39" s="575"/>
      <c r="BR39" s="575"/>
      <c r="BS39" s="575"/>
      <c r="BT39" s="575"/>
      <c r="BU39" s="576"/>
      <c r="BV39" s="566">
        <v>282992</v>
      </c>
      <c r="BW39" s="567"/>
      <c r="BX39" s="567"/>
      <c r="BY39" s="567"/>
      <c r="BZ39" s="567"/>
      <c r="CA39" s="567"/>
      <c r="CB39" s="573"/>
      <c r="CD39" s="574" t="s">
        <v>427</v>
      </c>
      <c r="CE39" s="575"/>
      <c r="CF39" s="575"/>
      <c r="CG39" s="575"/>
      <c r="CH39" s="575"/>
      <c r="CI39" s="575"/>
      <c r="CJ39" s="575"/>
      <c r="CK39" s="575"/>
      <c r="CL39" s="575"/>
      <c r="CM39" s="575"/>
      <c r="CN39" s="575"/>
      <c r="CO39" s="575"/>
      <c r="CP39" s="575"/>
      <c r="CQ39" s="576"/>
      <c r="CR39" s="566">
        <v>22610462</v>
      </c>
      <c r="CS39" s="605"/>
      <c r="CT39" s="605"/>
      <c r="CU39" s="605"/>
      <c r="CV39" s="605"/>
      <c r="CW39" s="605"/>
      <c r="CX39" s="605"/>
      <c r="CY39" s="606"/>
      <c r="CZ39" s="577">
        <v>2.1</v>
      </c>
      <c r="DA39" s="607"/>
      <c r="DB39" s="607"/>
      <c r="DC39" s="608"/>
      <c r="DD39" s="572">
        <v>15978704</v>
      </c>
      <c r="DE39" s="605"/>
      <c r="DF39" s="605"/>
      <c r="DG39" s="605"/>
      <c r="DH39" s="605"/>
      <c r="DI39" s="605"/>
      <c r="DJ39" s="605"/>
      <c r="DK39" s="606"/>
      <c r="DL39" s="572" t="s">
        <v>206</v>
      </c>
      <c r="DM39" s="605"/>
      <c r="DN39" s="605"/>
      <c r="DO39" s="605"/>
      <c r="DP39" s="605"/>
      <c r="DQ39" s="605"/>
      <c r="DR39" s="605"/>
      <c r="DS39" s="605"/>
      <c r="DT39" s="605"/>
      <c r="DU39" s="605"/>
      <c r="DV39" s="606"/>
      <c r="DW39" s="577" t="s">
        <v>206</v>
      </c>
      <c r="DX39" s="607"/>
      <c r="DY39" s="607"/>
      <c r="DZ39" s="607"/>
      <c r="EA39" s="607"/>
      <c r="EB39" s="607"/>
      <c r="EC39" s="609"/>
    </row>
    <row r="40" spans="2:133" ht="11.25" customHeight="1" x14ac:dyDescent="0.2">
      <c r="B40" s="574" t="s">
        <v>428</v>
      </c>
      <c r="C40" s="575"/>
      <c r="D40" s="575"/>
      <c r="E40" s="575"/>
      <c r="F40" s="575"/>
      <c r="G40" s="575"/>
      <c r="H40" s="575"/>
      <c r="I40" s="575"/>
      <c r="J40" s="575"/>
      <c r="K40" s="575"/>
      <c r="L40" s="575"/>
      <c r="M40" s="575"/>
      <c r="N40" s="575"/>
      <c r="O40" s="575"/>
      <c r="P40" s="575"/>
      <c r="Q40" s="576"/>
      <c r="R40" s="566">
        <v>72023000</v>
      </c>
      <c r="S40" s="567"/>
      <c r="T40" s="567"/>
      <c r="U40" s="567"/>
      <c r="V40" s="567"/>
      <c r="W40" s="567"/>
      <c r="X40" s="567"/>
      <c r="Y40" s="568"/>
      <c r="Z40" s="569">
        <v>6.8</v>
      </c>
      <c r="AA40" s="569"/>
      <c r="AB40" s="569"/>
      <c r="AC40" s="569"/>
      <c r="AD40" s="570" t="s">
        <v>206</v>
      </c>
      <c r="AE40" s="570"/>
      <c r="AF40" s="570"/>
      <c r="AG40" s="570"/>
      <c r="AH40" s="570"/>
      <c r="AI40" s="570"/>
      <c r="AJ40" s="570"/>
      <c r="AK40" s="570"/>
      <c r="AL40" s="577" t="s">
        <v>206</v>
      </c>
      <c r="AM40" s="578"/>
      <c r="AN40" s="578"/>
      <c r="AO40" s="579"/>
      <c r="AQ40" s="627" t="s">
        <v>173</v>
      </c>
      <c r="AR40" s="628"/>
      <c r="AS40" s="628"/>
      <c r="AT40" s="628"/>
      <c r="AU40" s="628"/>
      <c r="AV40" s="628"/>
      <c r="AW40" s="628"/>
      <c r="AX40" s="628"/>
      <c r="AY40" s="629"/>
      <c r="AZ40" s="566">
        <v>1937421</v>
      </c>
      <c r="BA40" s="567"/>
      <c r="BB40" s="567"/>
      <c r="BC40" s="567"/>
      <c r="BD40" s="605"/>
      <c r="BE40" s="605"/>
      <c r="BF40" s="615"/>
      <c r="BG40" s="657" t="s">
        <v>429</v>
      </c>
      <c r="BH40" s="658"/>
      <c r="BI40" s="658"/>
      <c r="BJ40" s="658"/>
      <c r="BK40" s="658"/>
      <c r="BL40" s="49"/>
      <c r="BM40" s="575" t="s">
        <v>431</v>
      </c>
      <c r="BN40" s="575"/>
      <c r="BO40" s="575"/>
      <c r="BP40" s="575"/>
      <c r="BQ40" s="575"/>
      <c r="BR40" s="575"/>
      <c r="BS40" s="575"/>
      <c r="BT40" s="575"/>
      <c r="BU40" s="576"/>
      <c r="BV40" s="566">
        <v>81</v>
      </c>
      <c r="BW40" s="567"/>
      <c r="BX40" s="567"/>
      <c r="BY40" s="567"/>
      <c r="BZ40" s="567"/>
      <c r="CA40" s="567"/>
      <c r="CB40" s="573"/>
      <c r="CD40" s="574" t="s">
        <v>379</v>
      </c>
      <c r="CE40" s="575"/>
      <c r="CF40" s="575"/>
      <c r="CG40" s="575"/>
      <c r="CH40" s="575"/>
      <c r="CI40" s="575"/>
      <c r="CJ40" s="575"/>
      <c r="CK40" s="575"/>
      <c r="CL40" s="575"/>
      <c r="CM40" s="575"/>
      <c r="CN40" s="575"/>
      <c r="CO40" s="575"/>
      <c r="CP40" s="575"/>
      <c r="CQ40" s="576"/>
      <c r="CR40" s="566">
        <v>226286126</v>
      </c>
      <c r="CS40" s="567"/>
      <c r="CT40" s="567"/>
      <c r="CU40" s="567"/>
      <c r="CV40" s="567"/>
      <c r="CW40" s="567"/>
      <c r="CX40" s="567"/>
      <c r="CY40" s="568"/>
      <c r="CZ40" s="577">
        <v>21.5</v>
      </c>
      <c r="DA40" s="607"/>
      <c r="DB40" s="607"/>
      <c r="DC40" s="608"/>
      <c r="DD40" s="572">
        <v>793</v>
      </c>
      <c r="DE40" s="567"/>
      <c r="DF40" s="567"/>
      <c r="DG40" s="567"/>
      <c r="DH40" s="567"/>
      <c r="DI40" s="567"/>
      <c r="DJ40" s="567"/>
      <c r="DK40" s="568"/>
      <c r="DL40" s="572">
        <v>793</v>
      </c>
      <c r="DM40" s="567"/>
      <c r="DN40" s="567"/>
      <c r="DO40" s="567"/>
      <c r="DP40" s="567"/>
      <c r="DQ40" s="567"/>
      <c r="DR40" s="567"/>
      <c r="DS40" s="567"/>
      <c r="DT40" s="567"/>
      <c r="DU40" s="567"/>
      <c r="DV40" s="568"/>
      <c r="DW40" s="577">
        <v>0</v>
      </c>
      <c r="DX40" s="607"/>
      <c r="DY40" s="607"/>
      <c r="DZ40" s="607"/>
      <c r="EA40" s="607"/>
      <c r="EB40" s="607"/>
      <c r="EC40" s="609"/>
    </row>
    <row r="41" spans="2:133" ht="11.25" customHeight="1" x14ac:dyDescent="0.2">
      <c r="B41" s="574" t="s">
        <v>432</v>
      </c>
      <c r="C41" s="575"/>
      <c r="D41" s="575"/>
      <c r="E41" s="575"/>
      <c r="F41" s="575"/>
      <c r="G41" s="575"/>
      <c r="H41" s="575"/>
      <c r="I41" s="575"/>
      <c r="J41" s="575"/>
      <c r="K41" s="575"/>
      <c r="L41" s="575"/>
      <c r="M41" s="575"/>
      <c r="N41" s="575"/>
      <c r="O41" s="575"/>
      <c r="P41" s="575"/>
      <c r="Q41" s="576"/>
      <c r="R41" s="566" t="s">
        <v>206</v>
      </c>
      <c r="S41" s="567"/>
      <c r="T41" s="567"/>
      <c r="U41" s="567"/>
      <c r="V41" s="567"/>
      <c r="W41" s="567"/>
      <c r="X41" s="567"/>
      <c r="Y41" s="568"/>
      <c r="Z41" s="569" t="s">
        <v>206</v>
      </c>
      <c r="AA41" s="569"/>
      <c r="AB41" s="569"/>
      <c r="AC41" s="569"/>
      <c r="AD41" s="570" t="s">
        <v>206</v>
      </c>
      <c r="AE41" s="570"/>
      <c r="AF41" s="570"/>
      <c r="AG41" s="570"/>
      <c r="AH41" s="570"/>
      <c r="AI41" s="570"/>
      <c r="AJ41" s="570"/>
      <c r="AK41" s="570"/>
      <c r="AL41" s="577" t="s">
        <v>206</v>
      </c>
      <c r="AM41" s="578"/>
      <c r="AN41" s="578"/>
      <c r="AO41" s="579"/>
      <c r="AQ41" s="627" t="s">
        <v>433</v>
      </c>
      <c r="AR41" s="628"/>
      <c r="AS41" s="628"/>
      <c r="AT41" s="628"/>
      <c r="AU41" s="628"/>
      <c r="AV41" s="628"/>
      <c r="AW41" s="628"/>
      <c r="AX41" s="628"/>
      <c r="AY41" s="629"/>
      <c r="AZ41" s="566">
        <v>15367937</v>
      </c>
      <c r="BA41" s="567"/>
      <c r="BB41" s="567"/>
      <c r="BC41" s="567"/>
      <c r="BD41" s="605"/>
      <c r="BE41" s="605"/>
      <c r="BF41" s="615"/>
      <c r="BG41" s="657"/>
      <c r="BH41" s="658"/>
      <c r="BI41" s="658"/>
      <c r="BJ41" s="658"/>
      <c r="BK41" s="658"/>
      <c r="BL41" s="49"/>
      <c r="BM41" s="575" t="s">
        <v>349</v>
      </c>
      <c r="BN41" s="575"/>
      <c r="BO41" s="575"/>
      <c r="BP41" s="575"/>
      <c r="BQ41" s="575"/>
      <c r="BR41" s="575"/>
      <c r="BS41" s="575"/>
      <c r="BT41" s="575"/>
      <c r="BU41" s="576"/>
      <c r="BV41" s="566">
        <v>2</v>
      </c>
      <c r="BW41" s="567"/>
      <c r="BX41" s="567"/>
      <c r="BY41" s="567"/>
      <c r="BZ41" s="567"/>
      <c r="CA41" s="567"/>
      <c r="CB41" s="573"/>
      <c r="CD41" s="574" t="s">
        <v>294</v>
      </c>
      <c r="CE41" s="575"/>
      <c r="CF41" s="575"/>
      <c r="CG41" s="575"/>
      <c r="CH41" s="575"/>
      <c r="CI41" s="575"/>
      <c r="CJ41" s="575"/>
      <c r="CK41" s="575"/>
      <c r="CL41" s="575"/>
      <c r="CM41" s="575"/>
      <c r="CN41" s="575"/>
      <c r="CO41" s="575"/>
      <c r="CP41" s="575"/>
      <c r="CQ41" s="576"/>
      <c r="CR41" s="566" t="s">
        <v>206</v>
      </c>
      <c r="CS41" s="605"/>
      <c r="CT41" s="605"/>
      <c r="CU41" s="605"/>
      <c r="CV41" s="605"/>
      <c r="CW41" s="605"/>
      <c r="CX41" s="605"/>
      <c r="CY41" s="606"/>
      <c r="CZ41" s="577" t="s">
        <v>206</v>
      </c>
      <c r="DA41" s="607"/>
      <c r="DB41" s="607"/>
      <c r="DC41" s="608"/>
      <c r="DD41" s="572" t="s">
        <v>206</v>
      </c>
      <c r="DE41" s="605"/>
      <c r="DF41" s="605"/>
      <c r="DG41" s="605"/>
      <c r="DH41" s="605"/>
      <c r="DI41" s="605"/>
      <c r="DJ41" s="605"/>
      <c r="DK41" s="606"/>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B42" s="574" t="s">
        <v>434</v>
      </c>
      <c r="C42" s="575"/>
      <c r="D42" s="575"/>
      <c r="E42" s="575"/>
      <c r="F42" s="575"/>
      <c r="G42" s="575"/>
      <c r="H42" s="575"/>
      <c r="I42" s="575"/>
      <c r="J42" s="575"/>
      <c r="K42" s="575"/>
      <c r="L42" s="575"/>
      <c r="M42" s="575"/>
      <c r="N42" s="575"/>
      <c r="O42" s="575"/>
      <c r="P42" s="575"/>
      <c r="Q42" s="576"/>
      <c r="R42" s="566" t="s">
        <v>206</v>
      </c>
      <c r="S42" s="567"/>
      <c r="T42" s="567"/>
      <c r="U42" s="567"/>
      <c r="V42" s="567"/>
      <c r="W42" s="567"/>
      <c r="X42" s="567"/>
      <c r="Y42" s="568"/>
      <c r="Z42" s="569" t="s">
        <v>206</v>
      </c>
      <c r="AA42" s="569"/>
      <c r="AB42" s="569"/>
      <c r="AC42" s="569"/>
      <c r="AD42" s="570" t="s">
        <v>206</v>
      </c>
      <c r="AE42" s="570"/>
      <c r="AF42" s="570"/>
      <c r="AG42" s="570"/>
      <c r="AH42" s="570"/>
      <c r="AI42" s="570"/>
      <c r="AJ42" s="570"/>
      <c r="AK42" s="570"/>
      <c r="AL42" s="577" t="s">
        <v>206</v>
      </c>
      <c r="AM42" s="578"/>
      <c r="AN42" s="578"/>
      <c r="AO42" s="579"/>
      <c r="AQ42" s="636" t="s">
        <v>435</v>
      </c>
      <c r="AR42" s="637"/>
      <c r="AS42" s="637"/>
      <c r="AT42" s="637"/>
      <c r="AU42" s="637"/>
      <c r="AV42" s="637"/>
      <c r="AW42" s="637"/>
      <c r="AX42" s="637"/>
      <c r="AY42" s="638"/>
      <c r="AZ42" s="639">
        <v>64121076</v>
      </c>
      <c r="BA42" s="640"/>
      <c r="BB42" s="640"/>
      <c r="BC42" s="640"/>
      <c r="BD42" s="620"/>
      <c r="BE42" s="620"/>
      <c r="BF42" s="621"/>
      <c r="BG42" s="532"/>
      <c r="BH42" s="533"/>
      <c r="BI42" s="533"/>
      <c r="BJ42" s="533"/>
      <c r="BK42" s="533"/>
      <c r="BL42" s="19"/>
      <c r="BM42" s="587" t="s">
        <v>208</v>
      </c>
      <c r="BN42" s="587"/>
      <c r="BO42" s="587"/>
      <c r="BP42" s="587"/>
      <c r="BQ42" s="587"/>
      <c r="BR42" s="587"/>
      <c r="BS42" s="587"/>
      <c r="BT42" s="587"/>
      <c r="BU42" s="588"/>
      <c r="BV42" s="639">
        <v>349</v>
      </c>
      <c r="BW42" s="640"/>
      <c r="BX42" s="640"/>
      <c r="BY42" s="640"/>
      <c r="BZ42" s="640"/>
      <c r="CA42" s="640"/>
      <c r="CB42" s="641"/>
      <c r="CD42" s="574" t="s">
        <v>287</v>
      </c>
      <c r="CE42" s="575"/>
      <c r="CF42" s="575"/>
      <c r="CG42" s="575"/>
      <c r="CH42" s="575"/>
      <c r="CI42" s="575"/>
      <c r="CJ42" s="575"/>
      <c r="CK42" s="575"/>
      <c r="CL42" s="575"/>
      <c r="CM42" s="575"/>
      <c r="CN42" s="575"/>
      <c r="CO42" s="575"/>
      <c r="CP42" s="575"/>
      <c r="CQ42" s="576"/>
      <c r="CR42" s="566">
        <v>63374526</v>
      </c>
      <c r="CS42" s="605"/>
      <c r="CT42" s="605"/>
      <c r="CU42" s="605"/>
      <c r="CV42" s="605"/>
      <c r="CW42" s="605"/>
      <c r="CX42" s="605"/>
      <c r="CY42" s="606"/>
      <c r="CZ42" s="577">
        <v>6</v>
      </c>
      <c r="DA42" s="607"/>
      <c r="DB42" s="607"/>
      <c r="DC42" s="608"/>
      <c r="DD42" s="572">
        <v>9631037</v>
      </c>
      <c r="DE42" s="605"/>
      <c r="DF42" s="605"/>
      <c r="DG42" s="605"/>
      <c r="DH42" s="605"/>
      <c r="DI42" s="605"/>
      <c r="DJ42" s="605"/>
      <c r="DK42" s="606"/>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574" t="s">
        <v>436</v>
      </c>
      <c r="C43" s="575"/>
      <c r="D43" s="575"/>
      <c r="E43" s="575"/>
      <c r="F43" s="575"/>
      <c r="G43" s="575"/>
      <c r="H43" s="575"/>
      <c r="I43" s="575"/>
      <c r="J43" s="575"/>
      <c r="K43" s="575"/>
      <c r="L43" s="575"/>
      <c r="M43" s="575"/>
      <c r="N43" s="575"/>
      <c r="O43" s="575"/>
      <c r="P43" s="575"/>
      <c r="Q43" s="576"/>
      <c r="R43" s="566">
        <v>34112000</v>
      </c>
      <c r="S43" s="567"/>
      <c r="T43" s="567"/>
      <c r="U43" s="567"/>
      <c r="V43" s="567"/>
      <c r="W43" s="567"/>
      <c r="X43" s="567"/>
      <c r="Y43" s="568"/>
      <c r="Z43" s="569">
        <v>3.2</v>
      </c>
      <c r="AA43" s="569"/>
      <c r="AB43" s="569"/>
      <c r="AC43" s="569"/>
      <c r="AD43" s="570" t="s">
        <v>206</v>
      </c>
      <c r="AE43" s="570"/>
      <c r="AF43" s="570"/>
      <c r="AG43" s="570"/>
      <c r="AH43" s="570"/>
      <c r="AI43" s="570"/>
      <c r="AJ43" s="570"/>
      <c r="AK43" s="570"/>
      <c r="AL43" s="577" t="s">
        <v>206</v>
      </c>
      <c r="AM43" s="578"/>
      <c r="AN43" s="578"/>
      <c r="AO43" s="579"/>
      <c r="CD43" s="574" t="s">
        <v>91</v>
      </c>
      <c r="CE43" s="575"/>
      <c r="CF43" s="575"/>
      <c r="CG43" s="575"/>
      <c r="CH43" s="575"/>
      <c r="CI43" s="575"/>
      <c r="CJ43" s="575"/>
      <c r="CK43" s="575"/>
      <c r="CL43" s="575"/>
      <c r="CM43" s="575"/>
      <c r="CN43" s="575"/>
      <c r="CO43" s="575"/>
      <c r="CP43" s="575"/>
      <c r="CQ43" s="576"/>
      <c r="CR43" s="566">
        <v>982055</v>
      </c>
      <c r="CS43" s="605"/>
      <c r="CT43" s="605"/>
      <c r="CU43" s="605"/>
      <c r="CV43" s="605"/>
      <c r="CW43" s="605"/>
      <c r="CX43" s="605"/>
      <c r="CY43" s="606"/>
      <c r="CZ43" s="577">
        <v>0.1</v>
      </c>
      <c r="DA43" s="607"/>
      <c r="DB43" s="607"/>
      <c r="DC43" s="608"/>
      <c r="DD43" s="572">
        <v>933907</v>
      </c>
      <c r="DE43" s="605"/>
      <c r="DF43" s="605"/>
      <c r="DG43" s="605"/>
      <c r="DH43" s="605"/>
      <c r="DI43" s="605"/>
      <c r="DJ43" s="605"/>
      <c r="DK43" s="606"/>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586" t="s">
        <v>437</v>
      </c>
      <c r="C44" s="587"/>
      <c r="D44" s="587"/>
      <c r="E44" s="587"/>
      <c r="F44" s="587"/>
      <c r="G44" s="587"/>
      <c r="H44" s="587"/>
      <c r="I44" s="587"/>
      <c r="J44" s="587"/>
      <c r="K44" s="587"/>
      <c r="L44" s="587"/>
      <c r="M44" s="587"/>
      <c r="N44" s="587"/>
      <c r="O44" s="587"/>
      <c r="P44" s="587"/>
      <c r="Q44" s="588"/>
      <c r="R44" s="639">
        <v>1056768646</v>
      </c>
      <c r="S44" s="640"/>
      <c r="T44" s="640"/>
      <c r="U44" s="640"/>
      <c r="V44" s="640"/>
      <c r="W44" s="640"/>
      <c r="X44" s="640"/>
      <c r="Y44" s="642"/>
      <c r="Z44" s="643">
        <v>100</v>
      </c>
      <c r="AA44" s="643"/>
      <c r="AB44" s="643"/>
      <c r="AC44" s="643"/>
      <c r="AD44" s="644">
        <v>406407743</v>
      </c>
      <c r="AE44" s="644"/>
      <c r="AF44" s="644"/>
      <c r="AG44" s="644"/>
      <c r="AH44" s="644"/>
      <c r="AI44" s="644"/>
      <c r="AJ44" s="644"/>
      <c r="AK44" s="644"/>
      <c r="AL44" s="645">
        <v>100</v>
      </c>
      <c r="AM44" s="619"/>
      <c r="AN44" s="619"/>
      <c r="AO44" s="646"/>
      <c r="CD44" s="537" t="s">
        <v>180</v>
      </c>
      <c r="CE44" s="456"/>
      <c r="CF44" s="574" t="s">
        <v>438</v>
      </c>
      <c r="CG44" s="575"/>
      <c r="CH44" s="575"/>
      <c r="CI44" s="575"/>
      <c r="CJ44" s="575"/>
      <c r="CK44" s="575"/>
      <c r="CL44" s="575"/>
      <c r="CM44" s="575"/>
      <c r="CN44" s="575"/>
      <c r="CO44" s="575"/>
      <c r="CP44" s="575"/>
      <c r="CQ44" s="576"/>
      <c r="CR44" s="566">
        <v>62698140</v>
      </c>
      <c r="CS44" s="567"/>
      <c r="CT44" s="567"/>
      <c r="CU44" s="567"/>
      <c r="CV44" s="567"/>
      <c r="CW44" s="567"/>
      <c r="CX44" s="567"/>
      <c r="CY44" s="568"/>
      <c r="CZ44" s="577">
        <v>5.9</v>
      </c>
      <c r="DA44" s="578"/>
      <c r="DB44" s="578"/>
      <c r="DC44" s="581"/>
      <c r="DD44" s="572">
        <v>9444564</v>
      </c>
      <c r="DE44" s="567"/>
      <c r="DF44" s="567"/>
      <c r="DG44" s="567"/>
      <c r="DH44" s="567"/>
      <c r="DI44" s="567"/>
      <c r="DJ44" s="567"/>
      <c r="DK44" s="568"/>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38"/>
      <c r="CE45" s="459"/>
      <c r="CF45" s="574" t="s">
        <v>439</v>
      </c>
      <c r="CG45" s="575"/>
      <c r="CH45" s="575"/>
      <c r="CI45" s="575"/>
      <c r="CJ45" s="575"/>
      <c r="CK45" s="575"/>
      <c r="CL45" s="575"/>
      <c r="CM45" s="575"/>
      <c r="CN45" s="575"/>
      <c r="CO45" s="575"/>
      <c r="CP45" s="575"/>
      <c r="CQ45" s="576"/>
      <c r="CR45" s="566">
        <v>26284068</v>
      </c>
      <c r="CS45" s="605"/>
      <c r="CT45" s="605"/>
      <c r="CU45" s="605"/>
      <c r="CV45" s="605"/>
      <c r="CW45" s="605"/>
      <c r="CX45" s="605"/>
      <c r="CY45" s="606"/>
      <c r="CZ45" s="577">
        <v>2.5</v>
      </c>
      <c r="DA45" s="607"/>
      <c r="DB45" s="607"/>
      <c r="DC45" s="608"/>
      <c r="DD45" s="572">
        <v>993968</v>
      </c>
      <c r="DE45" s="605"/>
      <c r="DF45" s="605"/>
      <c r="DG45" s="605"/>
      <c r="DH45" s="605"/>
      <c r="DI45" s="605"/>
      <c r="DJ45" s="605"/>
      <c r="DK45" s="606"/>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41" t="s">
        <v>54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38"/>
      <c r="CE46" s="459"/>
      <c r="CF46" s="574" t="s">
        <v>441</v>
      </c>
      <c r="CG46" s="575"/>
      <c r="CH46" s="575"/>
      <c r="CI46" s="575"/>
      <c r="CJ46" s="575"/>
      <c r="CK46" s="575"/>
      <c r="CL46" s="575"/>
      <c r="CM46" s="575"/>
      <c r="CN46" s="575"/>
      <c r="CO46" s="575"/>
      <c r="CP46" s="575"/>
      <c r="CQ46" s="576"/>
      <c r="CR46" s="566">
        <v>35268072</v>
      </c>
      <c r="CS46" s="567"/>
      <c r="CT46" s="567"/>
      <c r="CU46" s="567"/>
      <c r="CV46" s="567"/>
      <c r="CW46" s="567"/>
      <c r="CX46" s="567"/>
      <c r="CY46" s="568"/>
      <c r="CZ46" s="577">
        <v>3.3</v>
      </c>
      <c r="DA46" s="578"/>
      <c r="DB46" s="578"/>
      <c r="DC46" s="581"/>
      <c r="DD46" s="572">
        <v>8450596</v>
      </c>
      <c r="DE46" s="567"/>
      <c r="DF46" s="567"/>
      <c r="DG46" s="567"/>
      <c r="DH46" s="567"/>
      <c r="DI46" s="567"/>
      <c r="DJ46" s="567"/>
      <c r="DK46" s="568"/>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662" t="s">
        <v>415</v>
      </c>
      <c r="C47" s="662"/>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662"/>
      <c r="AY47" s="662"/>
      <c r="AZ47" s="662"/>
      <c r="BA47" s="662"/>
      <c r="BB47" s="662"/>
      <c r="BC47" s="662"/>
      <c r="BD47" s="662"/>
      <c r="BE47" s="662"/>
      <c r="BF47" s="662"/>
      <c r="BG47" s="662"/>
      <c r="BH47" s="662"/>
      <c r="BI47" s="662"/>
      <c r="BJ47" s="662"/>
      <c r="BK47" s="662"/>
      <c r="BL47" s="662"/>
      <c r="BM47" s="662"/>
      <c r="BN47" s="662"/>
      <c r="BO47" s="662"/>
      <c r="BP47" s="662"/>
      <c r="BQ47" s="662"/>
      <c r="BR47" s="662"/>
      <c r="BS47" s="662"/>
      <c r="BT47" s="662"/>
      <c r="BU47" s="662"/>
      <c r="BV47" s="662"/>
      <c r="BW47" s="662"/>
      <c r="BX47" s="662"/>
      <c r="BY47" s="662"/>
      <c r="BZ47" s="662"/>
      <c r="CA47" s="662"/>
      <c r="CB47" s="662"/>
      <c r="CD47" s="538"/>
      <c r="CE47" s="459"/>
      <c r="CF47" s="574" t="s">
        <v>443</v>
      </c>
      <c r="CG47" s="575"/>
      <c r="CH47" s="575"/>
      <c r="CI47" s="575"/>
      <c r="CJ47" s="575"/>
      <c r="CK47" s="575"/>
      <c r="CL47" s="575"/>
      <c r="CM47" s="575"/>
      <c r="CN47" s="575"/>
      <c r="CO47" s="575"/>
      <c r="CP47" s="575"/>
      <c r="CQ47" s="576"/>
      <c r="CR47" s="566">
        <v>676386</v>
      </c>
      <c r="CS47" s="605"/>
      <c r="CT47" s="605"/>
      <c r="CU47" s="605"/>
      <c r="CV47" s="605"/>
      <c r="CW47" s="605"/>
      <c r="CX47" s="605"/>
      <c r="CY47" s="606"/>
      <c r="CZ47" s="577">
        <v>0.1</v>
      </c>
      <c r="DA47" s="607"/>
      <c r="DB47" s="607"/>
      <c r="DC47" s="608"/>
      <c r="DD47" s="572">
        <v>186473</v>
      </c>
      <c r="DE47" s="605"/>
      <c r="DF47" s="605"/>
      <c r="DG47" s="605"/>
      <c r="DH47" s="605"/>
      <c r="DI47" s="605"/>
      <c r="DJ47" s="605"/>
      <c r="DK47" s="606"/>
      <c r="DL47" s="630"/>
      <c r="DM47" s="631"/>
      <c r="DN47" s="631"/>
      <c r="DO47" s="631"/>
      <c r="DP47" s="631"/>
      <c r="DQ47" s="631"/>
      <c r="DR47" s="631"/>
      <c r="DS47" s="631"/>
      <c r="DT47" s="631"/>
      <c r="DU47" s="631"/>
      <c r="DV47" s="632"/>
      <c r="DW47" s="633"/>
      <c r="DX47" s="634"/>
      <c r="DY47" s="634"/>
      <c r="DZ47" s="634"/>
      <c r="EA47" s="634"/>
      <c r="EB47" s="634"/>
      <c r="EC47" s="635"/>
    </row>
    <row r="48" spans="2:133" ht="11" x14ac:dyDescent="0.2">
      <c r="B48" s="663" t="s">
        <v>275</v>
      </c>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D48" s="539"/>
      <c r="CE48" s="541"/>
      <c r="CF48" s="574" t="s">
        <v>444</v>
      </c>
      <c r="CG48" s="575"/>
      <c r="CH48" s="575"/>
      <c r="CI48" s="575"/>
      <c r="CJ48" s="575"/>
      <c r="CK48" s="575"/>
      <c r="CL48" s="575"/>
      <c r="CM48" s="575"/>
      <c r="CN48" s="575"/>
      <c r="CO48" s="575"/>
      <c r="CP48" s="575"/>
      <c r="CQ48" s="576"/>
      <c r="CR48" s="566" t="s">
        <v>206</v>
      </c>
      <c r="CS48" s="567"/>
      <c r="CT48" s="567"/>
      <c r="CU48" s="567"/>
      <c r="CV48" s="567"/>
      <c r="CW48" s="567"/>
      <c r="CX48" s="567"/>
      <c r="CY48" s="568"/>
      <c r="CZ48" s="577" t="s">
        <v>206</v>
      </c>
      <c r="DA48" s="578"/>
      <c r="DB48" s="578"/>
      <c r="DC48" s="581"/>
      <c r="DD48" s="572" t="s">
        <v>206</v>
      </c>
      <c r="DE48" s="567"/>
      <c r="DF48" s="567"/>
      <c r="DG48" s="567"/>
      <c r="DH48" s="567"/>
      <c r="DI48" s="567"/>
      <c r="DJ48" s="567"/>
      <c r="DK48" s="568"/>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6" t="s">
        <v>197</v>
      </c>
      <c r="CE49" s="587"/>
      <c r="CF49" s="587"/>
      <c r="CG49" s="587"/>
      <c r="CH49" s="587"/>
      <c r="CI49" s="587"/>
      <c r="CJ49" s="587"/>
      <c r="CK49" s="587"/>
      <c r="CL49" s="587"/>
      <c r="CM49" s="587"/>
      <c r="CN49" s="587"/>
      <c r="CO49" s="587"/>
      <c r="CP49" s="587"/>
      <c r="CQ49" s="588"/>
      <c r="CR49" s="639">
        <v>1054162743</v>
      </c>
      <c r="CS49" s="620"/>
      <c r="CT49" s="620"/>
      <c r="CU49" s="620"/>
      <c r="CV49" s="620"/>
      <c r="CW49" s="620"/>
      <c r="CX49" s="620"/>
      <c r="CY49" s="647"/>
      <c r="CZ49" s="645">
        <v>100</v>
      </c>
      <c r="DA49" s="648"/>
      <c r="DB49" s="648"/>
      <c r="DC49" s="649"/>
      <c r="DD49" s="650">
        <v>499577620</v>
      </c>
      <c r="DE49" s="620"/>
      <c r="DF49" s="620"/>
      <c r="DG49" s="620"/>
      <c r="DH49" s="620"/>
      <c r="DI49" s="620"/>
      <c r="DJ49" s="620"/>
      <c r="DK49" s="647"/>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50" customWidth="1"/>
    <col min="131" max="131" width="1.63281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664" t="s">
        <v>307</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c r="BF2" s="664"/>
      <c r="BG2" s="664"/>
      <c r="BH2" s="664"/>
      <c r="BI2" s="66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65" t="s">
        <v>311</v>
      </c>
      <c r="DK2" s="666"/>
      <c r="DL2" s="666"/>
      <c r="DM2" s="666"/>
      <c r="DN2" s="666"/>
      <c r="DO2" s="667"/>
      <c r="DP2" s="54"/>
      <c r="DQ2" s="665" t="s">
        <v>312</v>
      </c>
      <c r="DR2" s="666"/>
      <c r="DS2" s="666"/>
      <c r="DT2" s="666"/>
      <c r="DU2" s="666"/>
      <c r="DV2" s="666"/>
      <c r="DW2" s="666"/>
      <c r="DX2" s="666"/>
      <c r="DY2" s="666"/>
      <c r="DZ2" s="667"/>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668" t="s">
        <v>445</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68"/>
      <c r="AR4" s="668"/>
      <c r="AS4" s="668"/>
      <c r="AT4" s="668"/>
      <c r="AU4" s="668"/>
      <c r="AV4" s="668"/>
      <c r="AW4" s="668"/>
      <c r="AX4" s="668"/>
      <c r="AY4" s="668"/>
      <c r="AZ4" s="60"/>
      <c r="BA4" s="60"/>
      <c r="BB4" s="60"/>
      <c r="BC4" s="60"/>
      <c r="BD4" s="60"/>
      <c r="BE4" s="71"/>
      <c r="BF4" s="71"/>
      <c r="BG4" s="71"/>
      <c r="BH4" s="71"/>
      <c r="BI4" s="71"/>
      <c r="BJ4" s="71"/>
      <c r="BK4" s="71"/>
      <c r="BL4" s="71"/>
      <c r="BM4" s="71"/>
      <c r="BN4" s="71"/>
      <c r="BO4" s="71"/>
      <c r="BP4" s="71"/>
      <c r="BQ4" s="669" t="s">
        <v>446</v>
      </c>
      <c r="BR4" s="669"/>
      <c r="BS4" s="669"/>
      <c r="BT4" s="669"/>
      <c r="BU4" s="669"/>
      <c r="BV4" s="669"/>
      <c r="BW4" s="669"/>
      <c r="BX4" s="669"/>
      <c r="BY4" s="669"/>
      <c r="BZ4" s="669"/>
      <c r="CA4" s="669"/>
      <c r="CB4" s="669"/>
      <c r="CC4" s="669"/>
      <c r="CD4" s="669"/>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71"/>
    </row>
    <row r="5" spans="1:131" s="51" customFormat="1" ht="26.25" customHeight="1" x14ac:dyDescent="0.2">
      <c r="A5" s="701" t="s">
        <v>447</v>
      </c>
      <c r="B5" s="702"/>
      <c r="C5" s="702"/>
      <c r="D5" s="702"/>
      <c r="E5" s="702"/>
      <c r="F5" s="702"/>
      <c r="G5" s="702"/>
      <c r="H5" s="702"/>
      <c r="I5" s="702"/>
      <c r="J5" s="702"/>
      <c r="K5" s="702"/>
      <c r="L5" s="702"/>
      <c r="M5" s="702"/>
      <c r="N5" s="702"/>
      <c r="O5" s="702"/>
      <c r="P5" s="703"/>
      <c r="Q5" s="695" t="s">
        <v>186</v>
      </c>
      <c r="R5" s="696"/>
      <c r="S5" s="696"/>
      <c r="T5" s="696"/>
      <c r="U5" s="707"/>
      <c r="V5" s="695" t="s">
        <v>448</v>
      </c>
      <c r="W5" s="696"/>
      <c r="X5" s="696"/>
      <c r="Y5" s="696"/>
      <c r="Z5" s="707"/>
      <c r="AA5" s="695" t="s">
        <v>449</v>
      </c>
      <c r="AB5" s="696"/>
      <c r="AC5" s="696"/>
      <c r="AD5" s="696"/>
      <c r="AE5" s="696"/>
      <c r="AF5" s="988" t="s">
        <v>183</v>
      </c>
      <c r="AG5" s="696"/>
      <c r="AH5" s="696"/>
      <c r="AI5" s="696"/>
      <c r="AJ5" s="697"/>
      <c r="AK5" s="696" t="s">
        <v>154</v>
      </c>
      <c r="AL5" s="696"/>
      <c r="AM5" s="696"/>
      <c r="AN5" s="696"/>
      <c r="AO5" s="707"/>
      <c r="AP5" s="695" t="s">
        <v>450</v>
      </c>
      <c r="AQ5" s="696"/>
      <c r="AR5" s="696"/>
      <c r="AS5" s="696"/>
      <c r="AT5" s="707"/>
      <c r="AU5" s="695" t="s">
        <v>452</v>
      </c>
      <c r="AV5" s="696"/>
      <c r="AW5" s="696"/>
      <c r="AX5" s="696"/>
      <c r="AY5" s="697"/>
      <c r="AZ5" s="60"/>
      <c r="BA5" s="60"/>
      <c r="BB5" s="60"/>
      <c r="BC5" s="60"/>
      <c r="BD5" s="60"/>
      <c r="BE5" s="71"/>
      <c r="BF5" s="71"/>
      <c r="BG5" s="71"/>
      <c r="BH5" s="71"/>
      <c r="BI5" s="71"/>
      <c r="BJ5" s="71"/>
      <c r="BK5" s="71"/>
      <c r="BL5" s="71"/>
      <c r="BM5" s="71"/>
      <c r="BN5" s="71"/>
      <c r="BO5" s="71"/>
      <c r="BP5" s="71"/>
      <c r="BQ5" s="701" t="s">
        <v>453</v>
      </c>
      <c r="BR5" s="702"/>
      <c r="BS5" s="702"/>
      <c r="BT5" s="702"/>
      <c r="BU5" s="702"/>
      <c r="BV5" s="702"/>
      <c r="BW5" s="702"/>
      <c r="BX5" s="702"/>
      <c r="BY5" s="702"/>
      <c r="BZ5" s="702"/>
      <c r="CA5" s="702"/>
      <c r="CB5" s="702"/>
      <c r="CC5" s="702"/>
      <c r="CD5" s="702"/>
      <c r="CE5" s="702"/>
      <c r="CF5" s="702"/>
      <c r="CG5" s="703"/>
      <c r="CH5" s="695" t="s">
        <v>376</v>
      </c>
      <c r="CI5" s="696"/>
      <c r="CJ5" s="696"/>
      <c r="CK5" s="696"/>
      <c r="CL5" s="707"/>
      <c r="CM5" s="695" t="s">
        <v>238</v>
      </c>
      <c r="CN5" s="696"/>
      <c r="CO5" s="696"/>
      <c r="CP5" s="696"/>
      <c r="CQ5" s="707"/>
      <c r="CR5" s="695" t="s">
        <v>252</v>
      </c>
      <c r="CS5" s="696"/>
      <c r="CT5" s="696"/>
      <c r="CU5" s="696"/>
      <c r="CV5" s="707"/>
      <c r="CW5" s="695" t="s">
        <v>55</v>
      </c>
      <c r="CX5" s="696"/>
      <c r="CY5" s="696"/>
      <c r="CZ5" s="696"/>
      <c r="DA5" s="707"/>
      <c r="DB5" s="695" t="s">
        <v>456</v>
      </c>
      <c r="DC5" s="696"/>
      <c r="DD5" s="696"/>
      <c r="DE5" s="696"/>
      <c r="DF5" s="707"/>
      <c r="DG5" s="709" t="s">
        <v>250</v>
      </c>
      <c r="DH5" s="710"/>
      <c r="DI5" s="710"/>
      <c r="DJ5" s="710"/>
      <c r="DK5" s="711"/>
      <c r="DL5" s="709" t="s">
        <v>458</v>
      </c>
      <c r="DM5" s="710"/>
      <c r="DN5" s="710"/>
      <c r="DO5" s="710"/>
      <c r="DP5" s="711"/>
      <c r="DQ5" s="695" t="s">
        <v>460</v>
      </c>
      <c r="DR5" s="696"/>
      <c r="DS5" s="696"/>
      <c r="DT5" s="696"/>
      <c r="DU5" s="707"/>
      <c r="DV5" s="695" t="s">
        <v>452</v>
      </c>
      <c r="DW5" s="696"/>
      <c r="DX5" s="696"/>
      <c r="DY5" s="696"/>
      <c r="DZ5" s="697"/>
      <c r="EA5" s="71"/>
    </row>
    <row r="6" spans="1:131" s="51" customFormat="1" ht="26.25" customHeight="1" x14ac:dyDescent="0.2">
      <c r="A6" s="704"/>
      <c r="B6" s="705"/>
      <c r="C6" s="705"/>
      <c r="D6" s="705"/>
      <c r="E6" s="705"/>
      <c r="F6" s="705"/>
      <c r="G6" s="705"/>
      <c r="H6" s="705"/>
      <c r="I6" s="705"/>
      <c r="J6" s="705"/>
      <c r="K6" s="705"/>
      <c r="L6" s="705"/>
      <c r="M6" s="705"/>
      <c r="N6" s="705"/>
      <c r="O6" s="705"/>
      <c r="P6" s="706"/>
      <c r="Q6" s="698"/>
      <c r="R6" s="699"/>
      <c r="S6" s="699"/>
      <c r="T6" s="699"/>
      <c r="U6" s="708"/>
      <c r="V6" s="698"/>
      <c r="W6" s="699"/>
      <c r="X6" s="699"/>
      <c r="Y6" s="699"/>
      <c r="Z6" s="708"/>
      <c r="AA6" s="698"/>
      <c r="AB6" s="699"/>
      <c r="AC6" s="699"/>
      <c r="AD6" s="699"/>
      <c r="AE6" s="699"/>
      <c r="AF6" s="989"/>
      <c r="AG6" s="699"/>
      <c r="AH6" s="699"/>
      <c r="AI6" s="699"/>
      <c r="AJ6" s="700"/>
      <c r="AK6" s="699"/>
      <c r="AL6" s="699"/>
      <c r="AM6" s="699"/>
      <c r="AN6" s="699"/>
      <c r="AO6" s="708"/>
      <c r="AP6" s="698"/>
      <c r="AQ6" s="699"/>
      <c r="AR6" s="699"/>
      <c r="AS6" s="699"/>
      <c r="AT6" s="708"/>
      <c r="AU6" s="698"/>
      <c r="AV6" s="699"/>
      <c r="AW6" s="699"/>
      <c r="AX6" s="699"/>
      <c r="AY6" s="700"/>
      <c r="AZ6" s="60"/>
      <c r="BA6" s="60"/>
      <c r="BB6" s="60"/>
      <c r="BC6" s="60"/>
      <c r="BD6" s="60"/>
      <c r="BE6" s="71"/>
      <c r="BF6" s="71"/>
      <c r="BG6" s="71"/>
      <c r="BH6" s="71"/>
      <c r="BI6" s="71"/>
      <c r="BJ6" s="71"/>
      <c r="BK6" s="71"/>
      <c r="BL6" s="71"/>
      <c r="BM6" s="71"/>
      <c r="BN6" s="71"/>
      <c r="BO6" s="71"/>
      <c r="BP6" s="71"/>
      <c r="BQ6" s="704"/>
      <c r="BR6" s="705"/>
      <c r="BS6" s="705"/>
      <c r="BT6" s="705"/>
      <c r="BU6" s="705"/>
      <c r="BV6" s="705"/>
      <c r="BW6" s="705"/>
      <c r="BX6" s="705"/>
      <c r="BY6" s="705"/>
      <c r="BZ6" s="705"/>
      <c r="CA6" s="705"/>
      <c r="CB6" s="705"/>
      <c r="CC6" s="705"/>
      <c r="CD6" s="705"/>
      <c r="CE6" s="705"/>
      <c r="CF6" s="705"/>
      <c r="CG6" s="706"/>
      <c r="CH6" s="698"/>
      <c r="CI6" s="699"/>
      <c r="CJ6" s="699"/>
      <c r="CK6" s="699"/>
      <c r="CL6" s="708"/>
      <c r="CM6" s="698"/>
      <c r="CN6" s="699"/>
      <c r="CO6" s="699"/>
      <c r="CP6" s="699"/>
      <c r="CQ6" s="708"/>
      <c r="CR6" s="698"/>
      <c r="CS6" s="699"/>
      <c r="CT6" s="699"/>
      <c r="CU6" s="699"/>
      <c r="CV6" s="708"/>
      <c r="CW6" s="698"/>
      <c r="CX6" s="699"/>
      <c r="CY6" s="699"/>
      <c r="CZ6" s="699"/>
      <c r="DA6" s="708"/>
      <c r="DB6" s="698"/>
      <c r="DC6" s="699"/>
      <c r="DD6" s="699"/>
      <c r="DE6" s="699"/>
      <c r="DF6" s="708"/>
      <c r="DG6" s="712"/>
      <c r="DH6" s="713"/>
      <c r="DI6" s="713"/>
      <c r="DJ6" s="713"/>
      <c r="DK6" s="714"/>
      <c r="DL6" s="712"/>
      <c r="DM6" s="713"/>
      <c r="DN6" s="713"/>
      <c r="DO6" s="713"/>
      <c r="DP6" s="714"/>
      <c r="DQ6" s="698"/>
      <c r="DR6" s="699"/>
      <c r="DS6" s="699"/>
      <c r="DT6" s="699"/>
      <c r="DU6" s="708"/>
      <c r="DV6" s="698"/>
      <c r="DW6" s="699"/>
      <c r="DX6" s="699"/>
      <c r="DY6" s="699"/>
      <c r="DZ6" s="700"/>
      <c r="EA6" s="71"/>
    </row>
    <row r="7" spans="1:131" s="51" customFormat="1" ht="26.25" customHeight="1" x14ac:dyDescent="0.2">
      <c r="A7" s="55">
        <v>1</v>
      </c>
      <c r="B7" s="670" t="s">
        <v>461</v>
      </c>
      <c r="C7" s="671"/>
      <c r="D7" s="671"/>
      <c r="E7" s="671"/>
      <c r="F7" s="671"/>
      <c r="G7" s="671"/>
      <c r="H7" s="671"/>
      <c r="I7" s="671"/>
      <c r="J7" s="671"/>
      <c r="K7" s="671"/>
      <c r="L7" s="671"/>
      <c r="M7" s="671"/>
      <c r="N7" s="671"/>
      <c r="O7" s="671"/>
      <c r="P7" s="672"/>
      <c r="Q7" s="673">
        <v>1060753</v>
      </c>
      <c r="R7" s="674"/>
      <c r="S7" s="674"/>
      <c r="T7" s="674"/>
      <c r="U7" s="674"/>
      <c r="V7" s="674">
        <v>1058880</v>
      </c>
      <c r="W7" s="674"/>
      <c r="X7" s="674"/>
      <c r="Y7" s="674"/>
      <c r="Z7" s="674"/>
      <c r="AA7" s="674">
        <v>1873</v>
      </c>
      <c r="AB7" s="674"/>
      <c r="AC7" s="674"/>
      <c r="AD7" s="674"/>
      <c r="AE7" s="675"/>
      <c r="AF7" s="676">
        <v>388</v>
      </c>
      <c r="AG7" s="677"/>
      <c r="AH7" s="677"/>
      <c r="AI7" s="677"/>
      <c r="AJ7" s="678"/>
      <c r="AK7" s="679">
        <v>1507</v>
      </c>
      <c r="AL7" s="674"/>
      <c r="AM7" s="674"/>
      <c r="AN7" s="674"/>
      <c r="AO7" s="674"/>
      <c r="AP7" s="674">
        <v>1531972</v>
      </c>
      <c r="AQ7" s="674"/>
      <c r="AR7" s="674"/>
      <c r="AS7" s="674"/>
      <c r="AT7" s="674"/>
      <c r="AU7" s="680"/>
      <c r="AV7" s="680"/>
      <c r="AW7" s="680"/>
      <c r="AX7" s="680"/>
      <c r="AY7" s="681"/>
      <c r="AZ7" s="60"/>
      <c r="BA7" s="60"/>
      <c r="BB7" s="60"/>
      <c r="BC7" s="60"/>
      <c r="BD7" s="60"/>
      <c r="BE7" s="71"/>
      <c r="BF7" s="71"/>
      <c r="BG7" s="71"/>
      <c r="BH7" s="71"/>
      <c r="BI7" s="71"/>
      <c r="BJ7" s="71"/>
      <c r="BK7" s="71"/>
      <c r="BL7" s="71"/>
      <c r="BM7" s="71"/>
      <c r="BN7" s="71"/>
      <c r="BO7" s="71"/>
      <c r="BP7" s="71"/>
      <c r="BQ7" s="55">
        <v>1</v>
      </c>
      <c r="BR7" s="75"/>
      <c r="BS7" s="670" t="s">
        <v>419</v>
      </c>
      <c r="BT7" s="671"/>
      <c r="BU7" s="671"/>
      <c r="BV7" s="671" t="s">
        <v>419</v>
      </c>
      <c r="BW7" s="671"/>
      <c r="BX7" s="671"/>
      <c r="BY7" s="671" t="s">
        <v>419</v>
      </c>
      <c r="BZ7" s="671"/>
      <c r="CA7" s="671"/>
      <c r="CB7" s="671" t="s">
        <v>419</v>
      </c>
      <c r="CC7" s="671"/>
      <c r="CD7" s="671"/>
      <c r="CE7" s="671" t="s">
        <v>419</v>
      </c>
      <c r="CF7" s="671"/>
      <c r="CG7" s="672"/>
      <c r="CH7" s="682">
        <v>5</v>
      </c>
      <c r="CI7" s="683">
        <v>5</v>
      </c>
      <c r="CJ7" s="683">
        <v>5</v>
      </c>
      <c r="CK7" s="683">
        <v>5</v>
      </c>
      <c r="CL7" s="684">
        <v>5</v>
      </c>
      <c r="CM7" s="685">
        <v>1025</v>
      </c>
      <c r="CN7" s="686"/>
      <c r="CO7" s="686"/>
      <c r="CP7" s="686"/>
      <c r="CQ7" s="687"/>
      <c r="CR7" s="685">
        <v>20</v>
      </c>
      <c r="CS7" s="686"/>
      <c r="CT7" s="686"/>
      <c r="CU7" s="686"/>
      <c r="CV7" s="687"/>
      <c r="CW7" s="688">
        <v>0</v>
      </c>
      <c r="CX7" s="689">
        <v>0</v>
      </c>
      <c r="CY7" s="689">
        <v>0</v>
      </c>
      <c r="CZ7" s="689">
        <v>0</v>
      </c>
      <c r="DA7" s="690">
        <v>0</v>
      </c>
      <c r="DB7" s="688">
        <v>0</v>
      </c>
      <c r="DC7" s="689">
        <v>0</v>
      </c>
      <c r="DD7" s="689">
        <v>0</v>
      </c>
      <c r="DE7" s="689">
        <v>0</v>
      </c>
      <c r="DF7" s="690">
        <v>0</v>
      </c>
      <c r="DG7" s="691">
        <v>11000</v>
      </c>
      <c r="DH7" s="692"/>
      <c r="DI7" s="692"/>
      <c r="DJ7" s="692"/>
      <c r="DK7" s="693"/>
      <c r="DL7" s="691">
        <v>0</v>
      </c>
      <c r="DM7" s="692"/>
      <c r="DN7" s="692"/>
      <c r="DO7" s="692"/>
      <c r="DP7" s="693"/>
      <c r="DQ7" s="691"/>
      <c r="DR7" s="692"/>
      <c r="DS7" s="692"/>
      <c r="DT7" s="692"/>
      <c r="DU7" s="693"/>
      <c r="DV7" s="670"/>
      <c r="DW7" s="671"/>
      <c r="DX7" s="671"/>
      <c r="DY7" s="671"/>
      <c r="DZ7" s="694"/>
      <c r="EA7" s="71"/>
    </row>
    <row r="8" spans="1:131" s="51" customFormat="1" ht="26.25" customHeight="1" x14ac:dyDescent="0.2">
      <c r="A8" s="56">
        <v>2</v>
      </c>
      <c r="B8" s="715" t="s">
        <v>464</v>
      </c>
      <c r="C8" s="716"/>
      <c r="D8" s="716"/>
      <c r="E8" s="716"/>
      <c r="F8" s="716"/>
      <c r="G8" s="716"/>
      <c r="H8" s="716"/>
      <c r="I8" s="716"/>
      <c r="J8" s="716"/>
      <c r="K8" s="716"/>
      <c r="L8" s="716"/>
      <c r="M8" s="716"/>
      <c r="N8" s="716"/>
      <c r="O8" s="716"/>
      <c r="P8" s="717"/>
      <c r="Q8" s="718">
        <v>870</v>
      </c>
      <c r="R8" s="719"/>
      <c r="S8" s="719"/>
      <c r="T8" s="719"/>
      <c r="U8" s="719"/>
      <c r="V8" s="719">
        <v>138</v>
      </c>
      <c r="W8" s="719"/>
      <c r="X8" s="719"/>
      <c r="Y8" s="719"/>
      <c r="Z8" s="719"/>
      <c r="AA8" s="719">
        <v>732</v>
      </c>
      <c r="AB8" s="719"/>
      <c r="AC8" s="719"/>
      <c r="AD8" s="719"/>
      <c r="AE8" s="720"/>
      <c r="AF8" s="721" t="s">
        <v>206</v>
      </c>
      <c r="AG8" s="686"/>
      <c r="AH8" s="686"/>
      <c r="AI8" s="686"/>
      <c r="AJ8" s="722"/>
      <c r="AK8" s="723">
        <v>15</v>
      </c>
      <c r="AL8" s="719"/>
      <c r="AM8" s="719"/>
      <c r="AN8" s="719"/>
      <c r="AO8" s="719"/>
      <c r="AP8" s="719">
        <v>2452</v>
      </c>
      <c r="AQ8" s="719"/>
      <c r="AR8" s="719"/>
      <c r="AS8" s="719"/>
      <c r="AT8" s="719"/>
      <c r="AU8" s="724"/>
      <c r="AV8" s="724"/>
      <c r="AW8" s="724"/>
      <c r="AX8" s="724"/>
      <c r="AY8" s="725"/>
      <c r="AZ8" s="60"/>
      <c r="BA8" s="60"/>
      <c r="BB8" s="60"/>
      <c r="BC8" s="60"/>
      <c r="BD8" s="60"/>
      <c r="BE8" s="71"/>
      <c r="BF8" s="71"/>
      <c r="BG8" s="71"/>
      <c r="BH8" s="71"/>
      <c r="BI8" s="71"/>
      <c r="BJ8" s="71"/>
      <c r="BK8" s="71"/>
      <c r="BL8" s="71"/>
      <c r="BM8" s="71"/>
      <c r="BN8" s="71"/>
      <c r="BO8" s="71"/>
      <c r="BP8" s="71"/>
      <c r="BQ8" s="56">
        <v>2</v>
      </c>
      <c r="BR8" s="76"/>
      <c r="BS8" s="715" t="s">
        <v>561</v>
      </c>
      <c r="BT8" s="716"/>
      <c r="BU8" s="716"/>
      <c r="BV8" s="716" t="s">
        <v>561</v>
      </c>
      <c r="BW8" s="716"/>
      <c r="BX8" s="716"/>
      <c r="BY8" s="716" t="s">
        <v>561</v>
      </c>
      <c r="BZ8" s="716"/>
      <c r="CA8" s="716"/>
      <c r="CB8" s="716" t="s">
        <v>561</v>
      </c>
      <c r="CC8" s="716"/>
      <c r="CD8" s="716"/>
      <c r="CE8" s="716" t="s">
        <v>561</v>
      </c>
      <c r="CF8" s="716"/>
      <c r="CG8" s="717"/>
      <c r="CH8" s="726">
        <v>-7</v>
      </c>
      <c r="CI8" s="727">
        <v>-7</v>
      </c>
      <c r="CJ8" s="727">
        <v>-7</v>
      </c>
      <c r="CK8" s="727">
        <v>-7</v>
      </c>
      <c r="CL8" s="728">
        <v>-7</v>
      </c>
      <c r="CM8" s="685">
        <v>242</v>
      </c>
      <c r="CN8" s="686"/>
      <c r="CO8" s="686"/>
      <c r="CP8" s="686"/>
      <c r="CQ8" s="687"/>
      <c r="CR8" s="685">
        <v>100</v>
      </c>
      <c r="CS8" s="686"/>
      <c r="CT8" s="686"/>
      <c r="CU8" s="686"/>
      <c r="CV8" s="687"/>
      <c r="CW8" s="729">
        <v>11.724</v>
      </c>
      <c r="CX8" s="730">
        <v>11.724</v>
      </c>
      <c r="CY8" s="730">
        <v>11.724</v>
      </c>
      <c r="CZ8" s="730">
        <v>11.724</v>
      </c>
      <c r="DA8" s="731">
        <v>11.724</v>
      </c>
      <c r="DB8" s="729">
        <v>0</v>
      </c>
      <c r="DC8" s="730">
        <v>0</v>
      </c>
      <c r="DD8" s="730">
        <v>0</v>
      </c>
      <c r="DE8" s="730">
        <v>0</v>
      </c>
      <c r="DF8" s="731">
        <v>0</v>
      </c>
      <c r="DG8" s="685">
        <v>0</v>
      </c>
      <c r="DH8" s="686"/>
      <c r="DI8" s="686"/>
      <c r="DJ8" s="686"/>
      <c r="DK8" s="687"/>
      <c r="DL8" s="685">
        <v>0</v>
      </c>
      <c r="DM8" s="686"/>
      <c r="DN8" s="686"/>
      <c r="DO8" s="686"/>
      <c r="DP8" s="687"/>
      <c r="DQ8" s="685"/>
      <c r="DR8" s="686"/>
      <c r="DS8" s="686"/>
      <c r="DT8" s="686"/>
      <c r="DU8" s="687"/>
      <c r="DV8" s="715"/>
      <c r="DW8" s="716"/>
      <c r="DX8" s="716"/>
      <c r="DY8" s="716"/>
      <c r="DZ8" s="732"/>
      <c r="EA8" s="71"/>
    </row>
    <row r="9" spans="1:131" s="51" customFormat="1" ht="26.25" customHeight="1" x14ac:dyDescent="0.2">
      <c r="A9" s="56">
        <v>3</v>
      </c>
      <c r="B9" s="715" t="s">
        <v>381</v>
      </c>
      <c r="C9" s="716"/>
      <c r="D9" s="716"/>
      <c r="E9" s="716"/>
      <c r="F9" s="716"/>
      <c r="G9" s="716"/>
      <c r="H9" s="716"/>
      <c r="I9" s="716"/>
      <c r="J9" s="716"/>
      <c r="K9" s="716"/>
      <c r="L9" s="716"/>
      <c r="M9" s="716"/>
      <c r="N9" s="716"/>
      <c r="O9" s="716"/>
      <c r="P9" s="717"/>
      <c r="Q9" s="718">
        <v>4641</v>
      </c>
      <c r="R9" s="719"/>
      <c r="S9" s="719"/>
      <c r="T9" s="719"/>
      <c r="U9" s="719"/>
      <c r="V9" s="719">
        <v>4640</v>
      </c>
      <c r="W9" s="719"/>
      <c r="X9" s="719"/>
      <c r="Y9" s="719"/>
      <c r="Z9" s="719"/>
      <c r="AA9" s="719">
        <v>1</v>
      </c>
      <c r="AB9" s="719"/>
      <c r="AC9" s="719"/>
      <c r="AD9" s="719"/>
      <c r="AE9" s="720"/>
      <c r="AF9" s="721" t="s">
        <v>206</v>
      </c>
      <c r="AG9" s="686"/>
      <c r="AH9" s="686"/>
      <c r="AI9" s="686"/>
      <c r="AJ9" s="722"/>
      <c r="AK9" s="723">
        <v>2824</v>
      </c>
      <c r="AL9" s="719"/>
      <c r="AM9" s="719"/>
      <c r="AN9" s="719"/>
      <c r="AO9" s="719"/>
      <c r="AP9" s="719">
        <v>7049</v>
      </c>
      <c r="AQ9" s="719"/>
      <c r="AR9" s="719"/>
      <c r="AS9" s="719"/>
      <c r="AT9" s="719"/>
      <c r="AU9" s="724"/>
      <c r="AV9" s="724"/>
      <c r="AW9" s="724"/>
      <c r="AX9" s="724"/>
      <c r="AY9" s="725"/>
      <c r="AZ9" s="60"/>
      <c r="BA9" s="60"/>
      <c r="BB9" s="60"/>
      <c r="BC9" s="60"/>
      <c r="BD9" s="60"/>
      <c r="BE9" s="71"/>
      <c r="BF9" s="71"/>
      <c r="BG9" s="71"/>
      <c r="BH9" s="71"/>
      <c r="BI9" s="71"/>
      <c r="BJ9" s="71"/>
      <c r="BK9" s="71"/>
      <c r="BL9" s="71"/>
      <c r="BM9" s="71"/>
      <c r="BN9" s="71"/>
      <c r="BO9" s="71"/>
      <c r="BP9" s="71"/>
      <c r="BQ9" s="56">
        <v>3</v>
      </c>
      <c r="BR9" s="76"/>
      <c r="BS9" s="715" t="s">
        <v>95</v>
      </c>
      <c r="BT9" s="716"/>
      <c r="BU9" s="716"/>
      <c r="BV9" s="716" t="s">
        <v>95</v>
      </c>
      <c r="BW9" s="716"/>
      <c r="BX9" s="716"/>
      <c r="BY9" s="716" t="s">
        <v>95</v>
      </c>
      <c r="BZ9" s="716"/>
      <c r="CA9" s="716"/>
      <c r="CB9" s="716" t="s">
        <v>95</v>
      </c>
      <c r="CC9" s="716"/>
      <c r="CD9" s="716"/>
      <c r="CE9" s="716" t="s">
        <v>95</v>
      </c>
      <c r="CF9" s="716"/>
      <c r="CG9" s="717"/>
      <c r="CH9" s="726">
        <v>6</v>
      </c>
      <c r="CI9" s="727">
        <v>6</v>
      </c>
      <c r="CJ9" s="727">
        <v>6</v>
      </c>
      <c r="CK9" s="727">
        <v>6</v>
      </c>
      <c r="CL9" s="728">
        <v>6</v>
      </c>
      <c r="CM9" s="685">
        <v>482</v>
      </c>
      <c r="CN9" s="686"/>
      <c r="CO9" s="686"/>
      <c r="CP9" s="686"/>
      <c r="CQ9" s="687"/>
      <c r="CR9" s="685">
        <v>50</v>
      </c>
      <c r="CS9" s="686"/>
      <c r="CT9" s="686"/>
      <c r="CU9" s="686"/>
      <c r="CV9" s="687"/>
      <c r="CW9" s="729">
        <v>0</v>
      </c>
      <c r="CX9" s="730">
        <v>0</v>
      </c>
      <c r="CY9" s="730">
        <v>0</v>
      </c>
      <c r="CZ9" s="730">
        <v>0</v>
      </c>
      <c r="DA9" s="731">
        <v>0</v>
      </c>
      <c r="DB9" s="729">
        <v>0</v>
      </c>
      <c r="DC9" s="730">
        <v>0</v>
      </c>
      <c r="DD9" s="730">
        <v>0</v>
      </c>
      <c r="DE9" s="730">
        <v>0</v>
      </c>
      <c r="DF9" s="731">
        <v>0</v>
      </c>
      <c r="DG9" s="685">
        <v>0</v>
      </c>
      <c r="DH9" s="686"/>
      <c r="DI9" s="686"/>
      <c r="DJ9" s="686"/>
      <c r="DK9" s="687"/>
      <c r="DL9" s="685">
        <v>0</v>
      </c>
      <c r="DM9" s="686"/>
      <c r="DN9" s="686"/>
      <c r="DO9" s="686"/>
      <c r="DP9" s="687"/>
      <c r="DQ9" s="685"/>
      <c r="DR9" s="686"/>
      <c r="DS9" s="686"/>
      <c r="DT9" s="686"/>
      <c r="DU9" s="687"/>
      <c r="DV9" s="715"/>
      <c r="DW9" s="716"/>
      <c r="DX9" s="716"/>
      <c r="DY9" s="716"/>
      <c r="DZ9" s="732"/>
      <c r="EA9" s="71"/>
    </row>
    <row r="10" spans="1:131" s="51" customFormat="1" ht="26.25" customHeight="1" x14ac:dyDescent="0.2">
      <c r="A10" s="56">
        <v>4</v>
      </c>
      <c r="B10" s="715" t="s">
        <v>136</v>
      </c>
      <c r="C10" s="716"/>
      <c r="D10" s="716"/>
      <c r="E10" s="716"/>
      <c r="F10" s="716"/>
      <c r="G10" s="716"/>
      <c r="H10" s="716"/>
      <c r="I10" s="716"/>
      <c r="J10" s="716"/>
      <c r="K10" s="716"/>
      <c r="L10" s="716"/>
      <c r="M10" s="716"/>
      <c r="N10" s="716"/>
      <c r="O10" s="716"/>
      <c r="P10" s="717"/>
      <c r="Q10" s="718">
        <v>292011</v>
      </c>
      <c r="R10" s="719"/>
      <c r="S10" s="719"/>
      <c r="T10" s="719"/>
      <c r="U10" s="719"/>
      <c r="V10" s="719">
        <v>292011</v>
      </c>
      <c r="W10" s="719"/>
      <c r="X10" s="719"/>
      <c r="Y10" s="719"/>
      <c r="Z10" s="719"/>
      <c r="AA10" s="719">
        <v>0</v>
      </c>
      <c r="AB10" s="719"/>
      <c r="AC10" s="719"/>
      <c r="AD10" s="719"/>
      <c r="AE10" s="720"/>
      <c r="AF10" s="721" t="s">
        <v>206</v>
      </c>
      <c r="AG10" s="686"/>
      <c r="AH10" s="686"/>
      <c r="AI10" s="686"/>
      <c r="AJ10" s="722"/>
      <c r="AK10" s="723">
        <v>92749</v>
      </c>
      <c r="AL10" s="719"/>
      <c r="AM10" s="719"/>
      <c r="AN10" s="719"/>
      <c r="AO10" s="719"/>
      <c r="AP10" s="719">
        <v>0</v>
      </c>
      <c r="AQ10" s="719"/>
      <c r="AR10" s="719"/>
      <c r="AS10" s="719"/>
      <c r="AT10" s="719"/>
      <c r="AU10" s="724"/>
      <c r="AV10" s="724"/>
      <c r="AW10" s="724"/>
      <c r="AX10" s="724"/>
      <c r="AY10" s="725"/>
      <c r="AZ10" s="60"/>
      <c r="BA10" s="60"/>
      <c r="BB10" s="60"/>
      <c r="BC10" s="60"/>
      <c r="BD10" s="60"/>
      <c r="BE10" s="71"/>
      <c r="BF10" s="71"/>
      <c r="BG10" s="71"/>
      <c r="BH10" s="71"/>
      <c r="BI10" s="71"/>
      <c r="BJ10" s="71"/>
      <c r="BK10" s="71"/>
      <c r="BL10" s="71"/>
      <c r="BM10" s="71"/>
      <c r="BN10" s="71"/>
      <c r="BO10" s="71"/>
      <c r="BP10" s="71"/>
      <c r="BQ10" s="56">
        <v>4</v>
      </c>
      <c r="BR10" s="76"/>
      <c r="BS10" s="715" t="s">
        <v>562</v>
      </c>
      <c r="BT10" s="716"/>
      <c r="BU10" s="716"/>
      <c r="BV10" s="716" t="s">
        <v>562</v>
      </c>
      <c r="BW10" s="716"/>
      <c r="BX10" s="716"/>
      <c r="BY10" s="716" t="s">
        <v>562</v>
      </c>
      <c r="BZ10" s="716"/>
      <c r="CA10" s="716"/>
      <c r="CB10" s="716" t="s">
        <v>562</v>
      </c>
      <c r="CC10" s="716"/>
      <c r="CD10" s="716"/>
      <c r="CE10" s="716" t="s">
        <v>562</v>
      </c>
      <c r="CF10" s="716"/>
      <c r="CG10" s="717"/>
      <c r="CH10" s="726">
        <v>27</v>
      </c>
      <c r="CI10" s="727">
        <v>27</v>
      </c>
      <c r="CJ10" s="727">
        <v>27</v>
      </c>
      <c r="CK10" s="727">
        <v>27</v>
      </c>
      <c r="CL10" s="728">
        <v>27</v>
      </c>
      <c r="CM10" s="685">
        <v>569</v>
      </c>
      <c r="CN10" s="686"/>
      <c r="CO10" s="686"/>
      <c r="CP10" s="686"/>
      <c r="CQ10" s="687"/>
      <c r="CR10" s="685">
        <v>932</v>
      </c>
      <c r="CS10" s="686"/>
      <c r="CT10" s="686"/>
      <c r="CU10" s="686"/>
      <c r="CV10" s="687"/>
      <c r="CW10" s="729">
        <v>0</v>
      </c>
      <c r="CX10" s="730">
        <v>0</v>
      </c>
      <c r="CY10" s="730">
        <v>0</v>
      </c>
      <c r="CZ10" s="730">
        <v>0</v>
      </c>
      <c r="DA10" s="731">
        <v>0</v>
      </c>
      <c r="DB10" s="729">
        <v>598</v>
      </c>
      <c r="DC10" s="730">
        <v>598</v>
      </c>
      <c r="DD10" s="730">
        <v>598</v>
      </c>
      <c r="DE10" s="730">
        <v>598</v>
      </c>
      <c r="DF10" s="731">
        <v>598</v>
      </c>
      <c r="DG10" s="685">
        <v>0</v>
      </c>
      <c r="DH10" s="686"/>
      <c r="DI10" s="686"/>
      <c r="DJ10" s="686"/>
      <c r="DK10" s="687"/>
      <c r="DL10" s="685">
        <v>0</v>
      </c>
      <c r="DM10" s="686"/>
      <c r="DN10" s="686"/>
      <c r="DO10" s="686"/>
      <c r="DP10" s="687"/>
      <c r="DQ10" s="685"/>
      <c r="DR10" s="686"/>
      <c r="DS10" s="686"/>
      <c r="DT10" s="686"/>
      <c r="DU10" s="687"/>
      <c r="DV10" s="715"/>
      <c r="DW10" s="716"/>
      <c r="DX10" s="716"/>
      <c r="DY10" s="716"/>
      <c r="DZ10" s="732"/>
      <c r="EA10" s="71"/>
    </row>
    <row r="11" spans="1:131" s="51" customFormat="1" ht="26.25" customHeight="1" x14ac:dyDescent="0.2">
      <c r="A11" s="56">
        <v>5</v>
      </c>
      <c r="B11" s="715" t="s">
        <v>469</v>
      </c>
      <c r="C11" s="716"/>
      <c r="D11" s="716"/>
      <c r="E11" s="716"/>
      <c r="F11" s="716"/>
      <c r="G11" s="716"/>
      <c r="H11" s="716"/>
      <c r="I11" s="716"/>
      <c r="J11" s="716"/>
      <c r="K11" s="716"/>
      <c r="L11" s="716"/>
      <c r="M11" s="716"/>
      <c r="N11" s="716"/>
      <c r="O11" s="716"/>
      <c r="P11" s="717"/>
      <c r="Q11" s="718">
        <v>1850</v>
      </c>
      <c r="R11" s="719"/>
      <c r="S11" s="719"/>
      <c r="T11" s="719"/>
      <c r="U11" s="719"/>
      <c r="V11" s="719">
        <v>1850</v>
      </c>
      <c r="W11" s="719"/>
      <c r="X11" s="719"/>
      <c r="Y11" s="719"/>
      <c r="Z11" s="719"/>
      <c r="AA11" s="719">
        <v>0</v>
      </c>
      <c r="AB11" s="719"/>
      <c r="AC11" s="719"/>
      <c r="AD11" s="719"/>
      <c r="AE11" s="720"/>
      <c r="AF11" s="721" t="s">
        <v>206</v>
      </c>
      <c r="AG11" s="686"/>
      <c r="AH11" s="686"/>
      <c r="AI11" s="686"/>
      <c r="AJ11" s="722"/>
      <c r="AK11" s="723">
        <v>176379</v>
      </c>
      <c r="AL11" s="719"/>
      <c r="AM11" s="719"/>
      <c r="AN11" s="719"/>
      <c r="AO11" s="719"/>
      <c r="AP11" s="719">
        <v>8661</v>
      </c>
      <c r="AQ11" s="719"/>
      <c r="AR11" s="719"/>
      <c r="AS11" s="719"/>
      <c r="AT11" s="719"/>
      <c r="AU11" s="724"/>
      <c r="AV11" s="724"/>
      <c r="AW11" s="724"/>
      <c r="AX11" s="724"/>
      <c r="AY11" s="725"/>
      <c r="AZ11" s="60"/>
      <c r="BA11" s="60"/>
      <c r="BB11" s="60"/>
      <c r="BC11" s="60"/>
      <c r="BD11" s="60"/>
      <c r="BE11" s="71"/>
      <c r="BF11" s="71"/>
      <c r="BG11" s="71"/>
      <c r="BH11" s="71"/>
      <c r="BI11" s="71"/>
      <c r="BJ11" s="71"/>
      <c r="BK11" s="71"/>
      <c r="BL11" s="71"/>
      <c r="BM11" s="71"/>
      <c r="BN11" s="71"/>
      <c r="BO11" s="71"/>
      <c r="BP11" s="71"/>
      <c r="BQ11" s="56">
        <v>5</v>
      </c>
      <c r="BR11" s="76"/>
      <c r="BS11" s="715" t="s">
        <v>563</v>
      </c>
      <c r="BT11" s="716"/>
      <c r="BU11" s="716"/>
      <c r="BV11" s="716" t="s">
        <v>563</v>
      </c>
      <c r="BW11" s="716"/>
      <c r="BX11" s="716"/>
      <c r="BY11" s="716" t="s">
        <v>563</v>
      </c>
      <c r="BZ11" s="716"/>
      <c r="CA11" s="716"/>
      <c r="CB11" s="716" t="s">
        <v>563</v>
      </c>
      <c r="CC11" s="716"/>
      <c r="CD11" s="716"/>
      <c r="CE11" s="716" t="s">
        <v>563</v>
      </c>
      <c r="CF11" s="716"/>
      <c r="CG11" s="717"/>
      <c r="CH11" s="726">
        <v>69</v>
      </c>
      <c r="CI11" s="727">
        <v>69</v>
      </c>
      <c r="CJ11" s="727">
        <v>69</v>
      </c>
      <c r="CK11" s="727">
        <v>69</v>
      </c>
      <c r="CL11" s="728">
        <v>69</v>
      </c>
      <c r="CM11" s="685">
        <v>756</v>
      </c>
      <c r="CN11" s="686"/>
      <c r="CO11" s="686"/>
      <c r="CP11" s="686"/>
      <c r="CQ11" s="687"/>
      <c r="CR11" s="685">
        <v>55</v>
      </c>
      <c r="CS11" s="686"/>
      <c r="CT11" s="686"/>
      <c r="CU11" s="686"/>
      <c r="CV11" s="687"/>
      <c r="CW11" s="729">
        <v>859.83600000000001</v>
      </c>
      <c r="CX11" s="730">
        <v>859.83600000000001</v>
      </c>
      <c r="CY11" s="730">
        <v>859.83600000000001</v>
      </c>
      <c r="CZ11" s="730">
        <v>859.83600000000001</v>
      </c>
      <c r="DA11" s="731">
        <v>859.83600000000001</v>
      </c>
      <c r="DB11" s="729">
        <v>0</v>
      </c>
      <c r="DC11" s="730">
        <v>0</v>
      </c>
      <c r="DD11" s="730">
        <v>0</v>
      </c>
      <c r="DE11" s="730">
        <v>0</v>
      </c>
      <c r="DF11" s="731">
        <v>0</v>
      </c>
      <c r="DG11" s="685">
        <v>0</v>
      </c>
      <c r="DH11" s="686"/>
      <c r="DI11" s="686"/>
      <c r="DJ11" s="686"/>
      <c r="DK11" s="687"/>
      <c r="DL11" s="685">
        <v>0</v>
      </c>
      <c r="DM11" s="686"/>
      <c r="DN11" s="686"/>
      <c r="DO11" s="686"/>
      <c r="DP11" s="687"/>
      <c r="DQ11" s="685"/>
      <c r="DR11" s="686"/>
      <c r="DS11" s="686"/>
      <c r="DT11" s="686"/>
      <c r="DU11" s="687"/>
      <c r="DV11" s="715"/>
      <c r="DW11" s="716"/>
      <c r="DX11" s="716"/>
      <c r="DY11" s="716"/>
      <c r="DZ11" s="732"/>
      <c r="EA11" s="71"/>
    </row>
    <row r="12" spans="1:131" s="51" customFormat="1" ht="26.25" customHeight="1" x14ac:dyDescent="0.2">
      <c r="A12" s="56">
        <v>6</v>
      </c>
      <c r="B12" s="715"/>
      <c r="C12" s="716"/>
      <c r="D12" s="716"/>
      <c r="E12" s="716"/>
      <c r="F12" s="716"/>
      <c r="G12" s="716"/>
      <c r="H12" s="716"/>
      <c r="I12" s="716"/>
      <c r="J12" s="716"/>
      <c r="K12" s="716"/>
      <c r="L12" s="716"/>
      <c r="M12" s="716"/>
      <c r="N12" s="716"/>
      <c r="O12" s="716"/>
      <c r="P12" s="717"/>
      <c r="Q12" s="718"/>
      <c r="R12" s="719"/>
      <c r="S12" s="719"/>
      <c r="T12" s="719"/>
      <c r="U12" s="719"/>
      <c r="V12" s="719"/>
      <c r="W12" s="719"/>
      <c r="X12" s="719"/>
      <c r="Y12" s="719"/>
      <c r="Z12" s="719"/>
      <c r="AA12" s="719"/>
      <c r="AB12" s="719"/>
      <c r="AC12" s="719"/>
      <c r="AD12" s="719"/>
      <c r="AE12" s="720"/>
      <c r="AF12" s="721"/>
      <c r="AG12" s="686"/>
      <c r="AH12" s="686"/>
      <c r="AI12" s="686"/>
      <c r="AJ12" s="722"/>
      <c r="AK12" s="723"/>
      <c r="AL12" s="719"/>
      <c r="AM12" s="719"/>
      <c r="AN12" s="719"/>
      <c r="AO12" s="719"/>
      <c r="AP12" s="719"/>
      <c r="AQ12" s="719"/>
      <c r="AR12" s="719"/>
      <c r="AS12" s="719"/>
      <c r="AT12" s="719"/>
      <c r="AU12" s="724"/>
      <c r="AV12" s="724"/>
      <c r="AW12" s="724"/>
      <c r="AX12" s="724"/>
      <c r="AY12" s="725"/>
      <c r="AZ12" s="60"/>
      <c r="BA12" s="60"/>
      <c r="BB12" s="60"/>
      <c r="BC12" s="60"/>
      <c r="BD12" s="60"/>
      <c r="BE12" s="71"/>
      <c r="BF12" s="71"/>
      <c r="BG12" s="71"/>
      <c r="BH12" s="71"/>
      <c r="BI12" s="71"/>
      <c r="BJ12" s="71"/>
      <c r="BK12" s="71"/>
      <c r="BL12" s="71"/>
      <c r="BM12" s="71"/>
      <c r="BN12" s="71"/>
      <c r="BO12" s="71"/>
      <c r="BP12" s="71"/>
      <c r="BQ12" s="56">
        <v>6</v>
      </c>
      <c r="BR12" s="76"/>
      <c r="BS12" s="715" t="s">
        <v>564</v>
      </c>
      <c r="BT12" s="716"/>
      <c r="BU12" s="716"/>
      <c r="BV12" s="716" t="s">
        <v>564</v>
      </c>
      <c r="BW12" s="716"/>
      <c r="BX12" s="716"/>
      <c r="BY12" s="716" t="s">
        <v>564</v>
      </c>
      <c r="BZ12" s="716"/>
      <c r="CA12" s="716"/>
      <c r="CB12" s="716" t="s">
        <v>564</v>
      </c>
      <c r="CC12" s="716"/>
      <c r="CD12" s="716"/>
      <c r="CE12" s="716" t="s">
        <v>564</v>
      </c>
      <c r="CF12" s="716"/>
      <c r="CG12" s="717"/>
      <c r="CH12" s="726">
        <v>7</v>
      </c>
      <c r="CI12" s="727">
        <v>7</v>
      </c>
      <c r="CJ12" s="727">
        <v>7</v>
      </c>
      <c r="CK12" s="727">
        <v>7</v>
      </c>
      <c r="CL12" s="728">
        <v>7</v>
      </c>
      <c r="CM12" s="685">
        <v>121</v>
      </c>
      <c r="CN12" s="686"/>
      <c r="CO12" s="686"/>
      <c r="CP12" s="686"/>
      <c r="CQ12" s="687"/>
      <c r="CR12" s="685">
        <v>15</v>
      </c>
      <c r="CS12" s="686"/>
      <c r="CT12" s="686"/>
      <c r="CU12" s="686"/>
      <c r="CV12" s="687"/>
      <c r="CW12" s="729">
        <v>24.824000000000002</v>
      </c>
      <c r="CX12" s="730">
        <v>24.824000000000002</v>
      </c>
      <c r="CY12" s="730">
        <v>24.824000000000002</v>
      </c>
      <c r="CZ12" s="730">
        <v>24.824000000000002</v>
      </c>
      <c r="DA12" s="731">
        <v>24.824000000000002</v>
      </c>
      <c r="DB12" s="729">
        <v>40</v>
      </c>
      <c r="DC12" s="730">
        <v>40</v>
      </c>
      <c r="DD12" s="730">
        <v>40</v>
      </c>
      <c r="DE12" s="730">
        <v>40</v>
      </c>
      <c r="DF12" s="731">
        <v>40</v>
      </c>
      <c r="DG12" s="685">
        <v>0</v>
      </c>
      <c r="DH12" s="686"/>
      <c r="DI12" s="686"/>
      <c r="DJ12" s="686"/>
      <c r="DK12" s="687"/>
      <c r="DL12" s="685">
        <v>0</v>
      </c>
      <c r="DM12" s="686"/>
      <c r="DN12" s="686"/>
      <c r="DO12" s="686"/>
      <c r="DP12" s="687"/>
      <c r="DQ12" s="685"/>
      <c r="DR12" s="686"/>
      <c r="DS12" s="686"/>
      <c r="DT12" s="686"/>
      <c r="DU12" s="687"/>
      <c r="DV12" s="715"/>
      <c r="DW12" s="716"/>
      <c r="DX12" s="716"/>
      <c r="DY12" s="716"/>
      <c r="DZ12" s="732"/>
      <c r="EA12" s="71"/>
    </row>
    <row r="13" spans="1:131" s="51" customFormat="1" ht="26.25" customHeight="1" x14ac:dyDescent="0.2">
      <c r="A13" s="56">
        <v>7</v>
      </c>
      <c r="B13" s="715"/>
      <c r="C13" s="716"/>
      <c r="D13" s="716"/>
      <c r="E13" s="716"/>
      <c r="F13" s="716"/>
      <c r="G13" s="716"/>
      <c r="H13" s="716"/>
      <c r="I13" s="716"/>
      <c r="J13" s="716"/>
      <c r="K13" s="716"/>
      <c r="L13" s="716"/>
      <c r="M13" s="716"/>
      <c r="N13" s="716"/>
      <c r="O13" s="716"/>
      <c r="P13" s="717"/>
      <c r="Q13" s="718"/>
      <c r="R13" s="719"/>
      <c r="S13" s="719"/>
      <c r="T13" s="719"/>
      <c r="U13" s="719"/>
      <c r="V13" s="719"/>
      <c r="W13" s="719"/>
      <c r="X13" s="719"/>
      <c r="Y13" s="719"/>
      <c r="Z13" s="719"/>
      <c r="AA13" s="719"/>
      <c r="AB13" s="719"/>
      <c r="AC13" s="719"/>
      <c r="AD13" s="719"/>
      <c r="AE13" s="720"/>
      <c r="AF13" s="721"/>
      <c r="AG13" s="686"/>
      <c r="AH13" s="686"/>
      <c r="AI13" s="686"/>
      <c r="AJ13" s="722"/>
      <c r="AK13" s="723"/>
      <c r="AL13" s="719"/>
      <c r="AM13" s="719"/>
      <c r="AN13" s="719"/>
      <c r="AO13" s="719"/>
      <c r="AP13" s="719"/>
      <c r="AQ13" s="719"/>
      <c r="AR13" s="719"/>
      <c r="AS13" s="719"/>
      <c r="AT13" s="719"/>
      <c r="AU13" s="724"/>
      <c r="AV13" s="724"/>
      <c r="AW13" s="724"/>
      <c r="AX13" s="724"/>
      <c r="AY13" s="725"/>
      <c r="AZ13" s="60"/>
      <c r="BA13" s="60"/>
      <c r="BB13" s="60"/>
      <c r="BC13" s="60"/>
      <c r="BD13" s="60"/>
      <c r="BE13" s="71"/>
      <c r="BF13" s="71"/>
      <c r="BG13" s="71"/>
      <c r="BH13" s="71"/>
      <c r="BI13" s="71"/>
      <c r="BJ13" s="71"/>
      <c r="BK13" s="71"/>
      <c r="BL13" s="71"/>
      <c r="BM13" s="71"/>
      <c r="BN13" s="71"/>
      <c r="BO13" s="71"/>
      <c r="BP13" s="71"/>
      <c r="BQ13" s="56">
        <v>7</v>
      </c>
      <c r="BR13" s="76"/>
      <c r="BS13" s="715" t="s">
        <v>549</v>
      </c>
      <c r="BT13" s="716"/>
      <c r="BU13" s="716"/>
      <c r="BV13" s="716" t="s">
        <v>549</v>
      </c>
      <c r="BW13" s="716"/>
      <c r="BX13" s="716"/>
      <c r="BY13" s="716" t="s">
        <v>549</v>
      </c>
      <c r="BZ13" s="716"/>
      <c r="CA13" s="716"/>
      <c r="CB13" s="716" t="s">
        <v>549</v>
      </c>
      <c r="CC13" s="716"/>
      <c r="CD13" s="716"/>
      <c r="CE13" s="716" t="s">
        <v>549</v>
      </c>
      <c r="CF13" s="716"/>
      <c r="CG13" s="717"/>
      <c r="CH13" s="726">
        <v>0</v>
      </c>
      <c r="CI13" s="727">
        <v>0</v>
      </c>
      <c r="CJ13" s="727">
        <v>0</v>
      </c>
      <c r="CK13" s="727">
        <v>0</v>
      </c>
      <c r="CL13" s="728">
        <v>0</v>
      </c>
      <c r="CM13" s="685">
        <v>32</v>
      </c>
      <c r="CN13" s="686"/>
      <c r="CO13" s="686"/>
      <c r="CP13" s="686"/>
      <c r="CQ13" s="687"/>
      <c r="CR13" s="685">
        <v>5</v>
      </c>
      <c r="CS13" s="686"/>
      <c r="CT13" s="686"/>
      <c r="CU13" s="686"/>
      <c r="CV13" s="687"/>
      <c r="CW13" s="729">
        <v>6.9349999999999996</v>
      </c>
      <c r="CX13" s="730">
        <v>6.9349999999999996</v>
      </c>
      <c r="CY13" s="730">
        <v>6.9349999999999996</v>
      </c>
      <c r="CZ13" s="730">
        <v>6.9349999999999996</v>
      </c>
      <c r="DA13" s="731">
        <v>6.9349999999999996</v>
      </c>
      <c r="DB13" s="729">
        <v>0</v>
      </c>
      <c r="DC13" s="730">
        <v>0</v>
      </c>
      <c r="DD13" s="730">
        <v>0</v>
      </c>
      <c r="DE13" s="730">
        <v>0</v>
      </c>
      <c r="DF13" s="731">
        <v>0</v>
      </c>
      <c r="DG13" s="685">
        <v>0</v>
      </c>
      <c r="DH13" s="686"/>
      <c r="DI13" s="686"/>
      <c r="DJ13" s="686"/>
      <c r="DK13" s="687"/>
      <c r="DL13" s="685">
        <v>0</v>
      </c>
      <c r="DM13" s="686"/>
      <c r="DN13" s="686"/>
      <c r="DO13" s="686"/>
      <c r="DP13" s="687"/>
      <c r="DQ13" s="685"/>
      <c r="DR13" s="686"/>
      <c r="DS13" s="686"/>
      <c r="DT13" s="686"/>
      <c r="DU13" s="687"/>
      <c r="DV13" s="715"/>
      <c r="DW13" s="716"/>
      <c r="DX13" s="716"/>
      <c r="DY13" s="716"/>
      <c r="DZ13" s="732"/>
      <c r="EA13" s="71"/>
    </row>
    <row r="14" spans="1:131" s="51" customFormat="1" ht="26.25" customHeight="1" x14ac:dyDescent="0.2">
      <c r="A14" s="56">
        <v>8</v>
      </c>
      <c r="B14" s="715"/>
      <c r="C14" s="716"/>
      <c r="D14" s="716"/>
      <c r="E14" s="716"/>
      <c r="F14" s="716"/>
      <c r="G14" s="716"/>
      <c r="H14" s="716"/>
      <c r="I14" s="716"/>
      <c r="J14" s="716"/>
      <c r="K14" s="716"/>
      <c r="L14" s="716"/>
      <c r="M14" s="716"/>
      <c r="N14" s="716"/>
      <c r="O14" s="716"/>
      <c r="P14" s="717"/>
      <c r="Q14" s="718"/>
      <c r="R14" s="719"/>
      <c r="S14" s="719"/>
      <c r="T14" s="719"/>
      <c r="U14" s="719"/>
      <c r="V14" s="719"/>
      <c r="W14" s="719"/>
      <c r="X14" s="719"/>
      <c r="Y14" s="719"/>
      <c r="Z14" s="719"/>
      <c r="AA14" s="719"/>
      <c r="AB14" s="719"/>
      <c r="AC14" s="719"/>
      <c r="AD14" s="719"/>
      <c r="AE14" s="720"/>
      <c r="AF14" s="721"/>
      <c r="AG14" s="686"/>
      <c r="AH14" s="686"/>
      <c r="AI14" s="686"/>
      <c r="AJ14" s="722"/>
      <c r="AK14" s="723"/>
      <c r="AL14" s="719"/>
      <c r="AM14" s="719"/>
      <c r="AN14" s="719"/>
      <c r="AO14" s="719"/>
      <c r="AP14" s="719"/>
      <c r="AQ14" s="719"/>
      <c r="AR14" s="719"/>
      <c r="AS14" s="719"/>
      <c r="AT14" s="719"/>
      <c r="AU14" s="724"/>
      <c r="AV14" s="724"/>
      <c r="AW14" s="724"/>
      <c r="AX14" s="724"/>
      <c r="AY14" s="725"/>
      <c r="AZ14" s="60"/>
      <c r="BA14" s="60"/>
      <c r="BB14" s="60"/>
      <c r="BC14" s="60"/>
      <c r="BD14" s="60"/>
      <c r="BE14" s="71"/>
      <c r="BF14" s="71"/>
      <c r="BG14" s="71"/>
      <c r="BH14" s="71"/>
      <c r="BI14" s="71"/>
      <c r="BJ14" s="71"/>
      <c r="BK14" s="71"/>
      <c r="BL14" s="71"/>
      <c r="BM14" s="71"/>
      <c r="BN14" s="71"/>
      <c r="BO14" s="71"/>
      <c r="BP14" s="71"/>
      <c r="BQ14" s="56">
        <v>8</v>
      </c>
      <c r="BR14" s="76"/>
      <c r="BS14" s="715" t="s">
        <v>184</v>
      </c>
      <c r="BT14" s="716"/>
      <c r="BU14" s="716"/>
      <c r="BV14" s="716" t="s">
        <v>184</v>
      </c>
      <c r="BW14" s="716"/>
      <c r="BX14" s="716"/>
      <c r="BY14" s="716" t="s">
        <v>184</v>
      </c>
      <c r="BZ14" s="716"/>
      <c r="CA14" s="716"/>
      <c r="CB14" s="716" t="s">
        <v>184</v>
      </c>
      <c r="CC14" s="716"/>
      <c r="CD14" s="716"/>
      <c r="CE14" s="716" t="s">
        <v>184</v>
      </c>
      <c r="CF14" s="716"/>
      <c r="CG14" s="717"/>
      <c r="CH14" s="726">
        <v>-99</v>
      </c>
      <c r="CI14" s="727">
        <v>-99</v>
      </c>
      <c r="CJ14" s="727">
        <v>-99</v>
      </c>
      <c r="CK14" s="727">
        <v>-99</v>
      </c>
      <c r="CL14" s="728">
        <v>-99</v>
      </c>
      <c r="CM14" s="685">
        <v>1664</v>
      </c>
      <c r="CN14" s="686"/>
      <c r="CO14" s="686"/>
      <c r="CP14" s="686"/>
      <c r="CQ14" s="687"/>
      <c r="CR14" s="685">
        <v>100</v>
      </c>
      <c r="CS14" s="686"/>
      <c r="CT14" s="686"/>
      <c r="CU14" s="686"/>
      <c r="CV14" s="687"/>
      <c r="CW14" s="729">
        <v>249.22900000000001</v>
      </c>
      <c r="CX14" s="730">
        <v>249.22900000000001</v>
      </c>
      <c r="CY14" s="730">
        <v>249.22900000000001</v>
      </c>
      <c r="CZ14" s="730">
        <v>249.22900000000001</v>
      </c>
      <c r="DA14" s="731">
        <v>249.22900000000001</v>
      </c>
      <c r="DB14" s="729">
        <v>0</v>
      </c>
      <c r="DC14" s="730">
        <v>0</v>
      </c>
      <c r="DD14" s="730">
        <v>0</v>
      </c>
      <c r="DE14" s="730">
        <v>0</v>
      </c>
      <c r="DF14" s="731">
        <v>0</v>
      </c>
      <c r="DG14" s="685">
        <v>0</v>
      </c>
      <c r="DH14" s="686"/>
      <c r="DI14" s="686"/>
      <c r="DJ14" s="686"/>
      <c r="DK14" s="687"/>
      <c r="DL14" s="685">
        <v>0</v>
      </c>
      <c r="DM14" s="686"/>
      <c r="DN14" s="686"/>
      <c r="DO14" s="686"/>
      <c r="DP14" s="687"/>
      <c r="DQ14" s="685"/>
      <c r="DR14" s="686"/>
      <c r="DS14" s="686"/>
      <c r="DT14" s="686"/>
      <c r="DU14" s="687"/>
      <c r="DV14" s="715"/>
      <c r="DW14" s="716"/>
      <c r="DX14" s="716"/>
      <c r="DY14" s="716"/>
      <c r="DZ14" s="732"/>
      <c r="EA14" s="71"/>
    </row>
    <row r="15" spans="1:131" s="51" customFormat="1" ht="26.25" customHeight="1" x14ac:dyDescent="0.2">
      <c r="A15" s="56">
        <v>9</v>
      </c>
      <c r="B15" s="715"/>
      <c r="C15" s="716"/>
      <c r="D15" s="716"/>
      <c r="E15" s="716"/>
      <c r="F15" s="716"/>
      <c r="G15" s="716"/>
      <c r="H15" s="716"/>
      <c r="I15" s="716"/>
      <c r="J15" s="716"/>
      <c r="K15" s="716"/>
      <c r="L15" s="716"/>
      <c r="M15" s="716"/>
      <c r="N15" s="716"/>
      <c r="O15" s="716"/>
      <c r="P15" s="717"/>
      <c r="Q15" s="718"/>
      <c r="R15" s="719"/>
      <c r="S15" s="719"/>
      <c r="T15" s="719"/>
      <c r="U15" s="719"/>
      <c r="V15" s="719"/>
      <c r="W15" s="719"/>
      <c r="X15" s="719"/>
      <c r="Y15" s="719"/>
      <c r="Z15" s="719"/>
      <c r="AA15" s="719"/>
      <c r="AB15" s="719"/>
      <c r="AC15" s="719"/>
      <c r="AD15" s="719"/>
      <c r="AE15" s="720"/>
      <c r="AF15" s="721"/>
      <c r="AG15" s="686"/>
      <c r="AH15" s="686"/>
      <c r="AI15" s="686"/>
      <c r="AJ15" s="722"/>
      <c r="AK15" s="723"/>
      <c r="AL15" s="719"/>
      <c r="AM15" s="719"/>
      <c r="AN15" s="719"/>
      <c r="AO15" s="719"/>
      <c r="AP15" s="719"/>
      <c r="AQ15" s="719"/>
      <c r="AR15" s="719"/>
      <c r="AS15" s="719"/>
      <c r="AT15" s="719"/>
      <c r="AU15" s="724"/>
      <c r="AV15" s="724"/>
      <c r="AW15" s="724"/>
      <c r="AX15" s="724"/>
      <c r="AY15" s="725"/>
      <c r="AZ15" s="60"/>
      <c r="BA15" s="60"/>
      <c r="BB15" s="60"/>
      <c r="BC15" s="60"/>
      <c r="BD15" s="60"/>
      <c r="BE15" s="71"/>
      <c r="BF15" s="71"/>
      <c r="BG15" s="71"/>
      <c r="BH15" s="71"/>
      <c r="BI15" s="71"/>
      <c r="BJ15" s="71"/>
      <c r="BK15" s="71"/>
      <c r="BL15" s="71"/>
      <c r="BM15" s="71"/>
      <c r="BN15" s="71"/>
      <c r="BO15" s="71"/>
      <c r="BP15" s="71"/>
      <c r="BQ15" s="56">
        <v>9</v>
      </c>
      <c r="BR15" s="76"/>
      <c r="BS15" s="715" t="s">
        <v>565</v>
      </c>
      <c r="BT15" s="716"/>
      <c r="BU15" s="716"/>
      <c r="BV15" s="716" t="s">
        <v>565</v>
      </c>
      <c r="BW15" s="716"/>
      <c r="BX15" s="716"/>
      <c r="BY15" s="716" t="s">
        <v>565</v>
      </c>
      <c r="BZ15" s="716"/>
      <c r="CA15" s="716"/>
      <c r="CB15" s="716" t="s">
        <v>565</v>
      </c>
      <c r="CC15" s="716"/>
      <c r="CD15" s="716"/>
      <c r="CE15" s="716" t="s">
        <v>565</v>
      </c>
      <c r="CF15" s="716"/>
      <c r="CG15" s="717"/>
      <c r="CH15" s="726">
        <v>26</v>
      </c>
      <c r="CI15" s="727">
        <v>26</v>
      </c>
      <c r="CJ15" s="727">
        <v>26</v>
      </c>
      <c r="CK15" s="727">
        <v>26</v>
      </c>
      <c r="CL15" s="728">
        <v>26</v>
      </c>
      <c r="CM15" s="685">
        <v>444</v>
      </c>
      <c r="CN15" s="686"/>
      <c r="CO15" s="686"/>
      <c r="CP15" s="686"/>
      <c r="CQ15" s="687"/>
      <c r="CR15" s="685">
        <v>54</v>
      </c>
      <c r="CS15" s="686"/>
      <c r="CT15" s="686"/>
      <c r="CU15" s="686"/>
      <c r="CV15" s="687"/>
      <c r="CW15" s="729">
        <v>0.25</v>
      </c>
      <c r="CX15" s="730">
        <v>0.25</v>
      </c>
      <c r="CY15" s="730">
        <v>0.25</v>
      </c>
      <c r="CZ15" s="730">
        <v>0.25</v>
      </c>
      <c r="DA15" s="731">
        <v>0.25</v>
      </c>
      <c r="DB15" s="729">
        <v>0</v>
      </c>
      <c r="DC15" s="730">
        <v>0</v>
      </c>
      <c r="DD15" s="730">
        <v>0</v>
      </c>
      <c r="DE15" s="730">
        <v>0</v>
      </c>
      <c r="DF15" s="731">
        <v>0</v>
      </c>
      <c r="DG15" s="685">
        <v>0</v>
      </c>
      <c r="DH15" s="686"/>
      <c r="DI15" s="686"/>
      <c r="DJ15" s="686"/>
      <c r="DK15" s="687"/>
      <c r="DL15" s="685">
        <v>0</v>
      </c>
      <c r="DM15" s="686"/>
      <c r="DN15" s="686"/>
      <c r="DO15" s="686"/>
      <c r="DP15" s="687"/>
      <c r="DQ15" s="685"/>
      <c r="DR15" s="686"/>
      <c r="DS15" s="686"/>
      <c r="DT15" s="686"/>
      <c r="DU15" s="687"/>
      <c r="DV15" s="715"/>
      <c r="DW15" s="716"/>
      <c r="DX15" s="716"/>
      <c r="DY15" s="716"/>
      <c r="DZ15" s="732"/>
      <c r="EA15" s="71"/>
    </row>
    <row r="16" spans="1:131" s="51" customFormat="1" ht="26.25" customHeight="1" x14ac:dyDescent="0.2">
      <c r="A16" s="56">
        <v>10</v>
      </c>
      <c r="B16" s="715"/>
      <c r="C16" s="716"/>
      <c r="D16" s="716"/>
      <c r="E16" s="716"/>
      <c r="F16" s="716"/>
      <c r="G16" s="716"/>
      <c r="H16" s="716"/>
      <c r="I16" s="716"/>
      <c r="J16" s="716"/>
      <c r="K16" s="716"/>
      <c r="L16" s="716"/>
      <c r="M16" s="716"/>
      <c r="N16" s="716"/>
      <c r="O16" s="716"/>
      <c r="P16" s="717"/>
      <c r="Q16" s="718"/>
      <c r="R16" s="719"/>
      <c r="S16" s="719"/>
      <c r="T16" s="719"/>
      <c r="U16" s="719"/>
      <c r="V16" s="719"/>
      <c r="W16" s="719"/>
      <c r="X16" s="719"/>
      <c r="Y16" s="719"/>
      <c r="Z16" s="719"/>
      <c r="AA16" s="719"/>
      <c r="AB16" s="719"/>
      <c r="AC16" s="719"/>
      <c r="AD16" s="719"/>
      <c r="AE16" s="720"/>
      <c r="AF16" s="721"/>
      <c r="AG16" s="686"/>
      <c r="AH16" s="686"/>
      <c r="AI16" s="686"/>
      <c r="AJ16" s="722"/>
      <c r="AK16" s="723"/>
      <c r="AL16" s="719"/>
      <c r="AM16" s="719"/>
      <c r="AN16" s="719"/>
      <c r="AO16" s="719"/>
      <c r="AP16" s="719"/>
      <c r="AQ16" s="719"/>
      <c r="AR16" s="719"/>
      <c r="AS16" s="719"/>
      <c r="AT16" s="719"/>
      <c r="AU16" s="724"/>
      <c r="AV16" s="724"/>
      <c r="AW16" s="724"/>
      <c r="AX16" s="724"/>
      <c r="AY16" s="725"/>
      <c r="AZ16" s="60"/>
      <c r="BA16" s="60"/>
      <c r="BB16" s="60"/>
      <c r="BC16" s="60"/>
      <c r="BD16" s="60"/>
      <c r="BE16" s="71"/>
      <c r="BF16" s="71"/>
      <c r="BG16" s="71"/>
      <c r="BH16" s="71"/>
      <c r="BI16" s="71"/>
      <c r="BJ16" s="71"/>
      <c r="BK16" s="71"/>
      <c r="BL16" s="71"/>
      <c r="BM16" s="71"/>
      <c r="BN16" s="71"/>
      <c r="BO16" s="71"/>
      <c r="BP16" s="71"/>
      <c r="BQ16" s="56">
        <v>10</v>
      </c>
      <c r="BR16" s="76"/>
      <c r="BS16" s="715" t="s">
        <v>144</v>
      </c>
      <c r="BT16" s="716"/>
      <c r="BU16" s="716"/>
      <c r="BV16" s="716" t="s">
        <v>144</v>
      </c>
      <c r="BW16" s="716"/>
      <c r="BX16" s="716"/>
      <c r="BY16" s="716" t="s">
        <v>144</v>
      </c>
      <c r="BZ16" s="716"/>
      <c r="CA16" s="716"/>
      <c r="CB16" s="716" t="s">
        <v>144</v>
      </c>
      <c r="CC16" s="716"/>
      <c r="CD16" s="716"/>
      <c r="CE16" s="716" t="s">
        <v>144</v>
      </c>
      <c r="CF16" s="716"/>
      <c r="CG16" s="717"/>
      <c r="CH16" s="726">
        <v>473</v>
      </c>
      <c r="CI16" s="727">
        <v>473</v>
      </c>
      <c r="CJ16" s="727">
        <v>473</v>
      </c>
      <c r="CK16" s="727">
        <v>473</v>
      </c>
      <c r="CL16" s="728">
        <v>473</v>
      </c>
      <c r="CM16" s="685">
        <v>7530</v>
      </c>
      <c r="CN16" s="686"/>
      <c r="CO16" s="686"/>
      <c r="CP16" s="686"/>
      <c r="CQ16" s="687"/>
      <c r="CR16" s="685">
        <v>10</v>
      </c>
      <c r="CS16" s="686"/>
      <c r="CT16" s="686"/>
      <c r="CU16" s="686"/>
      <c r="CV16" s="687"/>
      <c r="CW16" s="729">
        <v>0</v>
      </c>
      <c r="CX16" s="730">
        <v>0</v>
      </c>
      <c r="CY16" s="730">
        <v>0</v>
      </c>
      <c r="CZ16" s="730">
        <v>0</v>
      </c>
      <c r="DA16" s="731">
        <v>0</v>
      </c>
      <c r="DB16" s="729">
        <v>4368</v>
      </c>
      <c r="DC16" s="730">
        <v>4368</v>
      </c>
      <c r="DD16" s="730">
        <v>4368</v>
      </c>
      <c r="DE16" s="730">
        <v>4368</v>
      </c>
      <c r="DF16" s="731">
        <v>4368</v>
      </c>
      <c r="DG16" s="685">
        <v>0</v>
      </c>
      <c r="DH16" s="686"/>
      <c r="DI16" s="686"/>
      <c r="DJ16" s="686"/>
      <c r="DK16" s="687"/>
      <c r="DL16" s="685">
        <v>0</v>
      </c>
      <c r="DM16" s="686"/>
      <c r="DN16" s="686"/>
      <c r="DO16" s="686"/>
      <c r="DP16" s="687"/>
      <c r="DQ16" s="685"/>
      <c r="DR16" s="686"/>
      <c r="DS16" s="686"/>
      <c r="DT16" s="686"/>
      <c r="DU16" s="687"/>
      <c r="DV16" s="715"/>
      <c r="DW16" s="716"/>
      <c r="DX16" s="716"/>
      <c r="DY16" s="716"/>
      <c r="DZ16" s="732"/>
      <c r="EA16" s="71"/>
    </row>
    <row r="17" spans="1:131" s="51" customFormat="1" ht="26.25" customHeight="1" x14ac:dyDescent="0.2">
      <c r="A17" s="56">
        <v>11</v>
      </c>
      <c r="B17" s="715"/>
      <c r="C17" s="716"/>
      <c r="D17" s="716"/>
      <c r="E17" s="716"/>
      <c r="F17" s="716"/>
      <c r="G17" s="716"/>
      <c r="H17" s="716"/>
      <c r="I17" s="716"/>
      <c r="J17" s="716"/>
      <c r="K17" s="716"/>
      <c r="L17" s="716"/>
      <c r="M17" s="716"/>
      <c r="N17" s="716"/>
      <c r="O17" s="716"/>
      <c r="P17" s="717"/>
      <c r="Q17" s="718"/>
      <c r="R17" s="719"/>
      <c r="S17" s="719"/>
      <c r="T17" s="719"/>
      <c r="U17" s="719"/>
      <c r="V17" s="719"/>
      <c r="W17" s="719"/>
      <c r="X17" s="719"/>
      <c r="Y17" s="719"/>
      <c r="Z17" s="719"/>
      <c r="AA17" s="719"/>
      <c r="AB17" s="719"/>
      <c r="AC17" s="719"/>
      <c r="AD17" s="719"/>
      <c r="AE17" s="720"/>
      <c r="AF17" s="721"/>
      <c r="AG17" s="686"/>
      <c r="AH17" s="686"/>
      <c r="AI17" s="686"/>
      <c r="AJ17" s="722"/>
      <c r="AK17" s="723"/>
      <c r="AL17" s="719"/>
      <c r="AM17" s="719"/>
      <c r="AN17" s="719"/>
      <c r="AO17" s="719"/>
      <c r="AP17" s="719"/>
      <c r="AQ17" s="719"/>
      <c r="AR17" s="719"/>
      <c r="AS17" s="719"/>
      <c r="AT17" s="719"/>
      <c r="AU17" s="724"/>
      <c r="AV17" s="724"/>
      <c r="AW17" s="724"/>
      <c r="AX17" s="724"/>
      <c r="AY17" s="725"/>
      <c r="AZ17" s="60"/>
      <c r="BA17" s="60"/>
      <c r="BB17" s="60"/>
      <c r="BC17" s="60"/>
      <c r="BD17" s="60"/>
      <c r="BE17" s="71"/>
      <c r="BF17" s="71"/>
      <c r="BG17" s="71"/>
      <c r="BH17" s="71"/>
      <c r="BI17" s="71"/>
      <c r="BJ17" s="71"/>
      <c r="BK17" s="71"/>
      <c r="BL17" s="71"/>
      <c r="BM17" s="71"/>
      <c r="BN17" s="71"/>
      <c r="BO17" s="71"/>
      <c r="BP17" s="71"/>
      <c r="BQ17" s="56">
        <v>11</v>
      </c>
      <c r="BR17" s="76"/>
      <c r="BS17" s="715" t="s">
        <v>372</v>
      </c>
      <c r="BT17" s="716"/>
      <c r="BU17" s="716"/>
      <c r="BV17" s="716" t="s">
        <v>372</v>
      </c>
      <c r="BW17" s="716"/>
      <c r="BX17" s="716"/>
      <c r="BY17" s="716" t="s">
        <v>372</v>
      </c>
      <c r="BZ17" s="716"/>
      <c r="CA17" s="716"/>
      <c r="CB17" s="716" t="s">
        <v>372</v>
      </c>
      <c r="CC17" s="716"/>
      <c r="CD17" s="716"/>
      <c r="CE17" s="716" t="s">
        <v>372</v>
      </c>
      <c r="CF17" s="716"/>
      <c r="CG17" s="717"/>
      <c r="CH17" s="726">
        <v>-11</v>
      </c>
      <c r="CI17" s="727">
        <v>-11</v>
      </c>
      <c r="CJ17" s="727">
        <v>-11</v>
      </c>
      <c r="CK17" s="727">
        <v>-11</v>
      </c>
      <c r="CL17" s="728">
        <v>-11</v>
      </c>
      <c r="CM17" s="685">
        <v>263</v>
      </c>
      <c r="CN17" s="686"/>
      <c r="CO17" s="686"/>
      <c r="CP17" s="686"/>
      <c r="CQ17" s="687"/>
      <c r="CR17" s="685">
        <v>60</v>
      </c>
      <c r="CS17" s="686"/>
      <c r="CT17" s="686"/>
      <c r="CU17" s="686"/>
      <c r="CV17" s="687"/>
      <c r="CW17" s="729">
        <v>39.040999999999997</v>
      </c>
      <c r="CX17" s="730">
        <v>39.040999999999997</v>
      </c>
      <c r="CY17" s="730">
        <v>39.040999999999997</v>
      </c>
      <c r="CZ17" s="730">
        <v>39.040999999999997</v>
      </c>
      <c r="DA17" s="731">
        <v>39.040999999999997</v>
      </c>
      <c r="DB17" s="729">
        <v>0</v>
      </c>
      <c r="DC17" s="730">
        <v>0</v>
      </c>
      <c r="DD17" s="730">
        <v>0</v>
      </c>
      <c r="DE17" s="730">
        <v>0</v>
      </c>
      <c r="DF17" s="731">
        <v>0</v>
      </c>
      <c r="DG17" s="685">
        <v>0</v>
      </c>
      <c r="DH17" s="686"/>
      <c r="DI17" s="686"/>
      <c r="DJ17" s="686"/>
      <c r="DK17" s="687"/>
      <c r="DL17" s="685">
        <v>0</v>
      </c>
      <c r="DM17" s="686"/>
      <c r="DN17" s="686"/>
      <c r="DO17" s="686"/>
      <c r="DP17" s="687"/>
      <c r="DQ17" s="685"/>
      <c r="DR17" s="686"/>
      <c r="DS17" s="686"/>
      <c r="DT17" s="686"/>
      <c r="DU17" s="687"/>
      <c r="DV17" s="715"/>
      <c r="DW17" s="716"/>
      <c r="DX17" s="716"/>
      <c r="DY17" s="716"/>
      <c r="DZ17" s="732"/>
      <c r="EA17" s="71"/>
    </row>
    <row r="18" spans="1:131" s="51" customFormat="1" ht="26.25" customHeight="1" x14ac:dyDescent="0.2">
      <c r="A18" s="56">
        <v>12</v>
      </c>
      <c r="B18" s="715"/>
      <c r="C18" s="716"/>
      <c r="D18" s="716"/>
      <c r="E18" s="716"/>
      <c r="F18" s="716"/>
      <c r="G18" s="716"/>
      <c r="H18" s="716"/>
      <c r="I18" s="716"/>
      <c r="J18" s="716"/>
      <c r="K18" s="716"/>
      <c r="L18" s="716"/>
      <c r="M18" s="716"/>
      <c r="N18" s="716"/>
      <c r="O18" s="716"/>
      <c r="P18" s="717"/>
      <c r="Q18" s="718"/>
      <c r="R18" s="719"/>
      <c r="S18" s="719"/>
      <c r="T18" s="719"/>
      <c r="U18" s="719"/>
      <c r="V18" s="719"/>
      <c r="W18" s="719"/>
      <c r="X18" s="719"/>
      <c r="Y18" s="719"/>
      <c r="Z18" s="719"/>
      <c r="AA18" s="719"/>
      <c r="AB18" s="719"/>
      <c r="AC18" s="719"/>
      <c r="AD18" s="719"/>
      <c r="AE18" s="720"/>
      <c r="AF18" s="721"/>
      <c r="AG18" s="686"/>
      <c r="AH18" s="686"/>
      <c r="AI18" s="686"/>
      <c r="AJ18" s="722"/>
      <c r="AK18" s="723"/>
      <c r="AL18" s="719"/>
      <c r="AM18" s="719"/>
      <c r="AN18" s="719"/>
      <c r="AO18" s="719"/>
      <c r="AP18" s="719"/>
      <c r="AQ18" s="719"/>
      <c r="AR18" s="719"/>
      <c r="AS18" s="719"/>
      <c r="AT18" s="719"/>
      <c r="AU18" s="724"/>
      <c r="AV18" s="724"/>
      <c r="AW18" s="724"/>
      <c r="AX18" s="724"/>
      <c r="AY18" s="725"/>
      <c r="AZ18" s="60"/>
      <c r="BA18" s="60"/>
      <c r="BB18" s="60"/>
      <c r="BC18" s="60"/>
      <c r="BD18" s="60"/>
      <c r="BE18" s="71"/>
      <c r="BF18" s="71"/>
      <c r="BG18" s="71"/>
      <c r="BH18" s="71"/>
      <c r="BI18" s="71"/>
      <c r="BJ18" s="71"/>
      <c r="BK18" s="71"/>
      <c r="BL18" s="71"/>
      <c r="BM18" s="71"/>
      <c r="BN18" s="71"/>
      <c r="BO18" s="71"/>
      <c r="BP18" s="71"/>
      <c r="BQ18" s="56">
        <v>12</v>
      </c>
      <c r="BR18" s="76" t="s">
        <v>182</v>
      </c>
      <c r="BS18" s="715" t="s">
        <v>232</v>
      </c>
      <c r="BT18" s="716"/>
      <c r="BU18" s="716"/>
      <c r="BV18" s="716" t="s">
        <v>232</v>
      </c>
      <c r="BW18" s="716"/>
      <c r="BX18" s="716"/>
      <c r="BY18" s="716" t="s">
        <v>232</v>
      </c>
      <c r="BZ18" s="716"/>
      <c r="CA18" s="716"/>
      <c r="CB18" s="716" t="s">
        <v>232</v>
      </c>
      <c r="CC18" s="716"/>
      <c r="CD18" s="716"/>
      <c r="CE18" s="716" t="s">
        <v>232</v>
      </c>
      <c r="CF18" s="716"/>
      <c r="CG18" s="717"/>
      <c r="CH18" s="726">
        <v>-136</v>
      </c>
      <c r="CI18" s="727">
        <v>-136</v>
      </c>
      <c r="CJ18" s="727">
        <v>-136</v>
      </c>
      <c r="CK18" s="727">
        <v>-136</v>
      </c>
      <c r="CL18" s="728">
        <v>-136</v>
      </c>
      <c r="CM18" s="685">
        <v>1904</v>
      </c>
      <c r="CN18" s="686"/>
      <c r="CO18" s="686"/>
      <c r="CP18" s="686"/>
      <c r="CQ18" s="687"/>
      <c r="CR18" s="685">
        <v>2040</v>
      </c>
      <c r="CS18" s="686"/>
      <c r="CT18" s="686"/>
      <c r="CU18" s="686"/>
      <c r="CV18" s="687"/>
      <c r="CW18" s="729">
        <v>0</v>
      </c>
      <c r="CX18" s="730">
        <v>0</v>
      </c>
      <c r="CY18" s="730">
        <v>0</v>
      </c>
      <c r="CZ18" s="730">
        <v>0</v>
      </c>
      <c r="DA18" s="731">
        <v>0</v>
      </c>
      <c r="DB18" s="729">
        <v>5812.424</v>
      </c>
      <c r="DC18" s="730">
        <v>5812.424</v>
      </c>
      <c r="DD18" s="730">
        <v>5812.424</v>
      </c>
      <c r="DE18" s="730">
        <v>5812.424</v>
      </c>
      <c r="DF18" s="731">
        <v>5812.424</v>
      </c>
      <c r="DG18" s="685">
        <v>0</v>
      </c>
      <c r="DH18" s="686"/>
      <c r="DI18" s="686"/>
      <c r="DJ18" s="686"/>
      <c r="DK18" s="687"/>
      <c r="DL18" s="685">
        <v>1439</v>
      </c>
      <c r="DM18" s="686"/>
      <c r="DN18" s="686"/>
      <c r="DO18" s="686"/>
      <c r="DP18" s="687"/>
      <c r="DQ18" s="685"/>
      <c r="DR18" s="686"/>
      <c r="DS18" s="686"/>
      <c r="DT18" s="686"/>
      <c r="DU18" s="687"/>
      <c r="DV18" s="715"/>
      <c r="DW18" s="716"/>
      <c r="DX18" s="716"/>
      <c r="DY18" s="716"/>
      <c r="DZ18" s="732"/>
      <c r="EA18" s="71"/>
    </row>
    <row r="19" spans="1:131" s="51" customFormat="1" ht="26.25" customHeight="1" x14ac:dyDescent="0.2">
      <c r="A19" s="56">
        <v>13</v>
      </c>
      <c r="B19" s="715"/>
      <c r="C19" s="716"/>
      <c r="D19" s="716"/>
      <c r="E19" s="716"/>
      <c r="F19" s="716"/>
      <c r="G19" s="716"/>
      <c r="H19" s="716"/>
      <c r="I19" s="716"/>
      <c r="J19" s="716"/>
      <c r="K19" s="716"/>
      <c r="L19" s="716"/>
      <c r="M19" s="716"/>
      <c r="N19" s="716"/>
      <c r="O19" s="716"/>
      <c r="P19" s="717"/>
      <c r="Q19" s="718"/>
      <c r="R19" s="719"/>
      <c r="S19" s="719"/>
      <c r="T19" s="719"/>
      <c r="U19" s="719"/>
      <c r="V19" s="719"/>
      <c r="W19" s="719"/>
      <c r="X19" s="719"/>
      <c r="Y19" s="719"/>
      <c r="Z19" s="719"/>
      <c r="AA19" s="719"/>
      <c r="AB19" s="719"/>
      <c r="AC19" s="719"/>
      <c r="AD19" s="719"/>
      <c r="AE19" s="720"/>
      <c r="AF19" s="721"/>
      <c r="AG19" s="686"/>
      <c r="AH19" s="686"/>
      <c r="AI19" s="686"/>
      <c r="AJ19" s="722"/>
      <c r="AK19" s="723"/>
      <c r="AL19" s="719"/>
      <c r="AM19" s="719"/>
      <c r="AN19" s="719"/>
      <c r="AO19" s="719"/>
      <c r="AP19" s="719"/>
      <c r="AQ19" s="719"/>
      <c r="AR19" s="719"/>
      <c r="AS19" s="719"/>
      <c r="AT19" s="719"/>
      <c r="AU19" s="724"/>
      <c r="AV19" s="724"/>
      <c r="AW19" s="724"/>
      <c r="AX19" s="724"/>
      <c r="AY19" s="725"/>
      <c r="AZ19" s="60"/>
      <c r="BA19" s="60"/>
      <c r="BB19" s="60"/>
      <c r="BC19" s="60"/>
      <c r="BD19" s="60"/>
      <c r="BE19" s="71"/>
      <c r="BF19" s="71"/>
      <c r="BG19" s="71"/>
      <c r="BH19" s="71"/>
      <c r="BI19" s="71"/>
      <c r="BJ19" s="71"/>
      <c r="BK19" s="71"/>
      <c r="BL19" s="71"/>
      <c r="BM19" s="71"/>
      <c r="BN19" s="71"/>
      <c r="BO19" s="71"/>
      <c r="BP19" s="71"/>
      <c r="BQ19" s="56">
        <v>13</v>
      </c>
      <c r="BR19" s="76"/>
      <c r="BS19" s="715" t="s">
        <v>566</v>
      </c>
      <c r="BT19" s="716"/>
      <c r="BU19" s="716"/>
      <c r="BV19" s="716" t="s">
        <v>566</v>
      </c>
      <c r="BW19" s="716"/>
      <c r="BX19" s="716"/>
      <c r="BY19" s="716" t="s">
        <v>566</v>
      </c>
      <c r="BZ19" s="716"/>
      <c r="CA19" s="716"/>
      <c r="CB19" s="716" t="s">
        <v>566</v>
      </c>
      <c r="CC19" s="716"/>
      <c r="CD19" s="716"/>
      <c r="CE19" s="716" t="s">
        <v>566</v>
      </c>
      <c r="CF19" s="716"/>
      <c r="CG19" s="717"/>
      <c r="CH19" s="726">
        <v>-2</v>
      </c>
      <c r="CI19" s="727">
        <v>-2</v>
      </c>
      <c r="CJ19" s="727">
        <v>-2</v>
      </c>
      <c r="CK19" s="727">
        <v>-2</v>
      </c>
      <c r="CL19" s="728">
        <v>-2</v>
      </c>
      <c r="CM19" s="685">
        <v>1199</v>
      </c>
      <c r="CN19" s="686"/>
      <c r="CO19" s="686"/>
      <c r="CP19" s="686"/>
      <c r="CQ19" s="687"/>
      <c r="CR19" s="685">
        <v>1000</v>
      </c>
      <c r="CS19" s="686"/>
      <c r="CT19" s="686"/>
      <c r="CU19" s="686"/>
      <c r="CV19" s="687"/>
      <c r="CW19" s="729">
        <v>0</v>
      </c>
      <c r="CX19" s="730">
        <v>0</v>
      </c>
      <c r="CY19" s="730">
        <v>0</v>
      </c>
      <c r="CZ19" s="730">
        <v>0</v>
      </c>
      <c r="DA19" s="731">
        <v>0</v>
      </c>
      <c r="DB19" s="729">
        <v>0</v>
      </c>
      <c r="DC19" s="730">
        <v>0</v>
      </c>
      <c r="DD19" s="730">
        <v>0</v>
      </c>
      <c r="DE19" s="730">
        <v>0</v>
      </c>
      <c r="DF19" s="731">
        <v>0</v>
      </c>
      <c r="DG19" s="685">
        <v>0</v>
      </c>
      <c r="DH19" s="686"/>
      <c r="DI19" s="686"/>
      <c r="DJ19" s="686"/>
      <c r="DK19" s="687"/>
      <c r="DL19" s="685">
        <v>0</v>
      </c>
      <c r="DM19" s="686"/>
      <c r="DN19" s="686"/>
      <c r="DO19" s="686"/>
      <c r="DP19" s="687"/>
      <c r="DQ19" s="685"/>
      <c r="DR19" s="686"/>
      <c r="DS19" s="686"/>
      <c r="DT19" s="686"/>
      <c r="DU19" s="687"/>
      <c r="DV19" s="715"/>
      <c r="DW19" s="716"/>
      <c r="DX19" s="716"/>
      <c r="DY19" s="716"/>
      <c r="DZ19" s="732"/>
      <c r="EA19" s="71"/>
    </row>
    <row r="20" spans="1:131" s="51" customFormat="1" ht="26.25" customHeight="1" x14ac:dyDescent="0.2">
      <c r="A20" s="56">
        <v>14</v>
      </c>
      <c r="B20" s="715"/>
      <c r="C20" s="716"/>
      <c r="D20" s="716"/>
      <c r="E20" s="716"/>
      <c r="F20" s="716"/>
      <c r="G20" s="716"/>
      <c r="H20" s="716"/>
      <c r="I20" s="716"/>
      <c r="J20" s="716"/>
      <c r="K20" s="716"/>
      <c r="L20" s="716"/>
      <c r="M20" s="716"/>
      <c r="N20" s="716"/>
      <c r="O20" s="716"/>
      <c r="P20" s="717"/>
      <c r="Q20" s="718"/>
      <c r="R20" s="719"/>
      <c r="S20" s="719"/>
      <c r="T20" s="719"/>
      <c r="U20" s="719"/>
      <c r="V20" s="719"/>
      <c r="W20" s="719"/>
      <c r="X20" s="719"/>
      <c r="Y20" s="719"/>
      <c r="Z20" s="719"/>
      <c r="AA20" s="719"/>
      <c r="AB20" s="719"/>
      <c r="AC20" s="719"/>
      <c r="AD20" s="719"/>
      <c r="AE20" s="720"/>
      <c r="AF20" s="721"/>
      <c r="AG20" s="686"/>
      <c r="AH20" s="686"/>
      <c r="AI20" s="686"/>
      <c r="AJ20" s="722"/>
      <c r="AK20" s="723"/>
      <c r="AL20" s="719"/>
      <c r="AM20" s="719"/>
      <c r="AN20" s="719"/>
      <c r="AO20" s="719"/>
      <c r="AP20" s="719"/>
      <c r="AQ20" s="719"/>
      <c r="AR20" s="719"/>
      <c r="AS20" s="719"/>
      <c r="AT20" s="719"/>
      <c r="AU20" s="724"/>
      <c r="AV20" s="724"/>
      <c r="AW20" s="724"/>
      <c r="AX20" s="724"/>
      <c r="AY20" s="725"/>
      <c r="AZ20" s="60"/>
      <c r="BA20" s="60"/>
      <c r="BB20" s="60"/>
      <c r="BC20" s="60"/>
      <c r="BD20" s="60"/>
      <c r="BE20" s="71"/>
      <c r="BF20" s="71"/>
      <c r="BG20" s="71"/>
      <c r="BH20" s="71"/>
      <c r="BI20" s="71"/>
      <c r="BJ20" s="71"/>
      <c r="BK20" s="71"/>
      <c r="BL20" s="71"/>
      <c r="BM20" s="71"/>
      <c r="BN20" s="71"/>
      <c r="BO20" s="71"/>
      <c r="BP20" s="71"/>
      <c r="BQ20" s="56">
        <v>14</v>
      </c>
      <c r="BR20" s="76"/>
      <c r="BS20" s="715" t="s">
        <v>567</v>
      </c>
      <c r="BT20" s="716"/>
      <c r="BU20" s="716"/>
      <c r="BV20" s="716" t="s">
        <v>567</v>
      </c>
      <c r="BW20" s="716"/>
      <c r="BX20" s="716"/>
      <c r="BY20" s="716" t="s">
        <v>567</v>
      </c>
      <c r="BZ20" s="716"/>
      <c r="CA20" s="716"/>
      <c r="CB20" s="716" t="s">
        <v>567</v>
      </c>
      <c r="CC20" s="716"/>
      <c r="CD20" s="716"/>
      <c r="CE20" s="716" t="s">
        <v>567</v>
      </c>
      <c r="CF20" s="716"/>
      <c r="CG20" s="717"/>
      <c r="CH20" s="726">
        <v>64</v>
      </c>
      <c r="CI20" s="727">
        <v>64</v>
      </c>
      <c r="CJ20" s="727">
        <v>64</v>
      </c>
      <c r="CK20" s="727">
        <v>64</v>
      </c>
      <c r="CL20" s="728">
        <v>64</v>
      </c>
      <c r="CM20" s="685">
        <v>1171</v>
      </c>
      <c r="CN20" s="686"/>
      <c r="CO20" s="686"/>
      <c r="CP20" s="686"/>
      <c r="CQ20" s="687"/>
      <c r="CR20" s="685">
        <v>280</v>
      </c>
      <c r="CS20" s="686"/>
      <c r="CT20" s="686"/>
      <c r="CU20" s="686"/>
      <c r="CV20" s="687"/>
      <c r="CW20" s="729">
        <v>0</v>
      </c>
      <c r="CX20" s="730">
        <v>0</v>
      </c>
      <c r="CY20" s="730">
        <v>0</v>
      </c>
      <c r="CZ20" s="730">
        <v>0</v>
      </c>
      <c r="DA20" s="731">
        <v>0</v>
      </c>
      <c r="DB20" s="729">
        <v>0</v>
      </c>
      <c r="DC20" s="730">
        <v>0</v>
      </c>
      <c r="DD20" s="730">
        <v>0</v>
      </c>
      <c r="DE20" s="730">
        <v>0</v>
      </c>
      <c r="DF20" s="731">
        <v>0</v>
      </c>
      <c r="DG20" s="685">
        <v>0</v>
      </c>
      <c r="DH20" s="686"/>
      <c r="DI20" s="686"/>
      <c r="DJ20" s="686"/>
      <c r="DK20" s="687"/>
      <c r="DL20" s="685">
        <v>0</v>
      </c>
      <c r="DM20" s="686"/>
      <c r="DN20" s="686"/>
      <c r="DO20" s="686"/>
      <c r="DP20" s="687"/>
      <c r="DQ20" s="685"/>
      <c r="DR20" s="686"/>
      <c r="DS20" s="686"/>
      <c r="DT20" s="686"/>
      <c r="DU20" s="687"/>
      <c r="DV20" s="715"/>
      <c r="DW20" s="716"/>
      <c r="DX20" s="716"/>
      <c r="DY20" s="716"/>
      <c r="DZ20" s="732"/>
      <c r="EA20" s="71"/>
    </row>
    <row r="21" spans="1:131" s="51" customFormat="1" ht="26.25" customHeight="1" x14ac:dyDescent="0.2">
      <c r="A21" s="56">
        <v>15</v>
      </c>
      <c r="B21" s="715"/>
      <c r="C21" s="716"/>
      <c r="D21" s="716"/>
      <c r="E21" s="716"/>
      <c r="F21" s="716"/>
      <c r="G21" s="716"/>
      <c r="H21" s="716"/>
      <c r="I21" s="716"/>
      <c r="J21" s="716"/>
      <c r="K21" s="716"/>
      <c r="L21" s="716"/>
      <c r="M21" s="716"/>
      <c r="N21" s="716"/>
      <c r="O21" s="716"/>
      <c r="P21" s="717"/>
      <c r="Q21" s="718"/>
      <c r="R21" s="719"/>
      <c r="S21" s="719"/>
      <c r="T21" s="719"/>
      <c r="U21" s="719"/>
      <c r="V21" s="719"/>
      <c r="W21" s="719"/>
      <c r="X21" s="719"/>
      <c r="Y21" s="719"/>
      <c r="Z21" s="719"/>
      <c r="AA21" s="719"/>
      <c r="AB21" s="719"/>
      <c r="AC21" s="719"/>
      <c r="AD21" s="719"/>
      <c r="AE21" s="720"/>
      <c r="AF21" s="721"/>
      <c r="AG21" s="686"/>
      <c r="AH21" s="686"/>
      <c r="AI21" s="686"/>
      <c r="AJ21" s="722"/>
      <c r="AK21" s="723"/>
      <c r="AL21" s="719"/>
      <c r="AM21" s="719"/>
      <c r="AN21" s="719"/>
      <c r="AO21" s="719"/>
      <c r="AP21" s="719"/>
      <c r="AQ21" s="719"/>
      <c r="AR21" s="719"/>
      <c r="AS21" s="719"/>
      <c r="AT21" s="719"/>
      <c r="AU21" s="724"/>
      <c r="AV21" s="724"/>
      <c r="AW21" s="724"/>
      <c r="AX21" s="724"/>
      <c r="AY21" s="725"/>
      <c r="AZ21" s="60"/>
      <c r="BA21" s="60"/>
      <c r="BB21" s="60"/>
      <c r="BC21" s="60"/>
      <c r="BD21" s="60"/>
      <c r="BE21" s="71"/>
      <c r="BF21" s="71"/>
      <c r="BG21" s="71"/>
      <c r="BH21" s="71"/>
      <c r="BI21" s="71"/>
      <c r="BJ21" s="71"/>
      <c r="BK21" s="71"/>
      <c r="BL21" s="71"/>
      <c r="BM21" s="71"/>
      <c r="BN21" s="71"/>
      <c r="BO21" s="71"/>
      <c r="BP21" s="71"/>
      <c r="BQ21" s="56">
        <v>15</v>
      </c>
      <c r="BR21" s="76"/>
      <c r="BS21" s="715" t="s">
        <v>369</v>
      </c>
      <c r="BT21" s="716"/>
      <c r="BU21" s="716"/>
      <c r="BV21" s="716" t="s">
        <v>369</v>
      </c>
      <c r="BW21" s="716"/>
      <c r="BX21" s="716"/>
      <c r="BY21" s="716" t="s">
        <v>369</v>
      </c>
      <c r="BZ21" s="716"/>
      <c r="CA21" s="716"/>
      <c r="CB21" s="716" t="s">
        <v>369</v>
      </c>
      <c r="CC21" s="716"/>
      <c r="CD21" s="716"/>
      <c r="CE21" s="716" t="s">
        <v>369</v>
      </c>
      <c r="CF21" s="716"/>
      <c r="CG21" s="717"/>
      <c r="CH21" s="726">
        <v>3</v>
      </c>
      <c r="CI21" s="727">
        <v>3</v>
      </c>
      <c r="CJ21" s="727">
        <v>3</v>
      </c>
      <c r="CK21" s="727">
        <v>3</v>
      </c>
      <c r="CL21" s="728">
        <v>3</v>
      </c>
      <c r="CM21" s="685">
        <v>57</v>
      </c>
      <c r="CN21" s="686"/>
      <c r="CO21" s="686"/>
      <c r="CP21" s="686"/>
      <c r="CQ21" s="687"/>
      <c r="CR21" s="685">
        <v>10</v>
      </c>
      <c r="CS21" s="686"/>
      <c r="CT21" s="686"/>
      <c r="CU21" s="686"/>
      <c r="CV21" s="687"/>
      <c r="CW21" s="729">
        <v>0</v>
      </c>
      <c r="CX21" s="730">
        <v>0</v>
      </c>
      <c r="CY21" s="730">
        <v>0</v>
      </c>
      <c r="CZ21" s="730">
        <v>0</v>
      </c>
      <c r="DA21" s="731">
        <v>0</v>
      </c>
      <c r="DB21" s="729">
        <v>0</v>
      </c>
      <c r="DC21" s="730">
        <v>0</v>
      </c>
      <c r="DD21" s="730">
        <v>0</v>
      </c>
      <c r="DE21" s="730">
        <v>0</v>
      </c>
      <c r="DF21" s="731">
        <v>0</v>
      </c>
      <c r="DG21" s="685">
        <v>0</v>
      </c>
      <c r="DH21" s="686"/>
      <c r="DI21" s="686"/>
      <c r="DJ21" s="686"/>
      <c r="DK21" s="687"/>
      <c r="DL21" s="685">
        <v>0</v>
      </c>
      <c r="DM21" s="686"/>
      <c r="DN21" s="686"/>
      <c r="DO21" s="686"/>
      <c r="DP21" s="687"/>
      <c r="DQ21" s="685"/>
      <c r="DR21" s="686"/>
      <c r="DS21" s="686"/>
      <c r="DT21" s="686"/>
      <c r="DU21" s="687"/>
      <c r="DV21" s="715"/>
      <c r="DW21" s="716"/>
      <c r="DX21" s="716"/>
      <c r="DY21" s="716"/>
      <c r="DZ21" s="732"/>
      <c r="EA21" s="71"/>
    </row>
    <row r="22" spans="1:131" s="51" customFormat="1" ht="26.25" customHeight="1" x14ac:dyDescent="0.2">
      <c r="A22" s="56">
        <v>16</v>
      </c>
      <c r="B22" s="715"/>
      <c r="C22" s="716"/>
      <c r="D22" s="716"/>
      <c r="E22" s="716"/>
      <c r="F22" s="716"/>
      <c r="G22" s="716"/>
      <c r="H22" s="716"/>
      <c r="I22" s="716"/>
      <c r="J22" s="716"/>
      <c r="K22" s="716"/>
      <c r="L22" s="716"/>
      <c r="M22" s="716"/>
      <c r="N22" s="716"/>
      <c r="O22" s="716"/>
      <c r="P22" s="717"/>
      <c r="Q22" s="750"/>
      <c r="R22" s="751"/>
      <c r="S22" s="751"/>
      <c r="T22" s="751"/>
      <c r="U22" s="751"/>
      <c r="V22" s="751"/>
      <c r="W22" s="751"/>
      <c r="X22" s="751"/>
      <c r="Y22" s="751"/>
      <c r="Z22" s="751"/>
      <c r="AA22" s="751"/>
      <c r="AB22" s="751"/>
      <c r="AC22" s="751"/>
      <c r="AD22" s="751"/>
      <c r="AE22" s="752"/>
      <c r="AF22" s="721"/>
      <c r="AG22" s="686"/>
      <c r="AH22" s="686"/>
      <c r="AI22" s="686"/>
      <c r="AJ22" s="722"/>
      <c r="AK22" s="753"/>
      <c r="AL22" s="751"/>
      <c r="AM22" s="751"/>
      <c r="AN22" s="751"/>
      <c r="AO22" s="751"/>
      <c r="AP22" s="751"/>
      <c r="AQ22" s="751"/>
      <c r="AR22" s="751"/>
      <c r="AS22" s="751"/>
      <c r="AT22" s="751"/>
      <c r="AU22" s="754"/>
      <c r="AV22" s="754"/>
      <c r="AW22" s="754"/>
      <c r="AX22" s="754"/>
      <c r="AY22" s="755"/>
      <c r="AZ22" s="733" t="s">
        <v>470</v>
      </c>
      <c r="BA22" s="733"/>
      <c r="BB22" s="733"/>
      <c r="BC22" s="733"/>
      <c r="BD22" s="734"/>
      <c r="BE22" s="71"/>
      <c r="BF22" s="71"/>
      <c r="BG22" s="71"/>
      <c r="BH22" s="71"/>
      <c r="BI22" s="71"/>
      <c r="BJ22" s="71"/>
      <c r="BK22" s="71"/>
      <c r="BL22" s="71"/>
      <c r="BM22" s="71"/>
      <c r="BN22" s="71"/>
      <c r="BO22" s="71"/>
      <c r="BP22" s="71"/>
      <c r="BQ22" s="56">
        <v>16</v>
      </c>
      <c r="BR22" s="76"/>
      <c r="BS22" s="715" t="s">
        <v>568</v>
      </c>
      <c r="BT22" s="716"/>
      <c r="BU22" s="716"/>
      <c r="BV22" s="716" t="s">
        <v>568</v>
      </c>
      <c r="BW22" s="716"/>
      <c r="BX22" s="716"/>
      <c r="BY22" s="716" t="s">
        <v>568</v>
      </c>
      <c r="BZ22" s="716"/>
      <c r="CA22" s="716"/>
      <c r="CB22" s="716" t="s">
        <v>568</v>
      </c>
      <c r="CC22" s="716"/>
      <c r="CD22" s="716"/>
      <c r="CE22" s="716" t="s">
        <v>568</v>
      </c>
      <c r="CF22" s="716"/>
      <c r="CG22" s="717"/>
      <c r="CH22" s="726">
        <v>3</v>
      </c>
      <c r="CI22" s="727">
        <v>3</v>
      </c>
      <c r="CJ22" s="727">
        <v>3</v>
      </c>
      <c r="CK22" s="727">
        <v>3</v>
      </c>
      <c r="CL22" s="728">
        <v>3</v>
      </c>
      <c r="CM22" s="685">
        <v>204</v>
      </c>
      <c r="CN22" s="686"/>
      <c r="CO22" s="686"/>
      <c r="CP22" s="686"/>
      <c r="CQ22" s="687"/>
      <c r="CR22" s="685">
        <v>22</v>
      </c>
      <c r="CS22" s="686"/>
      <c r="CT22" s="686"/>
      <c r="CU22" s="686"/>
      <c r="CV22" s="687"/>
      <c r="CW22" s="729">
        <v>0</v>
      </c>
      <c r="CX22" s="730">
        <v>0</v>
      </c>
      <c r="CY22" s="730">
        <v>0</v>
      </c>
      <c r="CZ22" s="730">
        <v>0</v>
      </c>
      <c r="DA22" s="731">
        <v>0</v>
      </c>
      <c r="DB22" s="729">
        <v>0</v>
      </c>
      <c r="DC22" s="730">
        <v>0</v>
      </c>
      <c r="DD22" s="730">
        <v>0</v>
      </c>
      <c r="DE22" s="730">
        <v>0</v>
      </c>
      <c r="DF22" s="731">
        <v>0</v>
      </c>
      <c r="DG22" s="685">
        <v>0</v>
      </c>
      <c r="DH22" s="686"/>
      <c r="DI22" s="686"/>
      <c r="DJ22" s="686"/>
      <c r="DK22" s="687"/>
      <c r="DL22" s="685">
        <v>0</v>
      </c>
      <c r="DM22" s="686"/>
      <c r="DN22" s="686"/>
      <c r="DO22" s="686"/>
      <c r="DP22" s="687"/>
      <c r="DQ22" s="685"/>
      <c r="DR22" s="686"/>
      <c r="DS22" s="686"/>
      <c r="DT22" s="686"/>
      <c r="DU22" s="687"/>
      <c r="DV22" s="715"/>
      <c r="DW22" s="716"/>
      <c r="DX22" s="716"/>
      <c r="DY22" s="716"/>
      <c r="DZ22" s="732"/>
      <c r="EA22" s="71"/>
    </row>
    <row r="23" spans="1:131" s="51" customFormat="1" ht="26.25" customHeight="1" x14ac:dyDescent="0.2">
      <c r="A23" s="57" t="s">
        <v>260</v>
      </c>
      <c r="B23" s="735" t="s">
        <v>313</v>
      </c>
      <c r="C23" s="736"/>
      <c r="D23" s="736"/>
      <c r="E23" s="736"/>
      <c r="F23" s="736"/>
      <c r="G23" s="736"/>
      <c r="H23" s="736"/>
      <c r="I23" s="736"/>
      <c r="J23" s="736"/>
      <c r="K23" s="736"/>
      <c r="L23" s="736"/>
      <c r="M23" s="736"/>
      <c r="N23" s="736"/>
      <c r="O23" s="736"/>
      <c r="P23" s="737"/>
      <c r="Q23" s="738"/>
      <c r="R23" s="739"/>
      <c r="S23" s="739"/>
      <c r="T23" s="739"/>
      <c r="U23" s="739"/>
      <c r="V23" s="739"/>
      <c r="W23" s="739"/>
      <c r="X23" s="739"/>
      <c r="Y23" s="739"/>
      <c r="Z23" s="739"/>
      <c r="AA23" s="739"/>
      <c r="AB23" s="739"/>
      <c r="AC23" s="739"/>
      <c r="AD23" s="739"/>
      <c r="AE23" s="740"/>
      <c r="AF23" s="741">
        <v>388</v>
      </c>
      <c r="AG23" s="739"/>
      <c r="AH23" s="739"/>
      <c r="AI23" s="739"/>
      <c r="AJ23" s="742"/>
      <c r="AK23" s="743"/>
      <c r="AL23" s="744"/>
      <c r="AM23" s="744"/>
      <c r="AN23" s="744"/>
      <c r="AO23" s="744"/>
      <c r="AP23" s="739"/>
      <c r="AQ23" s="739"/>
      <c r="AR23" s="739"/>
      <c r="AS23" s="739"/>
      <c r="AT23" s="739"/>
      <c r="AU23" s="745"/>
      <c r="AV23" s="745"/>
      <c r="AW23" s="745"/>
      <c r="AX23" s="745"/>
      <c r="AY23" s="746"/>
      <c r="AZ23" s="747" t="s">
        <v>206</v>
      </c>
      <c r="BA23" s="748"/>
      <c r="BB23" s="748"/>
      <c r="BC23" s="748"/>
      <c r="BD23" s="749"/>
      <c r="BE23" s="71"/>
      <c r="BF23" s="71"/>
      <c r="BG23" s="71"/>
      <c r="BH23" s="71"/>
      <c r="BI23" s="71"/>
      <c r="BJ23" s="71"/>
      <c r="BK23" s="71"/>
      <c r="BL23" s="71"/>
      <c r="BM23" s="71"/>
      <c r="BN23" s="71"/>
      <c r="BO23" s="71"/>
      <c r="BP23" s="71"/>
      <c r="BQ23" s="56">
        <v>17</v>
      </c>
      <c r="BR23" s="76"/>
      <c r="BS23" s="715" t="s">
        <v>468</v>
      </c>
      <c r="BT23" s="716"/>
      <c r="BU23" s="716"/>
      <c r="BV23" s="716" t="s">
        <v>468</v>
      </c>
      <c r="BW23" s="716"/>
      <c r="BX23" s="716"/>
      <c r="BY23" s="716" t="s">
        <v>468</v>
      </c>
      <c r="BZ23" s="716"/>
      <c r="CA23" s="716"/>
      <c r="CB23" s="716" t="s">
        <v>468</v>
      </c>
      <c r="CC23" s="716"/>
      <c r="CD23" s="716"/>
      <c r="CE23" s="716" t="s">
        <v>468</v>
      </c>
      <c r="CF23" s="716"/>
      <c r="CG23" s="717"/>
      <c r="CH23" s="726">
        <v>25</v>
      </c>
      <c r="CI23" s="727">
        <v>25</v>
      </c>
      <c r="CJ23" s="727">
        <v>25</v>
      </c>
      <c r="CK23" s="727">
        <v>25</v>
      </c>
      <c r="CL23" s="728">
        <v>25</v>
      </c>
      <c r="CM23" s="685">
        <v>147</v>
      </c>
      <c r="CN23" s="686"/>
      <c r="CO23" s="686"/>
      <c r="CP23" s="686"/>
      <c r="CQ23" s="687"/>
      <c r="CR23" s="685">
        <v>80</v>
      </c>
      <c r="CS23" s="686"/>
      <c r="CT23" s="686"/>
      <c r="CU23" s="686"/>
      <c r="CV23" s="687"/>
      <c r="CW23" s="729">
        <v>0</v>
      </c>
      <c r="CX23" s="730">
        <v>0</v>
      </c>
      <c r="CY23" s="730">
        <v>0</v>
      </c>
      <c r="CZ23" s="730">
        <v>0</v>
      </c>
      <c r="DA23" s="731">
        <v>0</v>
      </c>
      <c r="DB23" s="729">
        <v>0</v>
      </c>
      <c r="DC23" s="730">
        <v>0</v>
      </c>
      <c r="DD23" s="730">
        <v>0</v>
      </c>
      <c r="DE23" s="730">
        <v>0</v>
      </c>
      <c r="DF23" s="731">
        <v>0</v>
      </c>
      <c r="DG23" s="685">
        <v>0</v>
      </c>
      <c r="DH23" s="686"/>
      <c r="DI23" s="686"/>
      <c r="DJ23" s="686"/>
      <c r="DK23" s="687"/>
      <c r="DL23" s="685">
        <v>0</v>
      </c>
      <c r="DM23" s="686"/>
      <c r="DN23" s="686"/>
      <c r="DO23" s="686"/>
      <c r="DP23" s="687"/>
      <c r="DQ23" s="685"/>
      <c r="DR23" s="686"/>
      <c r="DS23" s="686"/>
      <c r="DT23" s="686"/>
      <c r="DU23" s="687"/>
      <c r="DV23" s="715"/>
      <c r="DW23" s="716"/>
      <c r="DX23" s="716"/>
      <c r="DY23" s="716"/>
      <c r="DZ23" s="732"/>
      <c r="EA23" s="71"/>
    </row>
    <row r="24" spans="1:131" s="51" customFormat="1" ht="26.25" customHeight="1" x14ac:dyDescent="0.2">
      <c r="A24" s="756" t="s">
        <v>399</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60"/>
      <c r="BA24" s="60"/>
      <c r="BB24" s="60"/>
      <c r="BC24" s="60"/>
      <c r="BD24" s="60"/>
      <c r="BE24" s="71"/>
      <c r="BF24" s="71"/>
      <c r="BG24" s="71"/>
      <c r="BH24" s="71"/>
      <c r="BI24" s="71"/>
      <c r="BJ24" s="71"/>
      <c r="BK24" s="71"/>
      <c r="BL24" s="71"/>
      <c r="BM24" s="71"/>
      <c r="BN24" s="71"/>
      <c r="BO24" s="71"/>
      <c r="BP24" s="71"/>
      <c r="BQ24" s="56">
        <v>18</v>
      </c>
      <c r="BR24" s="76"/>
      <c r="BS24" s="715"/>
      <c r="BT24" s="716"/>
      <c r="BU24" s="716"/>
      <c r="BV24" s="716"/>
      <c r="BW24" s="716"/>
      <c r="BX24" s="716"/>
      <c r="BY24" s="716"/>
      <c r="BZ24" s="716"/>
      <c r="CA24" s="716"/>
      <c r="CB24" s="716"/>
      <c r="CC24" s="716"/>
      <c r="CD24" s="716"/>
      <c r="CE24" s="716"/>
      <c r="CF24" s="716"/>
      <c r="CG24" s="717"/>
      <c r="CH24" s="685"/>
      <c r="CI24" s="686"/>
      <c r="CJ24" s="686"/>
      <c r="CK24" s="686"/>
      <c r="CL24" s="687"/>
      <c r="CM24" s="685"/>
      <c r="CN24" s="686"/>
      <c r="CO24" s="686"/>
      <c r="CP24" s="686"/>
      <c r="CQ24" s="687"/>
      <c r="CR24" s="685"/>
      <c r="CS24" s="686"/>
      <c r="CT24" s="686"/>
      <c r="CU24" s="686"/>
      <c r="CV24" s="687"/>
      <c r="CW24" s="685"/>
      <c r="CX24" s="686"/>
      <c r="CY24" s="686"/>
      <c r="CZ24" s="686"/>
      <c r="DA24" s="687"/>
      <c r="DB24" s="685"/>
      <c r="DC24" s="686"/>
      <c r="DD24" s="686"/>
      <c r="DE24" s="686"/>
      <c r="DF24" s="687"/>
      <c r="DG24" s="685"/>
      <c r="DH24" s="686"/>
      <c r="DI24" s="686"/>
      <c r="DJ24" s="686"/>
      <c r="DK24" s="687"/>
      <c r="DL24" s="685"/>
      <c r="DM24" s="686"/>
      <c r="DN24" s="686"/>
      <c r="DO24" s="686"/>
      <c r="DP24" s="687"/>
      <c r="DQ24" s="685"/>
      <c r="DR24" s="686"/>
      <c r="DS24" s="686"/>
      <c r="DT24" s="686"/>
      <c r="DU24" s="687"/>
      <c r="DV24" s="715"/>
      <c r="DW24" s="716"/>
      <c r="DX24" s="716"/>
      <c r="DY24" s="716"/>
      <c r="DZ24" s="732"/>
      <c r="EA24" s="71"/>
    </row>
    <row r="25" spans="1:131" ht="26.25" customHeight="1" x14ac:dyDescent="0.2">
      <c r="A25" s="668" t="s">
        <v>424</v>
      </c>
      <c r="B25" s="668"/>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0"/>
      <c r="BK25" s="60"/>
      <c r="BL25" s="60"/>
      <c r="BM25" s="60"/>
      <c r="BN25" s="60"/>
      <c r="BO25" s="59"/>
      <c r="BP25" s="59"/>
      <c r="BQ25" s="56">
        <v>19</v>
      </c>
      <c r="BR25" s="76"/>
      <c r="BS25" s="715"/>
      <c r="BT25" s="716"/>
      <c r="BU25" s="716"/>
      <c r="BV25" s="716"/>
      <c r="BW25" s="716"/>
      <c r="BX25" s="716"/>
      <c r="BY25" s="716"/>
      <c r="BZ25" s="716"/>
      <c r="CA25" s="716"/>
      <c r="CB25" s="716"/>
      <c r="CC25" s="716"/>
      <c r="CD25" s="716"/>
      <c r="CE25" s="716"/>
      <c r="CF25" s="716"/>
      <c r="CG25" s="717"/>
      <c r="CH25" s="685"/>
      <c r="CI25" s="686"/>
      <c r="CJ25" s="686"/>
      <c r="CK25" s="686"/>
      <c r="CL25" s="687"/>
      <c r="CM25" s="685"/>
      <c r="CN25" s="686"/>
      <c r="CO25" s="686"/>
      <c r="CP25" s="686"/>
      <c r="CQ25" s="687"/>
      <c r="CR25" s="685"/>
      <c r="CS25" s="686"/>
      <c r="CT25" s="686"/>
      <c r="CU25" s="686"/>
      <c r="CV25" s="687"/>
      <c r="CW25" s="685"/>
      <c r="CX25" s="686"/>
      <c r="CY25" s="686"/>
      <c r="CZ25" s="686"/>
      <c r="DA25" s="687"/>
      <c r="DB25" s="685"/>
      <c r="DC25" s="686"/>
      <c r="DD25" s="686"/>
      <c r="DE25" s="686"/>
      <c r="DF25" s="687"/>
      <c r="DG25" s="685"/>
      <c r="DH25" s="686"/>
      <c r="DI25" s="686"/>
      <c r="DJ25" s="686"/>
      <c r="DK25" s="687"/>
      <c r="DL25" s="685"/>
      <c r="DM25" s="686"/>
      <c r="DN25" s="686"/>
      <c r="DO25" s="686"/>
      <c r="DP25" s="687"/>
      <c r="DQ25" s="685"/>
      <c r="DR25" s="686"/>
      <c r="DS25" s="686"/>
      <c r="DT25" s="686"/>
      <c r="DU25" s="687"/>
      <c r="DV25" s="715"/>
      <c r="DW25" s="716"/>
      <c r="DX25" s="716"/>
      <c r="DY25" s="716"/>
      <c r="DZ25" s="732"/>
      <c r="EA25" s="52"/>
    </row>
    <row r="26" spans="1:131" ht="26.25" customHeight="1" x14ac:dyDescent="0.2">
      <c r="A26" s="701" t="s">
        <v>447</v>
      </c>
      <c r="B26" s="702"/>
      <c r="C26" s="702"/>
      <c r="D26" s="702"/>
      <c r="E26" s="702"/>
      <c r="F26" s="702"/>
      <c r="G26" s="702"/>
      <c r="H26" s="702"/>
      <c r="I26" s="702"/>
      <c r="J26" s="702"/>
      <c r="K26" s="702"/>
      <c r="L26" s="702"/>
      <c r="M26" s="702"/>
      <c r="N26" s="702"/>
      <c r="O26" s="702"/>
      <c r="P26" s="703"/>
      <c r="Q26" s="695" t="s">
        <v>472</v>
      </c>
      <c r="R26" s="696"/>
      <c r="S26" s="696"/>
      <c r="T26" s="696"/>
      <c r="U26" s="707"/>
      <c r="V26" s="695" t="s">
        <v>473</v>
      </c>
      <c r="W26" s="696"/>
      <c r="X26" s="696"/>
      <c r="Y26" s="696"/>
      <c r="Z26" s="707"/>
      <c r="AA26" s="695" t="s">
        <v>474</v>
      </c>
      <c r="AB26" s="696"/>
      <c r="AC26" s="696"/>
      <c r="AD26" s="696"/>
      <c r="AE26" s="696"/>
      <c r="AF26" s="1003" t="s">
        <v>256</v>
      </c>
      <c r="AG26" s="1004"/>
      <c r="AH26" s="1004"/>
      <c r="AI26" s="1004"/>
      <c r="AJ26" s="1005"/>
      <c r="AK26" s="696" t="s">
        <v>397</v>
      </c>
      <c r="AL26" s="696"/>
      <c r="AM26" s="696"/>
      <c r="AN26" s="696"/>
      <c r="AO26" s="707"/>
      <c r="AP26" s="695" t="s">
        <v>367</v>
      </c>
      <c r="AQ26" s="696"/>
      <c r="AR26" s="696"/>
      <c r="AS26" s="696"/>
      <c r="AT26" s="707"/>
      <c r="AU26" s="695" t="s">
        <v>475</v>
      </c>
      <c r="AV26" s="696"/>
      <c r="AW26" s="696"/>
      <c r="AX26" s="696"/>
      <c r="AY26" s="707"/>
      <c r="AZ26" s="695" t="s">
        <v>476</v>
      </c>
      <c r="BA26" s="696"/>
      <c r="BB26" s="696"/>
      <c r="BC26" s="696"/>
      <c r="BD26" s="707"/>
      <c r="BE26" s="695" t="s">
        <v>452</v>
      </c>
      <c r="BF26" s="696"/>
      <c r="BG26" s="696"/>
      <c r="BH26" s="696"/>
      <c r="BI26" s="697"/>
      <c r="BJ26" s="60"/>
      <c r="BK26" s="60"/>
      <c r="BL26" s="60"/>
      <c r="BM26" s="60"/>
      <c r="BN26" s="60"/>
      <c r="BO26" s="59"/>
      <c r="BP26" s="59"/>
      <c r="BQ26" s="56">
        <v>20</v>
      </c>
      <c r="BR26" s="76"/>
      <c r="BS26" s="715"/>
      <c r="BT26" s="716"/>
      <c r="BU26" s="716"/>
      <c r="BV26" s="716"/>
      <c r="BW26" s="716"/>
      <c r="BX26" s="716"/>
      <c r="BY26" s="716"/>
      <c r="BZ26" s="716"/>
      <c r="CA26" s="716"/>
      <c r="CB26" s="716"/>
      <c r="CC26" s="716"/>
      <c r="CD26" s="716"/>
      <c r="CE26" s="716"/>
      <c r="CF26" s="716"/>
      <c r="CG26" s="717"/>
      <c r="CH26" s="685"/>
      <c r="CI26" s="686"/>
      <c r="CJ26" s="686"/>
      <c r="CK26" s="686"/>
      <c r="CL26" s="687"/>
      <c r="CM26" s="685"/>
      <c r="CN26" s="686"/>
      <c r="CO26" s="686"/>
      <c r="CP26" s="686"/>
      <c r="CQ26" s="687"/>
      <c r="CR26" s="685"/>
      <c r="CS26" s="686"/>
      <c r="CT26" s="686"/>
      <c r="CU26" s="686"/>
      <c r="CV26" s="687"/>
      <c r="CW26" s="685"/>
      <c r="CX26" s="686"/>
      <c r="CY26" s="686"/>
      <c r="CZ26" s="686"/>
      <c r="DA26" s="687"/>
      <c r="DB26" s="685"/>
      <c r="DC26" s="686"/>
      <c r="DD26" s="686"/>
      <c r="DE26" s="686"/>
      <c r="DF26" s="687"/>
      <c r="DG26" s="685"/>
      <c r="DH26" s="686"/>
      <c r="DI26" s="686"/>
      <c r="DJ26" s="686"/>
      <c r="DK26" s="687"/>
      <c r="DL26" s="685"/>
      <c r="DM26" s="686"/>
      <c r="DN26" s="686"/>
      <c r="DO26" s="686"/>
      <c r="DP26" s="687"/>
      <c r="DQ26" s="685"/>
      <c r="DR26" s="686"/>
      <c r="DS26" s="686"/>
      <c r="DT26" s="686"/>
      <c r="DU26" s="687"/>
      <c r="DV26" s="715"/>
      <c r="DW26" s="716"/>
      <c r="DX26" s="716"/>
      <c r="DY26" s="716"/>
      <c r="DZ26" s="732"/>
      <c r="EA26" s="52"/>
    </row>
    <row r="27" spans="1:131" ht="26.25" customHeight="1" x14ac:dyDescent="0.2">
      <c r="A27" s="704"/>
      <c r="B27" s="705"/>
      <c r="C27" s="705"/>
      <c r="D27" s="705"/>
      <c r="E27" s="705"/>
      <c r="F27" s="705"/>
      <c r="G27" s="705"/>
      <c r="H27" s="705"/>
      <c r="I27" s="705"/>
      <c r="J27" s="705"/>
      <c r="K27" s="705"/>
      <c r="L27" s="705"/>
      <c r="M27" s="705"/>
      <c r="N27" s="705"/>
      <c r="O27" s="705"/>
      <c r="P27" s="706"/>
      <c r="Q27" s="698"/>
      <c r="R27" s="699"/>
      <c r="S27" s="699"/>
      <c r="T27" s="699"/>
      <c r="U27" s="708"/>
      <c r="V27" s="698"/>
      <c r="W27" s="699"/>
      <c r="X27" s="699"/>
      <c r="Y27" s="699"/>
      <c r="Z27" s="708"/>
      <c r="AA27" s="698"/>
      <c r="AB27" s="699"/>
      <c r="AC27" s="699"/>
      <c r="AD27" s="699"/>
      <c r="AE27" s="699"/>
      <c r="AF27" s="1006"/>
      <c r="AG27" s="1007"/>
      <c r="AH27" s="1007"/>
      <c r="AI27" s="1007"/>
      <c r="AJ27" s="1008"/>
      <c r="AK27" s="699"/>
      <c r="AL27" s="699"/>
      <c r="AM27" s="699"/>
      <c r="AN27" s="699"/>
      <c r="AO27" s="708"/>
      <c r="AP27" s="698"/>
      <c r="AQ27" s="699"/>
      <c r="AR27" s="699"/>
      <c r="AS27" s="699"/>
      <c r="AT27" s="708"/>
      <c r="AU27" s="698"/>
      <c r="AV27" s="699"/>
      <c r="AW27" s="699"/>
      <c r="AX27" s="699"/>
      <c r="AY27" s="708"/>
      <c r="AZ27" s="698"/>
      <c r="BA27" s="699"/>
      <c r="BB27" s="699"/>
      <c r="BC27" s="699"/>
      <c r="BD27" s="708"/>
      <c r="BE27" s="698"/>
      <c r="BF27" s="699"/>
      <c r="BG27" s="699"/>
      <c r="BH27" s="699"/>
      <c r="BI27" s="700"/>
      <c r="BJ27" s="60"/>
      <c r="BK27" s="60"/>
      <c r="BL27" s="60"/>
      <c r="BM27" s="60"/>
      <c r="BN27" s="60"/>
      <c r="BO27" s="59"/>
      <c r="BP27" s="59"/>
      <c r="BQ27" s="56">
        <v>21</v>
      </c>
      <c r="BR27" s="76"/>
      <c r="BS27" s="715"/>
      <c r="BT27" s="716"/>
      <c r="BU27" s="716"/>
      <c r="BV27" s="716"/>
      <c r="BW27" s="716"/>
      <c r="BX27" s="716"/>
      <c r="BY27" s="716"/>
      <c r="BZ27" s="716"/>
      <c r="CA27" s="716"/>
      <c r="CB27" s="716"/>
      <c r="CC27" s="716"/>
      <c r="CD27" s="716"/>
      <c r="CE27" s="716"/>
      <c r="CF27" s="716"/>
      <c r="CG27" s="717"/>
      <c r="CH27" s="685"/>
      <c r="CI27" s="686"/>
      <c r="CJ27" s="686"/>
      <c r="CK27" s="686"/>
      <c r="CL27" s="687"/>
      <c r="CM27" s="685"/>
      <c r="CN27" s="686"/>
      <c r="CO27" s="686"/>
      <c r="CP27" s="686"/>
      <c r="CQ27" s="687"/>
      <c r="CR27" s="685"/>
      <c r="CS27" s="686"/>
      <c r="CT27" s="686"/>
      <c r="CU27" s="686"/>
      <c r="CV27" s="687"/>
      <c r="CW27" s="685"/>
      <c r="CX27" s="686"/>
      <c r="CY27" s="686"/>
      <c r="CZ27" s="686"/>
      <c r="DA27" s="687"/>
      <c r="DB27" s="685"/>
      <c r="DC27" s="686"/>
      <c r="DD27" s="686"/>
      <c r="DE27" s="686"/>
      <c r="DF27" s="687"/>
      <c r="DG27" s="685"/>
      <c r="DH27" s="686"/>
      <c r="DI27" s="686"/>
      <c r="DJ27" s="686"/>
      <c r="DK27" s="687"/>
      <c r="DL27" s="685"/>
      <c r="DM27" s="686"/>
      <c r="DN27" s="686"/>
      <c r="DO27" s="686"/>
      <c r="DP27" s="687"/>
      <c r="DQ27" s="685"/>
      <c r="DR27" s="686"/>
      <c r="DS27" s="686"/>
      <c r="DT27" s="686"/>
      <c r="DU27" s="687"/>
      <c r="DV27" s="715"/>
      <c r="DW27" s="716"/>
      <c r="DX27" s="716"/>
      <c r="DY27" s="716"/>
      <c r="DZ27" s="732"/>
      <c r="EA27" s="52"/>
    </row>
    <row r="28" spans="1:131" ht="26.25" customHeight="1" x14ac:dyDescent="0.2">
      <c r="A28" s="58">
        <v>1</v>
      </c>
      <c r="B28" s="670" t="s">
        <v>169</v>
      </c>
      <c r="C28" s="671"/>
      <c r="D28" s="671"/>
      <c r="E28" s="671"/>
      <c r="F28" s="671"/>
      <c r="G28" s="671"/>
      <c r="H28" s="671"/>
      <c r="I28" s="671"/>
      <c r="J28" s="671"/>
      <c r="K28" s="671"/>
      <c r="L28" s="671"/>
      <c r="M28" s="671"/>
      <c r="N28" s="671"/>
      <c r="O28" s="671"/>
      <c r="P28" s="672"/>
      <c r="Q28" s="757">
        <v>143005</v>
      </c>
      <c r="R28" s="758"/>
      <c r="S28" s="758"/>
      <c r="T28" s="758"/>
      <c r="U28" s="758"/>
      <c r="V28" s="758">
        <v>141167</v>
      </c>
      <c r="W28" s="758"/>
      <c r="X28" s="758"/>
      <c r="Y28" s="758"/>
      <c r="Z28" s="758"/>
      <c r="AA28" s="758">
        <v>1839</v>
      </c>
      <c r="AB28" s="758"/>
      <c r="AC28" s="758"/>
      <c r="AD28" s="758"/>
      <c r="AE28" s="759"/>
      <c r="AF28" s="760">
        <v>1807</v>
      </c>
      <c r="AG28" s="758"/>
      <c r="AH28" s="758"/>
      <c r="AI28" s="758"/>
      <c r="AJ28" s="761"/>
      <c r="AK28" s="762">
        <v>15368</v>
      </c>
      <c r="AL28" s="758"/>
      <c r="AM28" s="758"/>
      <c r="AN28" s="758"/>
      <c r="AO28" s="758"/>
      <c r="AP28" s="758">
        <v>0</v>
      </c>
      <c r="AQ28" s="758"/>
      <c r="AR28" s="758"/>
      <c r="AS28" s="758"/>
      <c r="AT28" s="758"/>
      <c r="AU28" s="758">
        <v>0</v>
      </c>
      <c r="AV28" s="758"/>
      <c r="AW28" s="758"/>
      <c r="AX28" s="758"/>
      <c r="AY28" s="758"/>
      <c r="AZ28" s="763">
        <v>0</v>
      </c>
      <c r="BA28" s="763"/>
      <c r="BB28" s="763"/>
      <c r="BC28" s="763"/>
      <c r="BD28" s="763"/>
      <c r="BE28" s="764"/>
      <c r="BF28" s="764"/>
      <c r="BG28" s="764"/>
      <c r="BH28" s="764"/>
      <c r="BI28" s="765"/>
      <c r="BJ28" s="60"/>
      <c r="BK28" s="60"/>
      <c r="BL28" s="60"/>
      <c r="BM28" s="60"/>
      <c r="BN28" s="60"/>
      <c r="BO28" s="59"/>
      <c r="BP28" s="59"/>
      <c r="BQ28" s="56">
        <v>22</v>
      </c>
      <c r="BR28" s="76"/>
      <c r="BS28" s="715"/>
      <c r="BT28" s="716"/>
      <c r="BU28" s="716"/>
      <c r="BV28" s="716"/>
      <c r="BW28" s="716"/>
      <c r="BX28" s="716"/>
      <c r="BY28" s="716"/>
      <c r="BZ28" s="716"/>
      <c r="CA28" s="716"/>
      <c r="CB28" s="716"/>
      <c r="CC28" s="716"/>
      <c r="CD28" s="716"/>
      <c r="CE28" s="716"/>
      <c r="CF28" s="716"/>
      <c r="CG28" s="717"/>
      <c r="CH28" s="685"/>
      <c r="CI28" s="686"/>
      <c r="CJ28" s="686"/>
      <c r="CK28" s="686"/>
      <c r="CL28" s="687"/>
      <c r="CM28" s="685"/>
      <c r="CN28" s="686"/>
      <c r="CO28" s="686"/>
      <c r="CP28" s="686"/>
      <c r="CQ28" s="687"/>
      <c r="CR28" s="685"/>
      <c r="CS28" s="686"/>
      <c r="CT28" s="686"/>
      <c r="CU28" s="686"/>
      <c r="CV28" s="687"/>
      <c r="CW28" s="685"/>
      <c r="CX28" s="686"/>
      <c r="CY28" s="686"/>
      <c r="CZ28" s="686"/>
      <c r="DA28" s="687"/>
      <c r="DB28" s="685"/>
      <c r="DC28" s="686"/>
      <c r="DD28" s="686"/>
      <c r="DE28" s="686"/>
      <c r="DF28" s="687"/>
      <c r="DG28" s="685"/>
      <c r="DH28" s="686"/>
      <c r="DI28" s="686"/>
      <c r="DJ28" s="686"/>
      <c r="DK28" s="687"/>
      <c r="DL28" s="685"/>
      <c r="DM28" s="686"/>
      <c r="DN28" s="686"/>
      <c r="DO28" s="686"/>
      <c r="DP28" s="687"/>
      <c r="DQ28" s="685"/>
      <c r="DR28" s="686"/>
      <c r="DS28" s="686"/>
      <c r="DT28" s="686"/>
      <c r="DU28" s="687"/>
      <c r="DV28" s="715"/>
      <c r="DW28" s="716"/>
      <c r="DX28" s="716"/>
      <c r="DY28" s="716"/>
      <c r="DZ28" s="732"/>
      <c r="EA28" s="52"/>
    </row>
    <row r="29" spans="1:131" ht="26.25" customHeight="1" x14ac:dyDescent="0.2">
      <c r="A29" s="58">
        <v>2</v>
      </c>
      <c r="B29" s="715" t="s">
        <v>200</v>
      </c>
      <c r="C29" s="716"/>
      <c r="D29" s="716"/>
      <c r="E29" s="716"/>
      <c r="F29" s="716"/>
      <c r="G29" s="716"/>
      <c r="H29" s="716"/>
      <c r="I29" s="716"/>
      <c r="J29" s="716"/>
      <c r="K29" s="716"/>
      <c r="L29" s="716"/>
      <c r="M29" s="716"/>
      <c r="N29" s="716"/>
      <c r="O29" s="716"/>
      <c r="P29" s="717"/>
      <c r="Q29" s="718">
        <v>150409</v>
      </c>
      <c r="R29" s="719"/>
      <c r="S29" s="719"/>
      <c r="T29" s="719"/>
      <c r="U29" s="719"/>
      <c r="V29" s="719">
        <v>147159</v>
      </c>
      <c r="W29" s="719"/>
      <c r="X29" s="719"/>
      <c r="Y29" s="719"/>
      <c r="Z29" s="719"/>
      <c r="AA29" s="719">
        <v>3249</v>
      </c>
      <c r="AB29" s="719"/>
      <c r="AC29" s="719"/>
      <c r="AD29" s="719"/>
      <c r="AE29" s="720"/>
      <c r="AF29" s="721">
        <v>3249</v>
      </c>
      <c r="AG29" s="686"/>
      <c r="AH29" s="686"/>
      <c r="AI29" s="686"/>
      <c r="AJ29" s="722"/>
      <c r="AK29" s="723">
        <v>23458</v>
      </c>
      <c r="AL29" s="719"/>
      <c r="AM29" s="719"/>
      <c r="AN29" s="719"/>
      <c r="AO29" s="719"/>
      <c r="AP29" s="719">
        <v>0</v>
      </c>
      <c r="AQ29" s="719"/>
      <c r="AR29" s="719"/>
      <c r="AS29" s="719"/>
      <c r="AT29" s="719"/>
      <c r="AU29" s="719">
        <v>0</v>
      </c>
      <c r="AV29" s="719"/>
      <c r="AW29" s="719"/>
      <c r="AX29" s="719"/>
      <c r="AY29" s="719"/>
      <c r="AZ29" s="766">
        <v>0</v>
      </c>
      <c r="BA29" s="766"/>
      <c r="BB29" s="766"/>
      <c r="BC29" s="766"/>
      <c r="BD29" s="766"/>
      <c r="BE29" s="724"/>
      <c r="BF29" s="724"/>
      <c r="BG29" s="724"/>
      <c r="BH29" s="724"/>
      <c r="BI29" s="725"/>
      <c r="BJ29" s="60"/>
      <c r="BK29" s="60"/>
      <c r="BL29" s="60"/>
      <c r="BM29" s="60"/>
      <c r="BN29" s="60"/>
      <c r="BO29" s="59"/>
      <c r="BP29" s="59"/>
      <c r="BQ29" s="56">
        <v>23</v>
      </c>
      <c r="BR29" s="76"/>
      <c r="BS29" s="715"/>
      <c r="BT29" s="716"/>
      <c r="BU29" s="716"/>
      <c r="BV29" s="716"/>
      <c r="BW29" s="716"/>
      <c r="BX29" s="716"/>
      <c r="BY29" s="716"/>
      <c r="BZ29" s="716"/>
      <c r="CA29" s="716"/>
      <c r="CB29" s="716"/>
      <c r="CC29" s="716"/>
      <c r="CD29" s="716"/>
      <c r="CE29" s="716"/>
      <c r="CF29" s="716"/>
      <c r="CG29" s="717"/>
      <c r="CH29" s="685"/>
      <c r="CI29" s="686"/>
      <c r="CJ29" s="686"/>
      <c r="CK29" s="686"/>
      <c r="CL29" s="687"/>
      <c r="CM29" s="685"/>
      <c r="CN29" s="686"/>
      <c r="CO29" s="686"/>
      <c r="CP29" s="686"/>
      <c r="CQ29" s="687"/>
      <c r="CR29" s="685"/>
      <c r="CS29" s="686"/>
      <c r="CT29" s="686"/>
      <c r="CU29" s="686"/>
      <c r="CV29" s="687"/>
      <c r="CW29" s="685"/>
      <c r="CX29" s="686"/>
      <c r="CY29" s="686"/>
      <c r="CZ29" s="686"/>
      <c r="DA29" s="687"/>
      <c r="DB29" s="685"/>
      <c r="DC29" s="686"/>
      <c r="DD29" s="686"/>
      <c r="DE29" s="686"/>
      <c r="DF29" s="687"/>
      <c r="DG29" s="685"/>
      <c r="DH29" s="686"/>
      <c r="DI29" s="686"/>
      <c r="DJ29" s="686"/>
      <c r="DK29" s="687"/>
      <c r="DL29" s="685"/>
      <c r="DM29" s="686"/>
      <c r="DN29" s="686"/>
      <c r="DO29" s="686"/>
      <c r="DP29" s="687"/>
      <c r="DQ29" s="685"/>
      <c r="DR29" s="686"/>
      <c r="DS29" s="686"/>
      <c r="DT29" s="686"/>
      <c r="DU29" s="687"/>
      <c r="DV29" s="715"/>
      <c r="DW29" s="716"/>
      <c r="DX29" s="716"/>
      <c r="DY29" s="716"/>
      <c r="DZ29" s="732"/>
      <c r="EA29" s="52"/>
    </row>
    <row r="30" spans="1:131" ht="26.25" customHeight="1" x14ac:dyDescent="0.2">
      <c r="A30" s="58">
        <v>3</v>
      </c>
      <c r="B30" s="715" t="s">
        <v>356</v>
      </c>
      <c r="C30" s="716"/>
      <c r="D30" s="716"/>
      <c r="E30" s="716"/>
      <c r="F30" s="716"/>
      <c r="G30" s="716"/>
      <c r="H30" s="716"/>
      <c r="I30" s="716"/>
      <c r="J30" s="716"/>
      <c r="K30" s="716"/>
      <c r="L30" s="716"/>
      <c r="M30" s="716"/>
      <c r="N30" s="716"/>
      <c r="O30" s="716"/>
      <c r="P30" s="717"/>
      <c r="Q30" s="718">
        <v>22835</v>
      </c>
      <c r="R30" s="719"/>
      <c r="S30" s="719"/>
      <c r="T30" s="719"/>
      <c r="U30" s="719"/>
      <c r="V30" s="719">
        <v>22010</v>
      </c>
      <c r="W30" s="719"/>
      <c r="X30" s="719"/>
      <c r="Y30" s="719"/>
      <c r="Z30" s="719"/>
      <c r="AA30" s="719">
        <v>824</v>
      </c>
      <c r="AB30" s="719"/>
      <c r="AC30" s="719"/>
      <c r="AD30" s="719"/>
      <c r="AE30" s="720"/>
      <c r="AF30" s="721">
        <v>824</v>
      </c>
      <c r="AG30" s="686"/>
      <c r="AH30" s="686"/>
      <c r="AI30" s="686"/>
      <c r="AJ30" s="722"/>
      <c r="AK30" s="723">
        <v>4551</v>
      </c>
      <c r="AL30" s="719"/>
      <c r="AM30" s="719"/>
      <c r="AN30" s="719"/>
      <c r="AO30" s="719"/>
      <c r="AP30" s="719">
        <v>0</v>
      </c>
      <c r="AQ30" s="719"/>
      <c r="AR30" s="719"/>
      <c r="AS30" s="719"/>
      <c r="AT30" s="719"/>
      <c r="AU30" s="719">
        <v>0</v>
      </c>
      <c r="AV30" s="719"/>
      <c r="AW30" s="719"/>
      <c r="AX30" s="719"/>
      <c r="AY30" s="719"/>
      <c r="AZ30" s="766">
        <v>0</v>
      </c>
      <c r="BA30" s="766"/>
      <c r="BB30" s="766"/>
      <c r="BC30" s="766"/>
      <c r="BD30" s="766"/>
      <c r="BE30" s="724"/>
      <c r="BF30" s="724"/>
      <c r="BG30" s="724"/>
      <c r="BH30" s="724"/>
      <c r="BI30" s="725"/>
      <c r="BJ30" s="60"/>
      <c r="BK30" s="60"/>
      <c r="BL30" s="60"/>
      <c r="BM30" s="60"/>
      <c r="BN30" s="60"/>
      <c r="BO30" s="59"/>
      <c r="BP30" s="59"/>
      <c r="BQ30" s="56">
        <v>24</v>
      </c>
      <c r="BR30" s="76"/>
      <c r="BS30" s="715"/>
      <c r="BT30" s="716"/>
      <c r="BU30" s="716"/>
      <c r="BV30" s="716"/>
      <c r="BW30" s="716"/>
      <c r="BX30" s="716"/>
      <c r="BY30" s="716"/>
      <c r="BZ30" s="716"/>
      <c r="CA30" s="716"/>
      <c r="CB30" s="716"/>
      <c r="CC30" s="716"/>
      <c r="CD30" s="716"/>
      <c r="CE30" s="716"/>
      <c r="CF30" s="716"/>
      <c r="CG30" s="717"/>
      <c r="CH30" s="685"/>
      <c r="CI30" s="686"/>
      <c r="CJ30" s="686"/>
      <c r="CK30" s="686"/>
      <c r="CL30" s="687"/>
      <c r="CM30" s="685"/>
      <c r="CN30" s="686"/>
      <c r="CO30" s="686"/>
      <c r="CP30" s="686"/>
      <c r="CQ30" s="687"/>
      <c r="CR30" s="685"/>
      <c r="CS30" s="686"/>
      <c r="CT30" s="686"/>
      <c r="CU30" s="686"/>
      <c r="CV30" s="687"/>
      <c r="CW30" s="685"/>
      <c r="CX30" s="686"/>
      <c r="CY30" s="686"/>
      <c r="CZ30" s="686"/>
      <c r="DA30" s="687"/>
      <c r="DB30" s="685"/>
      <c r="DC30" s="686"/>
      <c r="DD30" s="686"/>
      <c r="DE30" s="686"/>
      <c r="DF30" s="687"/>
      <c r="DG30" s="685"/>
      <c r="DH30" s="686"/>
      <c r="DI30" s="686"/>
      <c r="DJ30" s="686"/>
      <c r="DK30" s="687"/>
      <c r="DL30" s="685"/>
      <c r="DM30" s="686"/>
      <c r="DN30" s="686"/>
      <c r="DO30" s="686"/>
      <c r="DP30" s="687"/>
      <c r="DQ30" s="685"/>
      <c r="DR30" s="686"/>
      <c r="DS30" s="686"/>
      <c r="DT30" s="686"/>
      <c r="DU30" s="687"/>
      <c r="DV30" s="715"/>
      <c r="DW30" s="716"/>
      <c r="DX30" s="716"/>
      <c r="DY30" s="716"/>
      <c r="DZ30" s="732"/>
      <c r="EA30" s="52"/>
    </row>
    <row r="31" spans="1:131" ht="26.25" customHeight="1" x14ac:dyDescent="0.2">
      <c r="A31" s="58">
        <v>4</v>
      </c>
      <c r="B31" s="715" t="s">
        <v>477</v>
      </c>
      <c r="C31" s="716"/>
      <c r="D31" s="716"/>
      <c r="E31" s="716"/>
      <c r="F31" s="716"/>
      <c r="G31" s="716"/>
      <c r="H31" s="716"/>
      <c r="I31" s="716"/>
      <c r="J31" s="716"/>
      <c r="K31" s="716"/>
      <c r="L31" s="716"/>
      <c r="M31" s="716"/>
      <c r="N31" s="716"/>
      <c r="O31" s="716"/>
      <c r="P31" s="717"/>
      <c r="Q31" s="718">
        <v>15424</v>
      </c>
      <c r="R31" s="719"/>
      <c r="S31" s="719"/>
      <c r="T31" s="719"/>
      <c r="U31" s="719"/>
      <c r="V31" s="719">
        <v>8811</v>
      </c>
      <c r="W31" s="719"/>
      <c r="X31" s="719"/>
      <c r="Y31" s="719"/>
      <c r="Z31" s="719"/>
      <c r="AA31" s="719">
        <v>6613</v>
      </c>
      <c r="AB31" s="719"/>
      <c r="AC31" s="719"/>
      <c r="AD31" s="719"/>
      <c r="AE31" s="720"/>
      <c r="AF31" s="721">
        <v>6613</v>
      </c>
      <c r="AG31" s="686"/>
      <c r="AH31" s="686"/>
      <c r="AI31" s="686"/>
      <c r="AJ31" s="722"/>
      <c r="AK31" s="723">
        <v>2615</v>
      </c>
      <c r="AL31" s="719"/>
      <c r="AM31" s="719"/>
      <c r="AN31" s="719"/>
      <c r="AO31" s="719"/>
      <c r="AP31" s="719">
        <v>157157</v>
      </c>
      <c r="AQ31" s="719"/>
      <c r="AR31" s="719"/>
      <c r="AS31" s="719"/>
      <c r="AT31" s="719"/>
      <c r="AU31" s="719">
        <v>8486</v>
      </c>
      <c r="AV31" s="719"/>
      <c r="AW31" s="719"/>
      <c r="AX31" s="719"/>
      <c r="AY31" s="719"/>
      <c r="AZ31" s="766">
        <v>0</v>
      </c>
      <c r="BA31" s="766"/>
      <c r="BB31" s="766"/>
      <c r="BC31" s="766"/>
      <c r="BD31" s="766"/>
      <c r="BE31" s="724" t="s">
        <v>142</v>
      </c>
      <c r="BF31" s="724"/>
      <c r="BG31" s="724"/>
      <c r="BH31" s="724"/>
      <c r="BI31" s="725"/>
      <c r="BJ31" s="60"/>
      <c r="BK31" s="60"/>
      <c r="BL31" s="60"/>
      <c r="BM31" s="60"/>
      <c r="BN31" s="60"/>
      <c r="BO31" s="59"/>
      <c r="BP31" s="59"/>
      <c r="BQ31" s="56">
        <v>25</v>
      </c>
      <c r="BR31" s="76"/>
      <c r="BS31" s="715"/>
      <c r="BT31" s="716"/>
      <c r="BU31" s="716"/>
      <c r="BV31" s="716"/>
      <c r="BW31" s="716"/>
      <c r="BX31" s="716"/>
      <c r="BY31" s="716"/>
      <c r="BZ31" s="716"/>
      <c r="CA31" s="716"/>
      <c r="CB31" s="716"/>
      <c r="CC31" s="716"/>
      <c r="CD31" s="716"/>
      <c r="CE31" s="716"/>
      <c r="CF31" s="716"/>
      <c r="CG31" s="717"/>
      <c r="CH31" s="685"/>
      <c r="CI31" s="686"/>
      <c r="CJ31" s="686"/>
      <c r="CK31" s="686"/>
      <c r="CL31" s="687"/>
      <c r="CM31" s="685"/>
      <c r="CN31" s="686"/>
      <c r="CO31" s="686"/>
      <c r="CP31" s="686"/>
      <c r="CQ31" s="687"/>
      <c r="CR31" s="685"/>
      <c r="CS31" s="686"/>
      <c r="CT31" s="686"/>
      <c r="CU31" s="686"/>
      <c r="CV31" s="687"/>
      <c r="CW31" s="685"/>
      <c r="CX31" s="686"/>
      <c r="CY31" s="686"/>
      <c r="CZ31" s="686"/>
      <c r="DA31" s="687"/>
      <c r="DB31" s="685"/>
      <c r="DC31" s="686"/>
      <c r="DD31" s="686"/>
      <c r="DE31" s="686"/>
      <c r="DF31" s="687"/>
      <c r="DG31" s="685"/>
      <c r="DH31" s="686"/>
      <c r="DI31" s="686"/>
      <c r="DJ31" s="686"/>
      <c r="DK31" s="687"/>
      <c r="DL31" s="685"/>
      <c r="DM31" s="686"/>
      <c r="DN31" s="686"/>
      <c r="DO31" s="686"/>
      <c r="DP31" s="687"/>
      <c r="DQ31" s="685"/>
      <c r="DR31" s="686"/>
      <c r="DS31" s="686"/>
      <c r="DT31" s="686"/>
      <c r="DU31" s="687"/>
      <c r="DV31" s="715"/>
      <c r="DW31" s="716"/>
      <c r="DX31" s="716"/>
      <c r="DY31" s="716"/>
      <c r="DZ31" s="732"/>
      <c r="EA31" s="52"/>
    </row>
    <row r="32" spans="1:131" ht="26.25" customHeight="1" x14ac:dyDescent="0.2">
      <c r="A32" s="58">
        <v>5</v>
      </c>
      <c r="B32" s="715" t="s">
        <v>479</v>
      </c>
      <c r="C32" s="716"/>
      <c r="D32" s="716"/>
      <c r="E32" s="716"/>
      <c r="F32" s="716"/>
      <c r="G32" s="716"/>
      <c r="H32" s="716"/>
      <c r="I32" s="716"/>
      <c r="J32" s="716"/>
      <c r="K32" s="716"/>
      <c r="L32" s="716"/>
      <c r="M32" s="716"/>
      <c r="N32" s="716"/>
      <c r="O32" s="716"/>
      <c r="P32" s="717"/>
      <c r="Q32" s="718">
        <v>16741</v>
      </c>
      <c r="R32" s="719"/>
      <c r="S32" s="719"/>
      <c r="T32" s="719"/>
      <c r="U32" s="719"/>
      <c r="V32" s="719">
        <v>10185</v>
      </c>
      <c r="W32" s="719"/>
      <c r="X32" s="719"/>
      <c r="Y32" s="719"/>
      <c r="Z32" s="719"/>
      <c r="AA32" s="719">
        <v>6557</v>
      </c>
      <c r="AB32" s="719"/>
      <c r="AC32" s="719"/>
      <c r="AD32" s="719"/>
      <c r="AE32" s="720"/>
      <c r="AF32" s="721">
        <v>6557</v>
      </c>
      <c r="AG32" s="686"/>
      <c r="AH32" s="686"/>
      <c r="AI32" s="686"/>
      <c r="AJ32" s="722"/>
      <c r="AK32" s="723">
        <v>19021</v>
      </c>
      <c r="AL32" s="719"/>
      <c r="AM32" s="719"/>
      <c r="AN32" s="719"/>
      <c r="AO32" s="719"/>
      <c r="AP32" s="719">
        <v>255456</v>
      </c>
      <c r="AQ32" s="719"/>
      <c r="AR32" s="719"/>
      <c r="AS32" s="719"/>
      <c r="AT32" s="719"/>
      <c r="AU32" s="719">
        <v>164258</v>
      </c>
      <c r="AV32" s="719"/>
      <c r="AW32" s="719"/>
      <c r="AX32" s="719"/>
      <c r="AY32" s="719"/>
      <c r="AZ32" s="766">
        <v>0</v>
      </c>
      <c r="BA32" s="766"/>
      <c r="BB32" s="766"/>
      <c r="BC32" s="766"/>
      <c r="BD32" s="766"/>
      <c r="BE32" s="724" t="s">
        <v>142</v>
      </c>
      <c r="BF32" s="724"/>
      <c r="BG32" s="724"/>
      <c r="BH32" s="724"/>
      <c r="BI32" s="725"/>
      <c r="BJ32" s="60"/>
      <c r="BK32" s="60"/>
      <c r="BL32" s="60"/>
      <c r="BM32" s="60"/>
      <c r="BN32" s="60"/>
      <c r="BO32" s="59"/>
      <c r="BP32" s="59"/>
      <c r="BQ32" s="56">
        <v>26</v>
      </c>
      <c r="BR32" s="76"/>
      <c r="BS32" s="715"/>
      <c r="BT32" s="716"/>
      <c r="BU32" s="716"/>
      <c r="BV32" s="716"/>
      <c r="BW32" s="716"/>
      <c r="BX32" s="716"/>
      <c r="BY32" s="716"/>
      <c r="BZ32" s="716"/>
      <c r="CA32" s="716"/>
      <c r="CB32" s="716"/>
      <c r="CC32" s="716"/>
      <c r="CD32" s="716"/>
      <c r="CE32" s="716"/>
      <c r="CF32" s="716"/>
      <c r="CG32" s="717"/>
      <c r="CH32" s="685"/>
      <c r="CI32" s="686"/>
      <c r="CJ32" s="686"/>
      <c r="CK32" s="686"/>
      <c r="CL32" s="687"/>
      <c r="CM32" s="685"/>
      <c r="CN32" s="686"/>
      <c r="CO32" s="686"/>
      <c r="CP32" s="686"/>
      <c r="CQ32" s="687"/>
      <c r="CR32" s="685"/>
      <c r="CS32" s="686"/>
      <c r="CT32" s="686"/>
      <c r="CU32" s="686"/>
      <c r="CV32" s="687"/>
      <c r="CW32" s="685"/>
      <c r="CX32" s="686"/>
      <c r="CY32" s="686"/>
      <c r="CZ32" s="686"/>
      <c r="DA32" s="687"/>
      <c r="DB32" s="685"/>
      <c r="DC32" s="686"/>
      <c r="DD32" s="686"/>
      <c r="DE32" s="686"/>
      <c r="DF32" s="687"/>
      <c r="DG32" s="685"/>
      <c r="DH32" s="686"/>
      <c r="DI32" s="686"/>
      <c r="DJ32" s="686"/>
      <c r="DK32" s="687"/>
      <c r="DL32" s="685"/>
      <c r="DM32" s="686"/>
      <c r="DN32" s="686"/>
      <c r="DO32" s="686"/>
      <c r="DP32" s="687"/>
      <c r="DQ32" s="685"/>
      <c r="DR32" s="686"/>
      <c r="DS32" s="686"/>
      <c r="DT32" s="686"/>
      <c r="DU32" s="687"/>
      <c r="DV32" s="715"/>
      <c r="DW32" s="716"/>
      <c r="DX32" s="716"/>
      <c r="DY32" s="716"/>
      <c r="DZ32" s="732"/>
      <c r="EA32" s="52"/>
    </row>
    <row r="33" spans="1:131" ht="26.25" customHeight="1" x14ac:dyDescent="0.2">
      <c r="A33" s="58">
        <v>6</v>
      </c>
      <c r="B33" s="715" t="s">
        <v>480</v>
      </c>
      <c r="C33" s="716"/>
      <c r="D33" s="716"/>
      <c r="E33" s="716"/>
      <c r="F33" s="716"/>
      <c r="G33" s="716"/>
      <c r="H33" s="716"/>
      <c r="I33" s="716"/>
      <c r="J33" s="716"/>
      <c r="K33" s="716"/>
      <c r="L33" s="716"/>
      <c r="M33" s="716"/>
      <c r="N33" s="716"/>
      <c r="O33" s="716"/>
      <c r="P33" s="717"/>
      <c r="Q33" s="718">
        <v>5322</v>
      </c>
      <c r="R33" s="719"/>
      <c r="S33" s="719"/>
      <c r="T33" s="719"/>
      <c r="U33" s="719"/>
      <c r="V33" s="719">
        <v>5053</v>
      </c>
      <c r="W33" s="719"/>
      <c r="X33" s="719"/>
      <c r="Y33" s="719"/>
      <c r="Z33" s="719"/>
      <c r="AA33" s="719">
        <v>-419</v>
      </c>
      <c r="AB33" s="719"/>
      <c r="AC33" s="719"/>
      <c r="AD33" s="719"/>
      <c r="AE33" s="720"/>
      <c r="AF33" s="721" t="s">
        <v>206</v>
      </c>
      <c r="AG33" s="686"/>
      <c r="AH33" s="686"/>
      <c r="AI33" s="686"/>
      <c r="AJ33" s="722"/>
      <c r="AK33" s="723">
        <v>179</v>
      </c>
      <c r="AL33" s="719"/>
      <c r="AM33" s="719"/>
      <c r="AN33" s="719"/>
      <c r="AO33" s="719"/>
      <c r="AP33" s="719">
        <v>7659</v>
      </c>
      <c r="AQ33" s="719"/>
      <c r="AR33" s="719"/>
      <c r="AS33" s="719"/>
      <c r="AT33" s="719"/>
      <c r="AU33" s="719">
        <v>176</v>
      </c>
      <c r="AV33" s="719"/>
      <c r="AW33" s="719"/>
      <c r="AX33" s="719"/>
      <c r="AY33" s="719"/>
      <c r="AZ33" s="766">
        <v>0</v>
      </c>
      <c r="BA33" s="766"/>
      <c r="BB33" s="766"/>
      <c r="BC33" s="766"/>
      <c r="BD33" s="766"/>
      <c r="BE33" s="724" t="s">
        <v>142</v>
      </c>
      <c r="BF33" s="724"/>
      <c r="BG33" s="724"/>
      <c r="BH33" s="724"/>
      <c r="BI33" s="725"/>
      <c r="BJ33" s="60"/>
      <c r="BK33" s="60"/>
      <c r="BL33" s="60"/>
      <c r="BM33" s="60"/>
      <c r="BN33" s="60"/>
      <c r="BO33" s="59"/>
      <c r="BP33" s="59"/>
      <c r="BQ33" s="56">
        <v>27</v>
      </c>
      <c r="BR33" s="76"/>
      <c r="BS33" s="715"/>
      <c r="BT33" s="716"/>
      <c r="BU33" s="716"/>
      <c r="BV33" s="716"/>
      <c r="BW33" s="716"/>
      <c r="BX33" s="716"/>
      <c r="BY33" s="716"/>
      <c r="BZ33" s="716"/>
      <c r="CA33" s="716"/>
      <c r="CB33" s="716"/>
      <c r="CC33" s="716"/>
      <c r="CD33" s="716"/>
      <c r="CE33" s="716"/>
      <c r="CF33" s="716"/>
      <c r="CG33" s="717"/>
      <c r="CH33" s="685"/>
      <c r="CI33" s="686"/>
      <c r="CJ33" s="686"/>
      <c r="CK33" s="686"/>
      <c r="CL33" s="687"/>
      <c r="CM33" s="685"/>
      <c r="CN33" s="686"/>
      <c r="CO33" s="686"/>
      <c r="CP33" s="686"/>
      <c r="CQ33" s="687"/>
      <c r="CR33" s="685"/>
      <c r="CS33" s="686"/>
      <c r="CT33" s="686"/>
      <c r="CU33" s="686"/>
      <c r="CV33" s="687"/>
      <c r="CW33" s="685"/>
      <c r="CX33" s="686"/>
      <c r="CY33" s="686"/>
      <c r="CZ33" s="686"/>
      <c r="DA33" s="687"/>
      <c r="DB33" s="685"/>
      <c r="DC33" s="686"/>
      <c r="DD33" s="686"/>
      <c r="DE33" s="686"/>
      <c r="DF33" s="687"/>
      <c r="DG33" s="685"/>
      <c r="DH33" s="686"/>
      <c r="DI33" s="686"/>
      <c r="DJ33" s="686"/>
      <c r="DK33" s="687"/>
      <c r="DL33" s="685"/>
      <c r="DM33" s="686"/>
      <c r="DN33" s="686"/>
      <c r="DO33" s="686"/>
      <c r="DP33" s="687"/>
      <c r="DQ33" s="685"/>
      <c r="DR33" s="686"/>
      <c r="DS33" s="686"/>
      <c r="DT33" s="686"/>
      <c r="DU33" s="687"/>
      <c r="DV33" s="715"/>
      <c r="DW33" s="716"/>
      <c r="DX33" s="716"/>
      <c r="DY33" s="716"/>
      <c r="DZ33" s="732"/>
      <c r="EA33" s="52"/>
    </row>
    <row r="34" spans="1:131" ht="26.25" customHeight="1" x14ac:dyDescent="0.2">
      <c r="A34" s="58">
        <v>7</v>
      </c>
      <c r="B34" s="715" t="s">
        <v>236</v>
      </c>
      <c r="C34" s="716"/>
      <c r="D34" s="716"/>
      <c r="E34" s="716"/>
      <c r="F34" s="716"/>
      <c r="G34" s="716"/>
      <c r="H34" s="716"/>
      <c r="I34" s="716"/>
      <c r="J34" s="716"/>
      <c r="K34" s="716"/>
      <c r="L34" s="716"/>
      <c r="M34" s="716"/>
      <c r="N34" s="716"/>
      <c r="O34" s="716"/>
      <c r="P34" s="717"/>
      <c r="Q34" s="718">
        <v>1818</v>
      </c>
      <c r="R34" s="719"/>
      <c r="S34" s="719"/>
      <c r="T34" s="719"/>
      <c r="U34" s="719"/>
      <c r="V34" s="719">
        <v>32273</v>
      </c>
      <c r="W34" s="719"/>
      <c r="X34" s="719"/>
      <c r="Y34" s="719"/>
      <c r="Z34" s="719"/>
      <c r="AA34" s="719">
        <v>-41700</v>
      </c>
      <c r="AB34" s="719"/>
      <c r="AC34" s="719"/>
      <c r="AD34" s="719"/>
      <c r="AE34" s="720"/>
      <c r="AF34" s="721">
        <v>-5058</v>
      </c>
      <c r="AG34" s="686"/>
      <c r="AH34" s="686"/>
      <c r="AI34" s="686"/>
      <c r="AJ34" s="722"/>
      <c r="AK34" s="723">
        <v>5973</v>
      </c>
      <c r="AL34" s="719"/>
      <c r="AM34" s="719"/>
      <c r="AN34" s="719"/>
      <c r="AO34" s="719"/>
      <c r="AP34" s="719">
        <v>312572</v>
      </c>
      <c r="AQ34" s="719"/>
      <c r="AR34" s="719"/>
      <c r="AS34" s="719"/>
      <c r="AT34" s="719"/>
      <c r="AU34" s="719">
        <v>57513</v>
      </c>
      <c r="AV34" s="719"/>
      <c r="AW34" s="719"/>
      <c r="AX34" s="719"/>
      <c r="AY34" s="719"/>
      <c r="AZ34" s="766">
        <v>24.2</v>
      </c>
      <c r="BA34" s="766"/>
      <c r="BB34" s="766"/>
      <c r="BC34" s="766"/>
      <c r="BD34" s="766"/>
      <c r="BE34" s="724" t="s">
        <v>142</v>
      </c>
      <c r="BF34" s="724"/>
      <c r="BG34" s="724"/>
      <c r="BH34" s="724"/>
      <c r="BI34" s="725"/>
      <c r="BJ34" s="60"/>
      <c r="BK34" s="60"/>
      <c r="BL34" s="60"/>
      <c r="BM34" s="60"/>
      <c r="BN34" s="60"/>
      <c r="BO34" s="59"/>
      <c r="BP34" s="59"/>
      <c r="BQ34" s="56">
        <v>28</v>
      </c>
      <c r="BR34" s="76"/>
      <c r="BS34" s="715"/>
      <c r="BT34" s="716"/>
      <c r="BU34" s="716"/>
      <c r="BV34" s="716"/>
      <c r="BW34" s="716"/>
      <c r="BX34" s="716"/>
      <c r="BY34" s="716"/>
      <c r="BZ34" s="716"/>
      <c r="CA34" s="716"/>
      <c r="CB34" s="716"/>
      <c r="CC34" s="716"/>
      <c r="CD34" s="716"/>
      <c r="CE34" s="716"/>
      <c r="CF34" s="716"/>
      <c r="CG34" s="717"/>
      <c r="CH34" s="685"/>
      <c r="CI34" s="686"/>
      <c r="CJ34" s="686"/>
      <c r="CK34" s="686"/>
      <c r="CL34" s="687"/>
      <c r="CM34" s="685"/>
      <c r="CN34" s="686"/>
      <c r="CO34" s="686"/>
      <c r="CP34" s="686"/>
      <c r="CQ34" s="687"/>
      <c r="CR34" s="685"/>
      <c r="CS34" s="686"/>
      <c r="CT34" s="686"/>
      <c r="CU34" s="686"/>
      <c r="CV34" s="687"/>
      <c r="CW34" s="685"/>
      <c r="CX34" s="686"/>
      <c r="CY34" s="686"/>
      <c r="CZ34" s="686"/>
      <c r="DA34" s="687"/>
      <c r="DB34" s="685"/>
      <c r="DC34" s="686"/>
      <c r="DD34" s="686"/>
      <c r="DE34" s="686"/>
      <c r="DF34" s="687"/>
      <c r="DG34" s="685"/>
      <c r="DH34" s="686"/>
      <c r="DI34" s="686"/>
      <c r="DJ34" s="686"/>
      <c r="DK34" s="687"/>
      <c r="DL34" s="685"/>
      <c r="DM34" s="686"/>
      <c r="DN34" s="686"/>
      <c r="DO34" s="686"/>
      <c r="DP34" s="687"/>
      <c r="DQ34" s="685"/>
      <c r="DR34" s="686"/>
      <c r="DS34" s="686"/>
      <c r="DT34" s="686"/>
      <c r="DU34" s="687"/>
      <c r="DV34" s="715"/>
      <c r="DW34" s="716"/>
      <c r="DX34" s="716"/>
      <c r="DY34" s="716"/>
      <c r="DZ34" s="732"/>
      <c r="EA34" s="52"/>
    </row>
    <row r="35" spans="1:131" ht="26.25" customHeight="1" x14ac:dyDescent="0.2">
      <c r="A35" s="58">
        <v>8</v>
      </c>
      <c r="B35" s="715" t="s">
        <v>481</v>
      </c>
      <c r="C35" s="716"/>
      <c r="D35" s="716"/>
      <c r="E35" s="716"/>
      <c r="F35" s="716"/>
      <c r="G35" s="716"/>
      <c r="H35" s="716"/>
      <c r="I35" s="716"/>
      <c r="J35" s="716"/>
      <c r="K35" s="716"/>
      <c r="L35" s="716"/>
      <c r="M35" s="716"/>
      <c r="N35" s="716"/>
      <c r="O35" s="716"/>
      <c r="P35" s="717"/>
      <c r="Q35" s="718">
        <v>9772</v>
      </c>
      <c r="R35" s="719"/>
      <c r="S35" s="719"/>
      <c r="T35" s="719"/>
      <c r="U35" s="719"/>
      <c r="V35" s="719">
        <v>8897</v>
      </c>
      <c r="W35" s="719"/>
      <c r="X35" s="719"/>
      <c r="Y35" s="719"/>
      <c r="Z35" s="719"/>
      <c r="AA35" s="719">
        <v>875</v>
      </c>
      <c r="AB35" s="719"/>
      <c r="AC35" s="719"/>
      <c r="AD35" s="719"/>
      <c r="AE35" s="720"/>
      <c r="AF35" s="721">
        <v>875</v>
      </c>
      <c r="AG35" s="686"/>
      <c r="AH35" s="686"/>
      <c r="AI35" s="686"/>
      <c r="AJ35" s="722"/>
      <c r="AK35" s="723">
        <v>1812</v>
      </c>
      <c r="AL35" s="719"/>
      <c r="AM35" s="719"/>
      <c r="AN35" s="719"/>
      <c r="AO35" s="719"/>
      <c r="AP35" s="719">
        <v>13107</v>
      </c>
      <c r="AQ35" s="719"/>
      <c r="AR35" s="719"/>
      <c r="AS35" s="719"/>
      <c r="AT35" s="719"/>
      <c r="AU35" s="719">
        <v>8231</v>
      </c>
      <c r="AV35" s="719"/>
      <c r="AW35" s="719"/>
      <c r="AX35" s="719"/>
      <c r="AY35" s="719"/>
      <c r="AZ35" s="766">
        <v>0</v>
      </c>
      <c r="BA35" s="766"/>
      <c r="BB35" s="766"/>
      <c r="BC35" s="766"/>
      <c r="BD35" s="766"/>
      <c r="BE35" s="724" t="s">
        <v>25</v>
      </c>
      <c r="BF35" s="724"/>
      <c r="BG35" s="724"/>
      <c r="BH35" s="724"/>
      <c r="BI35" s="725"/>
      <c r="BJ35" s="60"/>
      <c r="BK35" s="60"/>
      <c r="BL35" s="60"/>
      <c r="BM35" s="60"/>
      <c r="BN35" s="60"/>
      <c r="BO35" s="59"/>
      <c r="BP35" s="59"/>
      <c r="BQ35" s="56">
        <v>29</v>
      </c>
      <c r="BR35" s="76"/>
      <c r="BS35" s="715"/>
      <c r="BT35" s="716"/>
      <c r="BU35" s="716"/>
      <c r="BV35" s="716"/>
      <c r="BW35" s="716"/>
      <c r="BX35" s="716"/>
      <c r="BY35" s="716"/>
      <c r="BZ35" s="716"/>
      <c r="CA35" s="716"/>
      <c r="CB35" s="716"/>
      <c r="CC35" s="716"/>
      <c r="CD35" s="716"/>
      <c r="CE35" s="716"/>
      <c r="CF35" s="716"/>
      <c r="CG35" s="717"/>
      <c r="CH35" s="685"/>
      <c r="CI35" s="686"/>
      <c r="CJ35" s="686"/>
      <c r="CK35" s="686"/>
      <c r="CL35" s="687"/>
      <c r="CM35" s="685"/>
      <c r="CN35" s="686"/>
      <c r="CO35" s="686"/>
      <c r="CP35" s="686"/>
      <c r="CQ35" s="687"/>
      <c r="CR35" s="685"/>
      <c r="CS35" s="686"/>
      <c r="CT35" s="686"/>
      <c r="CU35" s="686"/>
      <c r="CV35" s="687"/>
      <c r="CW35" s="685"/>
      <c r="CX35" s="686"/>
      <c r="CY35" s="686"/>
      <c r="CZ35" s="686"/>
      <c r="DA35" s="687"/>
      <c r="DB35" s="685"/>
      <c r="DC35" s="686"/>
      <c r="DD35" s="686"/>
      <c r="DE35" s="686"/>
      <c r="DF35" s="687"/>
      <c r="DG35" s="685"/>
      <c r="DH35" s="686"/>
      <c r="DI35" s="686"/>
      <c r="DJ35" s="686"/>
      <c r="DK35" s="687"/>
      <c r="DL35" s="685"/>
      <c r="DM35" s="686"/>
      <c r="DN35" s="686"/>
      <c r="DO35" s="686"/>
      <c r="DP35" s="687"/>
      <c r="DQ35" s="685"/>
      <c r="DR35" s="686"/>
      <c r="DS35" s="686"/>
      <c r="DT35" s="686"/>
      <c r="DU35" s="687"/>
      <c r="DV35" s="715"/>
      <c r="DW35" s="716"/>
      <c r="DX35" s="716"/>
      <c r="DY35" s="716"/>
      <c r="DZ35" s="732"/>
      <c r="EA35" s="52"/>
    </row>
    <row r="36" spans="1:131" ht="26.25" customHeight="1" x14ac:dyDescent="0.2">
      <c r="A36" s="58">
        <v>9</v>
      </c>
      <c r="B36" s="715" t="s">
        <v>482</v>
      </c>
      <c r="C36" s="716"/>
      <c r="D36" s="716"/>
      <c r="E36" s="716"/>
      <c r="F36" s="716"/>
      <c r="G36" s="716"/>
      <c r="H36" s="716"/>
      <c r="I36" s="716"/>
      <c r="J36" s="716"/>
      <c r="K36" s="716"/>
      <c r="L36" s="716"/>
      <c r="M36" s="716"/>
      <c r="N36" s="716"/>
      <c r="O36" s="716"/>
      <c r="P36" s="717"/>
      <c r="Q36" s="718">
        <v>2177</v>
      </c>
      <c r="R36" s="719"/>
      <c r="S36" s="719"/>
      <c r="T36" s="719"/>
      <c r="U36" s="719"/>
      <c r="V36" s="719">
        <v>1269</v>
      </c>
      <c r="W36" s="719"/>
      <c r="X36" s="719"/>
      <c r="Y36" s="719"/>
      <c r="Z36" s="719"/>
      <c r="AA36" s="719">
        <v>908</v>
      </c>
      <c r="AB36" s="719"/>
      <c r="AC36" s="719"/>
      <c r="AD36" s="719"/>
      <c r="AE36" s="720"/>
      <c r="AF36" s="721">
        <v>908</v>
      </c>
      <c r="AG36" s="686"/>
      <c r="AH36" s="686"/>
      <c r="AI36" s="686"/>
      <c r="AJ36" s="722"/>
      <c r="AK36" s="723">
        <v>440</v>
      </c>
      <c r="AL36" s="719"/>
      <c r="AM36" s="719"/>
      <c r="AN36" s="719"/>
      <c r="AO36" s="719"/>
      <c r="AP36" s="719">
        <v>6967</v>
      </c>
      <c r="AQ36" s="719"/>
      <c r="AR36" s="719"/>
      <c r="AS36" s="719"/>
      <c r="AT36" s="719"/>
      <c r="AU36" s="719">
        <v>3379</v>
      </c>
      <c r="AV36" s="719"/>
      <c r="AW36" s="719"/>
      <c r="AX36" s="719"/>
      <c r="AY36" s="719"/>
      <c r="AZ36" s="766">
        <v>0</v>
      </c>
      <c r="BA36" s="766"/>
      <c r="BB36" s="766"/>
      <c r="BC36" s="766"/>
      <c r="BD36" s="766"/>
      <c r="BE36" s="724" t="s">
        <v>25</v>
      </c>
      <c r="BF36" s="724"/>
      <c r="BG36" s="724"/>
      <c r="BH36" s="724"/>
      <c r="BI36" s="725"/>
      <c r="BJ36" s="60"/>
      <c r="BK36" s="60"/>
      <c r="BL36" s="60"/>
      <c r="BM36" s="60"/>
      <c r="BN36" s="60"/>
      <c r="BO36" s="59"/>
      <c r="BP36" s="59"/>
      <c r="BQ36" s="56">
        <v>30</v>
      </c>
      <c r="BR36" s="76"/>
      <c r="BS36" s="715"/>
      <c r="BT36" s="716"/>
      <c r="BU36" s="716"/>
      <c r="BV36" s="716"/>
      <c r="BW36" s="716"/>
      <c r="BX36" s="716"/>
      <c r="BY36" s="716"/>
      <c r="BZ36" s="716"/>
      <c r="CA36" s="716"/>
      <c r="CB36" s="716"/>
      <c r="CC36" s="716"/>
      <c r="CD36" s="716"/>
      <c r="CE36" s="716"/>
      <c r="CF36" s="716"/>
      <c r="CG36" s="717"/>
      <c r="CH36" s="685"/>
      <c r="CI36" s="686"/>
      <c r="CJ36" s="686"/>
      <c r="CK36" s="686"/>
      <c r="CL36" s="687"/>
      <c r="CM36" s="685"/>
      <c r="CN36" s="686"/>
      <c r="CO36" s="686"/>
      <c r="CP36" s="686"/>
      <c r="CQ36" s="687"/>
      <c r="CR36" s="685"/>
      <c r="CS36" s="686"/>
      <c r="CT36" s="686"/>
      <c r="CU36" s="686"/>
      <c r="CV36" s="687"/>
      <c r="CW36" s="685"/>
      <c r="CX36" s="686"/>
      <c r="CY36" s="686"/>
      <c r="CZ36" s="686"/>
      <c r="DA36" s="687"/>
      <c r="DB36" s="685"/>
      <c r="DC36" s="686"/>
      <c r="DD36" s="686"/>
      <c r="DE36" s="686"/>
      <c r="DF36" s="687"/>
      <c r="DG36" s="685"/>
      <c r="DH36" s="686"/>
      <c r="DI36" s="686"/>
      <c r="DJ36" s="686"/>
      <c r="DK36" s="687"/>
      <c r="DL36" s="685"/>
      <c r="DM36" s="686"/>
      <c r="DN36" s="686"/>
      <c r="DO36" s="686"/>
      <c r="DP36" s="687"/>
      <c r="DQ36" s="685"/>
      <c r="DR36" s="686"/>
      <c r="DS36" s="686"/>
      <c r="DT36" s="686"/>
      <c r="DU36" s="687"/>
      <c r="DV36" s="715"/>
      <c r="DW36" s="716"/>
      <c r="DX36" s="716"/>
      <c r="DY36" s="716"/>
      <c r="DZ36" s="732"/>
      <c r="EA36" s="52"/>
    </row>
    <row r="37" spans="1:131" ht="26.25" customHeight="1" x14ac:dyDescent="0.2">
      <c r="A37" s="58">
        <v>10</v>
      </c>
      <c r="B37" s="715" t="s">
        <v>483</v>
      </c>
      <c r="C37" s="716"/>
      <c r="D37" s="716"/>
      <c r="E37" s="716"/>
      <c r="F37" s="716"/>
      <c r="G37" s="716"/>
      <c r="H37" s="716"/>
      <c r="I37" s="716"/>
      <c r="J37" s="716"/>
      <c r="K37" s="716"/>
      <c r="L37" s="716"/>
      <c r="M37" s="716"/>
      <c r="N37" s="716"/>
      <c r="O37" s="716"/>
      <c r="P37" s="717"/>
      <c r="Q37" s="718">
        <v>48</v>
      </c>
      <c r="R37" s="719"/>
      <c r="S37" s="719"/>
      <c r="T37" s="719"/>
      <c r="U37" s="719"/>
      <c r="V37" s="719">
        <v>48</v>
      </c>
      <c r="W37" s="719"/>
      <c r="X37" s="719"/>
      <c r="Y37" s="719"/>
      <c r="Z37" s="719"/>
      <c r="AA37" s="719">
        <v>0</v>
      </c>
      <c r="AB37" s="719"/>
      <c r="AC37" s="719"/>
      <c r="AD37" s="719"/>
      <c r="AE37" s="720"/>
      <c r="AF37" s="721" t="s">
        <v>206</v>
      </c>
      <c r="AG37" s="686"/>
      <c r="AH37" s="686"/>
      <c r="AI37" s="686"/>
      <c r="AJ37" s="722"/>
      <c r="AK37" s="723">
        <v>32</v>
      </c>
      <c r="AL37" s="719"/>
      <c r="AM37" s="719"/>
      <c r="AN37" s="719"/>
      <c r="AO37" s="719"/>
      <c r="AP37" s="719">
        <v>202</v>
      </c>
      <c r="AQ37" s="719"/>
      <c r="AR37" s="719"/>
      <c r="AS37" s="719"/>
      <c r="AT37" s="719"/>
      <c r="AU37" s="719">
        <v>138</v>
      </c>
      <c r="AV37" s="719"/>
      <c r="AW37" s="719"/>
      <c r="AX37" s="719"/>
      <c r="AY37" s="719"/>
      <c r="AZ37" s="766">
        <v>0</v>
      </c>
      <c r="BA37" s="766"/>
      <c r="BB37" s="766"/>
      <c r="BC37" s="766"/>
      <c r="BD37" s="766"/>
      <c r="BE37" s="724" t="s">
        <v>25</v>
      </c>
      <c r="BF37" s="724"/>
      <c r="BG37" s="724"/>
      <c r="BH37" s="724"/>
      <c r="BI37" s="725"/>
      <c r="BJ37" s="60"/>
      <c r="BK37" s="60"/>
      <c r="BL37" s="60"/>
      <c r="BM37" s="60"/>
      <c r="BN37" s="60"/>
      <c r="BO37" s="59"/>
      <c r="BP37" s="59"/>
      <c r="BQ37" s="56">
        <v>31</v>
      </c>
      <c r="BR37" s="76"/>
      <c r="BS37" s="715"/>
      <c r="BT37" s="716"/>
      <c r="BU37" s="716"/>
      <c r="BV37" s="716"/>
      <c r="BW37" s="716"/>
      <c r="BX37" s="716"/>
      <c r="BY37" s="716"/>
      <c r="BZ37" s="716"/>
      <c r="CA37" s="716"/>
      <c r="CB37" s="716"/>
      <c r="CC37" s="716"/>
      <c r="CD37" s="716"/>
      <c r="CE37" s="716"/>
      <c r="CF37" s="716"/>
      <c r="CG37" s="717"/>
      <c r="CH37" s="685"/>
      <c r="CI37" s="686"/>
      <c r="CJ37" s="686"/>
      <c r="CK37" s="686"/>
      <c r="CL37" s="687"/>
      <c r="CM37" s="685"/>
      <c r="CN37" s="686"/>
      <c r="CO37" s="686"/>
      <c r="CP37" s="686"/>
      <c r="CQ37" s="687"/>
      <c r="CR37" s="685"/>
      <c r="CS37" s="686"/>
      <c r="CT37" s="686"/>
      <c r="CU37" s="686"/>
      <c r="CV37" s="687"/>
      <c r="CW37" s="685"/>
      <c r="CX37" s="686"/>
      <c r="CY37" s="686"/>
      <c r="CZ37" s="686"/>
      <c r="DA37" s="687"/>
      <c r="DB37" s="685"/>
      <c r="DC37" s="686"/>
      <c r="DD37" s="686"/>
      <c r="DE37" s="686"/>
      <c r="DF37" s="687"/>
      <c r="DG37" s="685"/>
      <c r="DH37" s="686"/>
      <c r="DI37" s="686"/>
      <c r="DJ37" s="686"/>
      <c r="DK37" s="687"/>
      <c r="DL37" s="685"/>
      <c r="DM37" s="686"/>
      <c r="DN37" s="686"/>
      <c r="DO37" s="686"/>
      <c r="DP37" s="687"/>
      <c r="DQ37" s="685"/>
      <c r="DR37" s="686"/>
      <c r="DS37" s="686"/>
      <c r="DT37" s="686"/>
      <c r="DU37" s="687"/>
      <c r="DV37" s="715"/>
      <c r="DW37" s="716"/>
      <c r="DX37" s="716"/>
      <c r="DY37" s="716"/>
      <c r="DZ37" s="732"/>
      <c r="EA37" s="52"/>
    </row>
    <row r="38" spans="1:131" ht="26.25" customHeight="1" x14ac:dyDescent="0.2">
      <c r="A38" s="58">
        <v>11</v>
      </c>
      <c r="B38" s="715" t="s">
        <v>478</v>
      </c>
      <c r="C38" s="716"/>
      <c r="D38" s="716"/>
      <c r="E38" s="716"/>
      <c r="F38" s="716"/>
      <c r="G38" s="716"/>
      <c r="H38" s="716"/>
      <c r="I38" s="716"/>
      <c r="J38" s="716"/>
      <c r="K38" s="716"/>
      <c r="L38" s="716"/>
      <c r="M38" s="716"/>
      <c r="N38" s="716"/>
      <c r="O38" s="716"/>
      <c r="P38" s="717"/>
      <c r="Q38" s="718">
        <v>170</v>
      </c>
      <c r="R38" s="719"/>
      <c r="S38" s="719"/>
      <c r="T38" s="719"/>
      <c r="U38" s="719"/>
      <c r="V38" s="719">
        <v>150</v>
      </c>
      <c r="W38" s="719"/>
      <c r="X38" s="719"/>
      <c r="Y38" s="719"/>
      <c r="Z38" s="719"/>
      <c r="AA38" s="719">
        <v>223</v>
      </c>
      <c r="AB38" s="719"/>
      <c r="AC38" s="719"/>
      <c r="AD38" s="719"/>
      <c r="AE38" s="720"/>
      <c r="AF38" s="721">
        <v>223</v>
      </c>
      <c r="AG38" s="686"/>
      <c r="AH38" s="686"/>
      <c r="AI38" s="686"/>
      <c r="AJ38" s="722"/>
      <c r="AK38" s="723">
        <v>0</v>
      </c>
      <c r="AL38" s="719"/>
      <c r="AM38" s="719"/>
      <c r="AN38" s="719"/>
      <c r="AO38" s="719"/>
      <c r="AP38" s="719">
        <v>0</v>
      </c>
      <c r="AQ38" s="719"/>
      <c r="AR38" s="719"/>
      <c r="AS38" s="719"/>
      <c r="AT38" s="719"/>
      <c r="AU38" s="719">
        <v>0</v>
      </c>
      <c r="AV38" s="719"/>
      <c r="AW38" s="719"/>
      <c r="AX38" s="719"/>
      <c r="AY38" s="719"/>
      <c r="AZ38" s="766">
        <v>0</v>
      </c>
      <c r="BA38" s="766"/>
      <c r="BB38" s="766"/>
      <c r="BC38" s="766"/>
      <c r="BD38" s="766"/>
      <c r="BE38" s="724" t="s">
        <v>25</v>
      </c>
      <c r="BF38" s="724"/>
      <c r="BG38" s="724"/>
      <c r="BH38" s="724"/>
      <c r="BI38" s="725"/>
      <c r="BJ38" s="60"/>
      <c r="BK38" s="60"/>
      <c r="BL38" s="60"/>
      <c r="BM38" s="60"/>
      <c r="BN38" s="60"/>
      <c r="BO38" s="59"/>
      <c r="BP38" s="59"/>
      <c r="BQ38" s="56">
        <v>32</v>
      </c>
      <c r="BR38" s="76"/>
      <c r="BS38" s="715"/>
      <c r="BT38" s="716"/>
      <c r="BU38" s="716"/>
      <c r="BV38" s="716"/>
      <c r="BW38" s="716"/>
      <c r="BX38" s="716"/>
      <c r="BY38" s="716"/>
      <c r="BZ38" s="716"/>
      <c r="CA38" s="716"/>
      <c r="CB38" s="716"/>
      <c r="CC38" s="716"/>
      <c r="CD38" s="716"/>
      <c r="CE38" s="716"/>
      <c r="CF38" s="716"/>
      <c r="CG38" s="717"/>
      <c r="CH38" s="685"/>
      <c r="CI38" s="686"/>
      <c r="CJ38" s="686"/>
      <c r="CK38" s="686"/>
      <c r="CL38" s="687"/>
      <c r="CM38" s="685"/>
      <c r="CN38" s="686"/>
      <c r="CO38" s="686"/>
      <c r="CP38" s="686"/>
      <c r="CQ38" s="687"/>
      <c r="CR38" s="685"/>
      <c r="CS38" s="686"/>
      <c r="CT38" s="686"/>
      <c r="CU38" s="686"/>
      <c r="CV38" s="687"/>
      <c r="CW38" s="685"/>
      <c r="CX38" s="686"/>
      <c r="CY38" s="686"/>
      <c r="CZ38" s="686"/>
      <c r="DA38" s="687"/>
      <c r="DB38" s="685"/>
      <c r="DC38" s="686"/>
      <c r="DD38" s="686"/>
      <c r="DE38" s="686"/>
      <c r="DF38" s="687"/>
      <c r="DG38" s="685"/>
      <c r="DH38" s="686"/>
      <c r="DI38" s="686"/>
      <c r="DJ38" s="686"/>
      <c r="DK38" s="687"/>
      <c r="DL38" s="685"/>
      <c r="DM38" s="686"/>
      <c r="DN38" s="686"/>
      <c r="DO38" s="686"/>
      <c r="DP38" s="687"/>
      <c r="DQ38" s="685"/>
      <c r="DR38" s="686"/>
      <c r="DS38" s="686"/>
      <c r="DT38" s="686"/>
      <c r="DU38" s="687"/>
      <c r="DV38" s="715"/>
      <c r="DW38" s="716"/>
      <c r="DX38" s="716"/>
      <c r="DY38" s="716"/>
      <c r="DZ38" s="732"/>
      <c r="EA38" s="52"/>
    </row>
    <row r="39" spans="1:131" ht="26.25" customHeight="1" x14ac:dyDescent="0.2">
      <c r="A39" s="58">
        <v>12</v>
      </c>
      <c r="B39" s="715"/>
      <c r="C39" s="716"/>
      <c r="D39" s="716"/>
      <c r="E39" s="716"/>
      <c r="F39" s="716"/>
      <c r="G39" s="716"/>
      <c r="H39" s="716"/>
      <c r="I39" s="716"/>
      <c r="J39" s="716"/>
      <c r="K39" s="716"/>
      <c r="L39" s="716"/>
      <c r="M39" s="716"/>
      <c r="N39" s="716"/>
      <c r="O39" s="716"/>
      <c r="P39" s="717"/>
      <c r="Q39" s="718"/>
      <c r="R39" s="719"/>
      <c r="S39" s="719"/>
      <c r="T39" s="719"/>
      <c r="U39" s="719"/>
      <c r="V39" s="719"/>
      <c r="W39" s="719"/>
      <c r="X39" s="719"/>
      <c r="Y39" s="719"/>
      <c r="Z39" s="719"/>
      <c r="AA39" s="719"/>
      <c r="AB39" s="719"/>
      <c r="AC39" s="719"/>
      <c r="AD39" s="719"/>
      <c r="AE39" s="720"/>
      <c r="AF39" s="721"/>
      <c r="AG39" s="686"/>
      <c r="AH39" s="686"/>
      <c r="AI39" s="686"/>
      <c r="AJ39" s="722"/>
      <c r="AK39" s="723"/>
      <c r="AL39" s="719"/>
      <c r="AM39" s="719"/>
      <c r="AN39" s="719"/>
      <c r="AO39" s="719"/>
      <c r="AP39" s="719"/>
      <c r="AQ39" s="719"/>
      <c r="AR39" s="719"/>
      <c r="AS39" s="719"/>
      <c r="AT39" s="719"/>
      <c r="AU39" s="719"/>
      <c r="AV39" s="719"/>
      <c r="AW39" s="719"/>
      <c r="AX39" s="719"/>
      <c r="AY39" s="719"/>
      <c r="AZ39" s="766"/>
      <c r="BA39" s="766"/>
      <c r="BB39" s="766"/>
      <c r="BC39" s="766"/>
      <c r="BD39" s="766"/>
      <c r="BE39" s="724"/>
      <c r="BF39" s="724"/>
      <c r="BG39" s="724"/>
      <c r="BH39" s="724"/>
      <c r="BI39" s="725"/>
      <c r="BJ39" s="60"/>
      <c r="BK39" s="60"/>
      <c r="BL39" s="60"/>
      <c r="BM39" s="60"/>
      <c r="BN39" s="60"/>
      <c r="BO39" s="59"/>
      <c r="BP39" s="59"/>
      <c r="BQ39" s="56">
        <v>33</v>
      </c>
      <c r="BR39" s="76"/>
      <c r="BS39" s="715"/>
      <c r="BT39" s="716"/>
      <c r="BU39" s="716"/>
      <c r="BV39" s="716"/>
      <c r="BW39" s="716"/>
      <c r="BX39" s="716"/>
      <c r="BY39" s="716"/>
      <c r="BZ39" s="716"/>
      <c r="CA39" s="716"/>
      <c r="CB39" s="716"/>
      <c r="CC39" s="716"/>
      <c r="CD39" s="716"/>
      <c r="CE39" s="716"/>
      <c r="CF39" s="716"/>
      <c r="CG39" s="717"/>
      <c r="CH39" s="685"/>
      <c r="CI39" s="686"/>
      <c r="CJ39" s="686"/>
      <c r="CK39" s="686"/>
      <c r="CL39" s="687"/>
      <c r="CM39" s="685"/>
      <c r="CN39" s="686"/>
      <c r="CO39" s="686"/>
      <c r="CP39" s="686"/>
      <c r="CQ39" s="687"/>
      <c r="CR39" s="685"/>
      <c r="CS39" s="686"/>
      <c r="CT39" s="686"/>
      <c r="CU39" s="686"/>
      <c r="CV39" s="687"/>
      <c r="CW39" s="685"/>
      <c r="CX39" s="686"/>
      <c r="CY39" s="686"/>
      <c r="CZ39" s="686"/>
      <c r="DA39" s="687"/>
      <c r="DB39" s="685"/>
      <c r="DC39" s="686"/>
      <c r="DD39" s="686"/>
      <c r="DE39" s="686"/>
      <c r="DF39" s="687"/>
      <c r="DG39" s="685"/>
      <c r="DH39" s="686"/>
      <c r="DI39" s="686"/>
      <c r="DJ39" s="686"/>
      <c r="DK39" s="687"/>
      <c r="DL39" s="685"/>
      <c r="DM39" s="686"/>
      <c r="DN39" s="686"/>
      <c r="DO39" s="686"/>
      <c r="DP39" s="687"/>
      <c r="DQ39" s="685"/>
      <c r="DR39" s="686"/>
      <c r="DS39" s="686"/>
      <c r="DT39" s="686"/>
      <c r="DU39" s="687"/>
      <c r="DV39" s="715"/>
      <c r="DW39" s="716"/>
      <c r="DX39" s="716"/>
      <c r="DY39" s="716"/>
      <c r="DZ39" s="732"/>
      <c r="EA39" s="52"/>
    </row>
    <row r="40" spans="1:131" ht="26.25" customHeight="1" x14ac:dyDescent="0.2">
      <c r="A40" s="56">
        <v>13</v>
      </c>
      <c r="B40" s="715"/>
      <c r="C40" s="716"/>
      <c r="D40" s="716"/>
      <c r="E40" s="716"/>
      <c r="F40" s="716"/>
      <c r="G40" s="716"/>
      <c r="H40" s="716"/>
      <c r="I40" s="716"/>
      <c r="J40" s="716"/>
      <c r="K40" s="716"/>
      <c r="L40" s="716"/>
      <c r="M40" s="716"/>
      <c r="N40" s="716"/>
      <c r="O40" s="716"/>
      <c r="P40" s="717"/>
      <c r="Q40" s="718"/>
      <c r="R40" s="719"/>
      <c r="S40" s="719"/>
      <c r="T40" s="719"/>
      <c r="U40" s="719"/>
      <c r="V40" s="719"/>
      <c r="W40" s="719"/>
      <c r="X40" s="719"/>
      <c r="Y40" s="719"/>
      <c r="Z40" s="719"/>
      <c r="AA40" s="719"/>
      <c r="AB40" s="719"/>
      <c r="AC40" s="719"/>
      <c r="AD40" s="719"/>
      <c r="AE40" s="720"/>
      <c r="AF40" s="721"/>
      <c r="AG40" s="686"/>
      <c r="AH40" s="686"/>
      <c r="AI40" s="686"/>
      <c r="AJ40" s="722"/>
      <c r="AK40" s="723"/>
      <c r="AL40" s="719"/>
      <c r="AM40" s="719"/>
      <c r="AN40" s="719"/>
      <c r="AO40" s="719"/>
      <c r="AP40" s="719"/>
      <c r="AQ40" s="719"/>
      <c r="AR40" s="719"/>
      <c r="AS40" s="719"/>
      <c r="AT40" s="719"/>
      <c r="AU40" s="719"/>
      <c r="AV40" s="719"/>
      <c r="AW40" s="719"/>
      <c r="AX40" s="719"/>
      <c r="AY40" s="719"/>
      <c r="AZ40" s="766"/>
      <c r="BA40" s="766"/>
      <c r="BB40" s="766"/>
      <c r="BC40" s="766"/>
      <c r="BD40" s="766"/>
      <c r="BE40" s="724"/>
      <c r="BF40" s="724"/>
      <c r="BG40" s="724"/>
      <c r="BH40" s="724"/>
      <c r="BI40" s="725"/>
      <c r="BJ40" s="60"/>
      <c r="BK40" s="60"/>
      <c r="BL40" s="60"/>
      <c r="BM40" s="60"/>
      <c r="BN40" s="60"/>
      <c r="BO40" s="59"/>
      <c r="BP40" s="59"/>
      <c r="BQ40" s="56">
        <v>34</v>
      </c>
      <c r="BR40" s="76"/>
      <c r="BS40" s="715"/>
      <c r="BT40" s="716"/>
      <c r="BU40" s="716"/>
      <c r="BV40" s="716"/>
      <c r="BW40" s="716"/>
      <c r="BX40" s="716"/>
      <c r="BY40" s="716"/>
      <c r="BZ40" s="716"/>
      <c r="CA40" s="716"/>
      <c r="CB40" s="716"/>
      <c r="CC40" s="716"/>
      <c r="CD40" s="716"/>
      <c r="CE40" s="716"/>
      <c r="CF40" s="716"/>
      <c r="CG40" s="717"/>
      <c r="CH40" s="685"/>
      <c r="CI40" s="686"/>
      <c r="CJ40" s="686"/>
      <c r="CK40" s="686"/>
      <c r="CL40" s="687"/>
      <c r="CM40" s="685"/>
      <c r="CN40" s="686"/>
      <c r="CO40" s="686"/>
      <c r="CP40" s="686"/>
      <c r="CQ40" s="687"/>
      <c r="CR40" s="685"/>
      <c r="CS40" s="686"/>
      <c r="CT40" s="686"/>
      <c r="CU40" s="686"/>
      <c r="CV40" s="687"/>
      <c r="CW40" s="685"/>
      <c r="CX40" s="686"/>
      <c r="CY40" s="686"/>
      <c r="CZ40" s="686"/>
      <c r="DA40" s="687"/>
      <c r="DB40" s="685"/>
      <c r="DC40" s="686"/>
      <c r="DD40" s="686"/>
      <c r="DE40" s="686"/>
      <c r="DF40" s="687"/>
      <c r="DG40" s="685"/>
      <c r="DH40" s="686"/>
      <c r="DI40" s="686"/>
      <c r="DJ40" s="686"/>
      <c r="DK40" s="687"/>
      <c r="DL40" s="685"/>
      <c r="DM40" s="686"/>
      <c r="DN40" s="686"/>
      <c r="DO40" s="686"/>
      <c r="DP40" s="687"/>
      <c r="DQ40" s="685"/>
      <c r="DR40" s="686"/>
      <c r="DS40" s="686"/>
      <c r="DT40" s="686"/>
      <c r="DU40" s="687"/>
      <c r="DV40" s="715"/>
      <c r="DW40" s="716"/>
      <c r="DX40" s="716"/>
      <c r="DY40" s="716"/>
      <c r="DZ40" s="732"/>
      <c r="EA40" s="52"/>
    </row>
    <row r="41" spans="1:131" ht="26.25" customHeight="1" x14ac:dyDescent="0.2">
      <c r="A41" s="56">
        <v>14</v>
      </c>
      <c r="B41" s="715"/>
      <c r="C41" s="716"/>
      <c r="D41" s="716"/>
      <c r="E41" s="716"/>
      <c r="F41" s="716"/>
      <c r="G41" s="716"/>
      <c r="H41" s="716"/>
      <c r="I41" s="716"/>
      <c r="J41" s="716"/>
      <c r="K41" s="716"/>
      <c r="L41" s="716"/>
      <c r="M41" s="716"/>
      <c r="N41" s="716"/>
      <c r="O41" s="716"/>
      <c r="P41" s="717"/>
      <c r="Q41" s="718"/>
      <c r="R41" s="719"/>
      <c r="S41" s="719"/>
      <c r="T41" s="719"/>
      <c r="U41" s="719"/>
      <c r="V41" s="719"/>
      <c r="W41" s="719"/>
      <c r="X41" s="719"/>
      <c r="Y41" s="719"/>
      <c r="Z41" s="719"/>
      <c r="AA41" s="719"/>
      <c r="AB41" s="719"/>
      <c r="AC41" s="719"/>
      <c r="AD41" s="719"/>
      <c r="AE41" s="720"/>
      <c r="AF41" s="721"/>
      <c r="AG41" s="686"/>
      <c r="AH41" s="686"/>
      <c r="AI41" s="686"/>
      <c r="AJ41" s="722"/>
      <c r="AK41" s="723"/>
      <c r="AL41" s="719"/>
      <c r="AM41" s="719"/>
      <c r="AN41" s="719"/>
      <c r="AO41" s="719"/>
      <c r="AP41" s="719"/>
      <c r="AQ41" s="719"/>
      <c r="AR41" s="719"/>
      <c r="AS41" s="719"/>
      <c r="AT41" s="719"/>
      <c r="AU41" s="719"/>
      <c r="AV41" s="719"/>
      <c r="AW41" s="719"/>
      <c r="AX41" s="719"/>
      <c r="AY41" s="719"/>
      <c r="AZ41" s="766"/>
      <c r="BA41" s="766"/>
      <c r="BB41" s="766"/>
      <c r="BC41" s="766"/>
      <c r="BD41" s="766"/>
      <c r="BE41" s="724"/>
      <c r="BF41" s="724"/>
      <c r="BG41" s="724"/>
      <c r="BH41" s="724"/>
      <c r="BI41" s="725"/>
      <c r="BJ41" s="60"/>
      <c r="BK41" s="60"/>
      <c r="BL41" s="60"/>
      <c r="BM41" s="60"/>
      <c r="BN41" s="60"/>
      <c r="BO41" s="59"/>
      <c r="BP41" s="59"/>
      <c r="BQ41" s="56">
        <v>35</v>
      </c>
      <c r="BR41" s="76"/>
      <c r="BS41" s="715"/>
      <c r="BT41" s="716"/>
      <c r="BU41" s="716"/>
      <c r="BV41" s="716"/>
      <c r="BW41" s="716"/>
      <c r="BX41" s="716"/>
      <c r="BY41" s="716"/>
      <c r="BZ41" s="716"/>
      <c r="CA41" s="716"/>
      <c r="CB41" s="716"/>
      <c r="CC41" s="716"/>
      <c r="CD41" s="716"/>
      <c r="CE41" s="716"/>
      <c r="CF41" s="716"/>
      <c r="CG41" s="717"/>
      <c r="CH41" s="685"/>
      <c r="CI41" s="686"/>
      <c r="CJ41" s="686"/>
      <c r="CK41" s="686"/>
      <c r="CL41" s="687"/>
      <c r="CM41" s="685"/>
      <c r="CN41" s="686"/>
      <c r="CO41" s="686"/>
      <c r="CP41" s="686"/>
      <c r="CQ41" s="687"/>
      <c r="CR41" s="685"/>
      <c r="CS41" s="686"/>
      <c r="CT41" s="686"/>
      <c r="CU41" s="686"/>
      <c r="CV41" s="687"/>
      <c r="CW41" s="685"/>
      <c r="CX41" s="686"/>
      <c r="CY41" s="686"/>
      <c r="CZ41" s="686"/>
      <c r="DA41" s="687"/>
      <c r="DB41" s="685"/>
      <c r="DC41" s="686"/>
      <c r="DD41" s="686"/>
      <c r="DE41" s="686"/>
      <c r="DF41" s="687"/>
      <c r="DG41" s="685"/>
      <c r="DH41" s="686"/>
      <c r="DI41" s="686"/>
      <c r="DJ41" s="686"/>
      <c r="DK41" s="687"/>
      <c r="DL41" s="685"/>
      <c r="DM41" s="686"/>
      <c r="DN41" s="686"/>
      <c r="DO41" s="686"/>
      <c r="DP41" s="687"/>
      <c r="DQ41" s="685"/>
      <c r="DR41" s="686"/>
      <c r="DS41" s="686"/>
      <c r="DT41" s="686"/>
      <c r="DU41" s="687"/>
      <c r="DV41" s="715"/>
      <c r="DW41" s="716"/>
      <c r="DX41" s="716"/>
      <c r="DY41" s="716"/>
      <c r="DZ41" s="732"/>
      <c r="EA41" s="52"/>
    </row>
    <row r="42" spans="1:131" ht="26.25" customHeight="1" x14ac:dyDescent="0.2">
      <c r="A42" s="56">
        <v>15</v>
      </c>
      <c r="B42" s="715"/>
      <c r="C42" s="716"/>
      <c r="D42" s="716"/>
      <c r="E42" s="716"/>
      <c r="F42" s="716"/>
      <c r="G42" s="716"/>
      <c r="H42" s="716"/>
      <c r="I42" s="716"/>
      <c r="J42" s="716"/>
      <c r="K42" s="716"/>
      <c r="L42" s="716"/>
      <c r="M42" s="716"/>
      <c r="N42" s="716"/>
      <c r="O42" s="716"/>
      <c r="P42" s="717"/>
      <c r="Q42" s="718"/>
      <c r="R42" s="719"/>
      <c r="S42" s="719"/>
      <c r="T42" s="719"/>
      <c r="U42" s="719"/>
      <c r="V42" s="719"/>
      <c r="W42" s="719"/>
      <c r="X42" s="719"/>
      <c r="Y42" s="719"/>
      <c r="Z42" s="719"/>
      <c r="AA42" s="719"/>
      <c r="AB42" s="719"/>
      <c r="AC42" s="719"/>
      <c r="AD42" s="719"/>
      <c r="AE42" s="720"/>
      <c r="AF42" s="721"/>
      <c r="AG42" s="686"/>
      <c r="AH42" s="686"/>
      <c r="AI42" s="686"/>
      <c r="AJ42" s="722"/>
      <c r="AK42" s="723"/>
      <c r="AL42" s="719"/>
      <c r="AM42" s="719"/>
      <c r="AN42" s="719"/>
      <c r="AO42" s="719"/>
      <c r="AP42" s="719"/>
      <c r="AQ42" s="719"/>
      <c r="AR42" s="719"/>
      <c r="AS42" s="719"/>
      <c r="AT42" s="719"/>
      <c r="AU42" s="719"/>
      <c r="AV42" s="719"/>
      <c r="AW42" s="719"/>
      <c r="AX42" s="719"/>
      <c r="AY42" s="719"/>
      <c r="AZ42" s="766"/>
      <c r="BA42" s="766"/>
      <c r="BB42" s="766"/>
      <c r="BC42" s="766"/>
      <c r="BD42" s="766"/>
      <c r="BE42" s="724"/>
      <c r="BF42" s="724"/>
      <c r="BG42" s="724"/>
      <c r="BH42" s="724"/>
      <c r="BI42" s="725"/>
      <c r="BJ42" s="60"/>
      <c r="BK42" s="60"/>
      <c r="BL42" s="60"/>
      <c r="BM42" s="60"/>
      <c r="BN42" s="60"/>
      <c r="BO42" s="59"/>
      <c r="BP42" s="59"/>
      <c r="BQ42" s="56">
        <v>36</v>
      </c>
      <c r="BR42" s="76"/>
      <c r="BS42" s="715"/>
      <c r="BT42" s="716"/>
      <c r="BU42" s="716"/>
      <c r="BV42" s="716"/>
      <c r="BW42" s="716"/>
      <c r="BX42" s="716"/>
      <c r="BY42" s="716"/>
      <c r="BZ42" s="716"/>
      <c r="CA42" s="716"/>
      <c r="CB42" s="716"/>
      <c r="CC42" s="716"/>
      <c r="CD42" s="716"/>
      <c r="CE42" s="716"/>
      <c r="CF42" s="716"/>
      <c r="CG42" s="717"/>
      <c r="CH42" s="685"/>
      <c r="CI42" s="686"/>
      <c r="CJ42" s="686"/>
      <c r="CK42" s="686"/>
      <c r="CL42" s="687"/>
      <c r="CM42" s="685"/>
      <c r="CN42" s="686"/>
      <c r="CO42" s="686"/>
      <c r="CP42" s="686"/>
      <c r="CQ42" s="687"/>
      <c r="CR42" s="685"/>
      <c r="CS42" s="686"/>
      <c r="CT42" s="686"/>
      <c r="CU42" s="686"/>
      <c r="CV42" s="687"/>
      <c r="CW42" s="685"/>
      <c r="CX42" s="686"/>
      <c r="CY42" s="686"/>
      <c r="CZ42" s="686"/>
      <c r="DA42" s="687"/>
      <c r="DB42" s="685"/>
      <c r="DC42" s="686"/>
      <c r="DD42" s="686"/>
      <c r="DE42" s="686"/>
      <c r="DF42" s="687"/>
      <c r="DG42" s="685"/>
      <c r="DH42" s="686"/>
      <c r="DI42" s="686"/>
      <c r="DJ42" s="686"/>
      <c r="DK42" s="687"/>
      <c r="DL42" s="685"/>
      <c r="DM42" s="686"/>
      <c r="DN42" s="686"/>
      <c r="DO42" s="686"/>
      <c r="DP42" s="687"/>
      <c r="DQ42" s="685"/>
      <c r="DR42" s="686"/>
      <c r="DS42" s="686"/>
      <c r="DT42" s="686"/>
      <c r="DU42" s="687"/>
      <c r="DV42" s="715"/>
      <c r="DW42" s="716"/>
      <c r="DX42" s="716"/>
      <c r="DY42" s="716"/>
      <c r="DZ42" s="732"/>
      <c r="EA42" s="52"/>
    </row>
    <row r="43" spans="1:131" ht="26.25" customHeight="1" x14ac:dyDescent="0.2">
      <c r="A43" s="56">
        <v>16</v>
      </c>
      <c r="B43" s="715"/>
      <c r="C43" s="716"/>
      <c r="D43" s="716"/>
      <c r="E43" s="716"/>
      <c r="F43" s="716"/>
      <c r="G43" s="716"/>
      <c r="H43" s="716"/>
      <c r="I43" s="716"/>
      <c r="J43" s="716"/>
      <c r="K43" s="716"/>
      <c r="L43" s="716"/>
      <c r="M43" s="716"/>
      <c r="N43" s="716"/>
      <c r="O43" s="716"/>
      <c r="P43" s="717"/>
      <c r="Q43" s="718"/>
      <c r="R43" s="719"/>
      <c r="S43" s="719"/>
      <c r="T43" s="719"/>
      <c r="U43" s="719"/>
      <c r="V43" s="719"/>
      <c r="W43" s="719"/>
      <c r="X43" s="719"/>
      <c r="Y43" s="719"/>
      <c r="Z43" s="719"/>
      <c r="AA43" s="719"/>
      <c r="AB43" s="719"/>
      <c r="AC43" s="719"/>
      <c r="AD43" s="719"/>
      <c r="AE43" s="720"/>
      <c r="AF43" s="721"/>
      <c r="AG43" s="686"/>
      <c r="AH43" s="686"/>
      <c r="AI43" s="686"/>
      <c r="AJ43" s="722"/>
      <c r="AK43" s="723"/>
      <c r="AL43" s="719"/>
      <c r="AM43" s="719"/>
      <c r="AN43" s="719"/>
      <c r="AO43" s="719"/>
      <c r="AP43" s="719"/>
      <c r="AQ43" s="719"/>
      <c r="AR43" s="719"/>
      <c r="AS43" s="719"/>
      <c r="AT43" s="719"/>
      <c r="AU43" s="719"/>
      <c r="AV43" s="719"/>
      <c r="AW43" s="719"/>
      <c r="AX43" s="719"/>
      <c r="AY43" s="719"/>
      <c r="AZ43" s="766"/>
      <c r="BA43" s="766"/>
      <c r="BB43" s="766"/>
      <c r="BC43" s="766"/>
      <c r="BD43" s="766"/>
      <c r="BE43" s="724"/>
      <c r="BF43" s="724"/>
      <c r="BG43" s="724"/>
      <c r="BH43" s="724"/>
      <c r="BI43" s="725"/>
      <c r="BJ43" s="60"/>
      <c r="BK43" s="60"/>
      <c r="BL43" s="60"/>
      <c r="BM43" s="60"/>
      <c r="BN43" s="60"/>
      <c r="BO43" s="59"/>
      <c r="BP43" s="59"/>
      <c r="BQ43" s="56">
        <v>37</v>
      </c>
      <c r="BR43" s="76"/>
      <c r="BS43" s="715"/>
      <c r="BT43" s="716"/>
      <c r="BU43" s="716"/>
      <c r="BV43" s="716"/>
      <c r="BW43" s="716"/>
      <c r="BX43" s="716"/>
      <c r="BY43" s="716"/>
      <c r="BZ43" s="716"/>
      <c r="CA43" s="716"/>
      <c r="CB43" s="716"/>
      <c r="CC43" s="716"/>
      <c r="CD43" s="716"/>
      <c r="CE43" s="716"/>
      <c r="CF43" s="716"/>
      <c r="CG43" s="717"/>
      <c r="CH43" s="685"/>
      <c r="CI43" s="686"/>
      <c r="CJ43" s="686"/>
      <c r="CK43" s="686"/>
      <c r="CL43" s="687"/>
      <c r="CM43" s="685"/>
      <c r="CN43" s="686"/>
      <c r="CO43" s="686"/>
      <c r="CP43" s="686"/>
      <c r="CQ43" s="687"/>
      <c r="CR43" s="685"/>
      <c r="CS43" s="686"/>
      <c r="CT43" s="686"/>
      <c r="CU43" s="686"/>
      <c r="CV43" s="687"/>
      <c r="CW43" s="685"/>
      <c r="CX43" s="686"/>
      <c r="CY43" s="686"/>
      <c r="CZ43" s="686"/>
      <c r="DA43" s="687"/>
      <c r="DB43" s="685"/>
      <c r="DC43" s="686"/>
      <c r="DD43" s="686"/>
      <c r="DE43" s="686"/>
      <c r="DF43" s="687"/>
      <c r="DG43" s="685"/>
      <c r="DH43" s="686"/>
      <c r="DI43" s="686"/>
      <c r="DJ43" s="686"/>
      <c r="DK43" s="687"/>
      <c r="DL43" s="685"/>
      <c r="DM43" s="686"/>
      <c r="DN43" s="686"/>
      <c r="DO43" s="686"/>
      <c r="DP43" s="687"/>
      <c r="DQ43" s="685"/>
      <c r="DR43" s="686"/>
      <c r="DS43" s="686"/>
      <c r="DT43" s="686"/>
      <c r="DU43" s="687"/>
      <c r="DV43" s="715"/>
      <c r="DW43" s="716"/>
      <c r="DX43" s="716"/>
      <c r="DY43" s="716"/>
      <c r="DZ43" s="732"/>
      <c r="EA43" s="52"/>
    </row>
    <row r="44" spans="1:131" ht="26.25" customHeight="1" x14ac:dyDescent="0.2">
      <c r="A44" s="56">
        <v>17</v>
      </c>
      <c r="B44" s="715"/>
      <c r="C44" s="716"/>
      <c r="D44" s="716"/>
      <c r="E44" s="716"/>
      <c r="F44" s="716"/>
      <c r="G44" s="716"/>
      <c r="H44" s="716"/>
      <c r="I44" s="716"/>
      <c r="J44" s="716"/>
      <c r="K44" s="716"/>
      <c r="L44" s="716"/>
      <c r="M44" s="716"/>
      <c r="N44" s="716"/>
      <c r="O44" s="716"/>
      <c r="P44" s="717"/>
      <c r="Q44" s="718"/>
      <c r="R44" s="719"/>
      <c r="S44" s="719"/>
      <c r="T44" s="719"/>
      <c r="U44" s="719"/>
      <c r="V44" s="719"/>
      <c r="W44" s="719"/>
      <c r="X44" s="719"/>
      <c r="Y44" s="719"/>
      <c r="Z44" s="719"/>
      <c r="AA44" s="719"/>
      <c r="AB44" s="719"/>
      <c r="AC44" s="719"/>
      <c r="AD44" s="719"/>
      <c r="AE44" s="720"/>
      <c r="AF44" s="721"/>
      <c r="AG44" s="686"/>
      <c r="AH44" s="686"/>
      <c r="AI44" s="686"/>
      <c r="AJ44" s="722"/>
      <c r="AK44" s="723"/>
      <c r="AL44" s="719"/>
      <c r="AM44" s="719"/>
      <c r="AN44" s="719"/>
      <c r="AO44" s="719"/>
      <c r="AP44" s="719"/>
      <c r="AQ44" s="719"/>
      <c r="AR44" s="719"/>
      <c r="AS44" s="719"/>
      <c r="AT44" s="719"/>
      <c r="AU44" s="719"/>
      <c r="AV44" s="719"/>
      <c r="AW44" s="719"/>
      <c r="AX44" s="719"/>
      <c r="AY44" s="719"/>
      <c r="AZ44" s="766"/>
      <c r="BA44" s="766"/>
      <c r="BB44" s="766"/>
      <c r="BC44" s="766"/>
      <c r="BD44" s="766"/>
      <c r="BE44" s="724"/>
      <c r="BF44" s="724"/>
      <c r="BG44" s="724"/>
      <c r="BH44" s="724"/>
      <c r="BI44" s="725"/>
      <c r="BJ44" s="60"/>
      <c r="BK44" s="60"/>
      <c r="BL44" s="60"/>
      <c r="BM44" s="60"/>
      <c r="BN44" s="60"/>
      <c r="BO44" s="59"/>
      <c r="BP44" s="59"/>
      <c r="BQ44" s="56">
        <v>38</v>
      </c>
      <c r="BR44" s="76"/>
      <c r="BS44" s="715"/>
      <c r="BT44" s="716"/>
      <c r="BU44" s="716"/>
      <c r="BV44" s="716"/>
      <c r="BW44" s="716"/>
      <c r="BX44" s="716"/>
      <c r="BY44" s="716"/>
      <c r="BZ44" s="716"/>
      <c r="CA44" s="716"/>
      <c r="CB44" s="716"/>
      <c r="CC44" s="716"/>
      <c r="CD44" s="716"/>
      <c r="CE44" s="716"/>
      <c r="CF44" s="716"/>
      <c r="CG44" s="717"/>
      <c r="CH44" s="685"/>
      <c r="CI44" s="686"/>
      <c r="CJ44" s="686"/>
      <c r="CK44" s="686"/>
      <c r="CL44" s="687"/>
      <c r="CM44" s="685"/>
      <c r="CN44" s="686"/>
      <c r="CO44" s="686"/>
      <c r="CP44" s="686"/>
      <c r="CQ44" s="687"/>
      <c r="CR44" s="685"/>
      <c r="CS44" s="686"/>
      <c r="CT44" s="686"/>
      <c r="CU44" s="686"/>
      <c r="CV44" s="687"/>
      <c r="CW44" s="685"/>
      <c r="CX44" s="686"/>
      <c r="CY44" s="686"/>
      <c r="CZ44" s="686"/>
      <c r="DA44" s="687"/>
      <c r="DB44" s="685"/>
      <c r="DC44" s="686"/>
      <c r="DD44" s="686"/>
      <c r="DE44" s="686"/>
      <c r="DF44" s="687"/>
      <c r="DG44" s="685"/>
      <c r="DH44" s="686"/>
      <c r="DI44" s="686"/>
      <c r="DJ44" s="686"/>
      <c r="DK44" s="687"/>
      <c r="DL44" s="685"/>
      <c r="DM44" s="686"/>
      <c r="DN44" s="686"/>
      <c r="DO44" s="686"/>
      <c r="DP44" s="687"/>
      <c r="DQ44" s="685"/>
      <c r="DR44" s="686"/>
      <c r="DS44" s="686"/>
      <c r="DT44" s="686"/>
      <c r="DU44" s="687"/>
      <c r="DV44" s="715"/>
      <c r="DW44" s="716"/>
      <c r="DX44" s="716"/>
      <c r="DY44" s="716"/>
      <c r="DZ44" s="732"/>
      <c r="EA44" s="52"/>
    </row>
    <row r="45" spans="1:131" ht="26.25" customHeight="1" x14ac:dyDescent="0.2">
      <c r="A45" s="56">
        <v>18</v>
      </c>
      <c r="B45" s="715"/>
      <c r="C45" s="716"/>
      <c r="D45" s="716"/>
      <c r="E45" s="716"/>
      <c r="F45" s="716"/>
      <c r="G45" s="716"/>
      <c r="H45" s="716"/>
      <c r="I45" s="716"/>
      <c r="J45" s="716"/>
      <c r="K45" s="716"/>
      <c r="L45" s="716"/>
      <c r="M45" s="716"/>
      <c r="N45" s="716"/>
      <c r="O45" s="716"/>
      <c r="P45" s="717"/>
      <c r="Q45" s="718"/>
      <c r="R45" s="719"/>
      <c r="S45" s="719"/>
      <c r="T45" s="719"/>
      <c r="U45" s="719"/>
      <c r="V45" s="719"/>
      <c r="W45" s="719"/>
      <c r="X45" s="719"/>
      <c r="Y45" s="719"/>
      <c r="Z45" s="719"/>
      <c r="AA45" s="719"/>
      <c r="AB45" s="719"/>
      <c r="AC45" s="719"/>
      <c r="AD45" s="719"/>
      <c r="AE45" s="720"/>
      <c r="AF45" s="721"/>
      <c r="AG45" s="686"/>
      <c r="AH45" s="686"/>
      <c r="AI45" s="686"/>
      <c r="AJ45" s="722"/>
      <c r="AK45" s="723"/>
      <c r="AL45" s="719"/>
      <c r="AM45" s="719"/>
      <c r="AN45" s="719"/>
      <c r="AO45" s="719"/>
      <c r="AP45" s="719"/>
      <c r="AQ45" s="719"/>
      <c r="AR45" s="719"/>
      <c r="AS45" s="719"/>
      <c r="AT45" s="719"/>
      <c r="AU45" s="719"/>
      <c r="AV45" s="719"/>
      <c r="AW45" s="719"/>
      <c r="AX45" s="719"/>
      <c r="AY45" s="719"/>
      <c r="AZ45" s="766"/>
      <c r="BA45" s="766"/>
      <c r="BB45" s="766"/>
      <c r="BC45" s="766"/>
      <c r="BD45" s="766"/>
      <c r="BE45" s="724"/>
      <c r="BF45" s="724"/>
      <c r="BG45" s="724"/>
      <c r="BH45" s="724"/>
      <c r="BI45" s="725"/>
      <c r="BJ45" s="60"/>
      <c r="BK45" s="60"/>
      <c r="BL45" s="60"/>
      <c r="BM45" s="60"/>
      <c r="BN45" s="60"/>
      <c r="BO45" s="59"/>
      <c r="BP45" s="59"/>
      <c r="BQ45" s="56">
        <v>39</v>
      </c>
      <c r="BR45" s="76"/>
      <c r="BS45" s="715"/>
      <c r="BT45" s="716"/>
      <c r="BU45" s="716"/>
      <c r="BV45" s="716"/>
      <c r="BW45" s="716"/>
      <c r="BX45" s="716"/>
      <c r="BY45" s="716"/>
      <c r="BZ45" s="716"/>
      <c r="CA45" s="716"/>
      <c r="CB45" s="716"/>
      <c r="CC45" s="716"/>
      <c r="CD45" s="716"/>
      <c r="CE45" s="716"/>
      <c r="CF45" s="716"/>
      <c r="CG45" s="717"/>
      <c r="CH45" s="685"/>
      <c r="CI45" s="686"/>
      <c r="CJ45" s="686"/>
      <c r="CK45" s="686"/>
      <c r="CL45" s="687"/>
      <c r="CM45" s="685"/>
      <c r="CN45" s="686"/>
      <c r="CO45" s="686"/>
      <c r="CP45" s="686"/>
      <c r="CQ45" s="687"/>
      <c r="CR45" s="685"/>
      <c r="CS45" s="686"/>
      <c r="CT45" s="686"/>
      <c r="CU45" s="686"/>
      <c r="CV45" s="687"/>
      <c r="CW45" s="685"/>
      <c r="CX45" s="686"/>
      <c r="CY45" s="686"/>
      <c r="CZ45" s="686"/>
      <c r="DA45" s="687"/>
      <c r="DB45" s="685"/>
      <c r="DC45" s="686"/>
      <c r="DD45" s="686"/>
      <c r="DE45" s="686"/>
      <c r="DF45" s="687"/>
      <c r="DG45" s="685"/>
      <c r="DH45" s="686"/>
      <c r="DI45" s="686"/>
      <c r="DJ45" s="686"/>
      <c r="DK45" s="687"/>
      <c r="DL45" s="685"/>
      <c r="DM45" s="686"/>
      <c r="DN45" s="686"/>
      <c r="DO45" s="686"/>
      <c r="DP45" s="687"/>
      <c r="DQ45" s="685"/>
      <c r="DR45" s="686"/>
      <c r="DS45" s="686"/>
      <c r="DT45" s="686"/>
      <c r="DU45" s="687"/>
      <c r="DV45" s="715"/>
      <c r="DW45" s="716"/>
      <c r="DX45" s="716"/>
      <c r="DY45" s="716"/>
      <c r="DZ45" s="732"/>
      <c r="EA45" s="52"/>
    </row>
    <row r="46" spans="1:131" ht="26.25" customHeight="1" x14ac:dyDescent="0.2">
      <c r="A46" s="56">
        <v>19</v>
      </c>
      <c r="B46" s="715"/>
      <c r="C46" s="716"/>
      <c r="D46" s="716"/>
      <c r="E46" s="716"/>
      <c r="F46" s="716"/>
      <c r="G46" s="716"/>
      <c r="H46" s="716"/>
      <c r="I46" s="716"/>
      <c r="J46" s="716"/>
      <c r="K46" s="716"/>
      <c r="L46" s="716"/>
      <c r="M46" s="716"/>
      <c r="N46" s="716"/>
      <c r="O46" s="716"/>
      <c r="P46" s="717"/>
      <c r="Q46" s="718"/>
      <c r="R46" s="719"/>
      <c r="S46" s="719"/>
      <c r="T46" s="719"/>
      <c r="U46" s="719"/>
      <c r="V46" s="719"/>
      <c r="W46" s="719"/>
      <c r="X46" s="719"/>
      <c r="Y46" s="719"/>
      <c r="Z46" s="719"/>
      <c r="AA46" s="719"/>
      <c r="AB46" s="719"/>
      <c r="AC46" s="719"/>
      <c r="AD46" s="719"/>
      <c r="AE46" s="720"/>
      <c r="AF46" s="721"/>
      <c r="AG46" s="686"/>
      <c r="AH46" s="686"/>
      <c r="AI46" s="686"/>
      <c r="AJ46" s="722"/>
      <c r="AK46" s="723"/>
      <c r="AL46" s="719"/>
      <c r="AM46" s="719"/>
      <c r="AN46" s="719"/>
      <c r="AO46" s="719"/>
      <c r="AP46" s="719"/>
      <c r="AQ46" s="719"/>
      <c r="AR46" s="719"/>
      <c r="AS46" s="719"/>
      <c r="AT46" s="719"/>
      <c r="AU46" s="719"/>
      <c r="AV46" s="719"/>
      <c r="AW46" s="719"/>
      <c r="AX46" s="719"/>
      <c r="AY46" s="719"/>
      <c r="AZ46" s="766"/>
      <c r="BA46" s="766"/>
      <c r="BB46" s="766"/>
      <c r="BC46" s="766"/>
      <c r="BD46" s="766"/>
      <c r="BE46" s="724"/>
      <c r="BF46" s="724"/>
      <c r="BG46" s="724"/>
      <c r="BH46" s="724"/>
      <c r="BI46" s="725"/>
      <c r="BJ46" s="60"/>
      <c r="BK46" s="60"/>
      <c r="BL46" s="60"/>
      <c r="BM46" s="60"/>
      <c r="BN46" s="60"/>
      <c r="BO46" s="59"/>
      <c r="BP46" s="59"/>
      <c r="BQ46" s="56">
        <v>40</v>
      </c>
      <c r="BR46" s="76"/>
      <c r="BS46" s="715"/>
      <c r="BT46" s="716"/>
      <c r="BU46" s="716"/>
      <c r="BV46" s="716"/>
      <c r="BW46" s="716"/>
      <c r="BX46" s="716"/>
      <c r="BY46" s="716"/>
      <c r="BZ46" s="716"/>
      <c r="CA46" s="716"/>
      <c r="CB46" s="716"/>
      <c r="CC46" s="716"/>
      <c r="CD46" s="716"/>
      <c r="CE46" s="716"/>
      <c r="CF46" s="716"/>
      <c r="CG46" s="717"/>
      <c r="CH46" s="685"/>
      <c r="CI46" s="686"/>
      <c r="CJ46" s="686"/>
      <c r="CK46" s="686"/>
      <c r="CL46" s="687"/>
      <c r="CM46" s="685"/>
      <c r="CN46" s="686"/>
      <c r="CO46" s="686"/>
      <c r="CP46" s="686"/>
      <c r="CQ46" s="687"/>
      <c r="CR46" s="685"/>
      <c r="CS46" s="686"/>
      <c r="CT46" s="686"/>
      <c r="CU46" s="686"/>
      <c r="CV46" s="687"/>
      <c r="CW46" s="685"/>
      <c r="CX46" s="686"/>
      <c r="CY46" s="686"/>
      <c r="CZ46" s="686"/>
      <c r="DA46" s="687"/>
      <c r="DB46" s="685"/>
      <c r="DC46" s="686"/>
      <c r="DD46" s="686"/>
      <c r="DE46" s="686"/>
      <c r="DF46" s="687"/>
      <c r="DG46" s="685"/>
      <c r="DH46" s="686"/>
      <c r="DI46" s="686"/>
      <c r="DJ46" s="686"/>
      <c r="DK46" s="687"/>
      <c r="DL46" s="685"/>
      <c r="DM46" s="686"/>
      <c r="DN46" s="686"/>
      <c r="DO46" s="686"/>
      <c r="DP46" s="687"/>
      <c r="DQ46" s="685"/>
      <c r="DR46" s="686"/>
      <c r="DS46" s="686"/>
      <c r="DT46" s="686"/>
      <c r="DU46" s="687"/>
      <c r="DV46" s="715"/>
      <c r="DW46" s="716"/>
      <c r="DX46" s="716"/>
      <c r="DY46" s="716"/>
      <c r="DZ46" s="732"/>
      <c r="EA46" s="52"/>
    </row>
    <row r="47" spans="1:131" ht="26.25" customHeight="1" x14ac:dyDescent="0.2">
      <c r="A47" s="56">
        <v>20</v>
      </c>
      <c r="B47" s="715"/>
      <c r="C47" s="716"/>
      <c r="D47" s="716"/>
      <c r="E47" s="716"/>
      <c r="F47" s="716"/>
      <c r="G47" s="716"/>
      <c r="H47" s="716"/>
      <c r="I47" s="716"/>
      <c r="J47" s="716"/>
      <c r="K47" s="716"/>
      <c r="L47" s="716"/>
      <c r="M47" s="716"/>
      <c r="N47" s="716"/>
      <c r="O47" s="716"/>
      <c r="P47" s="717"/>
      <c r="Q47" s="718"/>
      <c r="R47" s="719"/>
      <c r="S47" s="719"/>
      <c r="T47" s="719"/>
      <c r="U47" s="719"/>
      <c r="V47" s="719"/>
      <c r="W47" s="719"/>
      <c r="X47" s="719"/>
      <c r="Y47" s="719"/>
      <c r="Z47" s="719"/>
      <c r="AA47" s="719"/>
      <c r="AB47" s="719"/>
      <c r="AC47" s="719"/>
      <c r="AD47" s="719"/>
      <c r="AE47" s="720"/>
      <c r="AF47" s="721"/>
      <c r="AG47" s="686"/>
      <c r="AH47" s="686"/>
      <c r="AI47" s="686"/>
      <c r="AJ47" s="722"/>
      <c r="AK47" s="723"/>
      <c r="AL47" s="719"/>
      <c r="AM47" s="719"/>
      <c r="AN47" s="719"/>
      <c r="AO47" s="719"/>
      <c r="AP47" s="719"/>
      <c r="AQ47" s="719"/>
      <c r="AR47" s="719"/>
      <c r="AS47" s="719"/>
      <c r="AT47" s="719"/>
      <c r="AU47" s="719"/>
      <c r="AV47" s="719"/>
      <c r="AW47" s="719"/>
      <c r="AX47" s="719"/>
      <c r="AY47" s="719"/>
      <c r="AZ47" s="766"/>
      <c r="BA47" s="766"/>
      <c r="BB47" s="766"/>
      <c r="BC47" s="766"/>
      <c r="BD47" s="766"/>
      <c r="BE47" s="724"/>
      <c r="BF47" s="724"/>
      <c r="BG47" s="724"/>
      <c r="BH47" s="724"/>
      <c r="BI47" s="725"/>
      <c r="BJ47" s="60"/>
      <c r="BK47" s="60"/>
      <c r="BL47" s="60"/>
      <c r="BM47" s="60"/>
      <c r="BN47" s="60"/>
      <c r="BO47" s="59"/>
      <c r="BP47" s="59"/>
      <c r="BQ47" s="56">
        <v>41</v>
      </c>
      <c r="BR47" s="76"/>
      <c r="BS47" s="715"/>
      <c r="BT47" s="716"/>
      <c r="BU47" s="716"/>
      <c r="BV47" s="716"/>
      <c r="BW47" s="716"/>
      <c r="BX47" s="716"/>
      <c r="BY47" s="716"/>
      <c r="BZ47" s="716"/>
      <c r="CA47" s="716"/>
      <c r="CB47" s="716"/>
      <c r="CC47" s="716"/>
      <c r="CD47" s="716"/>
      <c r="CE47" s="716"/>
      <c r="CF47" s="716"/>
      <c r="CG47" s="717"/>
      <c r="CH47" s="685"/>
      <c r="CI47" s="686"/>
      <c r="CJ47" s="686"/>
      <c r="CK47" s="686"/>
      <c r="CL47" s="687"/>
      <c r="CM47" s="685"/>
      <c r="CN47" s="686"/>
      <c r="CO47" s="686"/>
      <c r="CP47" s="686"/>
      <c r="CQ47" s="687"/>
      <c r="CR47" s="685"/>
      <c r="CS47" s="686"/>
      <c r="CT47" s="686"/>
      <c r="CU47" s="686"/>
      <c r="CV47" s="687"/>
      <c r="CW47" s="685"/>
      <c r="CX47" s="686"/>
      <c r="CY47" s="686"/>
      <c r="CZ47" s="686"/>
      <c r="DA47" s="687"/>
      <c r="DB47" s="685"/>
      <c r="DC47" s="686"/>
      <c r="DD47" s="686"/>
      <c r="DE47" s="686"/>
      <c r="DF47" s="687"/>
      <c r="DG47" s="685"/>
      <c r="DH47" s="686"/>
      <c r="DI47" s="686"/>
      <c r="DJ47" s="686"/>
      <c r="DK47" s="687"/>
      <c r="DL47" s="685"/>
      <c r="DM47" s="686"/>
      <c r="DN47" s="686"/>
      <c r="DO47" s="686"/>
      <c r="DP47" s="687"/>
      <c r="DQ47" s="685"/>
      <c r="DR47" s="686"/>
      <c r="DS47" s="686"/>
      <c r="DT47" s="686"/>
      <c r="DU47" s="687"/>
      <c r="DV47" s="715"/>
      <c r="DW47" s="716"/>
      <c r="DX47" s="716"/>
      <c r="DY47" s="716"/>
      <c r="DZ47" s="732"/>
      <c r="EA47" s="52"/>
    </row>
    <row r="48" spans="1:131" ht="26.25" customHeight="1" x14ac:dyDescent="0.2">
      <c r="A48" s="56">
        <v>21</v>
      </c>
      <c r="B48" s="715"/>
      <c r="C48" s="716"/>
      <c r="D48" s="716"/>
      <c r="E48" s="716"/>
      <c r="F48" s="716"/>
      <c r="G48" s="716"/>
      <c r="H48" s="716"/>
      <c r="I48" s="716"/>
      <c r="J48" s="716"/>
      <c r="K48" s="716"/>
      <c r="L48" s="716"/>
      <c r="M48" s="716"/>
      <c r="N48" s="716"/>
      <c r="O48" s="716"/>
      <c r="P48" s="717"/>
      <c r="Q48" s="718"/>
      <c r="R48" s="719"/>
      <c r="S48" s="719"/>
      <c r="T48" s="719"/>
      <c r="U48" s="719"/>
      <c r="V48" s="719"/>
      <c r="W48" s="719"/>
      <c r="X48" s="719"/>
      <c r="Y48" s="719"/>
      <c r="Z48" s="719"/>
      <c r="AA48" s="719"/>
      <c r="AB48" s="719"/>
      <c r="AC48" s="719"/>
      <c r="AD48" s="719"/>
      <c r="AE48" s="720"/>
      <c r="AF48" s="721"/>
      <c r="AG48" s="686"/>
      <c r="AH48" s="686"/>
      <c r="AI48" s="686"/>
      <c r="AJ48" s="722"/>
      <c r="AK48" s="723"/>
      <c r="AL48" s="719"/>
      <c r="AM48" s="719"/>
      <c r="AN48" s="719"/>
      <c r="AO48" s="719"/>
      <c r="AP48" s="719"/>
      <c r="AQ48" s="719"/>
      <c r="AR48" s="719"/>
      <c r="AS48" s="719"/>
      <c r="AT48" s="719"/>
      <c r="AU48" s="719"/>
      <c r="AV48" s="719"/>
      <c r="AW48" s="719"/>
      <c r="AX48" s="719"/>
      <c r="AY48" s="719"/>
      <c r="AZ48" s="766"/>
      <c r="BA48" s="766"/>
      <c r="BB48" s="766"/>
      <c r="BC48" s="766"/>
      <c r="BD48" s="766"/>
      <c r="BE48" s="724"/>
      <c r="BF48" s="724"/>
      <c r="BG48" s="724"/>
      <c r="BH48" s="724"/>
      <c r="BI48" s="725"/>
      <c r="BJ48" s="60"/>
      <c r="BK48" s="60"/>
      <c r="BL48" s="60"/>
      <c r="BM48" s="60"/>
      <c r="BN48" s="60"/>
      <c r="BO48" s="59"/>
      <c r="BP48" s="59"/>
      <c r="BQ48" s="56">
        <v>42</v>
      </c>
      <c r="BR48" s="76"/>
      <c r="BS48" s="715"/>
      <c r="BT48" s="716"/>
      <c r="BU48" s="716"/>
      <c r="BV48" s="716"/>
      <c r="BW48" s="716"/>
      <c r="BX48" s="716"/>
      <c r="BY48" s="716"/>
      <c r="BZ48" s="716"/>
      <c r="CA48" s="716"/>
      <c r="CB48" s="716"/>
      <c r="CC48" s="716"/>
      <c r="CD48" s="716"/>
      <c r="CE48" s="716"/>
      <c r="CF48" s="716"/>
      <c r="CG48" s="717"/>
      <c r="CH48" s="685"/>
      <c r="CI48" s="686"/>
      <c r="CJ48" s="686"/>
      <c r="CK48" s="686"/>
      <c r="CL48" s="687"/>
      <c r="CM48" s="685"/>
      <c r="CN48" s="686"/>
      <c r="CO48" s="686"/>
      <c r="CP48" s="686"/>
      <c r="CQ48" s="687"/>
      <c r="CR48" s="685"/>
      <c r="CS48" s="686"/>
      <c r="CT48" s="686"/>
      <c r="CU48" s="686"/>
      <c r="CV48" s="687"/>
      <c r="CW48" s="685"/>
      <c r="CX48" s="686"/>
      <c r="CY48" s="686"/>
      <c r="CZ48" s="686"/>
      <c r="DA48" s="687"/>
      <c r="DB48" s="685"/>
      <c r="DC48" s="686"/>
      <c r="DD48" s="686"/>
      <c r="DE48" s="686"/>
      <c r="DF48" s="687"/>
      <c r="DG48" s="685"/>
      <c r="DH48" s="686"/>
      <c r="DI48" s="686"/>
      <c r="DJ48" s="686"/>
      <c r="DK48" s="687"/>
      <c r="DL48" s="685"/>
      <c r="DM48" s="686"/>
      <c r="DN48" s="686"/>
      <c r="DO48" s="686"/>
      <c r="DP48" s="687"/>
      <c r="DQ48" s="685"/>
      <c r="DR48" s="686"/>
      <c r="DS48" s="686"/>
      <c r="DT48" s="686"/>
      <c r="DU48" s="687"/>
      <c r="DV48" s="715"/>
      <c r="DW48" s="716"/>
      <c r="DX48" s="716"/>
      <c r="DY48" s="716"/>
      <c r="DZ48" s="732"/>
      <c r="EA48" s="52"/>
    </row>
    <row r="49" spans="1:131" ht="26.25" customHeight="1" x14ac:dyDescent="0.2">
      <c r="A49" s="56">
        <v>22</v>
      </c>
      <c r="B49" s="715"/>
      <c r="C49" s="716"/>
      <c r="D49" s="716"/>
      <c r="E49" s="716"/>
      <c r="F49" s="716"/>
      <c r="G49" s="716"/>
      <c r="H49" s="716"/>
      <c r="I49" s="716"/>
      <c r="J49" s="716"/>
      <c r="K49" s="716"/>
      <c r="L49" s="716"/>
      <c r="M49" s="716"/>
      <c r="N49" s="716"/>
      <c r="O49" s="716"/>
      <c r="P49" s="717"/>
      <c r="Q49" s="718"/>
      <c r="R49" s="719"/>
      <c r="S49" s="719"/>
      <c r="T49" s="719"/>
      <c r="U49" s="719"/>
      <c r="V49" s="719"/>
      <c r="W49" s="719"/>
      <c r="X49" s="719"/>
      <c r="Y49" s="719"/>
      <c r="Z49" s="719"/>
      <c r="AA49" s="719"/>
      <c r="AB49" s="719"/>
      <c r="AC49" s="719"/>
      <c r="AD49" s="719"/>
      <c r="AE49" s="720"/>
      <c r="AF49" s="721"/>
      <c r="AG49" s="686"/>
      <c r="AH49" s="686"/>
      <c r="AI49" s="686"/>
      <c r="AJ49" s="722"/>
      <c r="AK49" s="723"/>
      <c r="AL49" s="719"/>
      <c r="AM49" s="719"/>
      <c r="AN49" s="719"/>
      <c r="AO49" s="719"/>
      <c r="AP49" s="719"/>
      <c r="AQ49" s="719"/>
      <c r="AR49" s="719"/>
      <c r="AS49" s="719"/>
      <c r="AT49" s="719"/>
      <c r="AU49" s="719"/>
      <c r="AV49" s="719"/>
      <c r="AW49" s="719"/>
      <c r="AX49" s="719"/>
      <c r="AY49" s="719"/>
      <c r="AZ49" s="766"/>
      <c r="BA49" s="766"/>
      <c r="BB49" s="766"/>
      <c r="BC49" s="766"/>
      <c r="BD49" s="766"/>
      <c r="BE49" s="724"/>
      <c r="BF49" s="724"/>
      <c r="BG49" s="724"/>
      <c r="BH49" s="724"/>
      <c r="BI49" s="725"/>
      <c r="BJ49" s="60"/>
      <c r="BK49" s="60"/>
      <c r="BL49" s="60"/>
      <c r="BM49" s="60"/>
      <c r="BN49" s="60"/>
      <c r="BO49" s="59"/>
      <c r="BP49" s="59"/>
      <c r="BQ49" s="56">
        <v>43</v>
      </c>
      <c r="BR49" s="76"/>
      <c r="BS49" s="715"/>
      <c r="BT49" s="716"/>
      <c r="BU49" s="716"/>
      <c r="BV49" s="716"/>
      <c r="BW49" s="716"/>
      <c r="BX49" s="716"/>
      <c r="BY49" s="716"/>
      <c r="BZ49" s="716"/>
      <c r="CA49" s="716"/>
      <c r="CB49" s="716"/>
      <c r="CC49" s="716"/>
      <c r="CD49" s="716"/>
      <c r="CE49" s="716"/>
      <c r="CF49" s="716"/>
      <c r="CG49" s="717"/>
      <c r="CH49" s="685"/>
      <c r="CI49" s="686"/>
      <c r="CJ49" s="686"/>
      <c r="CK49" s="686"/>
      <c r="CL49" s="687"/>
      <c r="CM49" s="685"/>
      <c r="CN49" s="686"/>
      <c r="CO49" s="686"/>
      <c r="CP49" s="686"/>
      <c r="CQ49" s="687"/>
      <c r="CR49" s="685"/>
      <c r="CS49" s="686"/>
      <c r="CT49" s="686"/>
      <c r="CU49" s="686"/>
      <c r="CV49" s="687"/>
      <c r="CW49" s="685"/>
      <c r="CX49" s="686"/>
      <c r="CY49" s="686"/>
      <c r="CZ49" s="686"/>
      <c r="DA49" s="687"/>
      <c r="DB49" s="685"/>
      <c r="DC49" s="686"/>
      <c r="DD49" s="686"/>
      <c r="DE49" s="686"/>
      <c r="DF49" s="687"/>
      <c r="DG49" s="685"/>
      <c r="DH49" s="686"/>
      <c r="DI49" s="686"/>
      <c r="DJ49" s="686"/>
      <c r="DK49" s="687"/>
      <c r="DL49" s="685"/>
      <c r="DM49" s="686"/>
      <c r="DN49" s="686"/>
      <c r="DO49" s="686"/>
      <c r="DP49" s="687"/>
      <c r="DQ49" s="685"/>
      <c r="DR49" s="686"/>
      <c r="DS49" s="686"/>
      <c r="DT49" s="686"/>
      <c r="DU49" s="687"/>
      <c r="DV49" s="715"/>
      <c r="DW49" s="716"/>
      <c r="DX49" s="716"/>
      <c r="DY49" s="716"/>
      <c r="DZ49" s="732"/>
      <c r="EA49" s="52"/>
    </row>
    <row r="50" spans="1:131" ht="26.25" customHeight="1" x14ac:dyDescent="0.2">
      <c r="A50" s="56">
        <v>23</v>
      </c>
      <c r="B50" s="715"/>
      <c r="C50" s="716"/>
      <c r="D50" s="716"/>
      <c r="E50" s="716"/>
      <c r="F50" s="716"/>
      <c r="G50" s="716"/>
      <c r="H50" s="716"/>
      <c r="I50" s="716"/>
      <c r="J50" s="716"/>
      <c r="K50" s="716"/>
      <c r="L50" s="716"/>
      <c r="M50" s="716"/>
      <c r="N50" s="716"/>
      <c r="O50" s="716"/>
      <c r="P50" s="717"/>
      <c r="Q50" s="767"/>
      <c r="R50" s="768"/>
      <c r="S50" s="768"/>
      <c r="T50" s="768"/>
      <c r="U50" s="768"/>
      <c r="V50" s="768"/>
      <c r="W50" s="768"/>
      <c r="X50" s="768"/>
      <c r="Y50" s="768"/>
      <c r="Z50" s="768"/>
      <c r="AA50" s="768"/>
      <c r="AB50" s="768"/>
      <c r="AC50" s="768"/>
      <c r="AD50" s="768"/>
      <c r="AE50" s="769"/>
      <c r="AF50" s="721"/>
      <c r="AG50" s="686"/>
      <c r="AH50" s="686"/>
      <c r="AI50" s="686"/>
      <c r="AJ50" s="722"/>
      <c r="AK50" s="770"/>
      <c r="AL50" s="768"/>
      <c r="AM50" s="768"/>
      <c r="AN50" s="768"/>
      <c r="AO50" s="768"/>
      <c r="AP50" s="768"/>
      <c r="AQ50" s="768"/>
      <c r="AR50" s="768"/>
      <c r="AS50" s="768"/>
      <c r="AT50" s="768"/>
      <c r="AU50" s="768"/>
      <c r="AV50" s="768"/>
      <c r="AW50" s="768"/>
      <c r="AX50" s="768"/>
      <c r="AY50" s="768"/>
      <c r="AZ50" s="771"/>
      <c r="BA50" s="771"/>
      <c r="BB50" s="771"/>
      <c r="BC50" s="771"/>
      <c r="BD50" s="771"/>
      <c r="BE50" s="724"/>
      <c r="BF50" s="724"/>
      <c r="BG50" s="724"/>
      <c r="BH50" s="724"/>
      <c r="BI50" s="725"/>
      <c r="BJ50" s="60"/>
      <c r="BK50" s="60"/>
      <c r="BL50" s="60"/>
      <c r="BM50" s="60"/>
      <c r="BN50" s="60"/>
      <c r="BO50" s="59"/>
      <c r="BP50" s="59"/>
      <c r="BQ50" s="56">
        <v>44</v>
      </c>
      <c r="BR50" s="76"/>
      <c r="BS50" s="715"/>
      <c r="BT50" s="716"/>
      <c r="BU50" s="716"/>
      <c r="BV50" s="716"/>
      <c r="BW50" s="716"/>
      <c r="BX50" s="716"/>
      <c r="BY50" s="716"/>
      <c r="BZ50" s="716"/>
      <c r="CA50" s="716"/>
      <c r="CB50" s="716"/>
      <c r="CC50" s="716"/>
      <c r="CD50" s="716"/>
      <c r="CE50" s="716"/>
      <c r="CF50" s="716"/>
      <c r="CG50" s="717"/>
      <c r="CH50" s="685"/>
      <c r="CI50" s="686"/>
      <c r="CJ50" s="686"/>
      <c r="CK50" s="686"/>
      <c r="CL50" s="687"/>
      <c r="CM50" s="685"/>
      <c r="CN50" s="686"/>
      <c r="CO50" s="686"/>
      <c r="CP50" s="686"/>
      <c r="CQ50" s="687"/>
      <c r="CR50" s="685"/>
      <c r="CS50" s="686"/>
      <c r="CT50" s="686"/>
      <c r="CU50" s="686"/>
      <c r="CV50" s="687"/>
      <c r="CW50" s="685"/>
      <c r="CX50" s="686"/>
      <c r="CY50" s="686"/>
      <c r="CZ50" s="686"/>
      <c r="DA50" s="687"/>
      <c r="DB50" s="685"/>
      <c r="DC50" s="686"/>
      <c r="DD50" s="686"/>
      <c r="DE50" s="686"/>
      <c r="DF50" s="687"/>
      <c r="DG50" s="685"/>
      <c r="DH50" s="686"/>
      <c r="DI50" s="686"/>
      <c r="DJ50" s="686"/>
      <c r="DK50" s="687"/>
      <c r="DL50" s="685"/>
      <c r="DM50" s="686"/>
      <c r="DN50" s="686"/>
      <c r="DO50" s="686"/>
      <c r="DP50" s="687"/>
      <c r="DQ50" s="685"/>
      <c r="DR50" s="686"/>
      <c r="DS50" s="686"/>
      <c r="DT50" s="686"/>
      <c r="DU50" s="687"/>
      <c r="DV50" s="715"/>
      <c r="DW50" s="716"/>
      <c r="DX50" s="716"/>
      <c r="DY50" s="716"/>
      <c r="DZ50" s="732"/>
      <c r="EA50" s="52"/>
    </row>
    <row r="51" spans="1:131" ht="26.25" customHeight="1" x14ac:dyDescent="0.2">
      <c r="A51" s="56">
        <v>24</v>
      </c>
      <c r="B51" s="715"/>
      <c r="C51" s="716"/>
      <c r="D51" s="716"/>
      <c r="E51" s="716"/>
      <c r="F51" s="716"/>
      <c r="G51" s="716"/>
      <c r="H51" s="716"/>
      <c r="I51" s="716"/>
      <c r="J51" s="716"/>
      <c r="K51" s="716"/>
      <c r="L51" s="716"/>
      <c r="M51" s="716"/>
      <c r="N51" s="716"/>
      <c r="O51" s="716"/>
      <c r="P51" s="717"/>
      <c r="Q51" s="767"/>
      <c r="R51" s="768"/>
      <c r="S51" s="768"/>
      <c r="T51" s="768"/>
      <c r="U51" s="768"/>
      <c r="V51" s="768"/>
      <c r="W51" s="768"/>
      <c r="X51" s="768"/>
      <c r="Y51" s="768"/>
      <c r="Z51" s="768"/>
      <c r="AA51" s="768"/>
      <c r="AB51" s="768"/>
      <c r="AC51" s="768"/>
      <c r="AD51" s="768"/>
      <c r="AE51" s="769"/>
      <c r="AF51" s="721"/>
      <c r="AG51" s="686"/>
      <c r="AH51" s="686"/>
      <c r="AI51" s="686"/>
      <c r="AJ51" s="722"/>
      <c r="AK51" s="770"/>
      <c r="AL51" s="768"/>
      <c r="AM51" s="768"/>
      <c r="AN51" s="768"/>
      <c r="AO51" s="768"/>
      <c r="AP51" s="768"/>
      <c r="AQ51" s="768"/>
      <c r="AR51" s="768"/>
      <c r="AS51" s="768"/>
      <c r="AT51" s="768"/>
      <c r="AU51" s="768"/>
      <c r="AV51" s="768"/>
      <c r="AW51" s="768"/>
      <c r="AX51" s="768"/>
      <c r="AY51" s="768"/>
      <c r="AZ51" s="771"/>
      <c r="BA51" s="771"/>
      <c r="BB51" s="771"/>
      <c r="BC51" s="771"/>
      <c r="BD51" s="771"/>
      <c r="BE51" s="724"/>
      <c r="BF51" s="724"/>
      <c r="BG51" s="724"/>
      <c r="BH51" s="724"/>
      <c r="BI51" s="725"/>
      <c r="BJ51" s="60"/>
      <c r="BK51" s="60"/>
      <c r="BL51" s="60"/>
      <c r="BM51" s="60"/>
      <c r="BN51" s="60"/>
      <c r="BO51" s="59"/>
      <c r="BP51" s="59"/>
      <c r="BQ51" s="56">
        <v>45</v>
      </c>
      <c r="BR51" s="76"/>
      <c r="BS51" s="715"/>
      <c r="BT51" s="716"/>
      <c r="BU51" s="716"/>
      <c r="BV51" s="716"/>
      <c r="BW51" s="716"/>
      <c r="BX51" s="716"/>
      <c r="BY51" s="716"/>
      <c r="BZ51" s="716"/>
      <c r="CA51" s="716"/>
      <c r="CB51" s="716"/>
      <c r="CC51" s="716"/>
      <c r="CD51" s="716"/>
      <c r="CE51" s="716"/>
      <c r="CF51" s="716"/>
      <c r="CG51" s="717"/>
      <c r="CH51" s="685"/>
      <c r="CI51" s="686"/>
      <c r="CJ51" s="686"/>
      <c r="CK51" s="686"/>
      <c r="CL51" s="687"/>
      <c r="CM51" s="685"/>
      <c r="CN51" s="686"/>
      <c r="CO51" s="686"/>
      <c r="CP51" s="686"/>
      <c r="CQ51" s="687"/>
      <c r="CR51" s="685"/>
      <c r="CS51" s="686"/>
      <c r="CT51" s="686"/>
      <c r="CU51" s="686"/>
      <c r="CV51" s="687"/>
      <c r="CW51" s="685"/>
      <c r="CX51" s="686"/>
      <c r="CY51" s="686"/>
      <c r="CZ51" s="686"/>
      <c r="DA51" s="687"/>
      <c r="DB51" s="685"/>
      <c r="DC51" s="686"/>
      <c r="DD51" s="686"/>
      <c r="DE51" s="686"/>
      <c r="DF51" s="687"/>
      <c r="DG51" s="685"/>
      <c r="DH51" s="686"/>
      <c r="DI51" s="686"/>
      <c r="DJ51" s="686"/>
      <c r="DK51" s="687"/>
      <c r="DL51" s="685"/>
      <c r="DM51" s="686"/>
      <c r="DN51" s="686"/>
      <c r="DO51" s="686"/>
      <c r="DP51" s="687"/>
      <c r="DQ51" s="685"/>
      <c r="DR51" s="686"/>
      <c r="DS51" s="686"/>
      <c r="DT51" s="686"/>
      <c r="DU51" s="687"/>
      <c r="DV51" s="715"/>
      <c r="DW51" s="716"/>
      <c r="DX51" s="716"/>
      <c r="DY51" s="716"/>
      <c r="DZ51" s="732"/>
      <c r="EA51" s="52"/>
    </row>
    <row r="52" spans="1:131" ht="26.25" customHeight="1" x14ac:dyDescent="0.2">
      <c r="A52" s="56">
        <v>25</v>
      </c>
      <c r="B52" s="715"/>
      <c r="C52" s="716"/>
      <c r="D52" s="716"/>
      <c r="E52" s="716"/>
      <c r="F52" s="716"/>
      <c r="G52" s="716"/>
      <c r="H52" s="716"/>
      <c r="I52" s="716"/>
      <c r="J52" s="716"/>
      <c r="K52" s="716"/>
      <c r="L52" s="716"/>
      <c r="M52" s="716"/>
      <c r="N52" s="716"/>
      <c r="O52" s="716"/>
      <c r="P52" s="717"/>
      <c r="Q52" s="767"/>
      <c r="R52" s="768"/>
      <c r="S52" s="768"/>
      <c r="T52" s="768"/>
      <c r="U52" s="768"/>
      <c r="V52" s="768"/>
      <c r="W52" s="768"/>
      <c r="X52" s="768"/>
      <c r="Y52" s="768"/>
      <c r="Z52" s="768"/>
      <c r="AA52" s="768"/>
      <c r="AB52" s="768"/>
      <c r="AC52" s="768"/>
      <c r="AD52" s="768"/>
      <c r="AE52" s="769"/>
      <c r="AF52" s="721"/>
      <c r="AG52" s="686"/>
      <c r="AH52" s="686"/>
      <c r="AI52" s="686"/>
      <c r="AJ52" s="722"/>
      <c r="AK52" s="770"/>
      <c r="AL52" s="768"/>
      <c r="AM52" s="768"/>
      <c r="AN52" s="768"/>
      <c r="AO52" s="768"/>
      <c r="AP52" s="768"/>
      <c r="AQ52" s="768"/>
      <c r="AR52" s="768"/>
      <c r="AS52" s="768"/>
      <c r="AT52" s="768"/>
      <c r="AU52" s="768"/>
      <c r="AV52" s="768"/>
      <c r="AW52" s="768"/>
      <c r="AX52" s="768"/>
      <c r="AY52" s="768"/>
      <c r="AZ52" s="771"/>
      <c r="BA52" s="771"/>
      <c r="BB52" s="771"/>
      <c r="BC52" s="771"/>
      <c r="BD52" s="771"/>
      <c r="BE52" s="724"/>
      <c r="BF52" s="724"/>
      <c r="BG52" s="724"/>
      <c r="BH52" s="724"/>
      <c r="BI52" s="725"/>
      <c r="BJ52" s="60"/>
      <c r="BK52" s="60"/>
      <c r="BL52" s="60"/>
      <c r="BM52" s="60"/>
      <c r="BN52" s="60"/>
      <c r="BO52" s="59"/>
      <c r="BP52" s="59"/>
      <c r="BQ52" s="56">
        <v>46</v>
      </c>
      <c r="BR52" s="76"/>
      <c r="BS52" s="715"/>
      <c r="BT52" s="716"/>
      <c r="BU52" s="716"/>
      <c r="BV52" s="716"/>
      <c r="BW52" s="716"/>
      <c r="BX52" s="716"/>
      <c r="BY52" s="716"/>
      <c r="BZ52" s="716"/>
      <c r="CA52" s="716"/>
      <c r="CB52" s="716"/>
      <c r="CC52" s="716"/>
      <c r="CD52" s="716"/>
      <c r="CE52" s="716"/>
      <c r="CF52" s="716"/>
      <c r="CG52" s="717"/>
      <c r="CH52" s="685"/>
      <c r="CI52" s="686"/>
      <c r="CJ52" s="686"/>
      <c r="CK52" s="686"/>
      <c r="CL52" s="687"/>
      <c r="CM52" s="685"/>
      <c r="CN52" s="686"/>
      <c r="CO52" s="686"/>
      <c r="CP52" s="686"/>
      <c r="CQ52" s="687"/>
      <c r="CR52" s="685"/>
      <c r="CS52" s="686"/>
      <c r="CT52" s="686"/>
      <c r="CU52" s="686"/>
      <c r="CV52" s="687"/>
      <c r="CW52" s="685"/>
      <c r="CX52" s="686"/>
      <c r="CY52" s="686"/>
      <c r="CZ52" s="686"/>
      <c r="DA52" s="687"/>
      <c r="DB52" s="685"/>
      <c r="DC52" s="686"/>
      <c r="DD52" s="686"/>
      <c r="DE52" s="686"/>
      <c r="DF52" s="687"/>
      <c r="DG52" s="685"/>
      <c r="DH52" s="686"/>
      <c r="DI52" s="686"/>
      <c r="DJ52" s="686"/>
      <c r="DK52" s="687"/>
      <c r="DL52" s="685"/>
      <c r="DM52" s="686"/>
      <c r="DN52" s="686"/>
      <c r="DO52" s="686"/>
      <c r="DP52" s="687"/>
      <c r="DQ52" s="685"/>
      <c r="DR52" s="686"/>
      <c r="DS52" s="686"/>
      <c r="DT52" s="686"/>
      <c r="DU52" s="687"/>
      <c r="DV52" s="715"/>
      <c r="DW52" s="716"/>
      <c r="DX52" s="716"/>
      <c r="DY52" s="716"/>
      <c r="DZ52" s="732"/>
      <c r="EA52" s="52"/>
    </row>
    <row r="53" spans="1:131" ht="26.25" customHeight="1" x14ac:dyDescent="0.2">
      <c r="A53" s="56">
        <v>26</v>
      </c>
      <c r="B53" s="715"/>
      <c r="C53" s="716"/>
      <c r="D53" s="716"/>
      <c r="E53" s="716"/>
      <c r="F53" s="716"/>
      <c r="G53" s="716"/>
      <c r="H53" s="716"/>
      <c r="I53" s="716"/>
      <c r="J53" s="716"/>
      <c r="K53" s="716"/>
      <c r="L53" s="716"/>
      <c r="M53" s="716"/>
      <c r="N53" s="716"/>
      <c r="O53" s="716"/>
      <c r="P53" s="717"/>
      <c r="Q53" s="767"/>
      <c r="R53" s="768"/>
      <c r="S53" s="768"/>
      <c r="T53" s="768"/>
      <c r="U53" s="768"/>
      <c r="V53" s="768"/>
      <c r="W53" s="768"/>
      <c r="X53" s="768"/>
      <c r="Y53" s="768"/>
      <c r="Z53" s="768"/>
      <c r="AA53" s="768"/>
      <c r="AB53" s="768"/>
      <c r="AC53" s="768"/>
      <c r="AD53" s="768"/>
      <c r="AE53" s="769"/>
      <c r="AF53" s="721"/>
      <c r="AG53" s="686"/>
      <c r="AH53" s="686"/>
      <c r="AI53" s="686"/>
      <c r="AJ53" s="722"/>
      <c r="AK53" s="770"/>
      <c r="AL53" s="768"/>
      <c r="AM53" s="768"/>
      <c r="AN53" s="768"/>
      <c r="AO53" s="768"/>
      <c r="AP53" s="768"/>
      <c r="AQ53" s="768"/>
      <c r="AR53" s="768"/>
      <c r="AS53" s="768"/>
      <c r="AT53" s="768"/>
      <c r="AU53" s="768"/>
      <c r="AV53" s="768"/>
      <c r="AW53" s="768"/>
      <c r="AX53" s="768"/>
      <c r="AY53" s="768"/>
      <c r="AZ53" s="771"/>
      <c r="BA53" s="771"/>
      <c r="BB53" s="771"/>
      <c r="BC53" s="771"/>
      <c r="BD53" s="771"/>
      <c r="BE53" s="724"/>
      <c r="BF53" s="724"/>
      <c r="BG53" s="724"/>
      <c r="BH53" s="724"/>
      <c r="BI53" s="725"/>
      <c r="BJ53" s="60"/>
      <c r="BK53" s="60"/>
      <c r="BL53" s="60"/>
      <c r="BM53" s="60"/>
      <c r="BN53" s="60"/>
      <c r="BO53" s="59"/>
      <c r="BP53" s="59"/>
      <c r="BQ53" s="56">
        <v>47</v>
      </c>
      <c r="BR53" s="76"/>
      <c r="BS53" s="715"/>
      <c r="BT53" s="716"/>
      <c r="BU53" s="716"/>
      <c r="BV53" s="716"/>
      <c r="BW53" s="716"/>
      <c r="BX53" s="716"/>
      <c r="BY53" s="716"/>
      <c r="BZ53" s="716"/>
      <c r="CA53" s="716"/>
      <c r="CB53" s="716"/>
      <c r="CC53" s="716"/>
      <c r="CD53" s="716"/>
      <c r="CE53" s="716"/>
      <c r="CF53" s="716"/>
      <c r="CG53" s="717"/>
      <c r="CH53" s="685"/>
      <c r="CI53" s="686"/>
      <c r="CJ53" s="686"/>
      <c r="CK53" s="686"/>
      <c r="CL53" s="687"/>
      <c r="CM53" s="685"/>
      <c r="CN53" s="686"/>
      <c r="CO53" s="686"/>
      <c r="CP53" s="686"/>
      <c r="CQ53" s="687"/>
      <c r="CR53" s="685"/>
      <c r="CS53" s="686"/>
      <c r="CT53" s="686"/>
      <c r="CU53" s="686"/>
      <c r="CV53" s="687"/>
      <c r="CW53" s="685"/>
      <c r="CX53" s="686"/>
      <c r="CY53" s="686"/>
      <c r="CZ53" s="686"/>
      <c r="DA53" s="687"/>
      <c r="DB53" s="685"/>
      <c r="DC53" s="686"/>
      <c r="DD53" s="686"/>
      <c r="DE53" s="686"/>
      <c r="DF53" s="687"/>
      <c r="DG53" s="685"/>
      <c r="DH53" s="686"/>
      <c r="DI53" s="686"/>
      <c r="DJ53" s="686"/>
      <c r="DK53" s="687"/>
      <c r="DL53" s="685"/>
      <c r="DM53" s="686"/>
      <c r="DN53" s="686"/>
      <c r="DO53" s="686"/>
      <c r="DP53" s="687"/>
      <c r="DQ53" s="685"/>
      <c r="DR53" s="686"/>
      <c r="DS53" s="686"/>
      <c r="DT53" s="686"/>
      <c r="DU53" s="687"/>
      <c r="DV53" s="715"/>
      <c r="DW53" s="716"/>
      <c r="DX53" s="716"/>
      <c r="DY53" s="716"/>
      <c r="DZ53" s="732"/>
      <c r="EA53" s="52"/>
    </row>
    <row r="54" spans="1:131" ht="26.25" customHeight="1" x14ac:dyDescent="0.2">
      <c r="A54" s="56">
        <v>27</v>
      </c>
      <c r="B54" s="715"/>
      <c r="C54" s="716"/>
      <c r="D54" s="716"/>
      <c r="E54" s="716"/>
      <c r="F54" s="716"/>
      <c r="G54" s="716"/>
      <c r="H54" s="716"/>
      <c r="I54" s="716"/>
      <c r="J54" s="716"/>
      <c r="K54" s="716"/>
      <c r="L54" s="716"/>
      <c r="M54" s="716"/>
      <c r="N54" s="716"/>
      <c r="O54" s="716"/>
      <c r="P54" s="717"/>
      <c r="Q54" s="767"/>
      <c r="R54" s="768"/>
      <c r="S54" s="768"/>
      <c r="T54" s="768"/>
      <c r="U54" s="768"/>
      <c r="V54" s="768"/>
      <c r="W54" s="768"/>
      <c r="X54" s="768"/>
      <c r="Y54" s="768"/>
      <c r="Z54" s="768"/>
      <c r="AA54" s="768"/>
      <c r="AB54" s="768"/>
      <c r="AC54" s="768"/>
      <c r="AD54" s="768"/>
      <c r="AE54" s="769"/>
      <c r="AF54" s="721"/>
      <c r="AG54" s="686"/>
      <c r="AH54" s="686"/>
      <c r="AI54" s="686"/>
      <c r="AJ54" s="722"/>
      <c r="AK54" s="770"/>
      <c r="AL54" s="768"/>
      <c r="AM54" s="768"/>
      <c r="AN54" s="768"/>
      <c r="AO54" s="768"/>
      <c r="AP54" s="768"/>
      <c r="AQ54" s="768"/>
      <c r="AR54" s="768"/>
      <c r="AS54" s="768"/>
      <c r="AT54" s="768"/>
      <c r="AU54" s="768"/>
      <c r="AV54" s="768"/>
      <c r="AW54" s="768"/>
      <c r="AX54" s="768"/>
      <c r="AY54" s="768"/>
      <c r="AZ54" s="771"/>
      <c r="BA54" s="771"/>
      <c r="BB54" s="771"/>
      <c r="BC54" s="771"/>
      <c r="BD54" s="771"/>
      <c r="BE54" s="724"/>
      <c r="BF54" s="724"/>
      <c r="BG54" s="724"/>
      <c r="BH54" s="724"/>
      <c r="BI54" s="725"/>
      <c r="BJ54" s="60"/>
      <c r="BK54" s="60"/>
      <c r="BL54" s="60"/>
      <c r="BM54" s="60"/>
      <c r="BN54" s="60"/>
      <c r="BO54" s="59"/>
      <c r="BP54" s="59"/>
      <c r="BQ54" s="56">
        <v>48</v>
      </c>
      <c r="BR54" s="76"/>
      <c r="BS54" s="715"/>
      <c r="BT54" s="716"/>
      <c r="BU54" s="716"/>
      <c r="BV54" s="716"/>
      <c r="BW54" s="716"/>
      <c r="BX54" s="716"/>
      <c r="BY54" s="716"/>
      <c r="BZ54" s="716"/>
      <c r="CA54" s="716"/>
      <c r="CB54" s="716"/>
      <c r="CC54" s="716"/>
      <c r="CD54" s="716"/>
      <c r="CE54" s="716"/>
      <c r="CF54" s="716"/>
      <c r="CG54" s="717"/>
      <c r="CH54" s="685"/>
      <c r="CI54" s="686"/>
      <c r="CJ54" s="686"/>
      <c r="CK54" s="686"/>
      <c r="CL54" s="687"/>
      <c r="CM54" s="685"/>
      <c r="CN54" s="686"/>
      <c r="CO54" s="686"/>
      <c r="CP54" s="686"/>
      <c r="CQ54" s="687"/>
      <c r="CR54" s="685"/>
      <c r="CS54" s="686"/>
      <c r="CT54" s="686"/>
      <c r="CU54" s="686"/>
      <c r="CV54" s="687"/>
      <c r="CW54" s="685"/>
      <c r="CX54" s="686"/>
      <c r="CY54" s="686"/>
      <c r="CZ54" s="686"/>
      <c r="DA54" s="687"/>
      <c r="DB54" s="685"/>
      <c r="DC54" s="686"/>
      <c r="DD54" s="686"/>
      <c r="DE54" s="686"/>
      <c r="DF54" s="687"/>
      <c r="DG54" s="685"/>
      <c r="DH54" s="686"/>
      <c r="DI54" s="686"/>
      <c r="DJ54" s="686"/>
      <c r="DK54" s="687"/>
      <c r="DL54" s="685"/>
      <c r="DM54" s="686"/>
      <c r="DN54" s="686"/>
      <c r="DO54" s="686"/>
      <c r="DP54" s="687"/>
      <c r="DQ54" s="685"/>
      <c r="DR54" s="686"/>
      <c r="DS54" s="686"/>
      <c r="DT54" s="686"/>
      <c r="DU54" s="687"/>
      <c r="DV54" s="715"/>
      <c r="DW54" s="716"/>
      <c r="DX54" s="716"/>
      <c r="DY54" s="716"/>
      <c r="DZ54" s="732"/>
      <c r="EA54" s="52"/>
    </row>
    <row r="55" spans="1:131" ht="26.25" customHeight="1" x14ac:dyDescent="0.2">
      <c r="A55" s="56">
        <v>28</v>
      </c>
      <c r="B55" s="715"/>
      <c r="C55" s="716"/>
      <c r="D55" s="716"/>
      <c r="E55" s="716"/>
      <c r="F55" s="716"/>
      <c r="G55" s="716"/>
      <c r="H55" s="716"/>
      <c r="I55" s="716"/>
      <c r="J55" s="716"/>
      <c r="K55" s="716"/>
      <c r="L55" s="716"/>
      <c r="M55" s="716"/>
      <c r="N55" s="716"/>
      <c r="O55" s="716"/>
      <c r="P55" s="717"/>
      <c r="Q55" s="767"/>
      <c r="R55" s="768"/>
      <c r="S55" s="768"/>
      <c r="T55" s="768"/>
      <c r="U55" s="768"/>
      <c r="V55" s="768"/>
      <c r="W55" s="768"/>
      <c r="X55" s="768"/>
      <c r="Y55" s="768"/>
      <c r="Z55" s="768"/>
      <c r="AA55" s="768"/>
      <c r="AB55" s="768"/>
      <c r="AC55" s="768"/>
      <c r="AD55" s="768"/>
      <c r="AE55" s="769"/>
      <c r="AF55" s="721"/>
      <c r="AG55" s="686"/>
      <c r="AH55" s="686"/>
      <c r="AI55" s="686"/>
      <c r="AJ55" s="722"/>
      <c r="AK55" s="770"/>
      <c r="AL55" s="768"/>
      <c r="AM55" s="768"/>
      <c r="AN55" s="768"/>
      <c r="AO55" s="768"/>
      <c r="AP55" s="768"/>
      <c r="AQ55" s="768"/>
      <c r="AR55" s="768"/>
      <c r="AS55" s="768"/>
      <c r="AT55" s="768"/>
      <c r="AU55" s="768"/>
      <c r="AV55" s="768"/>
      <c r="AW55" s="768"/>
      <c r="AX55" s="768"/>
      <c r="AY55" s="768"/>
      <c r="AZ55" s="771"/>
      <c r="BA55" s="771"/>
      <c r="BB55" s="771"/>
      <c r="BC55" s="771"/>
      <c r="BD55" s="771"/>
      <c r="BE55" s="724"/>
      <c r="BF55" s="724"/>
      <c r="BG55" s="724"/>
      <c r="BH55" s="724"/>
      <c r="BI55" s="725"/>
      <c r="BJ55" s="60"/>
      <c r="BK55" s="60"/>
      <c r="BL55" s="60"/>
      <c r="BM55" s="60"/>
      <c r="BN55" s="60"/>
      <c r="BO55" s="59"/>
      <c r="BP55" s="59"/>
      <c r="BQ55" s="56">
        <v>49</v>
      </c>
      <c r="BR55" s="76"/>
      <c r="BS55" s="715"/>
      <c r="BT55" s="716"/>
      <c r="BU55" s="716"/>
      <c r="BV55" s="716"/>
      <c r="BW55" s="716"/>
      <c r="BX55" s="716"/>
      <c r="BY55" s="716"/>
      <c r="BZ55" s="716"/>
      <c r="CA55" s="716"/>
      <c r="CB55" s="716"/>
      <c r="CC55" s="716"/>
      <c r="CD55" s="716"/>
      <c r="CE55" s="716"/>
      <c r="CF55" s="716"/>
      <c r="CG55" s="717"/>
      <c r="CH55" s="685"/>
      <c r="CI55" s="686"/>
      <c r="CJ55" s="686"/>
      <c r="CK55" s="686"/>
      <c r="CL55" s="687"/>
      <c r="CM55" s="685"/>
      <c r="CN55" s="686"/>
      <c r="CO55" s="686"/>
      <c r="CP55" s="686"/>
      <c r="CQ55" s="687"/>
      <c r="CR55" s="685"/>
      <c r="CS55" s="686"/>
      <c r="CT55" s="686"/>
      <c r="CU55" s="686"/>
      <c r="CV55" s="687"/>
      <c r="CW55" s="685"/>
      <c r="CX55" s="686"/>
      <c r="CY55" s="686"/>
      <c r="CZ55" s="686"/>
      <c r="DA55" s="687"/>
      <c r="DB55" s="685"/>
      <c r="DC55" s="686"/>
      <c r="DD55" s="686"/>
      <c r="DE55" s="686"/>
      <c r="DF55" s="687"/>
      <c r="DG55" s="685"/>
      <c r="DH55" s="686"/>
      <c r="DI55" s="686"/>
      <c r="DJ55" s="686"/>
      <c r="DK55" s="687"/>
      <c r="DL55" s="685"/>
      <c r="DM55" s="686"/>
      <c r="DN55" s="686"/>
      <c r="DO55" s="686"/>
      <c r="DP55" s="687"/>
      <c r="DQ55" s="685"/>
      <c r="DR55" s="686"/>
      <c r="DS55" s="686"/>
      <c r="DT55" s="686"/>
      <c r="DU55" s="687"/>
      <c r="DV55" s="715"/>
      <c r="DW55" s="716"/>
      <c r="DX55" s="716"/>
      <c r="DY55" s="716"/>
      <c r="DZ55" s="732"/>
      <c r="EA55" s="52"/>
    </row>
    <row r="56" spans="1:131" ht="26.25" customHeight="1" x14ac:dyDescent="0.2">
      <c r="A56" s="56">
        <v>29</v>
      </c>
      <c r="B56" s="715"/>
      <c r="C56" s="716"/>
      <c r="D56" s="716"/>
      <c r="E56" s="716"/>
      <c r="F56" s="716"/>
      <c r="G56" s="716"/>
      <c r="H56" s="716"/>
      <c r="I56" s="716"/>
      <c r="J56" s="716"/>
      <c r="K56" s="716"/>
      <c r="L56" s="716"/>
      <c r="M56" s="716"/>
      <c r="N56" s="716"/>
      <c r="O56" s="716"/>
      <c r="P56" s="717"/>
      <c r="Q56" s="767"/>
      <c r="R56" s="768"/>
      <c r="S56" s="768"/>
      <c r="T56" s="768"/>
      <c r="U56" s="768"/>
      <c r="V56" s="768"/>
      <c r="W56" s="768"/>
      <c r="X56" s="768"/>
      <c r="Y56" s="768"/>
      <c r="Z56" s="768"/>
      <c r="AA56" s="768"/>
      <c r="AB56" s="768"/>
      <c r="AC56" s="768"/>
      <c r="AD56" s="768"/>
      <c r="AE56" s="769"/>
      <c r="AF56" s="721"/>
      <c r="AG56" s="686"/>
      <c r="AH56" s="686"/>
      <c r="AI56" s="686"/>
      <c r="AJ56" s="722"/>
      <c r="AK56" s="770"/>
      <c r="AL56" s="768"/>
      <c r="AM56" s="768"/>
      <c r="AN56" s="768"/>
      <c r="AO56" s="768"/>
      <c r="AP56" s="768"/>
      <c r="AQ56" s="768"/>
      <c r="AR56" s="768"/>
      <c r="AS56" s="768"/>
      <c r="AT56" s="768"/>
      <c r="AU56" s="768"/>
      <c r="AV56" s="768"/>
      <c r="AW56" s="768"/>
      <c r="AX56" s="768"/>
      <c r="AY56" s="768"/>
      <c r="AZ56" s="771"/>
      <c r="BA56" s="771"/>
      <c r="BB56" s="771"/>
      <c r="BC56" s="771"/>
      <c r="BD56" s="771"/>
      <c r="BE56" s="724"/>
      <c r="BF56" s="724"/>
      <c r="BG56" s="724"/>
      <c r="BH56" s="724"/>
      <c r="BI56" s="725"/>
      <c r="BJ56" s="60"/>
      <c r="BK56" s="60"/>
      <c r="BL56" s="60"/>
      <c r="BM56" s="60"/>
      <c r="BN56" s="60"/>
      <c r="BO56" s="59"/>
      <c r="BP56" s="59"/>
      <c r="BQ56" s="56">
        <v>50</v>
      </c>
      <c r="BR56" s="76"/>
      <c r="BS56" s="715"/>
      <c r="BT56" s="716"/>
      <c r="BU56" s="716"/>
      <c r="BV56" s="716"/>
      <c r="BW56" s="716"/>
      <c r="BX56" s="716"/>
      <c r="BY56" s="716"/>
      <c r="BZ56" s="716"/>
      <c r="CA56" s="716"/>
      <c r="CB56" s="716"/>
      <c r="CC56" s="716"/>
      <c r="CD56" s="716"/>
      <c r="CE56" s="716"/>
      <c r="CF56" s="716"/>
      <c r="CG56" s="717"/>
      <c r="CH56" s="685"/>
      <c r="CI56" s="686"/>
      <c r="CJ56" s="686"/>
      <c r="CK56" s="686"/>
      <c r="CL56" s="687"/>
      <c r="CM56" s="685"/>
      <c r="CN56" s="686"/>
      <c r="CO56" s="686"/>
      <c r="CP56" s="686"/>
      <c r="CQ56" s="687"/>
      <c r="CR56" s="685"/>
      <c r="CS56" s="686"/>
      <c r="CT56" s="686"/>
      <c r="CU56" s="686"/>
      <c r="CV56" s="687"/>
      <c r="CW56" s="685"/>
      <c r="CX56" s="686"/>
      <c r="CY56" s="686"/>
      <c r="CZ56" s="686"/>
      <c r="DA56" s="687"/>
      <c r="DB56" s="685"/>
      <c r="DC56" s="686"/>
      <c r="DD56" s="686"/>
      <c r="DE56" s="686"/>
      <c r="DF56" s="687"/>
      <c r="DG56" s="685"/>
      <c r="DH56" s="686"/>
      <c r="DI56" s="686"/>
      <c r="DJ56" s="686"/>
      <c r="DK56" s="687"/>
      <c r="DL56" s="685"/>
      <c r="DM56" s="686"/>
      <c r="DN56" s="686"/>
      <c r="DO56" s="686"/>
      <c r="DP56" s="687"/>
      <c r="DQ56" s="685"/>
      <c r="DR56" s="686"/>
      <c r="DS56" s="686"/>
      <c r="DT56" s="686"/>
      <c r="DU56" s="687"/>
      <c r="DV56" s="715"/>
      <c r="DW56" s="716"/>
      <c r="DX56" s="716"/>
      <c r="DY56" s="716"/>
      <c r="DZ56" s="732"/>
      <c r="EA56" s="52"/>
    </row>
    <row r="57" spans="1:131" ht="26.25" customHeight="1" x14ac:dyDescent="0.2">
      <c r="A57" s="56">
        <v>30</v>
      </c>
      <c r="B57" s="715"/>
      <c r="C57" s="716"/>
      <c r="D57" s="716"/>
      <c r="E57" s="716"/>
      <c r="F57" s="716"/>
      <c r="G57" s="716"/>
      <c r="H57" s="716"/>
      <c r="I57" s="716"/>
      <c r="J57" s="716"/>
      <c r="K57" s="716"/>
      <c r="L57" s="716"/>
      <c r="M57" s="716"/>
      <c r="N57" s="716"/>
      <c r="O57" s="716"/>
      <c r="P57" s="717"/>
      <c r="Q57" s="767"/>
      <c r="R57" s="768"/>
      <c r="S57" s="768"/>
      <c r="T57" s="768"/>
      <c r="U57" s="768"/>
      <c r="V57" s="768"/>
      <c r="W57" s="768"/>
      <c r="X57" s="768"/>
      <c r="Y57" s="768"/>
      <c r="Z57" s="768"/>
      <c r="AA57" s="768"/>
      <c r="AB57" s="768"/>
      <c r="AC57" s="768"/>
      <c r="AD57" s="768"/>
      <c r="AE57" s="769"/>
      <c r="AF57" s="721"/>
      <c r="AG57" s="686"/>
      <c r="AH57" s="686"/>
      <c r="AI57" s="686"/>
      <c r="AJ57" s="722"/>
      <c r="AK57" s="770"/>
      <c r="AL57" s="768"/>
      <c r="AM57" s="768"/>
      <c r="AN57" s="768"/>
      <c r="AO57" s="768"/>
      <c r="AP57" s="768"/>
      <c r="AQ57" s="768"/>
      <c r="AR57" s="768"/>
      <c r="AS57" s="768"/>
      <c r="AT57" s="768"/>
      <c r="AU57" s="768"/>
      <c r="AV57" s="768"/>
      <c r="AW57" s="768"/>
      <c r="AX57" s="768"/>
      <c r="AY57" s="768"/>
      <c r="AZ57" s="771"/>
      <c r="BA57" s="771"/>
      <c r="BB57" s="771"/>
      <c r="BC57" s="771"/>
      <c r="BD57" s="771"/>
      <c r="BE57" s="724"/>
      <c r="BF57" s="724"/>
      <c r="BG57" s="724"/>
      <c r="BH57" s="724"/>
      <c r="BI57" s="725"/>
      <c r="BJ57" s="60"/>
      <c r="BK57" s="60"/>
      <c r="BL57" s="60"/>
      <c r="BM57" s="60"/>
      <c r="BN57" s="60"/>
      <c r="BO57" s="59"/>
      <c r="BP57" s="59"/>
      <c r="BQ57" s="56">
        <v>51</v>
      </c>
      <c r="BR57" s="76"/>
      <c r="BS57" s="715"/>
      <c r="BT57" s="716"/>
      <c r="BU57" s="716"/>
      <c r="BV57" s="716"/>
      <c r="BW57" s="716"/>
      <c r="BX57" s="716"/>
      <c r="BY57" s="716"/>
      <c r="BZ57" s="716"/>
      <c r="CA57" s="716"/>
      <c r="CB57" s="716"/>
      <c r="CC57" s="716"/>
      <c r="CD57" s="716"/>
      <c r="CE57" s="716"/>
      <c r="CF57" s="716"/>
      <c r="CG57" s="717"/>
      <c r="CH57" s="685"/>
      <c r="CI57" s="686"/>
      <c r="CJ57" s="686"/>
      <c r="CK57" s="686"/>
      <c r="CL57" s="687"/>
      <c r="CM57" s="685"/>
      <c r="CN57" s="686"/>
      <c r="CO57" s="686"/>
      <c r="CP57" s="686"/>
      <c r="CQ57" s="687"/>
      <c r="CR57" s="685"/>
      <c r="CS57" s="686"/>
      <c r="CT57" s="686"/>
      <c r="CU57" s="686"/>
      <c r="CV57" s="687"/>
      <c r="CW57" s="685"/>
      <c r="CX57" s="686"/>
      <c r="CY57" s="686"/>
      <c r="CZ57" s="686"/>
      <c r="DA57" s="687"/>
      <c r="DB57" s="685"/>
      <c r="DC57" s="686"/>
      <c r="DD57" s="686"/>
      <c r="DE57" s="686"/>
      <c r="DF57" s="687"/>
      <c r="DG57" s="685"/>
      <c r="DH57" s="686"/>
      <c r="DI57" s="686"/>
      <c r="DJ57" s="686"/>
      <c r="DK57" s="687"/>
      <c r="DL57" s="685"/>
      <c r="DM57" s="686"/>
      <c r="DN57" s="686"/>
      <c r="DO57" s="686"/>
      <c r="DP57" s="687"/>
      <c r="DQ57" s="685"/>
      <c r="DR57" s="686"/>
      <c r="DS57" s="686"/>
      <c r="DT57" s="686"/>
      <c r="DU57" s="687"/>
      <c r="DV57" s="715"/>
      <c r="DW57" s="716"/>
      <c r="DX57" s="716"/>
      <c r="DY57" s="716"/>
      <c r="DZ57" s="732"/>
      <c r="EA57" s="52"/>
    </row>
    <row r="58" spans="1:131" ht="26.25" customHeight="1" x14ac:dyDescent="0.2">
      <c r="A58" s="56">
        <v>31</v>
      </c>
      <c r="B58" s="715"/>
      <c r="C58" s="716"/>
      <c r="D58" s="716"/>
      <c r="E58" s="716"/>
      <c r="F58" s="716"/>
      <c r="G58" s="716"/>
      <c r="H58" s="716"/>
      <c r="I58" s="716"/>
      <c r="J58" s="716"/>
      <c r="K58" s="716"/>
      <c r="L58" s="716"/>
      <c r="M58" s="716"/>
      <c r="N58" s="716"/>
      <c r="O58" s="716"/>
      <c r="P58" s="717"/>
      <c r="Q58" s="767"/>
      <c r="R58" s="768"/>
      <c r="S58" s="768"/>
      <c r="T58" s="768"/>
      <c r="U58" s="768"/>
      <c r="V58" s="768"/>
      <c r="W58" s="768"/>
      <c r="X58" s="768"/>
      <c r="Y58" s="768"/>
      <c r="Z58" s="768"/>
      <c r="AA58" s="768"/>
      <c r="AB58" s="768"/>
      <c r="AC58" s="768"/>
      <c r="AD58" s="768"/>
      <c r="AE58" s="769"/>
      <c r="AF58" s="721"/>
      <c r="AG58" s="686"/>
      <c r="AH58" s="686"/>
      <c r="AI58" s="686"/>
      <c r="AJ58" s="722"/>
      <c r="AK58" s="770"/>
      <c r="AL58" s="768"/>
      <c r="AM58" s="768"/>
      <c r="AN58" s="768"/>
      <c r="AO58" s="768"/>
      <c r="AP58" s="768"/>
      <c r="AQ58" s="768"/>
      <c r="AR58" s="768"/>
      <c r="AS58" s="768"/>
      <c r="AT58" s="768"/>
      <c r="AU58" s="768"/>
      <c r="AV58" s="768"/>
      <c r="AW58" s="768"/>
      <c r="AX58" s="768"/>
      <c r="AY58" s="768"/>
      <c r="AZ58" s="771"/>
      <c r="BA58" s="771"/>
      <c r="BB58" s="771"/>
      <c r="BC58" s="771"/>
      <c r="BD58" s="771"/>
      <c r="BE58" s="724"/>
      <c r="BF58" s="724"/>
      <c r="BG58" s="724"/>
      <c r="BH58" s="724"/>
      <c r="BI58" s="725"/>
      <c r="BJ58" s="60"/>
      <c r="BK58" s="60"/>
      <c r="BL58" s="60"/>
      <c r="BM58" s="60"/>
      <c r="BN58" s="60"/>
      <c r="BO58" s="59"/>
      <c r="BP58" s="59"/>
      <c r="BQ58" s="56">
        <v>52</v>
      </c>
      <c r="BR58" s="76"/>
      <c r="BS58" s="715"/>
      <c r="BT58" s="716"/>
      <c r="BU58" s="716"/>
      <c r="BV58" s="716"/>
      <c r="BW58" s="716"/>
      <c r="BX58" s="716"/>
      <c r="BY58" s="716"/>
      <c r="BZ58" s="716"/>
      <c r="CA58" s="716"/>
      <c r="CB58" s="716"/>
      <c r="CC58" s="716"/>
      <c r="CD58" s="716"/>
      <c r="CE58" s="716"/>
      <c r="CF58" s="716"/>
      <c r="CG58" s="717"/>
      <c r="CH58" s="685"/>
      <c r="CI58" s="686"/>
      <c r="CJ58" s="686"/>
      <c r="CK58" s="686"/>
      <c r="CL58" s="687"/>
      <c r="CM58" s="685"/>
      <c r="CN58" s="686"/>
      <c r="CO58" s="686"/>
      <c r="CP58" s="686"/>
      <c r="CQ58" s="687"/>
      <c r="CR58" s="685"/>
      <c r="CS58" s="686"/>
      <c r="CT58" s="686"/>
      <c r="CU58" s="686"/>
      <c r="CV58" s="687"/>
      <c r="CW58" s="685"/>
      <c r="CX58" s="686"/>
      <c r="CY58" s="686"/>
      <c r="CZ58" s="686"/>
      <c r="DA58" s="687"/>
      <c r="DB58" s="685"/>
      <c r="DC58" s="686"/>
      <c r="DD58" s="686"/>
      <c r="DE58" s="686"/>
      <c r="DF58" s="687"/>
      <c r="DG58" s="685"/>
      <c r="DH58" s="686"/>
      <c r="DI58" s="686"/>
      <c r="DJ58" s="686"/>
      <c r="DK58" s="687"/>
      <c r="DL58" s="685"/>
      <c r="DM58" s="686"/>
      <c r="DN58" s="686"/>
      <c r="DO58" s="686"/>
      <c r="DP58" s="687"/>
      <c r="DQ58" s="685"/>
      <c r="DR58" s="686"/>
      <c r="DS58" s="686"/>
      <c r="DT58" s="686"/>
      <c r="DU58" s="687"/>
      <c r="DV58" s="715"/>
      <c r="DW58" s="716"/>
      <c r="DX58" s="716"/>
      <c r="DY58" s="716"/>
      <c r="DZ58" s="732"/>
      <c r="EA58" s="52"/>
    </row>
    <row r="59" spans="1:131" ht="26.25" customHeight="1" x14ac:dyDescent="0.2">
      <c r="A59" s="56">
        <v>32</v>
      </c>
      <c r="B59" s="715"/>
      <c r="C59" s="716"/>
      <c r="D59" s="716"/>
      <c r="E59" s="716"/>
      <c r="F59" s="716"/>
      <c r="G59" s="716"/>
      <c r="H59" s="716"/>
      <c r="I59" s="716"/>
      <c r="J59" s="716"/>
      <c r="K59" s="716"/>
      <c r="L59" s="716"/>
      <c r="M59" s="716"/>
      <c r="N59" s="716"/>
      <c r="O59" s="716"/>
      <c r="P59" s="717"/>
      <c r="Q59" s="767"/>
      <c r="R59" s="768"/>
      <c r="S59" s="768"/>
      <c r="T59" s="768"/>
      <c r="U59" s="768"/>
      <c r="V59" s="768"/>
      <c r="W59" s="768"/>
      <c r="X59" s="768"/>
      <c r="Y59" s="768"/>
      <c r="Z59" s="768"/>
      <c r="AA59" s="768"/>
      <c r="AB59" s="768"/>
      <c r="AC59" s="768"/>
      <c r="AD59" s="768"/>
      <c r="AE59" s="769"/>
      <c r="AF59" s="721"/>
      <c r="AG59" s="686"/>
      <c r="AH59" s="686"/>
      <c r="AI59" s="686"/>
      <c r="AJ59" s="722"/>
      <c r="AK59" s="770"/>
      <c r="AL59" s="768"/>
      <c r="AM59" s="768"/>
      <c r="AN59" s="768"/>
      <c r="AO59" s="768"/>
      <c r="AP59" s="768"/>
      <c r="AQ59" s="768"/>
      <c r="AR59" s="768"/>
      <c r="AS59" s="768"/>
      <c r="AT59" s="768"/>
      <c r="AU59" s="768"/>
      <c r="AV59" s="768"/>
      <c r="AW59" s="768"/>
      <c r="AX59" s="768"/>
      <c r="AY59" s="768"/>
      <c r="AZ59" s="771"/>
      <c r="BA59" s="771"/>
      <c r="BB59" s="771"/>
      <c r="BC59" s="771"/>
      <c r="BD59" s="771"/>
      <c r="BE59" s="724"/>
      <c r="BF59" s="724"/>
      <c r="BG59" s="724"/>
      <c r="BH59" s="724"/>
      <c r="BI59" s="725"/>
      <c r="BJ59" s="60"/>
      <c r="BK59" s="60"/>
      <c r="BL59" s="60"/>
      <c r="BM59" s="60"/>
      <c r="BN59" s="60"/>
      <c r="BO59" s="59"/>
      <c r="BP59" s="59"/>
      <c r="BQ59" s="56">
        <v>53</v>
      </c>
      <c r="BR59" s="76"/>
      <c r="BS59" s="715"/>
      <c r="BT59" s="716"/>
      <c r="BU59" s="716"/>
      <c r="BV59" s="716"/>
      <c r="BW59" s="716"/>
      <c r="BX59" s="716"/>
      <c r="BY59" s="716"/>
      <c r="BZ59" s="716"/>
      <c r="CA59" s="716"/>
      <c r="CB59" s="716"/>
      <c r="CC59" s="716"/>
      <c r="CD59" s="716"/>
      <c r="CE59" s="716"/>
      <c r="CF59" s="716"/>
      <c r="CG59" s="717"/>
      <c r="CH59" s="685"/>
      <c r="CI59" s="686"/>
      <c r="CJ59" s="686"/>
      <c r="CK59" s="686"/>
      <c r="CL59" s="687"/>
      <c r="CM59" s="685"/>
      <c r="CN59" s="686"/>
      <c r="CO59" s="686"/>
      <c r="CP59" s="686"/>
      <c r="CQ59" s="687"/>
      <c r="CR59" s="685"/>
      <c r="CS59" s="686"/>
      <c r="CT59" s="686"/>
      <c r="CU59" s="686"/>
      <c r="CV59" s="687"/>
      <c r="CW59" s="685"/>
      <c r="CX59" s="686"/>
      <c r="CY59" s="686"/>
      <c r="CZ59" s="686"/>
      <c r="DA59" s="687"/>
      <c r="DB59" s="685"/>
      <c r="DC59" s="686"/>
      <c r="DD59" s="686"/>
      <c r="DE59" s="686"/>
      <c r="DF59" s="687"/>
      <c r="DG59" s="685"/>
      <c r="DH59" s="686"/>
      <c r="DI59" s="686"/>
      <c r="DJ59" s="686"/>
      <c r="DK59" s="687"/>
      <c r="DL59" s="685"/>
      <c r="DM59" s="686"/>
      <c r="DN59" s="686"/>
      <c r="DO59" s="686"/>
      <c r="DP59" s="687"/>
      <c r="DQ59" s="685"/>
      <c r="DR59" s="686"/>
      <c r="DS59" s="686"/>
      <c r="DT59" s="686"/>
      <c r="DU59" s="687"/>
      <c r="DV59" s="715"/>
      <c r="DW59" s="716"/>
      <c r="DX59" s="716"/>
      <c r="DY59" s="716"/>
      <c r="DZ59" s="732"/>
      <c r="EA59" s="52"/>
    </row>
    <row r="60" spans="1:131" ht="26.25" customHeight="1" x14ac:dyDescent="0.2">
      <c r="A60" s="56">
        <v>33</v>
      </c>
      <c r="B60" s="715"/>
      <c r="C60" s="716"/>
      <c r="D60" s="716"/>
      <c r="E60" s="716"/>
      <c r="F60" s="716"/>
      <c r="G60" s="716"/>
      <c r="H60" s="716"/>
      <c r="I60" s="716"/>
      <c r="J60" s="716"/>
      <c r="K60" s="716"/>
      <c r="L60" s="716"/>
      <c r="M60" s="716"/>
      <c r="N60" s="716"/>
      <c r="O60" s="716"/>
      <c r="P60" s="717"/>
      <c r="Q60" s="767"/>
      <c r="R60" s="768"/>
      <c r="S60" s="768"/>
      <c r="T60" s="768"/>
      <c r="U60" s="768"/>
      <c r="V60" s="768"/>
      <c r="W60" s="768"/>
      <c r="X60" s="768"/>
      <c r="Y60" s="768"/>
      <c r="Z60" s="768"/>
      <c r="AA60" s="768"/>
      <c r="AB60" s="768"/>
      <c r="AC60" s="768"/>
      <c r="AD60" s="768"/>
      <c r="AE60" s="769"/>
      <c r="AF60" s="721"/>
      <c r="AG60" s="686"/>
      <c r="AH60" s="686"/>
      <c r="AI60" s="686"/>
      <c r="AJ60" s="722"/>
      <c r="AK60" s="770"/>
      <c r="AL60" s="768"/>
      <c r="AM60" s="768"/>
      <c r="AN60" s="768"/>
      <c r="AO60" s="768"/>
      <c r="AP60" s="768"/>
      <c r="AQ60" s="768"/>
      <c r="AR60" s="768"/>
      <c r="AS60" s="768"/>
      <c r="AT60" s="768"/>
      <c r="AU60" s="768"/>
      <c r="AV60" s="768"/>
      <c r="AW60" s="768"/>
      <c r="AX60" s="768"/>
      <c r="AY60" s="768"/>
      <c r="AZ60" s="771"/>
      <c r="BA60" s="771"/>
      <c r="BB60" s="771"/>
      <c r="BC60" s="771"/>
      <c r="BD60" s="771"/>
      <c r="BE60" s="724"/>
      <c r="BF60" s="724"/>
      <c r="BG60" s="724"/>
      <c r="BH60" s="724"/>
      <c r="BI60" s="725"/>
      <c r="BJ60" s="60"/>
      <c r="BK60" s="60"/>
      <c r="BL60" s="60"/>
      <c r="BM60" s="60"/>
      <c r="BN60" s="60"/>
      <c r="BO60" s="59"/>
      <c r="BP60" s="59"/>
      <c r="BQ60" s="56">
        <v>54</v>
      </c>
      <c r="BR60" s="76"/>
      <c r="BS60" s="715"/>
      <c r="BT60" s="716"/>
      <c r="BU60" s="716"/>
      <c r="BV60" s="716"/>
      <c r="BW60" s="716"/>
      <c r="BX60" s="716"/>
      <c r="BY60" s="716"/>
      <c r="BZ60" s="716"/>
      <c r="CA60" s="716"/>
      <c r="CB60" s="716"/>
      <c r="CC60" s="716"/>
      <c r="CD60" s="716"/>
      <c r="CE60" s="716"/>
      <c r="CF60" s="716"/>
      <c r="CG60" s="717"/>
      <c r="CH60" s="685"/>
      <c r="CI60" s="686"/>
      <c r="CJ60" s="686"/>
      <c r="CK60" s="686"/>
      <c r="CL60" s="687"/>
      <c r="CM60" s="685"/>
      <c r="CN60" s="686"/>
      <c r="CO60" s="686"/>
      <c r="CP60" s="686"/>
      <c r="CQ60" s="687"/>
      <c r="CR60" s="685"/>
      <c r="CS60" s="686"/>
      <c r="CT60" s="686"/>
      <c r="CU60" s="686"/>
      <c r="CV60" s="687"/>
      <c r="CW60" s="685"/>
      <c r="CX60" s="686"/>
      <c r="CY60" s="686"/>
      <c r="CZ60" s="686"/>
      <c r="DA60" s="687"/>
      <c r="DB60" s="685"/>
      <c r="DC60" s="686"/>
      <c r="DD60" s="686"/>
      <c r="DE60" s="686"/>
      <c r="DF60" s="687"/>
      <c r="DG60" s="685"/>
      <c r="DH60" s="686"/>
      <c r="DI60" s="686"/>
      <c r="DJ60" s="686"/>
      <c r="DK60" s="687"/>
      <c r="DL60" s="685"/>
      <c r="DM60" s="686"/>
      <c r="DN60" s="686"/>
      <c r="DO60" s="686"/>
      <c r="DP60" s="687"/>
      <c r="DQ60" s="685"/>
      <c r="DR60" s="686"/>
      <c r="DS60" s="686"/>
      <c r="DT60" s="686"/>
      <c r="DU60" s="687"/>
      <c r="DV60" s="715"/>
      <c r="DW60" s="716"/>
      <c r="DX60" s="716"/>
      <c r="DY60" s="716"/>
      <c r="DZ60" s="732"/>
      <c r="EA60" s="52"/>
    </row>
    <row r="61" spans="1:131" ht="26.25" customHeight="1" x14ac:dyDescent="0.2">
      <c r="A61" s="56">
        <v>34</v>
      </c>
      <c r="B61" s="715"/>
      <c r="C61" s="716"/>
      <c r="D61" s="716"/>
      <c r="E61" s="716"/>
      <c r="F61" s="716"/>
      <c r="G61" s="716"/>
      <c r="H61" s="716"/>
      <c r="I61" s="716"/>
      <c r="J61" s="716"/>
      <c r="K61" s="716"/>
      <c r="L61" s="716"/>
      <c r="M61" s="716"/>
      <c r="N61" s="716"/>
      <c r="O61" s="716"/>
      <c r="P61" s="717"/>
      <c r="Q61" s="767"/>
      <c r="R61" s="768"/>
      <c r="S61" s="768"/>
      <c r="T61" s="768"/>
      <c r="U61" s="768"/>
      <c r="V61" s="768"/>
      <c r="W61" s="768"/>
      <c r="X61" s="768"/>
      <c r="Y61" s="768"/>
      <c r="Z61" s="768"/>
      <c r="AA61" s="768"/>
      <c r="AB61" s="768"/>
      <c r="AC61" s="768"/>
      <c r="AD61" s="768"/>
      <c r="AE61" s="769"/>
      <c r="AF61" s="721"/>
      <c r="AG61" s="686"/>
      <c r="AH61" s="686"/>
      <c r="AI61" s="686"/>
      <c r="AJ61" s="722"/>
      <c r="AK61" s="770"/>
      <c r="AL61" s="768"/>
      <c r="AM61" s="768"/>
      <c r="AN61" s="768"/>
      <c r="AO61" s="768"/>
      <c r="AP61" s="768"/>
      <c r="AQ61" s="768"/>
      <c r="AR61" s="768"/>
      <c r="AS61" s="768"/>
      <c r="AT61" s="768"/>
      <c r="AU61" s="768"/>
      <c r="AV61" s="768"/>
      <c r="AW61" s="768"/>
      <c r="AX61" s="768"/>
      <c r="AY61" s="768"/>
      <c r="AZ61" s="771"/>
      <c r="BA61" s="771"/>
      <c r="BB61" s="771"/>
      <c r="BC61" s="771"/>
      <c r="BD61" s="771"/>
      <c r="BE61" s="724"/>
      <c r="BF61" s="724"/>
      <c r="BG61" s="724"/>
      <c r="BH61" s="724"/>
      <c r="BI61" s="725"/>
      <c r="BJ61" s="60"/>
      <c r="BK61" s="60"/>
      <c r="BL61" s="60"/>
      <c r="BM61" s="60"/>
      <c r="BN61" s="60"/>
      <c r="BO61" s="59"/>
      <c r="BP61" s="59"/>
      <c r="BQ61" s="56">
        <v>55</v>
      </c>
      <c r="BR61" s="76"/>
      <c r="BS61" s="715"/>
      <c r="BT61" s="716"/>
      <c r="BU61" s="716"/>
      <c r="BV61" s="716"/>
      <c r="BW61" s="716"/>
      <c r="BX61" s="716"/>
      <c r="BY61" s="716"/>
      <c r="BZ61" s="716"/>
      <c r="CA61" s="716"/>
      <c r="CB61" s="716"/>
      <c r="CC61" s="716"/>
      <c r="CD61" s="716"/>
      <c r="CE61" s="716"/>
      <c r="CF61" s="716"/>
      <c r="CG61" s="717"/>
      <c r="CH61" s="685"/>
      <c r="CI61" s="686"/>
      <c r="CJ61" s="686"/>
      <c r="CK61" s="686"/>
      <c r="CL61" s="687"/>
      <c r="CM61" s="685"/>
      <c r="CN61" s="686"/>
      <c r="CO61" s="686"/>
      <c r="CP61" s="686"/>
      <c r="CQ61" s="687"/>
      <c r="CR61" s="685"/>
      <c r="CS61" s="686"/>
      <c r="CT61" s="686"/>
      <c r="CU61" s="686"/>
      <c r="CV61" s="687"/>
      <c r="CW61" s="685"/>
      <c r="CX61" s="686"/>
      <c r="CY61" s="686"/>
      <c r="CZ61" s="686"/>
      <c r="DA61" s="687"/>
      <c r="DB61" s="685"/>
      <c r="DC61" s="686"/>
      <c r="DD61" s="686"/>
      <c r="DE61" s="686"/>
      <c r="DF61" s="687"/>
      <c r="DG61" s="685"/>
      <c r="DH61" s="686"/>
      <c r="DI61" s="686"/>
      <c r="DJ61" s="686"/>
      <c r="DK61" s="687"/>
      <c r="DL61" s="685"/>
      <c r="DM61" s="686"/>
      <c r="DN61" s="686"/>
      <c r="DO61" s="686"/>
      <c r="DP61" s="687"/>
      <c r="DQ61" s="685"/>
      <c r="DR61" s="686"/>
      <c r="DS61" s="686"/>
      <c r="DT61" s="686"/>
      <c r="DU61" s="687"/>
      <c r="DV61" s="715"/>
      <c r="DW61" s="716"/>
      <c r="DX61" s="716"/>
      <c r="DY61" s="716"/>
      <c r="DZ61" s="732"/>
      <c r="EA61" s="52"/>
    </row>
    <row r="62" spans="1:131" ht="26.25" customHeight="1" x14ac:dyDescent="0.2">
      <c r="A62" s="56">
        <v>35</v>
      </c>
      <c r="B62" s="715"/>
      <c r="C62" s="716"/>
      <c r="D62" s="716"/>
      <c r="E62" s="716"/>
      <c r="F62" s="716"/>
      <c r="G62" s="716"/>
      <c r="H62" s="716"/>
      <c r="I62" s="716"/>
      <c r="J62" s="716"/>
      <c r="K62" s="716"/>
      <c r="L62" s="716"/>
      <c r="M62" s="716"/>
      <c r="N62" s="716"/>
      <c r="O62" s="716"/>
      <c r="P62" s="717"/>
      <c r="Q62" s="767"/>
      <c r="R62" s="768"/>
      <c r="S62" s="768"/>
      <c r="T62" s="768"/>
      <c r="U62" s="768"/>
      <c r="V62" s="768"/>
      <c r="W62" s="768"/>
      <c r="X62" s="768"/>
      <c r="Y62" s="768"/>
      <c r="Z62" s="768"/>
      <c r="AA62" s="768"/>
      <c r="AB62" s="768"/>
      <c r="AC62" s="768"/>
      <c r="AD62" s="768"/>
      <c r="AE62" s="769"/>
      <c r="AF62" s="721"/>
      <c r="AG62" s="686"/>
      <c r="AH62" s="686"/>
      <c r="AI62" s="686"/>
      <c r="AJ62" s="722"/>
      <c r="AK62" s="770"/>
      <c r="AL62" s="768"/>
      <c r="AM62" s="768"/>
      <c r="AN62" s="768"/>
      <c r="AO62" s="768"/>
      <c r="AP62" s="768"/>
      <c r="AQ62" s="768"/>
      <c r="AR62" s="768"/>
      <c r="AS62" s="768"/>
      <c r="AT62" s="768"/>
      <c r="AU62" s="768"/>
      <c r="AV62" s="768"/>
      <c r="AW62" s="768"/>
      <c r="AX62" s="768"/>
      <c r="AY62" s="768"/>
      <c r="AZ62" s="771"/>
      <c r="BA62" s="771"/>
      <c r="BB62" s="771"/>
      <c r="BC62" s="771"/>
      <c r="BD62" s="771"/>
      <c r="BE62" s="724"/>
      <c r="BF62" s="724"/>
      <c r="BG62" s="724"/>
      <c r="BH62" s="724"/>
      <c r="BI62" s="725"/>
      <c r="BJ62" s="772" t="s">
        <v>485</v>
      </c>
      <c r="BK62" s="733"/>
      <c r="BL62" s="733"/>
      <c r="BM62" s="733"/>
      <c r="BN62" s="734"/>
      <c r="BO62" s="59"/>
      <c r="BP62" s="59"/>
      <c r="BQ62" s="56">
        <v>56</v>
      </c>
      <c r="BR62" s="76"/>
      <c r="BS62" s="715"/>
      <c r="BT62" s="716"/>
      <c r="BU62" s="716"/>
      <c r="BV62" s="716"/>
      <c r="BW62" s="716"/>
      <c r="BX62" s="716"/>
      <c r="BY62" s="716"/>
      <c r="BZ62" s="716"/>
      <c r="CA62" s="716"/>
      <c r="CB62" s="716"/>
      <c r="CC62" s="716"/>
      <c r="CD62" s="716"/>
      <c r="CE62" s="716"/>
      <c r="CF62" s="716"/>
      <c r="CG62" s="717"/>
      <c r="CH62" s="685"/>
      <c r="CI62" s="686"/>
      <c r="CJ62" s="686"/>
      <c r="CK62" s="686"/>
      <c r="CL62" s="687"/>
      <c r="CM62" s="685"/>
      <c r="CN62" s="686"/>
      <c r="CO62" s="686"/>
      <c r="CP62" s="686"/>
      <c r="CQ62" s="687"/>
      <c r="CR62" s="685"/>
      <c r="CS62" s="686"/>
      <c r="CT62" s="686"/>
      <c r="CU62" s="686"/>
      <c r="CV62" s="687"/>
      <c r="CW62" s="685"/>
      <c r="CX62" s="686"/>
      <c r="CY62" s="686"/>
      <c r="CZ62" s="686"/>
      <c r="DA62" s="687"/>
      <c r="DB62" s="685"/>
      <c r="DC62" s="686"/>
      <c r="DD62" s="686"/>
      <c r="DE62" s="686"/>
      <c r="DF62" s="687"/>
      <c r="DG62" s="685"/>
      <c r="DH62" s="686"/>
      <c r="DI62" s="686"/>
      <c r="DJ62" s="686"/>
      <c r="DK62" s="687"/>
      <c r="DL62" s="685"/>
      <c r="DM62" s="686"/>
      <c r="DN62" s="686"/>
      <c r="DO62" s="686"/>
      <c r="DP62" s="687"/>
      <c r="DQ62" s="685"/>
      <c r="DR62" s="686"/>
      <c r="DS62" s="686"/>
      <c r="DT62" s="686"/>
      <c r="DU62" s="687"/>
      <c r="DV62" s="715"/>
      <c r="DW62" s="716"/>
      <c r="DX62" s="716"/>
      <c r="DY62" s="716"/>
      <c r="DZ62" s="732"/>
      <c r="EA62" s="52"/>
    </row>
    <row r="63" spans="1:131" ht="26.25" customHeight="1" x14ac:dyDescent="0.2">
      <c r="A63" s="57" t="s">
        <v>260</v>
      </c>
      <c r="B63" s="735" t="s">
        <v>385</v>
      </c>
      <c r="C63" s="736"/>
      <c r="D63" s="736"/>
      <c r="E63" s="736"/>
      <c r="F63" s="736"/>
      <c r="G63" s="736"/>
      <c r="H63" s="736"/>
      <c r="I63" s="736"/>
      <c r="J63" s="736"/>
      <c r="K63" s="736"/>
      <c r="L63" s="736"/>
      <c r="M63" s="736"/>
      <c r="N63" s="736"/>
      <c r="O63" s="736"/>
      <c r="P63" s="737"/>
      <c r="Q63" s="779"/>
      <c r="R63" s="744"/>
      <c r="S63" s="744"/>
      <c r="T63" s="744"/>
      <c r="U63" s="744"/>
      <c r="V63" s="744"/>
      <c r="W63" s="744"/>
      <c r="X63" s="744"/>
      <c r="Y63" s="744"/>
      <c r="Z63" s="744"/>
      <c r="AA63" s="744"/>
      <c r="AB63" s="744"/>
      <c r="AC63" s="744"/>
      <c r="AD63" s="744"/>
      <c r="AE63" s="780"/>
      <c r="AF63" s="741">
        <v>15998</v>
      </c>
      <c r="AG63" s="739"/>
      <c r="AH63" s="739"/>
      <c r="AI63" s="739"/>
      <c r="AJ63" s="742"/>
      <c r="AK63" s="743"/>
      <c r="AL63" s="744"/>
      <c r="AM63" s="744"/>
      <c r="AN63" s="744"/>
      <c r="AO63" s="744"/>
      <c r="AP63" s="739"/>
      <c r="AQ63" s="739"/>
      <c r="AR63" s="739"/>
      <c r="AS63" s="739"/>
      <c r="AT63" s="739"/>
      <c r="AU63" s="739"/>
      <c r="AV63" s="739"/>
      <c r="AW63" s="739"/>
      <c r="AX63" s="739"/>
      <c r="AY63" s="739"/>
      <c r="AZ63" s="781"/>
      <c r="BA63" s="781"/>
      <c r="BB63" s="781"/>
      <c r="BC63" s="781"/>
      <c r="BD63" s="781"/>
      <c r="BE63" s="745"/>
      <c r="BF63" s="745"/>
      <c r="BG63" s="745"/>
      <c r="BH63" s="745"/>
      <c r="BI63" s="746"/>
      <c r="BJ63" s="747" t="s">
        <v>206</v>
      </c>
      <c r="BK63" s="748"/>
      <c r="BL63" s="748"/>
      <c r="BM63" s="748"/>
      <c r="BN63" s="749"/>
      <c r="BO63" s="59"/>
      <c r="BP63" s="59"/>
      <c r="BQ63" s="56">
        <v>57</v>
      </c>
      <c r="BR63" s="76"/>
      <c r="BS63" s="715"/>
      <c r="BT63" s="716"/>
      <c r="BU63" s="716"/>
      <c r="BV63" s="716"/>
      <c r="BW63" s="716"/>
      <c r="BX63" s="716"/>
      <c r="BY63" s="716"/>
      <c r="BZ63" s="716"/>
      <c r="CA63" s="716"/>
      <c r="CB63" s="716"/>
      <c r="CC63" s="716"/>
      <c r="CD63" s="716"/>
      <c r="CE63" s="716"/>
      <c r="CF63" s="716"/>
      <c r="CG63" s="717"/>
      <c r="CH63" s="685"/>
      <c r="CI63" s="686"/>
      <c r="CJ63" s="686"/>
      <c r="CK63" s="686"/>
      <c r="CL63" s="687"/>
      <c r="CM63" s="685"/>
      <c r="CN63" s="686"/>
      <c r="CO63" s="686"/>
      <c r="CP63" s="686"/>
      <c r="CQ63" s="687"/>
      <c r="CR63" s="685"/>
      <c r="CS63" s="686"/>
      <c r="CT63" s="686"/>
      <c r="CU63" s="686"/>
      <c r="CV63" s="687"/>
      <c r="CW63" s="685"/>
      <c r="CX63" s="686"/>
      <c r="CY63" s="686"/>
      <c r="CZ63" s="686"/>
      <c r="DA63" s="687"/>
      <c r="DB63" s="685"/>
      <c r="DC63" s="686"/>
      <c r="DD63" s="686"/>
      <c r="DE63" s="686"/>
      <c r="DF63" s="687"/>
      <c r="DG63" s="685"/>
      <c r="DH63" s="686"/>
      <c r="DI63" s="686"/>
      <c r="DJ63" s="686"/>
      <c r="DK63" s="687"/>
      <c r="DL63" s="685"/>
      <c r="DM63" s="686"/>
      <c r="DN63" s="686"/>
      <c r="DO63" s="686"/>
      <c r="DP63" s="687"/>
      <c r="DQ63" s="685"/>
      <c r="DR63" s="686"/>
      <c r="DS63" s="686"/>
      <c r="DT63" s="686"/>
      <c r="DU63" s="687"/>
      <c r="DV63" s="715"/>
      <c r="DW63" s="716"/>
      <c r="DX63" s="716"/>
      <c r="DY63" s="716"/>
      <c r="DZ63" s="732"/>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15"/>
      <c r="BT64" s="716"/>
      <c r="BU64" s="716"/>
      <c r="BV64" s="716"/>
      <c r="BW64" s="716"/>
      <c r="BX64" s="716"/>
      <c r="BY64" s="716"/>
      <c r="BZ64" s="716"/>
      <c r="CA64" s="716"/>
      <c r="CB64" s="716"/>
      <c r="CC64" s="716"/>
      <c r="CD64" s="716"/>
      <c r="CE64" s="716"/>
      <c r="CF64" s="716"/>
      <c r="CG64" s="717"/>
      <c r="CH64" s="685"/>
      <c r="CI64" s="686"/>
      <c r="CJ64" s="686"/>
      <c r="CK64" s="686"/>
      <c r="CL64" s="687"/>
      <c r="CM64" s="685"/>
      <c r="CN64" s="686"/>
      <c r="CO64" s="686"/>
      <c r="CP64" s="686"/>
      <c r="CQ64" s="687"/>
      <c r="CR64" s="685"/>
      <c r="CS64" s="686"/>
      <c r="CT64" s="686"/>
      <c r="CU64" s="686"/>
      <c r="CV64" s="687"/>
      <c r="CW64" s="685"/>
      <c r="CX64" s="686"/>
      <c r="CY64" s="686"/>
      <c r="CZ64" s="686"/>
      <c r="DA64" s="687"/>
      <c r="DB64" s="685"/>
      <c r="DC64" s="686"/>
      <c r="DD64" s="686"/>
      <c r="DE64" s="686"/>
      <c r="DF64" s="687"/>
      <c r="DG64" s="685"/>
      <c r="DH64" s="686"/>
      <c r="DI64" s="686"/>
      <c r="DJ64" s="686"/>
      <c r="DK64" s="687"/>
      <c r="DL64" s="685"/>
      <c r="DM64" s="686"/>
      <c r="DN64" s="686"/>
      <c r="DO64" s="686"/>
      <c r="DP64" s="687"/>
      <c r="DQ64" s="685"/>
      <c r="DR64" s="686"/>
      <c r="DS64" s="686"/>
      <c r="DT64" s="686"/>
      <c r="DU64" s="687"/>
      <c r="DV64" s="715"/>
      <c r="DW64" s="716"/>
      <c r="DX64" s="716"/>
      <c r="DY64" s="716"/>
      <c r="DZ64" s="732"/>
      <c r="EA64" s="52"/>
    </row>
    <row r="65" spans="1:131" ht="26.25" customHeight="1" x14ac:dyDescent="0.2">
      <c r="A65" s="60" t="s">
        <v>462</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15"/>
      <c r="BT65" s="716"/>
      <c r="BU65" s="716"/>
      <c r="BV65" s="716"/>
      <c r="BW65" s="716"/>
      <c r="BX65" s="716"/>
      <c r="BY65" s="716"/>
      <c r="BZ65" s="716"/>
      <c r="CA65" s="716"/>
      <c r="CB65" s="716"/>
      <c r="CC65" s="716"/>
      <c r="CD65" s="716"/>
      <c r="CE65" s="716"/>
      <c r="CF65" s="716"/>
      <c r="CG65" s="717"/>
      <c r="CH65" s="685"/>
      <c r="CI65" s="686"/>
      <c r="CJ65" s="686"/>
      <c r="CK65" s="686"/>
      <c r="CL65" s="687"/>
      <c r="CM65" s="685"/>
      <c r="CN65" s="686"/>
      <c r="CO65" s="686"/>
      <c r="CP65" s="686"/>
      <c r="CQ65" s="687"/>
      <c r="CR65" s="685"/>
      <c r="CS65" s="686"/>
      <c r="CT65" s="686"/>
      <c r="CU65" s="686"/>
      <c r="CV65" s="687"/>
      <c r="CW65" s="685"/>
      <c r="CX65" s="686"/>
      <c r="CY65" s="686"/>
      <c r="CZ65" s="686"/>
      <c r="DA65" s="687"/>
      <c r="DB65" s="685"/>
      <c r="DC65" s="686"/>
      <c r="DD65" s="686"/>
      <c r="DE65" s="686"/>
      <c r="DF65" s="687"/>
      <c r="DG65" s="685"/>
      <c r="DH65" s="686"/>
      <c r="DI65" s="686"/>
      <c r="DJ65" s="686"/>
      <c r="DK65" s="687"/>
      <c r="DL65" s="685"/>
      <c r="DM65" s="686"/>
      <c r="DN65" s="686"/>
      <c r="DO65" s="686"/>
      <c r="DP65" s="687"/>
      <c r="DQ65" s="685"/>
      <c r="DR65" s="686"/>
      <c r="DS65" s="686"/>
      <c r="DT65" s="686"/>
      <c r="DU65" s="687"/>
      <c r="DV65" s="715"/>
      <c r="DW65" s="716"/>
      <c r="DX65" s="716"/>
      <c r="DY65" s="716"/>
      <c r="DZ65" s="732"/>
      <c r="EA65" s="52"/>
    </row>
    <row r="66" spans="1:131" ht="26.25" customHeight="1" x14ac:dyDescent="0.2">
      <c r="A66" s="701" t="s">
        <v>457</v>
      </c>
      <c r="B66" s="702"/>
      <c r="C66" s="702"/>
      <c r="D66" s="702"/>
      <c r="E66" s="702"/>
      <c r="F66" s="702"/>
      <c r="G66" s="702"/>
      <c r="H66" s="702"/>
      <c r="I66" s="702"/>
      <c r="J66" s="702"/>
      <c r="K66" s="702"/>
      <c r="L66" s="702"/>
      <c r="M66" s="702"/>
      <c r="N66" s="702"/>
      <c r="O66" s="702"/>
      <c r="P66" s="703"/>
      <c r="Q66" s="695" t="s">
        <v>472</v>
      </c>
      <c r="R66" s="696"/>
      <c r="S66" s="696"/>
      <c r="T66" s="696"/>
      <c r="U66" s="707"/>
      <c r="V66" s="695" t="s">
        <v>473</v>
      </c>
      <c r="W66" s="696"/>
      <c r="X66" s="696"/>
      <c r="Y66" s="696"/>
      <c r="Z66" s="707"/>
      <c r="AA66" s="695" t="s">
        <v>474</v>
      </c>
      <c r="AB66" s="696"/>
      <c r="AC66" s="696"/>
      <c r="AD66" s="696"/>
      <c r="AE66" s="707"/>
      <c r="AF66" s="1009" t="s">
        <v>256</v>
      </c>
      <c r="AG66" s="1004"/>
      <c r="AH66" s="1004"/>
      <c r="AI66" s="1004"/>
      <c r="AJ66" s="1010"/>
      <c r="AK66" s="695" t="s">
        <v>397</v>
      </c>
      <c r="AL66" s="702"/>
      <c r="AM66" s="702"/>
      <c r="AN66" s="702"/>
      <c r="AO66" s="703"/>
      <c r="AP66" s="695" t="s">
        <v>367</v>
      </c>
      <c r="AQ66" s="696"/>
      <c r="AR66" s="696"/>
      <c r="AS66" s="696"/>
      <c r="AT66" s="707"/>
      <c r="AU66" s="695" t="s">
        <v>486</v>
      </c>
      <c r="AV66" s="696"/>
      <c r="AW66" s="696"/>
      <c r="AX66" s="696"/>
      <c r="AY66" s="707"/>
      <c r="AZ66" s="695" t="s">
        <v>452</v>
      </c>
      <c r="BA66" s="696"/>
      <c r="BB66" s="696"/>
      <c r="BC66" s="696"/>
      <c r="BD66" s="697"/>
      <c r="BE66" s="59"/>
      <c r="BF66" s="59"/>
      <c r="BG66" s="59"/>
      <c r="BH66" s="59"/>
      <c r="BI66" s="59"/>
      <c r="BJ66" s="59"/>
      <c r="BK66" s="59"/>
      <c r="BL66" s="59"/>
      <c r="BM66" s="59"/>
      <c r="BN66" s="59"/>
      <c r="BO66" s="59"/>
      <c r="BP66" s="59"/>
      <c r="BQ66" s="56">
        <v>60</v>
      </c>
      <c r="BR66" s="77"/>
      <c r="BS66" s="776"/>
      <c r="BT66" s="777"/>
      <c r="BU66" s="777"/>
      <c r="BV66" s="777"/>
      <c r="BW66" s="777"/>
      <c r="BX66" s="777"/>
      <c r="BY66" s="777"/>
      <c r="BZ66" s="777"/>
      <c r="CA66" s="777"/>
      <c r="CB66" s="777"/>
      <c r="CC66" s="777"/>
      <c r="CD66" s="777"/>
      <c r="CE66" s="777"/>
      <c r="CF66" s="777"/>
      <c r="CG66" s="782"/>
      <c r="CH66" s="773"/>
      <c r="CI66" s="774"/>
      <c r="CJ66" s="774"/>
      <c r="CK66" s="774"/>
      <c r="CL66" s="775"/>
      <c r="CM66" s="773"/>
      <c r="CN66" s="774"/>
      <c r="CO66" s="774"/>
      <c r="CP66" s="774"/>
      <c r="CQ66" s="775"/>
      <c r="CR66" s="773"/>
      <c r="CS66" s="774"/>
      <c r="CT66" s="774"/>
      <c r="CU66" s="774"/>
      <c r="CV66" s="775"/>
      <c r="CW66" s="773"/>
      <c r="CX66" s="774"/>
      <c r="CY66" s="774"/>
      <c r="CZ66" s="774"/>
      <c r="DA66" s="775"/>
      <c r="DB66" s="773"/>
      <c r="DC66" s="774"/>
      <c r="DD66" s="774"/>
      <c r="DE66" s="774"/>
      <c r="DF66" s="775"/>
      <c r="DG66" s="773"/>
      <c r="DH66" s="774"/>
      <c r="DI66" s="774"/>
      <c r="DJ66" s="774"/>
      <c r="DK66" s="775"/>
      <c r="DL66" s="773"/>
      <c r="DM66" s="774"/>
      <c r="DN66" s="774"/>
      <c r="DO66" s="774"/>
      <c r="DP66" s="775"/>
      <c r="DQ66" s="773"/>
      <c r="DR66" s="774"/>
      <c r="DS66" s="774"/>
      <c r="DT66" s="774"/>
      <c r="DU66" s="775"/>
      <c r="DV66" s="776"/>
      <c r="DW66" s="777"/>
      <c r="DX66" s="777"/>
      <c r="DY66" s="777"/>
      <c r="DZ66" s="778"/>
      <c r="EA66" s="52"/>
    </row>
    <row r="67" spans="1:131" ht="26.25" customHeight="1" x14ac:dyDescent="0.2">
      <c r="A67" s="704"/>
      <c r="B67" s="705"/>
      <c r="C67" s="705"/>
      <c r="D67" s="705"/>
      <c r="E67" s="705"/>
      <c r="F67" s="705"/>
      <c r="G67" s="705"/>
      <c r="H67" s="705"/>
      <c r="I67" s="705"/>
      <c r="J67" s="705"/>
      <c r="K67" s="705"/>
      <c r="L67" s="705"/>
      <c r="M67" s="705"/>
      <c r="N67" s="705"/>
      <c r="O67" s="705"/>
      <c r="P67" s="706"/>
      <c r="Q67" s="698"/>
      <c r="R67" s="699"/>
      <c r="S67" s="699"/>
      <c r="T67" s="699"/>
      <c r="U67" s="708"/>
      <c r="V67" s="698"/>
      <c r="W67" s="699"/>
      <c r="X67" s="699"/>
      <c r="Y67" s="699"/>
      <c r="Z67" s="708"/>
      <c r="AA67" s="698"/>
      <c r="AB67" s="699"/>
      <c r="AC67" s="699"/>
      <c r="AD67" s="699"/>
      <c r="AE67" s="708"/>
      <c r="AF67" s="1011"/>
      <c r="AG67" s="1007"/>
      <c r="AH67" s="1007"/>
      <c r="AI67" s="1007"/>
      <c r="AJ67" s="1012"/>
      <c r="AK67" s="1013"/>
      <c r="AL67" s="705"/>
      <c r="AM67" s="705"/>
      <c r="AN67" s="705"/>
      <c r="AO67" s="706"/>
      <c r="AP67" s="698"/>
      <c r="AQ67" s="699"/>
      <c r="AR67" s="699"/>
      <c r="AS67" s="699"/>
      <c r="AT67" s="708"/>
      <c r="AU67" s="698"/>
      <c r="AV67" s="699"/>
      <c r="AW67" s="699"/>
      <c r="AX67" s="699"/>
      <c r="AY67" s="708"/>
      <c r="AZ67" s="698"/>
      <c r="BA67" s="699"/>
      <c r="BB67" s="699"/>
      <c r="BC67" s="699"/>
      <c r="BD67" s="700"/>
      <c r="BE67" s="59"/>
      <c r="BF67" s="59"/>
      <c r="BG67" s="59"/>
      <c r="BH67" s="59"/>
      <c r="BI67" s="59"/>
      <c r="BJ67" s="59"/>
      <c r="BK67" s="59"/>
      <c r="BL67" s="59"/>
      <c r="BM67" s="59"/>
      <c r="BN67" s="59"/>
      <c r="BO67" s="59"/>
      <c r="BP67" s="59"/>
      <c r="BQ67" s="56">
        <v>61</v>
      </c>
      <c r="BR67" s="77"/>
      <c r="BS67" s="776"/>
      <c r="BT67" s="777"/>
      <c r="BU67" s="777"/>
      <c r="BV67" s="777"/>
      <c r="BW67" s="777"/>
      <c r="BX67" s="777"/>
      <c r="BY67" s="777"/>
      <c r="BZ67" s="777"/>
      <c r="CA67" s="777"/>
      <c r="CB67" s="777"/>
      <c r="CC67" s="777"/>
      <c r="CD67" s="777"/>
      <c r="CE67" s="777"/>
      <c r="CF67" s="777"/>
      <c r="CG67" s="782"/>
      <c r="CH67" s="773"/>
      <c r="CI67" s="774"/>
      <c r="CJ67" s="774"/>
      <c r="CK67" s="774"/>
      <c r="CL67" s="775"/>
      <c r="CM67" s="773"/>
      <c r="CN67" s="774"/>
      <c r="CO67" s="774"/>
      <c r="CP67" s="774"/>
      <c r="CQ67" s="775"/>
      <c r="CR67" s="773"/>
      <c r="CS67" s="774"/>
      <c r="CT67" s="774"/>
      <c r="CU67" s="774"/>
      <c r="CV67" s="775"/>
      <c r="CW67" s="773"/>
      <c r="CX67" s="774"/>
      <c r="CY67" s="774"/>
      <c r="CZ67" s="774"/>
      <c r="DA67" s="775"/>
      <c r="DB67" s="773"/>
      <c r="DC67" s="774"/>
      <c r="DD67" s="774"/>
      <c r="DE67" s="774"/>
      <c r="DF67" s="775"/>
      <c r="DG67" s="773"/>
      <c r="DH67" s="774"/>
      <c r="DI67" s="774"/>
      <c r="DJ67" s="774"/>
      <c r="DK67" s="775"/>
      <c r="DL67" s="773"/>
      <c r="DM67" s="774"/>
      <c r="DN67" s="774"/>
      <c r="DO67" s="774"/>
      <c r="DP67" s="775"/>
      <c r="DQ67" s="773"/>
      <c r="DR67" s="774"/>
      <c r="DS67" s="774"/>
      <c r="DT67" s="774"/>
      <c r="DU67" s="775"/>
      <c r="DV67" s="776"/>
      <c r="DW67" s="777"/>
      <c r="DX67" s="777"/>
      <c r="DY67" s="777"/>
      <c r="DZ67" s="778"/>
      <c r="EA67" s="52"/>
    </row>
    <row r="68" spans="1:131" ht="26.25" customHeight="1" x14ac:dyDescent="0.2">
      <c r="A68" s="55">
        <v>1</v>
      </c>
      <c r="B68" s="670" t="s">
        <v>484</v>
      </c>
      <c r="C68" s="671"/>
      <c r="D68" s="671"/>
      <c r="E68" s="671"/>
      <c r="F68" s="671"/>
      <c r="G68" s="671"/>
      <c r="H68" s="671"/>
      <c r="I68" s="671"/>
      <c r="J68" s="671"/>
      <c r="K68" s="671"/>
      <c r="L68" s="671"/>
      <c r="M68" s="671"/>
      <c r="N68" s="671"/>
      <c r="O68" s="671"/>
      <c r="P68" s="672"/>
      <c r="Q68" s="673">
        <v>23</v>
      </c>
      <c r="R68" s="674"/>
      <c r="S68" s="674"/>
      <c r="T68" s="674"/>
      <c r="U68" s="674"/>
      <c r="V68" s="674">
        <v>20</v>
      </c>
      <c r="W68" s="674"/>
      <c r="X68" s="674"/>
      <c r="Y68" s="674"/>
      <c r="Z68" s="674"/>
      <c r="AA68" s="674">
        <v>4</v>
      </c>
      <c r="AB68" s="674"/>
      <c r="AC68" s="674"/>
      <c r="AD68" s="674"/>
      <c r="AE68" s="674"/>
      <c r="AF68" s="674">
        <v>4</v>
      </c>
      <c r="AG68" s="674"/>
      <c r="AH68" s="674"/>
      <c r="AI68" s="674"/>
      <c r="AJ68" s="674"/>
      <c r="AK68" s="674">
        <v>0</v>
      </c>
      <c r="AL68" s="674"/>
      <c r="AM68" s="674"/>
      <c r="AN68" s="674"/>
      <c r="AO68" s="674"/>
      <c r="AP68" s="674">
        <v>0</v>
      </c>
      <c r="AQ68" s="674"/>
      <c r="AR68" s="674"/>
      <c r="AS68" s="674"/>
      <c r="AT68" s="674"/>
      <c r="AU68" s="674">
        <v>0</v>
      </c>
      <c r="AV68" s="674"/>
      <c r="AW68" s="674"/>
      <c r="AX68" s="674"/>
      <c r="AY68" s="674"/>
      <c r="AZ68" s="680"/>
      <c r="BA68" s="680"/>
      <c r="BB68" s="680"/>
      <c r="BC68" s="680"/>
      <c r="BD68" s="681"/>
      <c r="BE68" s="59"/>
      <c r="BF68" s="59"/>
      <c r="BG68" s="59"/>
      <c r="BH68" s="59"/>
      <c r="BI68" s="59"/>
      <c r="BJ68" s="59"/>
      <c r="BK68" s="59"/>
      <c r="BL68" s="59"/>
      <c r="BM68" s="59"/>
      <c r="BN68" s="59"/>
      <c r="BO68" s="59"/>
      <c r="BP68" s="59"/>
      <c r="BQ68" s="56">
        <v>62</v>
      </c>
      <c r="BR68" s="77"/>
      <c r="BS68" s="776"/>
      <c r="BT68" s="777"/>
      <c r="BU68" s="777"/>
      <c r="BV68" s="777"/>
      <c r="BW68" s="777"/>
      <c r="BX68" s="777"/>
      <c r="BY68" s="777"/>
      <c r="BZ68" s="777"/>
      <c r="CA68" s="777"/>
      <c r="CB68" s="777"/>
      <c r="CC68" s="777"/>
      <c r="CD68" s="777"/>
      <c r="CE68" s="777"/>
      <c r="CF68" s="777"/>
      <c r="CG68" s="782"/>
      <c r="CH68" s="773"/>
      <c r="CI68" s="774"/>
      <c r="CJ68" s="774"/>
      <c r="CK68" s="774"/>
      <c r="CL68" s="775"/>
      <c r="CM68" s="773"/>
      <c r="CN68" s="774"/>
      <c r="CO68" s="774"/>
      <c r="CP68" s="774"/>
      <c r="CQ68" s="775"/>
      <c r="CR68" s="773"/>
      <c r="CS68" s="774"/>
      <c r="CT68" s="774"/>
      <c r="CU68" s="774"/>
      <c r="CV68" s="775"/>
      <c r="CW68" s="773"/>
      <c r="CX68" s="774"/>
      <c r="CY68" s="774"/>
      <c r="CZ68" s="774"/>
      <c r="DA68" s="775"/>
      <c r="DB68" s="773"/>
      <c r="DC68" s="774"/>
      <c r="DD68" s="774"/>
      <c r="DE68" s="774"/>
      <c r="DF68" s="775"/>
      <c r="DG68" s="773"/>
      <c r="DH68" s="774"/>
      <c r="DI68" s="774"/>
      <c r="DJ68" s="774"/>
      <c r="DK68" s="775"/>
      <c r="DL68" s="773"/>
      <c r="DM68" s="774"/>
      <c r="DN68" s="774"/>
      <c r="DO68" s="774"/>
      <c r="DP68" s="775"/>
      <c r="DQ68" s="773"/>
      <c r="DR68" s="774"/>
      <c r="DS68" s="774"/>
      <c r="DT68" s="774"/>
      <c r="DU68" s="775"/>
      <c r="DV68" s="776"/>
      <c r="DW68" s="777"/>
      <c r="DX68" s="777"/>
      <c r="DY68" s="777"/>
      <c r="DZ68" s="778"/>
      <c r="EA68" s="52"/>
    </row>
    <row r="69" spans="1:131" ht="26.25" customHeight="1" x14ac:dyDescent="0.2">
      <c r="A69" s="56">
        <v>2</v>
      </c>
      <c r="B69" s="715" t="s">
        <v>266</v>
      </c>
      <c r="C69" s="716"/>
      <c r="D69" s="716"/>
      <c r="E69" s="716"/>
      <c r="F69" s="716"/>
      <c r="G69" s="716"/>
      <c r="H69" s="716"/>
      <c r="I69" s="716"/>
      <c r="J69" s="716"/>
      <c r="K69" s="716"/>
      <c r="L69" s="716"/>
      <c r="M69" s="716"/>
      <c r="N69" s="716"/>
      <c r="O69" s="716"/>
      <c r="P69" s="717"/>
      <c r="Q69" s="718">
        <v>20</v>
      </c>
      <c r="R69" s="719"/>
      <c r="S69" s="719"/>
      <c r="T69" s="719"/>
      <c r="U69" s="719"/>
      <c r="V69" s="719">
        <v>15</v>
      </c>
      <c r="W69" s="719"/>
      <c r="X69" s="719"/>
      <c r="Y69" s="719"/>
      <c r="Z69" s="719"/>
      <c r="AA69" s="719">
        <v>5</v>
      </c>
      <c r="AB69" s="719"/>
      <c r="AC69" s="719"/>
      <c r="AD69" s="719"/>
      <c r="AE69" s="719"/>
      <c r="AF69" s="719">
        <v>5</v>
      </c>
      <c r="AG69" s="719"/>
      <c r="AH69" s="719"/>
      <c r="AI69" s="719"/>
      <c r="AJ69" s="719"/>
      <c r="AK69" s="719">
        <v>0</v>
      </c>
      <c r="AL69" s="719"/>
      <c r="AM69" s="719"/>
      <c r="AN69" s="719"/>
      <c r="AO69" s="719"/>
      <c r="AP69" s="719">
        <v>0</v>
      </c>
      <c r="AQ69" s="719"/>
      <c r="AR69" s="719"/>
      <c r="AS69" s="719"/>
      <c r="AT69" s="719"/>
      <c r="AU69" s="719">
        <v>0</v>
      </c>
      <c r="AV69" s="719"/>
      <c r="AW69" s="719"/>
      <c r="AX69" s="719"/>
      <c r="AY69" s="719"/>
      <c r="AZ69" s="724"/>
      <c r="BA69" s="724"/>
      <c r="BB69" s="724"/>
      <c r="BC69" s="724"/>
      <c r="BD69" s="725"/>
      <c r="BE69" s="59"/>
      <c r="BF69" s="59"/>
      <c r="BG69" s="59"/>
      <c r="BH69" s="59"/>
      <c r="BI69" s="59"/>
      <c r="BJ69" s="59"/>
      <c r="BK69" s="59"/>
      <c r="BL69" s="59"/>
      <c r="BM69" s="59"/>
      <c r="BN69" s="59"/>
      <c r="BO69" s="59"/>
      <c r="BP69" s="59"/>
      <c r="BQ69" s="56">
        <v>63</v>
      </c>
      <c r="BR69" s="77"/>
      <c r="BS69" s="776"/>
      <c r="BT69" s="777"/>
      <c r="BU69" s="777"/>
      <c r="BV69" s="777"/>
      <c r="BW69" s="777"/>
      <c r="BX69" s="777"/>
      <c r="BY69" s="777"/>
      <c r="BZ69" s="777"/>
      <c r="CA69" s="777"/>
      <c r="CB69" s="777"/>
      <c r="CC69" s="777"/>
      <c r="CD69" s="777"/>
      <c r="CE69" s="777"/>
      <c r="CF69" s="777"/>
      <c r="CG69" s="782"/>
      <c r="CH69" s="773"/>
      <c r="CI69" s="774"/>
      <c r="CJ69" s="774"/>
      <c r="CK69" s="774"/>
      <c r="CL69" s="775"/>
      <c r="CM69" s="773"/>
      <c r="CN69" s="774"/>
      <c r="CO69" s="774"/>
      <c r="CP69" s="774"/>
      <c r="CQ69" s="775"/>
      <c r="CR69" s="773"/>
      <c r="CS69" s="774"/>
      <c r="CT69" s="774"/>
      <c r="CU69" s="774"/>
      <c r="CV69" s="775"/>
      <c r="CW69" s="773"/>
      <c r="CX69" s="774"/>
      <c r="CY69" s="774"/>
      <c r="CZ69" s="774"/>
      <c r="DA69" s="775"/>
      <c r="DB69" s="773"/>
      <c r="DC69" s="774"/>
      <c r="DD69" s="774"/>
      <c r="DE69" s="774"/>
      <c r="DF69" s="775"/>
      <c r="DG69" s="773"/>
      <c r="DH69" s="774"/>
      <c r="DI69" s="774"/>
      <c r="DJ69" s="774"/>
      <c r="DK69" s="775"/>
      <c r="DL69" s="773"/>
      <c r="DM69" s="774"/>
      <c r="DN69" s="774"/>
      <c r="DO69" s="774"/>
      <c r="DP69" s="775"/>
      <c r="DQ69" s="773"/>
      <c r="DR69" s="774"/>
      <c r="DS69" s="774"/>
      <c r="DT69" s="774"/>
      <c r="DU69" s="775"/>
      <c r="DV69" s="776"/>
      <c r="DW69" s="777"/>
      <c r="DX69" s="777"/>
      <c r="DY69" s="777"/>
      <c r="DZ69" s="778"/>
      <c r="EA69" s="52"/>
    </row>
    <row r="70" spans="1:131" ht="26.25" customHeight="1" x14ac:dyDescent="0.2">
      <c r="A70" s="56">
        <v>3</v>
      </c>
      <c r="B70" s="715" t="s">
        <v>540</v>
      </c>
      <c r="C70" s="716"/>
      <c r="D70" s="716"/>
      <c r="E70" s="716"/>
      <c r="F70" s="716"/>
      <c r="G70" s="716"/>
      <c r="H70" s="716"/>
      <c r="I70" s="716"/>
      <c r="J70" s="716"/>
      <c r="K70" s="716"/>
      <c r="L70" s="716"/>
      <c r="M70" s="716"/>
      <c r="N70" s="716"/>
      <c r="O70" s="716"/>
      <c r="P70" s="717"/>
      <c r="Q70" s="718">
        <v>14</v>
      </c>
      <c r="R70" s="719"/>
      <c r="S70" s="719"/>
      <c r="T70" s="719"/>
      <c r="U70" s="719"/>
      <c r="V70" s="719">
        <v>9</v>
      </c>
      <c r="W70" s="719"/>
      <c r="X70" s="719"/>
      <c r="Y70" s="719"/>
      <c r="Z70" s="719"/>
      <c r="AA70" s="719">
        <v>5</v>
      </c>
      <c r="AB70" s="719"/>
      <c r="AC70" s="719"/>
      <c r="AD70" s="719"/>
      <c r="AE70" s="719"/>
      <c r="AF70" s="719">
        <v>5</v>
      </c>
      <c r="AG70" s="719"/>
      <c r="AH70" s="719"/>
      <c r="AI70" s="719"/>
      <c r="AJ70" s="719"/>
      <c r="AK70" s="719">
        <v>0</v>
      </c>
      <c r="AL70" s="719"/>
      <c r="AM70" s="719"/>
      <c r="AN70" s="719"/>
      <c r="AO70" s="719"/>
      <c r="AP70" s="719">
        <v>0</v>
      </c>
      <c r="AQ70" s="719"/>
      <c r="AR70" s="719"/>
      <c r="AS70" s="719"/>
      <c r="AT70" s="719"/>
      <c r="AU70" s="719">
        <v>0</v>
      </c>
      <c r="AV70" s="719"/>
      <c r="AW70" s="719"/>
      <c r="AX70" s="719"/>
      <c r="AY70" s="719"/>
      <c r="AZ70" s="724"/>
      <c r="BA70" s="724"/>
      <c r="BB70" s="724"/>
      <c r="BC70" s="724"/>
      <c r="BD70" s="725"/>
      <c r="BE70" s="59"/>
      <c r="BF70" s="59"/>
      <c r="BG70" s="59"/>
      <c r="BH70" s="59"/>
      <c r="BI70" s="59"/>
      <c r="BJ70" s="59"/>
      <c r="BK70" s="59"/>
      <c r="BL70" s="59"/>
      <c r="BM70" s="59"/>
      <c r="BN70" s="59"/>
      <c r="BO70" s="59"/>
      <c r="BP70" s="59"/>
      <c r="BQ70" s="56">
        <v>64</v>
      </c>
      <c r="BR70" s="77"/>
      <c r="BS70" s="776"/>
      <c r="BT70" s="777"/>
      <c r="BU70" s="777"/>
      <c r="BV70" s="777"/>
      <c r="BW70" s="777"/>
      <c r="BX70" s="777"/>
      <c r="BY70" s="777"/>
      <c r="BZ70" s="777"/>
      <c r="CA70" s="777"/>
      <c r="CB70" s="777"/>
      <c r="CC70" s="777"/>
      <c r="CD70" s="777"/>
      <c r="CE70" s="777"/>
      <c r="CF70" s="777"/>
      <c r="CG70" s="782"/>
      <c r="CH70" s="773"/>
      <c r="CI70" s="774"/>
      <c r="CJ70" s="774"/>
      <c r="CK70" s="774"/>
      <c r="CL70" s="775"/>
      <c r="CM70" s="773"/>
      <c r="CN70" s="774"/>
      <c r="CO70" s="774"/>
      <c r="CP70" s="774"/>
      <c r="CQ70" s="775"/>
      <c r="CR70" s="773"/>
      <c r="CS70" s="774"/>
      <c r="CT70" s="774"/>
      <c r="CU70" s="774"/>
      <c r="CV70" s="775"/>
      <c r="CW70" s="773"/>
      <c r="CX70" s="774"/>
      <c r="CY70" s="774"/>
      <c r="CZ70" s="774"/>
      <c r="DA70" s="775"/>
      <c r="DB70" s="773"/>
      <c r="DC70" s="774"/>
      <c r="DD70" s="774"/>
      <c r="DE70" s="774"/>
      <c r="DF70" s="775"/>
      <c r="DG70" s="773"/>
      <c r="DH70" s="774"/>
      <c r="DI70" s="774"/>
      <c r="DJ70" s="774"/>
      <c r="DK70" s="775"/>
      <c r="DL70" s="773"/>
      <c r="DM70" s="774"/>
      <c r="DN70" s="774"/>
      <c r="DO70" s="774"/>
      <c r="DP70" s="775"/>
      <c r="DQ70" s="773"/>
      <c r="DR70" s="774"/>
      <c r="DS70" s="774"/>
      <c r="DT70" s="774"/>
      <c r="DU70" s="775"/>
      <c r="DV70" s="776"/>
      <c r="DW70" s="777"/>
      <c r="DX70" s="777"/>
      <c r="DY70" s="777"/>
      <c r="DZ70" s="778"/>
      <c r="EA70" s="52"/>
    </row>
    <row r="71" spans="1:131" ht="26.25" customHeight="1" x14ac:dyDescent="0.2">
      <c r="A71" s="56">
        <v>4</v>
      </c>
      <c r="B71" s="715" t="s">
        <v>569</v>
      </c>
      <c r="C71" s="716"/>
      <c r="D71" s="716"/>
      <c r="E71" s="716"/>
      <c r="F71" s="716"/>
      <c r="G71" s="716"/>
      <c r="H71" s="716"/>
      <c r="I71" s="716"/>
      <c r="J71" s="716"/>
      <c r="K71" s="716"/>
      <c r="L71" s="716"/>
      <c r="M71" s="716"/>
      <c r="N71" s="716"/>
      <c r="O71" s="716"/>
      <c r="P71" s="717"/>
      <c r="Q71" s="718">
        <v>393228</v>
      </c>
      <c r="R71" s="719"/>
      <c r="S71" s="719"/>
      <c r="T71" s="719"/>
      <c r="U71" s="719"/>
      <c r="V71" s="719">
        <v>380584</v>
      </c>
      <c r="W71" s="719"/>
      <c r="X71" s="719"/>
      <c r="Y71" s="719"/>
      <c r="Z71" s="719"/>
      <c r="AA71" s="719">
        <v>12644</v>
      </c>
      <c r="AB71" s="719"/>
      <c r="AC71" s="719"/>
      <c r="AD71" s="719"/>
      <c r="AE71" s="719"/>
      <c r="AF71" s="719">
        <v>12644</v>
      </c>
      <c r="AG71" s="719"/>
      <c r="AH71" s="719"/>
      <c r="AI71" s="719"/>
      <c r="AJ71" s="719"/>
      <c r="AK71" s="719">
        <v>0</v>
      </c>
      <c r="AL71" s="719"/>
      <c r="AM71" s="719"/>
      <c r="AN71" s="719"/>
      <c r="AO71" s="719"/>
      <c r="AP71" s="719">
        <v>0</v>
      </c>
      <c r="AQ71" s="719"/>
      <c r="AR71" s="719"/>
      <c r="AS71" s="719"/>
      <c r="AT71" s="719"/>
      <c r="AU71" s="719">
        <v>0</v>
      </c>
      <c r="AV71" s="719"/>
      <c r="AW71" s="719"/>
      <c r="AX71" s="719"/>
      <c r="AY71" s="719"/>
      <c r="AZ71" s="724"/>
      <c r="BA71" s="724"/>
      <c r="BB71" s="724"/>
      <c r="BC71" s="724"/>
      <c r="BD71" s="725"/>
      <c r="BE71" s="59"/>
      <c r="BF71" s="59"/>
      <c r="BG71" s="59"/>
      <c r="BH71" s="59"/>
      <c r="BI71" s="59"/>
      <c r="BJ71" s="59"/>
      <c r="BK71" s="59"/>
      <c r="BL71" s="59"/>
      <c r="BM71" s="59"/>
      <c r="BN71" s="59"/>
      <c r="BO71" s="59"/>
      <c r="BP71" s="59"/>
      <c r="BQ71" s="56">
        <v>65</v>
      </c>
      <c r="BR71" s="77"/>
      <c r="BS71" s="776"/>
      <c r="BT71" s="777"/>
      <c r="BU71" s="777"/>
      <c r="BV71" s="777"/>
      <c r="BW71" s="777"/>
      <c r="BX71" s="777"/>
      <c r="BY71" s="777"/>
      <c r="BZ71" s="777"/>
      <c r="CA71" s="777"/>
      <c r="CB71" s="777"/>
      <c r="CC71" s="777"/>
      <c r="CD71" s="777"/>
      <c r="CE71" s="777"/>
      <c r="CF71" s="777"/>
      <c r="CG71" s="782"/>
      <c r="CH71" s="773"/>
      <c r="CI71" s="774"/>
      <c r="CJ71" s="774"/>
      <c r="CK71" s="774"/>
      <c r="CL71" s="775"/>
      <c r="CM71" s="773"/>
      <c r="CN71" s="774"/>
      <c r="CO71" s="774"/>
      <c r="CP71" s="774"/>
      <c r="CQ71" s="775"/>
      <c r="CR71" s="773"/>
      <c r="CS71" s="774"/>
      <c r="CT71" s="774"/>
      <c r="CU71" s="774"/>
      <c r="CV71" s="775"/>
      <c r="CW71" s="773"/>
      <c r="CX71" s="774"/>
      <c r="CY71" s="774"/>
      <c r="CZ71" s="774"/>
      <c r="DA71" s="775"/>
      <c r="DB71" s="773"/>
      <c r="DC71" s="774"/>
      <c r="DD71" s="774"/>
      <c r="DE71" s="774"/>
      <c r="DF71" s="775"/>
      <c r="DG71" s="773"/>
      <c r="DH71" s="774"/>
      <c r="DI71" s="774"/>
      <c r="DJ71" s="774"/>
      <c r="DK71" s="775"/>
      <c r="DL71" s="773"/>
      <c r="DM71" s="774"/>
      <c r="DN71" s="774"/>
      <c r="DO71" s="774"/>
      <c r="DP71" s="775"/>
      <c r="DQ71" s="773"/>
      <c r="DR71" s="774"/>
      <c r="DS71" s="774"/>
      <c r="DT71" s="774"/>
      <c r="DU71" s="775"/>
      <c r="DV71" s="776"/>
      <c r="DW71" s="777"/>
      <c r="DX71" s="777"/>
      <c r="DY71" s="777"/>
      <c r="DZ71" s="778"/>
      <c r="EA71" s="52"/>
    </row>
    <row r="72" spans="1:131" ht="26.25" customHeight="1" x14ac:dyDescent="0.2">
      <c r="A72" s="56">
        <v>5</v>
      </c>
      <c r="B72" s="715" t="s">
        <v>570</v>
      </c>
      <c r="C72" s="716"/>
      <c r="D72" s="716"/>
      <c r="E72" s="716"/>
      <c r="F72" s="716"/>
      <c r="G72" s="716"/>
      <c r="H72" s="716"/>
      <c r="I72" s="716"/>
      <c r="J72" s="716"/>
      <c r="K72" s="716"/>
      <c r="L72" s="716"/>
      <c r="M72" s="716"/>
      <c r="N72" s="716"/>
      <c r="O72" s="716"/>
      <c r="P72" s="717"/>
      <c r="Q72" s="718">
        <v>2566</v>
      </c>
      <c r="R72" s="719"/>
      <c r="S72" s="719"/>
      <c r="T72" s="719"/>
      <c r="U72" s="719"/>
      <c r="V72" s="719">
        <v>2493</v>
      </c>
      <c r="W72" s="719"/>
      <c r="X72" s="719"/>
      <c r="Y72" s="719"/>
      <c r="Z72" s="719"/>
      <c r="AA72" s="719">
        <v>73</v>
      </c>
      <c r="AB72" s="719"/>
      <c r="AC72" s="719"/>
      <c r="AD72" s="719"/>
      <c r="AE72" s="719"/>
      <c r="AF72" s="719">
        <v>73</v>
      </c>
      <c r="AG72" s="719"/>
      <c r="AH72" s="719"/>
      <c r="AI72" s="719"/>
      <c r="AJ72" s="719"/>
      <c r="AK72" s="719">
        <v>0</v>
      </c>
      <c r="AL72" s="719"/>
      <c r="AM72" s="719"/>
      <c r="AN72" s="719"/>
      <c r="AO72" s="719"/>
      <c r="AP72" s="719">
        <v>0</v>
      </c>
      <c r="AQ72" s="719"/>
      <c r="AR72" s="719"/>
      <c r="AS72" s="719"/>
      <c r="AT72" s="719"/>
      <c r="AU72" s="719">
        <v>0</v>
      </c>
      <c r="AV72" s="719"/>
      <c r="AW72" s="719"/>
      <c r="AX72" s="719"/>
      <c r="AY72" s="719"/>
      <c r="AZ72" s="724"/>
      <c r="BA72" s="724"/>
      <c r="BB72" s="724"/>
      <c r="BC72" s="724"/>
      <c r="BD72" s="725"/>
      <c r="BE72" s="59"/>
      <c r="BF72" s="59"/>
      <c r="BG72" s="59"/>
      <c r="BH72" s="59"/>
      <c r="BI72" s="59"/>
      <c r="BJ72" s="59"/>
      <c r="BK72" s="59"/>
      <c r="BL72" s="59"/>
      <c r="BM72" s="59"/>
      <c r="BN72" s="59"/>
      <c r="BO72" s="59"/>
      <c r="BP72" s="59"/>
      <c r="BQ72" s="56">
        <v>66</v>
      </c>
      <c r="BR72" s="77"/>
      <c r="BS72" s="776"/>
      <c r="BT72" s="777"/>
      <c r="BU72" s="777"/>
      <c r="BV72" s="777"/>
      <c r="BW72" s="777"/>
      <c r="BX72" s="777"/>
      <c r="BY72" s="777"/>
      <c r="BZ72" s="777"/>
      <c r="CA72" s="777"/>
      <c r="CB72" s="777"/>
      <c r="CC72" s="777"/>
      <c r="CD72" s="777"/>
      <c r="CE72" s="777"/>
      <c r="CF72" s="777"/>
      <c r="CG72" s="782"/>
      <c r="CH72" s="773"/>
      <c r="CI72" s="774"/>
      <c r="CJ72" s="774"/>
      <c r="CK72" s="774"/>
      <c r="CL72" s="775"/>
      <c r="CM72" s="773"/>
      <c r="CN72" s="774"/>
      <c r="CO72" s="774"/>
      <c r="CP72" s="774"/>
      <c r="CQ72" s="775"/>
      <c r="CR72" s="773"/>
      <c r="CS72" s="774"/>
      <c r="CT72" s="774"/>
      <c r="CU72" s="774"/>
      <c r="CV72" s="775"/>
      <c r="CW72" s="773"/>
      <c r="CX72" s="774"/>
      <c r="CY72" s="774"/>
      <c r="CZ72" s="774"/>
      <c r="DA72" s="775"/>
      <c r="DB72" s="773"/>
      <c r="DC72" s="774"/>
      <c r="DD72" s="774"/>
      <c r="DE72" s="774"/>
      <c r="DF72" s="775"/>
      <c r="DG72" s="773"/>
      <c r="DH72" s="774"/>
      <c r="DI72" s="774"/>
      <c r="DJ72" s="774"/>
      <c r="DK72" s="775"/>
      <c r="DL72" s="773"/>
      <c r="DM72" s="774"/>
      <c r="DN72" s="774"/>
      <c r="DO72" s="774"/>
      <c r="DP72" s="775"/>
      <c r="DQ72" s="773"/>
      <c r="DR72" s="774"/>
      <c r="DS72" s="774"/>
      <c r="DT72" s="774"/>
      <c r="DU72" s="775"/>
      <c r="DV72" s="776"/>
      <c r="DW72" s="777"/>
      <c r="DX72" s="777"/>
      <c r="DY72" s="777"/>
      <c r="DZ72" s="778"/>
      <c r="EA72" s="52"/>
    </row>
    <row r="73" spans="1:131" ht="26.25" customHeight="1" x14ac:dyDescent="0.2">
      <c r="A73" s="56">
        <v>6</v>
      </c>
      <c r="B73" s="715"/>
      <c r="C73" s="716"/>
      <c r="D73" s="716"/>
      <c r="E73" s="716"/>
      <c r="F73" s="716"/>
      <c r="G73" s="716"/>
      <c r="H73" s="716"/>
      <c r="I73" s="716"/>
      <c r="J73" s="716"/>
      <c r="K73" s="716"/>
      <c r="L73" s="716"/>
      <c r="M73" s="716"/>
      <c r="N73" s="716"/>
      <c r="O73" s="716"/>
      <c r="P73" s="717"/>
      <c r="Q73" s="718"/>
      <c r="R73" s="719"/>
      <c r="S73" s="719"/>
      <c r="T73" s="719"/>
      <c r="U73" s="719"/>
      <c r="V73" s="719"/>
      <c r="W73" s="719"/>
      <c r="X73" s="719"/>
      <c r="Y73" s="719"/>
      <c r="Z73" s="719"/>
      <c r="AA73" s="719"/>
      <c r="AB73" s="719"/>
      <c r="AC73" s="719"/>
      <c r="AD73" s="719"/>
      <c r="AE73" s="719"/>
      <c r="AF73" s="719"/>
      <c r="AG73" s="719"/>
      <c r="AH73" s="719"/>
      <c r="AI73" s="719"/>
      <c r="AJ73" s="719"/>
      <c r="AK73" s="719"/>
      <c r="AL73" s="719"/>
      <c r="AM73" s="719"/>
      <c r="AN73" s="719"/>
      <c r="AO73" s="719"/>
      <c r="AP73" s="719"/>
      <c r="AQ73" s="719"/>
      <c r="AR73" s="719"/>
      <c r="AS73" s="719"/>
      <c r="AT73" s="719"/>
      <c r="AU73" s="719"/>
      <c r="AV73" s="719"/>
      <c r="AW73" s="719"/>
      <c r="AX73" s="719"/>
      <c r="AY73" s="719"/>
      <c r="AZ73" s="724"/>
      <c r="BA73" s="724"/>
      <c r="BB73" s="724"/>
      <c r="BC73" s="724"/>
      <c r="BD73" s="725"/>
      <c r="BE73" s="59"/>
      <c r="BF73" s="59"/>
      <c r="BG73" s="59"/>
      <c r="BH73" s="59"/>
      <c r="BI73" s="59"/>
      <c r="BJ73" s="59"/>
      <c r="BK73" s="59"/>
      <c r="BL73" s="59"/>
      <c r="BM73" s="59"/>
      <c r="BN73" s="59"/>
      <c r="BO73" s="59"/>
      <c r="BP73" s="59"/>
      <c r="BQ73" s="56">
        <v>67</v>
      </c>
      <c r="BR73" s="77"/>
      <c r="BS73" s="776"/>
      <c r="BT73" s="777"/>
      <c r="BU73" s="777"/>
      <c r="BV73" s="777"/>
      <c r="BW73" s="777"/>
      <c r="BX73" s="777"/>
      <c r="BY73" s="777"/>
      <c r="BZ73" s="777"/>
      <c r="CA73" s="777"/>
      <c r="CB73" s="777"/>
      <c r="CC73" s="777"/>
      <c r="CD73" s="777"/>
      <c r="CE73" s="777"/>
      <c r="CF73" s="777"/>
      <c r="CG73" s="782"/>
      <c r="CH73" s="773"/>
      <c r="CI73" s="774"/>
      <c r="CJ73" s="774"/>
      <c r="CK73" s="774"/>
      <c r="CL73" s="775"/>
      <c r="CM73" s="773"/>
      <c r="CN73" s="774"/>
      <c r="CO73" s="774"/>
      <c r="CP73" s="774"/>
      <c r="CQ73" s="775"/>
      <c r="CR73" s="773"/>
      <c r="CS73" s="774"/>
      <c r="CT73" s="774"/>
      <c r="CU73" s="774"/>
      <c r="CV73" s="775"/>
      <c r="CW73" s="773"/>
      <c r="CX73" s="774"/>
      <c r="CY73" s="774"/>
      <c r="CZ73" s="774"/>
      <c r="DA73" s="775"/>
      <c r="DB73" s="773"/>
      <c r="DC73" s="774"/>
      <c r="DD73" s="774"/>
      <c r="DE73" s="774"/>
      <c r="DF73" s="775"/>
      <c r="DG73" s="773"/>
      <c r="DH73" s="774"/>
      <c r="DI73" s="774"/>
      <c r="DJ73" s="774"/>
      <c r="DK73" s="775"/>
      <c r="DL73" s="773"/>
      <c r="DM73" s="774"/>
      <c r="DN73" s="774"/>
      <c r="DO73" s="774"/>
      <c r="DP73" s="775"/>
      <c r="DQ73" s="773"/>
      <c r="DR73" s="774"/>
      <c r="DS73" s="774"/>
      <c r="DT73" s="774"/>
      <c r="DU73" s="775"/>
      <c r="DV73" s="776"/>
      <c r="DW73" s="777"/>
      <c r="DX73" s="777"/>
      <c r="DY73" s="777"/>
      <c r="DZ73" s="778"/>
      <c r="EA73" s="52"/>
    </row>
    <row r="74" spans="1:131" ht="26.25" customHeight="1" x14ac:dyDescent="0.2">
      <c r="A74" s="56">
        <v>7</v>
      </c>
      <c r="B74" s="715"/>
      <c r="C74" s="716"/>
      <c r="D74" s="716"/>
      <c r="E74" s="716"/>
      <c r="F74" s="716"/>
      <c r="G74" s="716"/>
      <c r="H74" s="716"/>
      <c r="I74" s="716"/>
      <c r="J74" s="716"/>
      <c r="K74" s="716"/>
      <c r="L74" s="716"/>
      <c r="M74" s="716"/>
      <c r="N74" s="716"/>
      <c r="O74" s="716"/>
      <c r="P74" s="717"/>
      <c r="Q74" s="718"/>
      <c r="R74" s="719"/>
      <c r="S74" s="719"/>
      <c r="T74" s="719"/>
      <c r="U74" s="719"/>
      <c r="V74" s="719"/>
      <c r="W74" s="719"/>
      <c r="X74" s="719"/>
      <c r="Y74" s="719"/>
      <c r="Z74" s="719"/>
      <c r="AA74" s="719"/>
      <c r="AB74" s="719"/>
      <c r="AC74" s="719"/>
      <c r="AD74" s="719"/>
      <c r="AE74" s="719"/>
      <c r="AF74" s="719"/>
      <c r="AG74" s="719"/>
      <c r="AH74" s="719"/>
      <c r="AI74" s="719"/>
      <c r="AJ74" s="719"/>
      <c r="AK74" s="719"/>
      <c r="AL74" s="719"/>
      <c r="AM74" s="719"/>
      <c r="AN74" s="719"/>
      <c r="AO74" s="719"/>
      <c r="AP74" s="719"/>
      <c r="AQ74" s="719"/>
      <c r="AR74" s="719"/>
      <c r="AS74" s="719"/>
      <c r="AT74" s="719"/>
      <c r="AU74" s="719"/>
      <c r="AV74" s="719"/>
      <c r="AW74" s="719"/>
      <c r="AX74" s="719"/>
      <c r="AY74" s="719"/>
      <c r="AZ74" s="724"/>
      <c r="BA74" s="724"/>
      <c r="BB74" s="724"/>
      <c r="BC74" s="724"/>
      <c r="BD74" s="725"/>
      <c r="BE74" s="59"/>
      <c r="BF74" s="59"/>
      <c r="BG74" s="59"/>
      <c r="BH74" s="59"/>
      <c r="BI74" s="59"/>
      <c r="BJ74" s="59"/>
      <c r="BK74" s="59"/>
      <c r="BL74" s="59"/>
      <c r="BM74" s="59"/>
      <c r="BN74" s="59"/>
      <c r="BO74" s="59"/>
      <c r="BP74" s="59"/>
      <c r="BQ74" s="56">
        <v>68</v>
      </c>
      <c r="BR74" s="77"/>
      <c r="BS74" s="776"/>
      <c r="BT74" s="777"/>
      <c r="BU74" s="777"/>
      <c r="BV74" s="777"/>
      <c r="BW74" s="777"/>
      <c r="BX74" s="777"/>
      <c r="BY74" s="777"/>
      <c r="BZ74" s="777"/>
      <c r="CA74" s="777"/>
      <c r="CB74" s="777"/>
      <c r="CC74" s="777"/>
      <c r="CD74" s="777"/>
      <c r="CE74" s="777"/>
      <c r="CF74" s="777"/>
      <c r="CG74" s="782"/>
      <c r="CH74" s="773"/>
      <c r="CI74" s="774"/>
      <c r="CJ74" s="774"/>
      <c r="CK74" s="774"/>
      <c r="CL74" s="775"/>
      <c r="CM74" s="773"/>
      <c r="CN74" s="774"/>
      <c r="CO74" s="774"/>
      <c r="CP74" s="774"/>
      <c r="CQ74" s="775"/>
      <c r="CR74" s="773"/>
      <c r="CS74" s="774"/>
      <c r="CT74" s="774"/>
      <c r="CU74" s="774"/>
      <c r="CV74" s="775"/>
      <c r="CW74" s="773"/>
      <c r="CX74" s="774"/>
      <c r="CY74" s="774"/>
      <c r="CZ74" s="774"/>
      <c r="DA74" s="775"/>
      <c r="DB74" s="773"/>
      <c r="DC74" s="774"/>
      <c r="DD74" s="774"/>
      <c r="DE74" s="774"/>
      <c r="DF74" s="775"/>
      <c r="DG74" s="773"/>
      <c r="DH74" s="774"/>
      <c r="DI74" s="774"/>
      <c r="DJ74" s="774"/>
      <c r="DK74" s="775"/>
      <c r="DL74" s="773"/>
      <c r="DM74" s="774"/>
      <c r="DN74" s="774"/>
      <c r="DO74" s="774"/>
      <c r="DP74" s="775"/>
      <c r="DQ74" s="773"/>
      <c r="DR74" s="774"/>
      <c r="DS74" s="774"/>
      <c r="DT74" s="774"/>
      <c r="DU74" s="775"/>
      <c r="DV74" s="776"/>
      <c r="DW74" s="777"/>
      <c r="DX74" s="777"/>
      <c r="DY74" s="777"/>
      <c r="DZ74" s="778"/>
      <c r="EA74" s="52"/>
    </row>
    <row r="75" spans="1:131" ht="26.25" customHeight="1" x14ac:dyDescent="0.2">
      <c r="A75" s="56">
        <v>8</v>
      </c>
      <c r="B75" s="715"/>
      <c r="C75" s="716"/>
      <c r="D75" s="716"/>
      <c r="E75" s="716"/>
      <c r="F75" s="716"/>
      <c r="G75" s="716"/>
      <c r="H75" s="716"/>
      <c r="I75" s="716"/>
      <c r="J75" s="716"/>
      <c r="K75" s="716"/>
      <c r="L75" s="716"/>
      <c r="M75" s="716"/>
      <c r="N75" s="716"/>
      <c r="O75" s="716"/>
      <c r="P75" s="717"/>
      <c r="Q75" s="685"/>
      <c r="R75" s="686"/>
      <c r="S75" s="686"/>
      <c r="T75" s="686"/>
      <c r="U75" s="723"/>
      <c r="V75" s="720"/>
      <c r="W75" s="686"/>
      <c r="X75" s="686"/>
      <c r="Y75" s="686"/>
      <c r="Z75" s="723"/>
      <c r="AA75" s="720"/>
      <c r="AB75" s="686"/>
      <c r="AC75" s="686"/>
      <c r="AD75" s="686"/>
      <c r="AE75" s="723"/>
      <c r="AF75" s="720"/>
      <c r="AG75" s="686"/>
      <c r="AH75" s="686"/>
      <c r="AI75" s="686"/>
      <c r="AJ75" s="723"/>
      <c r="AK75" s="720"/>
      <c r="AL75" s="686"/>
      <c r="AM75" s="686"/>
      <c r="AN75" s="686"/>
      <c r="AO75" s="723"/>
      <c r="AP75" s="720"/>
      <c r="AQ75" s="686"/>
      <c r="AR75" s="686"/>
      <c r="AS75" s="686"/>
      <c r="AT75" s="723"/>
      <c r="AU75" s="720"/>
      <c r="AV75" s="686"/>
      <c r="AW75" s="686"/>
      <c r="AX75" s="686"/>
      <c r="AY75" s="723"/>
      <c r="AZ75" s="724"/>
      <c r="BA75" s="724"/>
      <c r="BB75" s="724"/>
      <c r="BC75" s="724"/>
      <c r="BD75" s="725"/>
      <c r="BE75" s="59"/>
      <c r="BF75" s="59"/>
      <c r="BG75" s="59"/>
      <c r="BH75" s="59"/>
      <c r="BI75" s="59"/>
      <c r="BJ75" s="59"/>
      <c r="BK75" s="59"/>
      <c r="BL75" s="59"/>
      <c r="BM75" s="59"/>
      <c r="BN75" s="59"/>
      <c r="BO75" s="59"/>
      <c r="BP75" s="59"/>
      <c r="BQ75" s="56">
        <v>69</v>
      </c>
      <c r="BR75" s="77"/>
      <c r="BS75" s="776"/>
      <c r="BT75" s="777"/>
      <c r="BU75" s="777"/>
      <c r="BV75" s="777"/>
      <c r="BW75" s="777"/>
      <c r="BX75" s="777"/>
      <c r="BY75" s="777"/>
      <c r="BZ75" s="777"/>
      <c r="CA75" s="777"/>
      <c r="CB75" s="777"/>
      <c r="CC75" s="777"/>
      <c r="CD75" s="777"/>
      <c r="CE75" s="777"/>
      <c r="CF75" s="777"/>
      <c r="CG75" s="782"/>
      <c r="CH75" s="773"/>
      <c r="CI75" s="774"/>
      <c r="CJ75" s="774"/>
      <c r="CK75" s="774"/>
      <c r="CL75" s="775"/>
      <c r="CM75" s="773"/>
      <c r="CN75" s="774"/>
      <c r="CO75" s="774"/>
      <c r="CP75" s="774"/>
      <c r="CQ75" s="775"/>
      <c r="CR75" s="773"/>
      <c r="CS75" s="774"/>
      <c r="CT75" s="774"/>
      <c r="CU75" s="774"/>
      <c r="CV75" s="775"/>
      <c r="CW75" s="773"/>
      <c r="CX75" s="774"/>
      <c r="CY75" s="774"/>
      <c r="CZ75" s="774"/>
      <c r="DA75" s="775"/>
      <c r="DB75" s="773"/>
      <c r="DC75" s="774"/>
      <c r="DD75" s="774"/>
      <c r="DE75" s="774"/>
      <c r="DF75" s="775"/>
      <c r="DG75" s="773"/>
      <c r="DH75" s="774"/>
      <c r="DI75" s="774"/>
      <c r="DJ75" s="774"/>
      <c r="DK75" s="775"/>
      <c r="DL75" s="773"/>
      <c r="DM75" s="774"/>
      <c r="DN75" s="774"/>
      <c r="DO75" s="774"/>
      <c r="DP75" s="775"/>
      <c r="DQ75" s="773"/>
      <c r="DR75" s="774"/>
      <c r="DS75" s="774"/>
      <c r="DT75" s="774"/>
      <c r="DU75" s="775"/>
      <c r="DV75" s="776"/>
      <c r="DW75" s="777"/>
      <c r="DX75" s="777"/>
      <c r="DY75" s="777"/>
      <c r="DZ75" s="778"/>
      <c r="EA75" s="52"/>
    </row>
    <row r="76" spans="1:131" ht="26.25" customHeight="1" x14ac:dyDescent="0.2">
      <c r="A76" s="56">
        <v>9</v>
      </c>
      <c r="B76" s="715"/>
      <c r="C76" s="716"/>
      <c r="D76" s="716"/>
      <c r="E76" s="716"/>
      <c r="F76" s="716"/>
      <c r="G76" s="716"/>
      <c r="H76" s="716"/>
      <c r="I76" s="716"/>
      <c r="J76" s="716"/>
      <c r="K76" s="716"/>
      <c r="L76" s="716"/>
      <c r="M76" s="716"/>
      <c r="N76" s="716"/>
      <c r="O76" s="716"/>
      <c r="P76" s="717"/>
      <c r="Q76" s="685"/>
      <c r="R76" s="686"/>
      <c r="S76" s="686"/>
      <c r="T76" s="686"/>
      <c r="U76" s="723"/>
      <c r="V76" s="720"/>
      <c r="W76" s="686"/>
      <c r="X76" s="686"/>
      <c r="Y76" s="686"/>
      <c r="Z76" s="723"/>
      <c r="AA76" s="720"/>
      <c r="AB76" s="686"/>
      <c r="AC76" s="686"/>
      <c r="AD76" s="686"/>
      <c r="AE76" s="723"/>
      <c r="AF76" s="720"/>
      <c r="AG76" s="686"/>
      <c r="AH76" s="686"/>
      <c r="AI76" s="686"/>
      <c r="AJ76" s="723"/>
      <c r="AK76" s="720"/>
      <c r="AL76" s="686"/>
      <c r="AM76" s="686"/>
      <c r="AN76" s="686"/>
      <c r="AO76" s="723"/>
      <c r="AP76" s="720"/>
      <c r="AQ76" s="686"/>
      <c r="AR76" s="686"/>
      <c r="AS76" s="686"/>
      <c r="AT76" s="723"/>
      <c r="AU76" s="720"/>
      <c r="AV76" s="686"/>
      <c r="AW76" s="686"/>
      <c r="AX76" s="686"/>
      <c r="AY76" s="723"/>
      <c r="AZ76" s="724"/>
      <c r="BA76" s="724"/>
      <c r="BB76" s="724"/>
      <c r="BC76" s="724"/>
      <c r="BD76" s="725"/>
      <c r="BE76" s="59"/>
      <c r="BF76" s="59"/>
      <c r="BG76" s="59"/>
      <c r="BH76" s="59"/>
      <c r="BI76" s="59"/>
      <c r="BJ76" s="59"/>
      <c r="BK76" s="59"/>
      <c r="BL76" s="59"/>
      <c r="BM76" s="59"/>
      <c r="BN76" s="59"/>
      <c r="BO76" s="59"/>
      <c r="BP76" s="59"/>
      <c r="BQ76" s="56">
        <v>70</v>
      </c>
      <c r="BR76" s="77"/>
      <c r="BS76" s="776"/>
      <c r="BT76" s="777"/>
      <c r="BU76" s="777"/>
      <c r="BV76" s="777"/>
      <c r="BW76" s="777"/>
      <c r="BX76" s="777"/>
      <c r="BY76" s="777"/>
      <c r="BZ76" s="777"/>
      <c r="CA76" s="777"/>
      <c r="CB76" s="777"/>
      <c r="CC76" s="777"/>
      <c r="CD76" s="777"/>
      <c r="CE76" s="777"/>
      <c r="CF76" s="777"/>
      <c r="CG76" s="782"/>
      <c r="CH76" s="773"/>
      <c r="CI76" s="774"/>
      <c r="CJ76" s="774"/>
      <c r="CK76" s="774"/>
      <c r="CL76" s="775"/>
      <c r="CM76" s="773"/>
      <c r="CN76" s="774"/>
      <c r="CO76" s="774"/>
      <c r="CP76" s="774"/>
      <c r="CQ76" s="775"/>
      <c r="CR76" s="773"/>
      <c r="CS76" s="774"/>
      <c r="CT76" s="774"/>
      <c r="CU76" s="774"/>
      <c r="CV76" s="775"/>
      <c r="CW76" s="773"/>
      <c r="CX76" s="774"/>
      <c r="CY76" s="774"/>
      <c r="CZ76" s="774"/>
      <c r="DA76" s="775"/>
      <c r="DB76" s="773"/>
      <c r="DC76" s="774"/>
      <c r="DD76" s="774"/>
      <c r="DE76" s="774"/>
      <c r="DF76" s="775"/>
      <c r="DG76" s="773"/>
      <c r="DH76" s="774"/>
      <c r="DI76" s="774"/>
      <c r="DJ76" s="774"/>
      <c r="DK76" s="775"/>
      <c r="DL76" s="773"/>
      <c r="DM76" s="774"/>
      <c r="DN76" s="774"/>
      <c r="DO76" s="774"/>
      <c r="DP76" s="775"/>
      <c r="DQ76" s="773"/>
      <c r="DR76" s="774"/>
      <c r="DS76" s="774"/>
      <c r="DT76" s="774"/>
      <c r="DU76" s="775"/>
      <c r="DV76" s="776"/>
      <c r="DW76" s="777"/>
      <c r="DX76" s="777"/>
      <c r="DY76" s="777"/>
      <c r="DZ76" s="778"/>
      <c r="EA76" s="52"/>
    </row>
    <row r="77" spans="1:131" ht="26.25" customHeight="1" x14ac:dyDescent="0.2">
      <c r="A77" s="56">
        <v>10</v>
      </c>
      <c r="B77" s="715"/>
      <c r="C77" s="716"/>
      <c r="D77" s="716"/>
      <c r="E77" s="716"/>
      <c r="F77" s="716"/>
      <c r="G77" s="716"/>
      <c r="H77" s="716"/>
      <c r="I77" s="716"/>
      <c r="J77" s="716"/>
      <c r="K77" s="716"/>
      <c r="L77" s="716"/>
      <c r="M77" s="716"/>
      <c r="N77" s="716"/>
      <c r="O77" s="716"/>
      <c r="P77" s="717"/>
      <c r="Q77" s="685"/>
      <c r="R77" s="686"/>
      <c r="S77" s="686"/>
      <c r="T77" s="686"/>
      <c r="U77" s="723"/>
      <c r="V77" s="720"/>
      <c r="W77" s="686"/>
      <c r="X77" s="686"/>
      <c r="Y77" s="686"/>
      <c r="Z77" s="723"/>
      <c r="AA77" s="720"/>
      <c r="AB77" s="686"/>
      <c r="AC77" s="686"/>
      <c r="AD77" s="686"/>
      <c r="AE77" s="723"/>
      <c r="AF77" s="720"/>
      <c r="AG77" s="686"/>
      <c r="AH77" s="686"/>
      <c r="AI77" s="686"/>
      <c r="AJ77" s="723"/>
      <c r="AK77" s="720"/>
      <c r="AL77" s="686"/>
      <c r="AM77" s="686"/>
      <c r="AN77" s="686"/>
      <c r="AO77" s="723"/>
      <c r="AP77" s="720"/>
      <c r="AQ77" s="686"/>
      <c r="AR77" s="686"/>
      <c r="AS77" s="686"/>
      <c r="AT77" s="723"/>
      <c r="AU77" s="720"/>
      <c r="AV77" s="686"/>
      <c r="AW77" s="686"/>
      <c r="AX77" s="686"/>
      <c r="AY77" s="723"/>
      <c r="AZ77" s="724"/>
      <c r="BA77" s="724"/>
      <c r="BB77" s="724"/>
      <c r="BC77" s="724"/>
      <c r="BD77" s="725"/>
      <c r="BE77" s="59"/>
      <c r="BF77" s="59"/>
      <c r="BG77" s="59"/>
      <c r="BH77" s="59"/>
      <c r="BI77" s="59"/>
      <c r="BJ77" s="59"/>
      <c r="BK77" s="59"/>
      <c r="BL77" s="59"/>
      <c r="BM77" s="59"/>
      <c r="BN77" s="59"/>
      <c r="BO77" s="59"/>
      <c r="BP77" s="59"/>
      <c r="BQ77" s="56">
        <v>71</v>
      </c>
      <c r="BR77" s="77"/>
      <c r="BS77" s="776"/>
      <c r="BT77" s="777"/>
      <c r="BU77" s="777"/>
      <c r="BV77" s="777"/>
      <c r="BW77" s="777"/>
      <c r="BX77" s="777"/>
      <c r="BY77" s="777"/>
      <c r="BZ77" s="777"/>
      <c r="CA77" s="777"/>
      <c r="CB77" s="777"/>
      <c r="CC77" s="777"/>
      <c r="CD77" s="777"/>
      <c r="CE77" s="777"/>
      <c r="CF77" s="777"/>
      <c r="CG77" s="782"/>
      <c r="CH77" s="773"/>
      <c r="CI77" s="774"/>
      <c r="CJ77" s="774"/>
      <c r="CK77" s="774"/>
      <c r="CL77" s="775"/>
      <c r="CM77" s="773"/>
      <c r="CN77" s="774"/>
      <c r="CO77" s="774"/>
      <c r="CP77" s="774"/>
      <c r="CQ77" s="775"/>
      <c r="CR77" s="773"/>
      <c r="CS77" s="774"/>
      <c r="CT77" s="774"/>
      <c r="CU77" s="774"/>
      <c r="CV77" s="775"/>
      <c r="CW77" s="773"/>
      <c r="CX77" s="774"/>
      <c r="CY77" s="774"/>
      <c r="CZ77" s="774"/>
      <c r="DA77" s="775"/>
      <c r="DB77" s="773"/>
      <c r="DC77" s="774"/>
      <c r="DD77" s="774"/>
      <c r="DE77" s="774"/>
      <c r="DF77" s="775"/>
      <c r="DG77" s="773"/>
      <c r="DH77" s="774"/>
      <c r="DI77" s="774"/>
      <c r="DJ77" s="774"/>
      <c r="DK77" s="775"/>
      <c r="DL77" s="773"/>
      <c r="DM77" s="774"/>
      <c r="DN77" s="774"/>
      <c r="DO77" s="774"/>
      <c r="DP77" s="775"/>
      <c r="DQ77" s="773"/>
      <c r="DR77" s="774"/>
      <c r="DS77" s="774"/>
      <c r="DT77" s="774"/>
      <c r="DU77" s="775"/>
      <c r="DV77" s="776"/>
      <c r="DW77" s="777"/>
      <c r="DX77" s="777"/>
      <c r="DY77" s="777"/>
      <c r="DZ77" s="778"/>
      <c r="EA77" s="52"/>
    </row>
    <row r="78" spans="1:131" ht="26.25" customHeight="1" x14ac:dyDescent="0.2">
      <c r="A78" s="56">
        <v>11</v>
      </c>
      <c r="B78" s="715"/>
      <c r="C78" s="716"/>
      <c r="D78" s="716"/>
      <c r="E78" s="716"/>
      <c r="F78" s="716"/>
      <c r="G78" s="716"/>
      <c r="H78" s="716"/>
      <c r="I78" s="716"/>
      <c r="J78" s="716"/>
      <c r="K78" s="716"/>
      <c r="L78" s="716"/>
      <c r="M78" s="716"/>
      <c r="N78" s="716"/>
      <c r="O78" s="716"/>
      <c r="P78" s="717"/>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4"/>
      <c r="BA78" s="724"/>
      <c r="BB78" s="724"/>
      <c r="BC78" s="724"/>
      <c r="BD78" s="725"/>
      <c r="BE78" s="59"/>
      <c r="BF78" s="59"/>
      <c r="BG78" s="59"/>
      <c r="BH78" s="59"/>
      <c r="BI78" s="59"/>
      <c r="BJ78" s="52"/>
      <c r="BK78" s="52"/>
      <c r="BL78" s="52"/>
      <c r="BM78" s="52"/>
      <c r="BN78" s="52"/>
      <c r="BO78" s="59"/>
      <c r="BP78" s="59"/>
      <c r="BQ78" s="56">
        <v>72</v>
      </c>
      <c r="BR78" s="77"/>
      <c r="BS78" s="776"/>
      <c r="BT78" s="777"/>
      <c r="BU78" s="777"/>
      <c r="BV78" s="777"/>
      <c r="BW78" s="777"/>
      <c r="BX78" s="777"/>
      <c r="BY78" s="777"/>
      <c r="BZ78" s="777"/>
      <c r="CA78" s="777"/>
      <c r="CB78" s="777"/>
      <c r="CC78" s="777"/>
      <c r="CD78" s="777"/>
      <c r="CE78" s="777"/>
      <c r="CF78" s="777"/>
      <c r="CG78" s="782"/>
      <c r="CH78" s="773"/>
      <c r="CI78" s="774"/>
      <c r="CJ78" s="774"/>
      <c r="CK78" s="774"/>
      <c r="CL78" s="775"/>
      <c r="CM78" s="773"/>
      <c r="CN78" s="774"/>
      <c r="CO78" s="774"/>
      <c r="CP78" s="774"/>
      <c r="CQ78" s="775"/>
      <c r="CR78" s="773"/>
      <c r="CS78" s="774"/>
      <c r="CT78" s="774"/>
      <c r="CU78" s="774"/>
      <c r="CV78" s="775"/>
      <c r="CW78" s="773"/>
      <c r="CX78" s="774"/>
      <c r="CY78" s="774"/>
      <c r="CZ78" s="774"/>
      <c r="DA78" s="775"/>
      <c r="DB78" s="773"/>
      <c r="DC78" s="774"/>
      <c r="DD78" s="774"/>
      <c r="DE78" s="774"/>
      <c r="DF78" s="775"/>
      <c r="DG78" s="773"/>
      <c r="DH78" s="774"/>
      <c r="DI78" s="774"/>
      <c r="DJ78" s="774"/>
      <c r="DK78" s="775"/>
      <c r="DL78" s="773"/>
      <c r="DM78" s="774"/>
      <c r="DN78" s="774"/>
      <c r="DO78" s="774"/>
      <c r="DP78" s="775"/>
      <c r="DQ78" s="773"/>
      <c r="DR78" s="774"/>
      <c r="DS78" s="774"/>
      <c r="DT78" s="774"/>
      <c r="DU78" s="775"/>
      <c r="DV78" s="776"/>
      <c r="DW78" s="777"/>
      <c r="DX78" s="777"/>
      <c r="DY78" s="777"/>
      <c r="DZ78" s="778"/>
      <c r="EA78" s="52"/>
    </row>
    <row r="79" spans="1:131" ht="26.25" customHeight="1" x14ac:dyDescent="0.2">
      <c r="A79" s="56">
        <v>12</v>
      </c>
      <c r="B79" s="715"/>
      <c r="C79" s="716"/>
      <c r="D79" s="716"/>
      <c r="E79" s="716"/>
      <c r="F79" s="716"/>
      <c r="G79" s="716"/>
      <c r="H79" s="716"/>
      <c r="I79" s="716"/>
      <c r="J79" s="716"/>
      <c r="K79" s="716"/>
      <c r="L79" s="716"/>
      <c r="M79" s="716"/>
      <c r="N79" s="716"/>
      <c r="O79" s="716"/>
      <c r="P79" s="717"/>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4"/>
      <c r="BA79" s="724"/>
      <c r="BB79" s="724"/>
      <c r="BC79" s="724"/>
      <c r="BD79" s="725"/>
      <c r="BE79" s="59"/>
      <c r="BF79" s="59"/>
      <c r="BG79" s="59"/>
      <c r="BH79" s="59"/>
      <c r="BI79" s="59"/>
      <c r="BJ79" s="52"/>
      <c r="BK79" s="52"/>
      <c r="BL79" s="52"/>
      <c r="BM79" s="52"/>
      <c r="BN79" s="52"/>
      <c r="BO79" s="59"/>
      <c r="BP79" s="59"/>
      <c r="BQ79" s="56">
        <v>73</v>
      </c>
      <c r="BR79" s="77"/>
      <c r="BS79" s="776"/>
      <c r="BT79" s="777"/>
      <c r="BU79" s="777"/>
      <c r="BV79" s="777"/>
      <c r="BW79" s="777"/>
      <c r="BX79" s="777"/>
      <c r="BY79" s="777"/>
      <c r="BZ79" s="777"/>
      <c r="CA79" s="777"/>
      <c r="CB79" s="777"/>
      <c r="CC79" s="777"/>
      <c r="CD79" s="777"/>
      <c r="CE79" s="777"/>
      <c r="CF79" s="777"/>
      <c r="CG79" s="782"/>
      <c r="CH79" s="773"/>
      <c r="CI79" s="774"/>
      <c r="CJ79" s="774"/>
      <c r="CK79" s="774"/>
      <c r="CL79" s="775"/>
      <c r="CM79" s="773"/>
      <c r="CN79" s="774"/>
      <c r="CO79" s="774"/>
      <c r="CP79" s="774"/>
      <c r="CQ79" s="775"/>
      <c r="CR79" s="773"/>
      <c r="CS79" s="774"/>
      <c r="CT79" s="774"/>
      <c r="CU79" s="774"/>
      <c r="CV79" s="775"/>
      <c r="CW79" s="773"/>
      <c r="CX79" s="774"/>
      <c r="CY79" s="774"/>
      <c r="CZ79" s="774"/>
      <c r="DA79" s="775"/>
      <c r="DB79" s="773"/>
      <c r="DC79" s="774"/>
      <c r="DD79" s="774"/>
      <c r="DE79" s="774"/>
      <c r="DF79" s="775"/>
      <c r="DG79" s="773"/>
      <c r="DH79" s="774"/>
      <c r="DI79" s="774"/>
      <c r="DJ79" s="774"/>
      <c r="DK79" s="775"/>
      <c r="DL79" s="773"/>
      <c r="DM79" s="774"/>
      <c r="DN79" s="774"/>
      <c r="DO79" s="774"/>
      <c r="DP79" s="775"/>
      <c r="DQ79" s="773"/>
      <c r="DR79" s="774"/>
      <c r="DS79" s="774"/>
      <c r="DT79" s="774"/>
      <c r="DU79" s="775"/>
      <c r="DV79" s="776"/>
      <c r="DW79" s="777"/>
      <c r="DX79" s="777"/>
      <c r="DY79" s="777"/>
      <c r="DZ79" s="778"/>
      <c r="EA79" s="52"/>
    </row>
    <row r="80" spans="1:131" ht="26.25" customHeight="1" x14ac:dyDescent="0.2">
      <c r="A80" s="56">
        <v>13</v>
      </c>
      <c r="B80" s="715"/>
      <c r="C80" s="716"/>
      <c r="D80" s="716"/>
      <c r="E80" s="716"/>
      <c r="F80" s="716"/>
      <c r="G80" s="716"/>
      <c r="H80" s="716"/>
      <c r="I80" s="716"/>
      <c r="J80" s="716"/>
      <c r="K80" s="716"/>
      <c r="L80" s="716"/>
      <c r="M80" s="716"/>
      <c r="N80" s="716"/>
      <c r="O80" s="716"/>
      <c r="P80" s="717"/>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4"/>
      <c r="BA80" s="724"/>
      <c r="BB80" s="724"/>
      <c r="BC80" s="724"/>
      <c r="BD80" s="725"/>
      <c r="BE80" s="59"/>
      <c r="BF80" s="59"/>
      <c r="BG80" s="59"/>
      <c r="BH80" s="59"/>
      <c r="BI80" s="59"/>
      <c r="BJ80" s="59"/>
      <c r="BK80" s="59"/>
      <c r="BL80" s="59"/>
      <c r="BM80" s="59"/>
      <c r="BN80" s="59"/>
      <c r="BO80" s="59"/>
      <c r="BP80" s="59"/>
      <c r="BQ80" s="56">
        <v>74</v>
      </c>
      <c r="BR80" s="77"/>
      <c r="BS80" s="776"/>
      <c r="BT80" s="777"/>
      <c r="BU80" s="777"/>
      <c r="BV80" s="777"/>
      <c r="BW80" s="777"/>
      <c r="BX80" s="777"/>
      <c r="BY80" s="777"/>
      <c r="BZ80" s="777"/>
      <c r="CA80" s="777"/>
      <c r="CB80" s="777"/>
      <c r="CC80" s="777"/>
      <c r="CD80" s="777"/>
      <c r="CE80" s="777"/>
      <c r="CF80" s="777"/>
      <c r="CG80" s="782"/>
      <c r="CH80" s="773"/>
      <c r="CI80" s="774"/>
      <c r="CJ80" s="774"/>
      <c r="CK80" s="774"/>
      <c r="CL80" s="775"/>
      <c r="CM80" s="773"/>
      <c r="CN80" s="774"/>
      <c r="CO80" s="774"/>
      <c r="CP80" s="774"/>
      <c r="CQ80" s="775"/>
      <c r="CR80" s="773"/>
      <c r="CS80" s="774"/>
      <c r="CT80" s="774"/>
      <c r="CU80" s="774"/>
      <c r="CV80" s="775"/>
      <c r="CW80" s="773"/>
      <c r="CX80" s="774"/>
      <c r="CY80" s="774"/>
      <c r="CZ80" s="774"/>
      <c r="DA80" s="775"/>
      <c r="DB80" s="773"/>
      <c r="DC80" s="774"/>
      <c r="DD80" s="774"/>
      <c r="DE80" s="774"/>
      <c r="DF80" s="775"/>
      <c r="DG80" s="773"/>
      <c r="DH80" s="774"/>
      <c r="DI80" s="774"/>
      <c r="DJ80" s="774"/>
      <c r="DK80" s="775"/>
      <c r="DL80" s="773"/>
      <c r="DM80" s="774"/>
      <c r="DN80" s="774"/>
      <c r="DO80" s="774"/>
      <c r="DP80" s="775"/>
      <c r="DQ80" s="773"/>
      <c r="DR80" s="774"/>
      <c r="DS80" s="774"/>
      <c r="DT80" s="774"/>
      <c r="DU80" s="775"/>
      <c r="DV80" s="776"/>
      <c r="DW80" s="777"/>
      <c r="DX80" s="777"/>
      <c r="DY80" s="777"/>
      <c r="DZ80" s="778"/>
      <c r="EA80" s="52"/>
    </row>
    <row r="81" spans="1:131" ht="26.25" customHeight="1" x14ac:dyDescent="0.2">
      <c r="A81" s="56">
        <v>14</v>
      </c>
      <c r="B81" s="715"/>
      <c r="C81" s="716"/>
      <c r="D81" s="716"/>
      <c r="E81" s="716"/>
      <c r="F81" s="716"/>
      <c r="G81" s="716"/>
      <c r="H81" s="716"/>
      <c r="I81" s="716"/>
      <c r="J81" s="716"/>
      <c r="K81" s="716"/>
      <c r="L81" s="716"/>
      <c r="M81" s="716"/>
      <c r="N81" s="716"/>
      <c r="O81" s="716"/>
      <c r="P81" s="717"/>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4"/>
      <c r="BA81" s="724"/>
      <c r="BB81" s="724"/>
      <c r="BC81" s="724"/>
      <c r="BD81" s="725"/>
      <c r="BE81" s="59"/>
      <c r="BF81" s="59"/>
      <c r="BG81" s="59"/>
      <c r="BH81" s="59"/>
      <c r="BI81" s="59"/>
      <c r="BJ81" s="59"/>
      <c r="BK81" s="59"/>
      <c r="BL81" s="59"/>
      <c r="BM81" s="59"/>
      <c r="BN81" s="59"/>
      <c r="BO81" s="59"/>
      <c r="BP81" s="59"/>
      <c r="BQ81" s="56">
        <v>75</v>
      </c>
      <c r="BR81" s="77"/>
      <c r="BS81" s="776"/>
      <c r="BT81" s="777"/>
      <c r="BU81" s="777"/>
      <c r="BV81" s="777"/>
      <c r="BW81" s="777"/>
      <c r="BX81" s="777"/>
      <c r="BY81" s="777"/>
      <c r="BZ81" s="777"/>
      <c r="CA81" s="777"/>
      <c r="CB81" s="777"/>
      <c r="CC81" s="777"/>
      <c r="CD81" s="777"/>
      <c r="CE81" s="777"/>
      <c r="CF81" s="777"/>
      <c r="CG81" s="782"/>
      <c r="CH81" s="773"/>
      <c r="CI81" s="774"/>
      <c r="CJ81" s="774"/>
      <c r="CK81" s="774"/>
      <c r="CL81" s="775"/>
      <c r="CM81" s="773"/>
      <c r="CN81" s="774"/>
      <c r="CO81" s="774"/>
      <c r="CP81" s="774"/>
      <c r="CQ81" s="775"/>
      <c r="CR81" s="773"/>
      <c r="CS81" s="774"/>
      <c r="CT81" s="774"/>
      <c r="CU81" s="774"/>
      <c r="CV81" s="775"/>
      <c r="CW81" s="773"/>
      <c r="CX81" s="774"/>
      <c r="CY81" s="774"/>
      <c r="CZ81" s="774"/>
      <c r="DA81" s="775"/>
      <c r="DB81" s="773"/>
      <c r="DC81" s="774"/>
      <c r="DD81" s="774"/>
      <c r="DE81" s="774"/>
      <c r="DF81" s="775"/>
      <c r="DG81" s="773"/>
      <c r="DH81" s="774"/>
      <c r="DI81" s="774"/>
      <c r="DJ81" s="774"/>
      <c r="DK81" s="775"/>
      <c r="DL81" s="773"/>
      <c r="DM81" s="774"/>
      <c r="DN81" s="774"/>
      <c r="DO81" s="774"/>
      <c r="DP81" s="775"/>
      <c r="DQ81" s="773"/>
      <c r="DR81" s="774"/>
      <c r="DS81" s="774"/>
      <c r="DT81" s="774"/>
      <c r="DU81" s="775"/>
      <c r="DV81" s="776"/>
      <c r="DW81" s="777"/>
      <c r="DX81" s="777"/>
      <c r="DY81" s="777"/>
      <c r="DZ81" s="778"/>
      <c r="EA81" s="52"/>
    </row>
    <row r="82" spans="1:131" ht="26.25" customHeight="1" x14ac:dyDescent="0.2">
      <c r="A82" s="56">
        <v>15</v>
      </c>
      <c r="B82" s="715"/>
      <c r="C82" s="716"/>
      <c r="D82" s="716"/>
      <c r="E82" s="716"/>
      <c r="F82" s="716"/>
      <c r="G82" s="716"/>
      <c r="H82" s="716"/>
      <c r="I82" s="716"/>
      <c r="J82" s="716"/>
      <c r="K82" s="716"/>
      <c r="L82" s="716"/>
      <c r="M82" s="716"/>
      <c r="N82" s="716"/>
      <c r="O82" s="716"/>
      <c r="P82" s="717"/>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4"/>
      <c r="BA82" s="724"/>
      <c r="BB82" s="724"/>
      <c r="BC82" s="724"/>
      <c r="BD82" s="725"/>
      <c r="BE82" s="59"/>
      <c r="BF82" s="59"/>
      <c r="BG82" s="59"/>
      <c r="BH82" s="59"/>
      <c r="BI82" s="59"/>
      <c r="BJ82" s="59"/>
      <c r="BK82" s="59"/>
      <c r="BL82" s="59"/>
      <c r="BM82" s="59"/>
      <c r="BN82" s="59"/>
      <c r="BO82" s="59"/>
      <c r="BP82" s="59"/>
      <c r="BQ82" s="56">
        <v>76</v>
      </c>
      <c r="BR82" s="77"/>
      <c r="BS82" s="776"/>
      <c r="BT82" s="777"/>
      <c r="BU82" s="777"/>
      <c r="BV82" s="777"/>
      <c r="BW82" s="777"/>
      <c r="BX82" s="777"/>
      <c r="BY82" s="777"/>
      <c r="BZ82" s="777"/>
      <c r="CA82" s="777"/>
      <c r="CB82" s="777"/>
      <c r="CC82" s="777"/>
      <c r="CD82" s="777"/>
      <c r="CE82" s="777"/>
      <c r="CF82" s="777"/>
      <c r="CG82" s="782"/>
      <c r="CH82" s="773"/>
      <c r="CI82" s="774"/>
      <c r="CJ82" s="774"/>
      <c r="CK82" s="774"/>
      <c r="CL82" s="775"/>
      <c r="CM82" s="773"/>
      <c r="CN82" s="774"/>
      <c r="CO82" s="774"/>
      <c r="CP82" s="774"/>
      <c r="CQ82" s="775"/>
      <c r="CR82" s="773"/>
      <c r="CS82" s="774"/>
      <c r="CT82" s="774"/>
      <c r="CU82" s="774"/>
      <c r="CV82" s="775"/>
      <c r="CW82" s="773"/>
      <c r="CX82" s="774"/>
      <c r="CY82" s="774"/>
      <c r="CZ82" s="774"/>
      <c r="DA82" s="775"/>
      <c r="DB82" s="773"/>
      <c r="DC82" s="774"/>
      <c r="DD82" s="774"/>
      <c r="DE82" s="774"/>
      <c r="DF82" s="775"/>
      <c r="DG82" s="773"/>
      <c r="DH82" s="774"/>
      <c r="DI82" s="774"/>
      <c r="DJ82" s="774"/>
      <c r="DK82" s="775"/>
      <c r="DL82" s="773"/>
      <c r="DM82" s="774"/>
      <c r="DN82" s="774"/>
      <c r="DO82" s="774"/>
      <c r="DP82" s="775"/>
      <c r="DQ82" s="773"/>
      <c r="DR82" s="774"/>
      <c r="DS82" s="774"/>
      <c r="DT82" s="774"/>
      <c r="DU82" s="775"/>
      <c r="DV82" s="776"/>
      <c r="DW82" s="777"/>
      <c r="DX82" s="777"/>
      <c r="DY82" s="777"/>
      <c r="DZ82" s="778"/>
      <c r="EA82" s="52"/>
    </row>
    <row r="83" spans="1:131" ht="26.25" customHeight="1" x14ac:dyDescent="0.2">
      <c r="A83" s="56">
        <v>16</v>
      </c>
      <c r="B83" s="715"/>
      <c r="C83" s="716"/>
      <c r="D83" s="716"/>
      <c r="E83" s="716"/>
      <c r="F83" s="716"/>
      <c r="G83" s="716"/>
      <c r="H83" s="716"/>
      <c r="I83" s="716"/>
      <c r="J83" s="716"/>
      <c r="K83" s="716"/>
      <c r="L83" s="716"/>
      <c r="M83" s="716"/>
      <c r="N83" s="716"/>
      <c r="O83" s="716"/>
      <c r="P83" s="717"/>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4"/>
      <c r="BA83" s="724"/>
      <c r="BB83" s="724"/>
      <c r="BC83" s="724"/>
      <c r="BD83" s="725"/>
      <c r="BE83" s="59"/>
      <c r="BF83" s="59"/>
      <c r="BG83" s="59"/>
      <c r="BH83" s="59"/>
      <c r="BI83" s="59"/>
      <c r="BJ83" s="59"/>
      <c r="BK83" s="59"/>
      <c r="BL83" s="59"/>
      <c r="BM83" s="59"/>
      <c r="BN83" s="59"/>
      <c r="BO83" s="59"/>
      <c r="BP83" s="59"/>
      <c r="BQ83" s="56">
        <v>77</v>
      </c>
      <c r="BR83" s="77"/>
      <c r="BS83" s="776"/>
      <c r="BT83" s="777"/>
      <c r="BU83" s="777"/>
      <c r="BV83" s="777"/>
      <c r="BW83" s="777"/>
      <c r="BX83" s="777"/>
      <c r="BY83" s="777"/>
      <c r="BZ83" s="777"/>
      <c r="CA83" s="777"/>
      <c r="CB83" s="777"/>
      <c r="CC83" s="777"/>
      <c r="CD83" s="777"/>
      <c r="CE83" s="777"/>
      <c r="CF83" s="777"/>
      <c r="CG83" s="782"/>
      <c r="CH83" s="773"/>
      <c r="CI83" s="774"/>
      <c r="CJ83" s="774"/>
      <c r="CK83" s="774"/>
      <c r="CL83" s="775"/>
      <c r="CM83" s="773"/>
      <c r="CN83" s="774"/>
      <c r="CO83" s="774"/>
      <c r="CP83" s="774"/>
      <c r="CQ83" s="775"/>
      <c r="CR83" s="773"/>
      <c r="CS83" s="774"/>
      <c r="CT83" s="774"/>
      <c r="CU83" s="774"/>
      <c r="CV83" s="775"/>
      <c r="CW83" s="773"/>
      <c r="CX83" s="774"/>
      <c r="CY83" s="774"/>
      <c r="CZ83" s="774"/>
      <c r="DA83" s="775"/>
      <c r="DB83" s="773"/>
      <c r="DC83" s="774"/>
      <c r="DD83" s="774"/>
      <c r="DE83" s="774"/>
      <c r="DF83" s="775"/>
      <c r="DG83" s="773"/>
      <c r="DH83" s="774"/>
      <c r="DI83" s="774"/>
      <c r="DJ83" s="774"/>
      <c r="DK83" s="775"/>
      <c r="DL83" s="773"/>
      <c r="DM83" s="774"/>
      <c r="DN83" s="774"/>
      <c r="DO83" s="774"/>
      <c r="DP83" s="775"/>
      <c r="DQ83" s="773"/>
      <c r="DR83" s="774"/>
      <c r="DS83" s="774"/>
      <c r="DT83" s="774"/>
      <c r="DU83" s="775"/>
      <c r="DV83" s="776"/>
      <c r="DW83" s="777"/>
      <c r="DX83" s="777"/>
      <c r="DY83" s="777"/>
      <c r="DZ83" s="778"/>
      <c r="EA83" s="52"/>
    </row>
    <row r="84" spans="1:131" ht="26.25" customHeight="1" x14ac:dyDescent="0.2">
      <c r="A84" s="56">
        <v>17</v>
      </c>
      <c r="B84" s="715"/>
      <c r="C84" s="716"/>
      <c r="D84" s="716"/>
      <c r="E84" s="716"/>
      <c r="F84" s="716"/>
      <c r="G84" s="716"/>
      <c r="H84" s="716"/>
      <c r="I84" s="716"/>
      <c r="J84" s="716"/>
      <c r="K84" s="716"/>
      <c r="L84" s="716"/>
      <c r="M84" s="716"/>
      <c r="N84" s="716"/>
      <c r="O84" s="716"/>
      <c r="P84" s="717"/>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4"/>
      <c r="BA84" s="724"/>
      <c r="BB84" s="724"/>
      <c r="BC84" s="724"/>
      <c r="BD84" s="725"/>
      <c r="BE84" s="59"/>
      <c r="BF84" s="59"/>
      <c r="BG84" s="59"/>
      <c r="BH84" s="59"/>
      <c r="BI84" s="59"/>
      <c r="BJ84" s="59"/>
      <c r="BK84" s="59"/>
      <c r="BL84" s="59"/>
      <c r="BM84" s="59"/>
      <c r="BN84" s="59"/>
      <c r="BO84" s="59"/>
      <c r="BP84" s="59"/>
      <c r="BQ84" s="56">
        <v>78</v>
      </c>
      <c r="BR84" s="77"/>
      <c r="BS84" s="776"/>
      <c r="BT84" s="777"/>
      <c r="BU84" s="777"/>
      <c r="BV84" s="777"/>
      <c r="BW84" s="777"/>
      <c r="BX84" s="777"/>
      <c r="BY84" s="777"/>
      <c r="BZ84" s="777"/>
      <c r="CA84" s="777"/>
      <c r="CB84" s="777"/>
      <c r="CC84" s="777"/>
      <c r="CD84" s="777"/>
      <c r="CE84" s="777"/>
      <c r="CF84" s="777"/>
      <c r="CG84" s="782"/>
      <c r="CH84" s="773"/>
      <c r="CI84" s="774"/>
      <c r="CJ84" s="774"/>
      <c r="CK84" s="774"/>
      <c r="CL84" s="775"/>
      <c r="CM84" s="773"/>
      <c r="CN84" s="774"/>
      <c r="CO84" s="774"/>
      <c r="CP84" s="774"/>
      <c r="CQ84" s="775"/>
      <c r="CR84" s="773"/>
      <c r="CS84" s="774"/>
      <c r="CT84" s="774"/>
      <c r="CU84" s="774"/>
      <c r="CV84" s="775"/>
      <c r="CW84" s="773"/>
      <c r="CX84" s="774"/>
      <c r="CY84" s="774"/>
      <c r="CZ84" s="774"/>
      <c r="DA84" s="775"/>
      <c r="DB84" s="773"/>
      <c r="DC84" s="774"/>
      <c r="DD84" s="774"/>
      <c r="DE84" s="774"/>
      <c r="DF84" s="775"/>
      <c r="DG84" s="773"/>
      <c r="DH84" s="774"/>
      <c r="DI84" s="774"/>
      <c r="DJ84" s="774"/>
      <c r="DK84" s="775"/>
      <c r="DL84" s="773"/>
      <c r="DM84" s="774"/>
      <c r="DN84" s="774"/>
      <c r="DO84" s="774"/>
      <c r="DP84" s="775"/>
      <c r="DQ84" s="773"/>
      <c r="DR84" s="774"/>
      <c r="DS84" s="774"/>
      <c r="DT84" s="774"/>
      <c r="DU84" s="775"/>
      <c r="DV84" s="776"/>
      <c r="DW84" s="777"/>
      <c r="DX84" s="777"/>
      <c r="DY84" s="777"/>
      <c r="DZ84" s="778"/>
      <c r="EA84" s="52"/>
    </row>
    <row r="85" spans="1:131" ht="26.25" customHeight="1" x14ac:dyDescent="0.2">
      <c r="A85" s="56">
        <v>18</v>
      </c>
      <c r="B85" s="715"/>
      <c r="C85" s="716"/>
      <c r="D85" s="716"/>
      <c r="E85" s="716"/>
      <c r="F85" s="716"/>
      <c r="G85" s="716"/>
      <c r="H85" s="716"/>
      <c r="I85" s="716"/>
      <c r="J85" s="716"/>
      <c r="K85" s="716"/>
      <c r="L85" s="716"/>
      <c r="M85" s="716"/>
      <c r="N85" s="716"/>
      <c r="O85" s="716"/>
      <c r="P85" s="717"/>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4"/>
      <c r="BA85" s="724"/>
      <c r="BB85" s="724"/>
      <c r="BC85" s="724"/>
      <c r="BD85" s="725"/>
      <c r="BE85" s="59"/>
      <c r="BF85" s="59"/>
      <c r="BG85" s="59"/>
      <c r="BH85" s="59"/>
      <c r="BI85" s="59"/>
      <c r="BJ85" s="59"/>
      <c r="BK85" s="59"/>
      <c r="BL85" s="59"/>
      <c r="BM85" s="59"/>
      <c r="BN85" s="59"/>
      <c r="BO85" s="59"/>
      <c r="BP85" s="59"/>
      <c r="BQ85" s="56">
        <v>79</v>
      </c>
      <c r="BR85" s="77"/>
      <c r="BS85" s="776"/>
      <c r="BT85" s="777"/>
      <c r="BU85" s="777"/>
      <c r="BV85" s="777"/>
      <c r="BW85" s="777"/>
      <c r="BX85" s="777"/>
      <c r="BY85" s="777"/>
      <c r="BZ85" s="777"/>
      <c r="CA85" s="777"/>
      <c r="CB85" s="777"/>
      <c r="CC85" s="777"/>
      <c r="CD85" s="777"/>
      <c r="CE85" s="777"/>
      <c r="CF85" s="777"/>
      <c r="CG85" s="782"/>
      <c r="CH85" s="773"/>
      <c r="CI85" s="774"/>
      <c r="CJ85" s="774"/>
      <c r="CK85" s="774"/>
      <c r="CL85" s="775"/>
      <c r="CM85" s="773"/>
      <c r="CN85" s="774"/>
      <c r="CO85" s="774"/>
      <c r="CP85" s="774"/>
      <c r="CQ85" s="775"/>
      <c r="CR85" s="773"/>
      <c r="CS85" s="774"/>
      <c r="CT85" s="774"/>
      <c r="CU85" s="774"/>
      <c r="CV85" s="775"/>
      <c r="CW85" s="773"/>
      <c r="CX85" s="774"/>
      <c r="CY85" s="774"/>
      <c r="CZ85" s="774"/>
      <c r="DA85" s="775"/>
      <c r="DB85" s="773"/>
      <c r="DC85" s="774"/>
      <c r="DD85" s="774"/>
      <c r="DE85" s="774"/>
      <c r="DF85" s="775"/>
      <c r="DG85" s="773"/>
      <c r="DH85" s="774"/>
      <c r="DI85" s="774"/>
      <c r="DJ85" s="774"/>
      <c r="DK85" s="775"/>
      <c r="DL85" s="773"/>
      <c r="DM85" s="774"/>
      <c r="DN85" s="774"/>
      <c r="DO85" s="774"/>
      <c r="DP85" s="775"/>
      <c r="DQ85" s="773"/>
      <c r="DR85" s="774"/>
      <c r="DS85" s="774"/>
      <c r="DT85" s="774"/>
      <c r="DU85" s="775"/>
      <c r="DV85" s="776"/>
      <c r="DW85" s="777"/>
      <c r="DX85" s="777"/>
      <c r="DY85" s="777"/>
      <c r="DZ85" s="778"/>
      <c r="EA85" s="52"/>
    </row>
    <row r="86" spans="1:131" ht="26.25" customHeight="1" x14ac:dyDescent="0.2">
      <c r="A86" s="56">
        <v>19</v>
      </c>
      <c r="B86" s="715"/>
      <c r="C86" s="716"/>
      <c r="D86" s="716"/>
      <c r="E86" s="716"/>
      <c r="F86" s="716"/>
      <c r="G86" s="716"/>
      <c r="H86" s="716"/>
      <c r="I86" s="716"/>
      <c r="J86" s="716"/>
      <c r="K86" s="716"/>
      <c r="L86" s="716"/>
      <c r="M86" s="716"/>
      <c r="N86" s="716"/>
      <c r="O86" s="716"/>
      <c r="P86" s="717"/>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4"/>
      <c r="BA86" s="724"/>
      <c r="BB86" s="724"/>
      <c r="BC86" s="724"/>
      <c r="BD86" s="725"/>
      <c r="BE86" s="59"/>
      <c r="BF86" s="59"/>
      <c r="BG86" s="59"/>
      <c r="BH86" s="59"/>
      <c r="BI86" s="59"/>
      <c r="BJ86" s="59"/>
      <c r="BK86" s="59"/>
      <c r="BL86" s="59"/>
      <c r="BM86" s="59"/>
      <c r="BN86" s="59"/>
      <c r="BO86" s="59"/>
      <c r="BP86" s="59"/>
      <c r="BQ86" s="56">
        <v>80</v>
      </c>
      <c r="BR86" s="77"/>
      <c r="BS86" s="776"/>
      <c r="BT86" s="777"/>
      <c r="BU86" s="777"/>
      <c r="BV86" s="777"/>
      <c r="BW86" s="777"/>
      <c r="BX86" s="777"/>
      <c r="BY86" s="777"/>
      <c r="BZ86" s="777"/>
      <c r="CA86" s="777"/>
      <c r="CB86" s="777"/>
      <c r="CC86" s="777"/>
      <c r="CD86" s="777"/>
      <c r="CE86" s="777"/>
      <c r="CF86" s="777"/>
      <c r="CG86" s="782"/>
      <c r="CH86" s="773"/>
      <c r="CI86" s="774"/>
      <c r="CJ86" s="774"/>
      <c r="CK86" s="774"/>
      <c r="CL86" s="775"/>
      <c r="CM86" s="773"/>
      <c r="CN86" s="774"/>
      <c r="CO86" s="774"/>
      <c r="CP86" s="774"/>
      <c r="CQ86" s="775"/>
      <c r="CR86" s="773"/>
      <c r="CS86" s="774"/>
      <c r="CT86" s="774"/>
      <c r="CU86" s="774"/>
      <c r="CV86" s="775"/>
      <c r="CW86" s="773"/>
      <c r="CX86" s="774"/>
      <c r="CY86" s="774"/>
      <c r="CZ86" s="774"/>
      <c r="DA86" s="775"/>
      <c r="DB86" s="773"/>
      <c r="DC86" s="774"/>
      <c r="DD86" s="774"/>
      <c r="DE86" s="774"/>
      <c r="DF86" s="775"/>
      <c r="DG86" s="773"/>
      <c r="DH86" s="774"/>
      <c r="DI86" s="774"/>
      <c r="DJ86" s="774"/>
      <c r="DK86" s="775"/>
      <c r="DL86" s="773"/>
      <c r="DM86" s="774"/>
      <c r="DN86" s="774"/>
      <c r="DO86" s="774"/>
      <c r="DP86" s="775"/>
      <c r="DQ86" s="773"/>
      <c r="DR86" s="774"/>
      <c r="DS86" s="774"/>
      <c r="DT86" s="774"/>
      <c r="DU86" s="775"/>
      <c r="DV86" s="776"/>
      <c r="DW86" s="777"/>
      <c r="DX86" s="777"/>
      <c r="DY86" s="777"/>
      <c r="DZ86" s="778"/>
      <c r="EA86" s="52"/>
    </row>
    <row r="87" spans="1:131" ht="26.25" customHeight="1" x14ac:dyDescent="0.2">
      <c r="A87" s="61">
        <v>20</v>
      </c>
      <c r="B87" s="783"/>
      <c r="C87" s="784"/>
      <c r="D87" s="784"/>
      <c r="E87" s="784"/>
      <c r="F87" s="784"/>
      <c r="G87" s="784"/>
      <c r="H87" s="784"/>
      <c r="I87" s="784"/>
      <c r="J87" s="784"/>
      <c r="K87" s="784"/>
      <c r="L87" s="784"/>
      <c r="M87" s="784"/>
      <c r="N87" s="784"/>
      <c r="O87" s="784"/>
      <c r="P87" s="785"/>
      <c r="Q87" s="786"/>
      <c r="R87" s="787"/>
      <c r="S87" s="787"/>
      <c r="T87" s="787"/>
      <c r="U87" s="787"/>
      <c r="V87" s="787"/>
      <c r="W87" s="787"/>
      <c r="X87" s="787"/>
      <c r="Y87" s="787"/>
      <c r="Z87" s="787"/>
      <c r="AA87" s="787"/>
      <c r="AB87" s="787"/>
      <c r="AC87" s="787"/>
      <c r="AD87" s="787"/>
      <c r="AE87" s="787"/>
      <c r="AF87" s="787"/>
      <c r="AG87" s="787"/>
      <c r="AH87" s="787"/>
      <c r="AI87" s="787"/>
      <c r="AJ87" s="787"/>
      <c r="AK87" s="787"/>
      <c r="AL87" s="787"/>
      <c r="AM87" s="787"/>
      <c r="AN87" s="787"/>
      <c r="AO87" s="787"/>
      <c r="AP87" s="787"/>
      <c r="AQ87" s="787"/>
      <c r="AR87" s="787"/>
      <c r="AS87" s="787"/>
      <c r="AT87" s="787"/>
      <c r="AU87" s="787"/>
      <c r="AV87" s="787"/>
      <c r="AW87" s="787"/>
      <c r="AX87" s="787"/>
      <c r="AY87" s="787"/>
      <c r="AZ87" s="788"/>
      <c r="BA87" s="788"/>
      <c r="BB87" s="788"/>
      <c r="BC87" s="788"/>
      <c r="BD87" s="789"/>
      <c r="BE87" s="59"/>
      <c r="BF87" s="59"/>
      <c r="BG87" s="59"/>
      <c r="BH87" s="59"/>
      <c r="BI87" s="59"/>
      <c r="BJ87" s="59"/>
      <c r="BK87" s="59"/>
      <c r="BL87" s="59"/>
      <c r="BM87" s="59"/>
      <c r="BN87" s="59"/>
      <c r="BO87" s="59"/>
      <c r="BP87" s="59"/>
      <c r="BQ87" s="56">
        <v>81</v>
      </c>
      <c r="BR87" s="77"/>
      <c r="BS87" s="776"/>
      <c r="BT87" s="777"/>
      <c r="BU87" s="777"/>
      <c r="BV87" s="777"/>
      <c r="BW87" s="777"/>
      <c r="BX87" s="777"/>
      <c r="BY87" s="777"/>
      <c r="BZ87" s="777"/>
      <c r="CA87" s="777"/>
      <c r="CB87" s="777"/>
      <c r="CC87" s="777"/>
      <c r="CD87" s="777"/>
      <c r="CE87" s="777"/>
      <c r="CF87" s="777"/>
      <c r="CG87" s="782"/>
      <c r="CH87" s="773"/>
      <c r="CI87" s="774"/>
      <c r="CJ87" s="774"/>
      <c r="CK87" s="774"/>
      <c r="CL87" s="775"/>
      <c r="CM87" s="773"/>
      <c r="CN87" s="774"/>
      <c r="CO87" s="774"/>
      <c r="CP87" s="774"/>
      <c r="CQ87" s="775"/>
      <c r="CR87" s="773"/>
      <c r="CS87" s="774"/>
      <c r="CT87" s="774"/>
      <c r="CU87" s="774"/>
      <c r="CV87" s="775"/>
      <c r="CW87" s="773"/>
      <c r="CX87" s="774"/>
      <c r="CY87" s="774"/>
      <c r="CZ87" s="774"/>
      <c r="DA87" s="775"/>
      <c r="DB87" s="773"/>
      <c r="DC87" s="774"/>
      <c r="DD87" s="774"/>
      <c r="DE87" s="774"/>
      <c r="DF87" s="775"/>
      <c r="DG87" s="773"/>
      <c r="DH87" s="774"/>
      <c r="DI87" s="774"/>
      <c r="DJ87" s="774"/>
      <c r="DK87" s="775"/>
      <c r="DL87" s="773"/>
      <c r="DM87" s="774"/>
      <c r="DN87" s="774"/>
      <c r="DO87" s="774"/>
      <c r="DP87" s="775"/>
      <c r="DQ87" s="773"/>
      <c r="DR87" s="774"/>
      <c r="DS87" s="774"/>
      <c r="DT87" s="774"/>
      <c r="DU87" s="775"/>
      <c r="DV87" s="776"/>
      <c r="DW87" s="777"/>
      <c r="DX87" s="777"/>
      <c r="DY87" s="777"/>
      <c r="DZ87" s="778"/>
      <c r="EA87" s="52"/>
    </row>
    <row r="88" spans="1:131" ht="26.25" customHeight="1" x14ac:dyDescent="0.2">
      <c r="A88" s="57" t="s">
        <v>260</v>
      </c>
      <c r="B88" s="735" t="s">
        <v>190</v>
      </c>
      <c r="C88" s="736"/>
      <c r="D88" s="736"/>
      <c r="E88" s="736"/>
      <c r="F88" s="736"/>
      <c r="G88" s="736"/>
      <c r="H88" s="736"/>
      <c r="I88" s="736"/>
      <c r="J88" s="736"/>
      <c r="K88" s="736"/>
      <c r="L88" s="736"/>
      <c r="M88" s="736"/>
      <c r="N88" s="736"/>
      <c r="O88" s="736"/>
      <c r="P88" s="737"/>
      <c r="Q88" s="779"/>
      <c r="R88" s="744"/>
      <c r="S88" s="744"/>
      <c r="T88" s="744"/>
      <c r="U88" s="744"/>
      <c r="V88" s="744"/>
      <c r="W88" s="744"/>
      <c r="X88" s="744"/>
      <c r="Y88" s="744"/>
      <c r="Z88" s="744"/>
      <c r="AA88" s="744"/>
      <c r="AB88" s="744"/>
      <c r="AC88" s="744"/>
      <c r="AD88" s="744"/>
      <c r="AE88" s="744"/>
      <c r="AF88" s="739"/>
      <c r="AG88" s="739"/>
      <c r="AH88" s="739"/>
      <c r="AI88" s="739"/>
      <c r="AJ88" s="739"/>
      <c r="AK88" s="744"/>
      <c r="AL88" s="744"/>
      <c r="AM88" s="744"/>
      <c r="AN88" s="744"/>
      <c r="AO88" s="744"/>
      <c r="AP88" s="739"/>
      <c r="AQ88" s="739"/>
      <c r="AR88" s="739"/>
      <c r="AS88" s="739"/>
      <c r="AT88" s="739"/>
      <c r="AU88" s="739"/>
      <c r="AV88" s="739"/>
      <c r="AW88" s="739"/>
      <c r="AX88" s="739"/>
      <c r="AY88" s="739"/>
      <c r="AZ88" s="745"/>
      <c r="BA88" s="745"/>
      <c r="BB88" s="745"/>
      <c r="BC88" s="745"/>
      <c r="BD88" s="746"/>
      <c r="BE88" s="59"/>
      <c r="BF88" s="59"/>
      <c r="BG88" s="59"/>
      <c r="BH88" s="59"/>
      <c r="BI88" s="59"/>
      <c r="BJ88" s="59"/>
      <c r="BK88" s="59"/>
      <c r="BL88" s="59"/>
      <c r="BM88" s="59"/>
      <c r="BN88" s="59"/>
      <c r="BO88" s="59"/>
      <c r="BP88" s="59"/>
      <c r="BQ88" s="56">
        <v>82</v>
      </c>
      <c r="BR88" s="77"/>
      <c r="BS88" s="776"/>
      <c r="BT88" s="777"/>
      <c r="BU88" s="777"/>
      <c r="BV88" s="777"/>
      <c r="BW88" s="777"/>
      <c r="BX88" s="777"/>
      <c r="BY88" s="777"/>
      <c r="BZ88" s="777"/>
      <c r="CA88" s="777"/>
      <c r="CB88" s="777"/>
      <c r="CC88" s="777"/>
      <c r="CD88" s="777"/>
      <c r="CE88" s="777"/>
      <c r="CF88" s="777"/>
      <c r="CG88" s="782"/>
      <c r="CH88" s="773"/>
      <c r="CI88" s="774"/>
      <c r="CJ88" s="774"/>
      <c r="CK88" s="774"/>
      <c r="CL88" s="775"/>
      <c r="CM88" s="773"/>
      <c r="CN88" s="774"/>
      <c r="CO88" s="774"/>
      <c r="CP88" s="774"/>
      <c r="CQ88" s="775"/>
      <c r="CR88" s="773"/>
      <c r="CS88" s="774"/>
      <c r="CT88" s="774"/>
      <c r="CU88" s="774"/>
      <c r="CV88" s="775"/>
      <c r="CW88" s="773"/>
      <c r="CX88" s="774"/>
      <c r="CY88" s="774"/>
      <c r="CZ88" s="774"/>
      <c r="DA88" s="775"/>
      <c r="DB88" s="773"/>
      <c r="DC88" s="774"/>
      <c r="DD88" s="774"/>
      <c r="DE88" s="774"/>
      <c r="DF88" s="775"/>
      <c r="DG88" s="773"/>
      <c r="DH88" s="774"/>
      <c r="DI88" s="774"/>
      <c r="DJ88" s="774"/>
      <c r="DK88" s="775"/>
      <c r="DL88" s="773"/>
      <c r="DM88" s="774"/>
      <c r="DN88" s="774"/>
      <c r="DO88" s="774"/>
      <c r="DP88" s="775"/>
      <c r="DQ88" s="773"/>
      <c r="DR88" s="774"/>
      <c r="DS88" s="774"/>
      <c r="DT88" s="774"/>
      <c r="DU88" s="775"/>
      <c r="DV88" s="776"/>
      <c r="DW88" s="777"/>
      <c r="DX88" s="777"/>
      <c r="DY88" s="777"/>
      <c r="DZ88" s="778"/>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76"/>
      <c r="BT89" s="777"/>
      <c r="BU89" s="777"/>
      <c r="BV89" s="777"/>
      <c r="BW89" s="777"/>
      <c r="BX89" s="777"/>
      <c r="BY89" s="777"/>
      <c r="BZ89" s="777"/>
      <c r="CA89" s="777"/>
      <c r="CB89" s="777"/>
      <c r="CC89" s="777"/>
      <c r="CD89" s="777"/>
      <c r="CE89" s="777"/>
      <c r="CF89" s="777"/>
      <c r="CG89" s="782"/>
      <c r="CH89" s="773"/>
      <c r="CI89" s="774"/>
      <c r="CJ89" s="774"/>
      <c r="CK89" s="774"/>
      <c r="CL89" s="775"/>
      <c r="CM89" s="773"/>
      <c r="CN89" s="774"/>
      <c r="CO89" s="774"/>
      <c r="CP89" s="774"/>
      <c r="CQ89" s="775"/>
      <c r="CR89" s="773"/>
      <c r="CS89" s="774"/>
      <c r="CT89" s="774"/>
      <c r="CU89" s="774"/>
      <c r="CV89" s="775"/>
      <c r="CW89" s="773"/>
      <c r="CX89" s="774"/>
      <c r="CY89" s="774"/>
      <c r="CZ89" s="774"/>
      <c r="DA89" s="775"/>
      <c r="DB89" s="773"/>
      <c r="DC89" s="774"/>
      <c r="DD89" s="774"/>
      <c r="DE89" s="774"/>
      <c r="DF89" s="775"/>
      <c r="DG89" s="773"/>
      <c r="DH89" s="774"/>
      <c r="DI89" s="774"/>
      <c r="DJ89" s="774"/>
      <c r="DK89" s="775"/>
      <c r="DL89" s="773"/>
      <c r="DM89" s="774"/>
      <c r="DN89" s="774"/>
      <c r="DO89" s="774"/>
      <c r="DP89" s="775"/>
      <c r="DQ89" s="773"/>
      <c r="DR89" s="774"/>
      <c r="DS89" s="774"/>
      <c r="DT89" s="774"/>
      <c r="DU89" s="775"/>
      <c r="DV89" s="776"/>
      <c r="DW89" s="777"/>
      <c r="DX89" s="777"/>
      <c r="DY89" s="777"/>
      <c r="DZ89" s="778"/>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76"/>
      <c r="BT90" s="777"/>
      <c r="BU90" s="777"/>
      <c r="BV90" s="777"/>
      <c r="BW90" s="777"/>
      <c r="BX90" s="777"/>
      <c r="BY90" s="777"/>
      <c r="BZ90" s="777"/>
      <c r="CA90" s="777"/>
      <c r="CB90" s="777"/>
      <c r="CC90" s="777"/>
      <c r="CD90" s="777"/>
      <c r="CE90" s="777"/>
      <c r="CF90" s="777"/>
      <c r="CG90" s="782"/>
      <c r="CH90" s="773"/>
      <c r="CI90" s="774"/>
      <c r="CJ90" s="774"/>
      <c r="CK90" s="774"/>
      <c r="CL90" s="775"/>
      <c r="CM90" s="773"/>
      <c r="CN90" s="774"/>
      <c r="CO90" s="774"/>
      <c r="CP90" s="774"/>
      <c r="CQ90" s="775"/>
      <c r="CR90" s="773"/>
      <c r="CS90" s="774"/>
      <c r="CT90" s="774"/>
      <c r="CU90" s="774"/>
      <c r="CV90" s="775"/>
      <c r="CW90" s="773"/>
      <c r="CX90" s="774"/>
      <c r="CY90" s="774"/>
      <c r="CZ90" s="774"/>
      <c r="DA90" s="775"/>
      <c r="DB90" s="773"/>
      <c r="DC90" s="774"/>
      <c r="DD90" s="774"/>
      <c r="DE90" s="774"/>
      <c r="DF90" s="775"/>
      <c r="DG90" s="773"/>
      <c r="DH90" s="774"/>
      <c r="DI90" s="774"/>
      <c r="DJ90" s="774"/>
      <c r="DK90" s="775"/>
      <c r="DL90" s="773"/>
      <c r="DM90" s="774"/>
      <c r="DN90" s="774"/>
      <c r="DO90" s="774"/>
      <c r="DP90" s="775"/>
      <c r="DQ90" s="773"/>
      <c r="DR90" s="774"/>
      <c r="DS90" s="774"/>
      <c r="DT90" s="774"/>
      <c r="DU90" s="775"/>
      <c r="DV90" s="776"/>
      <c r="DW90" s="777"/>
      <c r="DX90" s="777"/>
      <c r="DY90" s="777"/>
      <c r="DZ90" s="778"/>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76"/>
      <c r="BT91" s="777"/>
      <c r="BU91" s="777"/>
      <c r="BV91" s="777"/>
      <c r="BW91" s="777"/>
      <c r="BX91" s="777"/>
      <c r="BY91" s="777"/>
      <c r="BZ91" s="777"/>
      <c r="CA91" s="777"/>
      <c r="CB91" s="777"/>
      <c r="CC91" s="777"/>
      <c r="CD91" s="777"/>
      <c r="CE91" s="777"/>
      <c r="CF91" s="777"/>
      <c r="CG91" s="782"/>
      <c r="CH91" s="773"/>
      <c r="CI91" s="774"/>
      <c r="CJ91" s="774"/>
      <c r="CK91" s="774"/>
      <c r="CL91" s="775"/>
      <c r="CM91" s="773"/>
      <c r="CN91" s="774"/>
      <c r="CO91" s="774"/>
      <c r="CP91" s="774"/>
      <c r="CQ91" s="775"/>
      <c r="CR91" s="773"/>
      <c r="CS91" s="774"/>
      <c r="CT91" s="774"/>
      <c r="CU91" s="774"/>
      <c r="CV91" s="775"/>
      <c r="CW91" s="773"/>
      <c r="CX91" s="774"/>
      <c r="CY91" s="774"/>
      <c r="CZ91" s="774"/>
      <c r="DA91" s="775"/>
      <c r="DB91" s="773"/>
      <c r="DC91" s="774"/>
      <c r="DD91" s="774"/>
      <c r="DE91" s="774"/>
      <c r="DF91" s="775"/>
      <c r="DG91" s="773"/>
      <c r="DH91" s="774"/>
      <c r="DI91" s="774"/>
      <c r="DJ91" s="774"/>
      <c r="DK91" s="775"/>
      <c r="DL91" s="773"/>
      <c r="DM91" s="774"/>
      <c r="DN91" s="774"/>
      <c r="DO91" s="774"/>
      <c r="DP91" s="775"/>
      <c r="DQ91" s="773"/>
      <c r="DR91" s="774"/>
      <c r="DS91" s="774"/>
      <c r="DT91" s="774"/>
      <c r="DU91" s="775"/>
      <c r="DV91" s="776"/>
      <c r="DW91" s="777"/>
      <c r="DX91" s="777"/>
      <c r="DY91" s="777"/>
      <c r="DZ91" s="778"/>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76"/>
      <c r="BT92" s="777"/>
      <c r="BU92" s="777"/>
      <c r="BV92" s="777"/>
      <c r="BW92" s="777"/>
      <c r="BX92" s="777"/>
      <c r="BY92" s="777"/>
      <c r="BZ92" s="777"/>
      <c r="CA92" s="777"/>
      <c r="CB92" s="777"/>
      <c r="CC92" s="777"/>
      <c r="CD92" s="777"/>
      <c r="CE92" s="777"/>
      <c r="CF92" s="777"/>
      <c r="CG92" s="782"/>
      <c r="CH92" s="773"/>
      <c r="CI92" s="774"/>
      <c r="CJ92" s="774"/>
      <c r="CK92" s="774"/>
      <c r="CL92" s="775"/>
      <c r="CM92" s="773"/>
      <c r="CN92" s="774"/>
      <c r="CO92" s="774"/>
      <c r="CP92" s="774"/>
      <c r="CQ92" s="775"/>
      <c r="CR92" s="773"/>
      <c r="CS92" s="774"/>
      <c r="CT92" s="774"/>
      <c r="CU92" s="774"/>
      <c r="CV92" s="775"/>
      <c r="CW92" s="773"/>
      <c r="CX92" s="774"/>
      <c r="CY92" s="774"/>
      <c r="CZ92" s="774"/>
      <c r="DA92" s="775"/>
      <c r="DB92" s="773"/>
      <c r="DC92" s="774"/>
      <c r="DD92" s="774"/>
      <c r="DE92" s="774"/>
      <c r="DF92" s="775"/>
      <c r="DG92" s="773"/>
      <c r="DH92" s="774"/>
      <c r="DI92" s="774"/>
      <c r="DJ92" s="774"/>
      <c r="DK92" s="775"/>
      <c r="DL92" s="773"/>
      <c r="DM92" s="774"/>
      <c r="DN92" s="774"/>
      <c r="DO92" s="774"/>
      <c r="DP92" s="775"/>
      <c r="DQ92" s="773"/>
      <c r="DR92" s="774"/>
      <c r="DS92" s="774"/>
      <c r="DT92" s="774"/>
      <c r="DU92" s="775"/>
      <c r="DV92" s="776"/>
      <c r="DW92" s="777"/>
      <c r="DX92" s="777"/>
      <c r="DY92" s="777"/>
      <c r="DZ92" s="778"/>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76"/>
      <c r="BT93" s="777"/>
      <c r="BU93" s="777"/>
      <c r="BV93" s="777"/>
      <c r="BW93" s="777"/>
      <c r="BX93" s="777"/>
      <c r="BY93" s="777"/>
      <c r="BZ93" s="777"/>
      <c r="CA93" s="777"/>
      <c r="CB93" s="777"/>
      <c r="CC93" s="777"/>
      <c r="CD93" s="777"/>
      <c r="CE93" s="777"/>
      <c r="CF93" s="777"/>
      <c r="CG93" s="782"/>
      <c r="CH93" s="773"/>
      <c r="CI93" s="774"/>
      <c r="CJ93" s="774"/>
      <c r="CK93" s="774"/>
      <c r="CL93" s="775"/>
      <c r="CM93" s="773"/>
      <c r="CN93" s="774"/>
      <c r="CO93" s="774"/>
      <c r="CP93" s="774"/>
      <c r="CQ93" s="775"/>
      <c r="CR93" s="773"/>
      <c r="CS93" s="774"/>
      <c r="CT93" s="774"/>
      <c r="CU93" s="774"/>
      <c r="CV93" s="775"/>
      <c r="CW93" s="773"/>
      <c r="CX93" s="774"/>
      <c r="CY93" s="774"/>
      <c r="CZ93" s="774"/>
      <c r="DA93" s="775"/>
      <c r="DB93" s="773"/>
      <c r="DC93" s="774"/>
      <c r="DD93" s="774"/>
      <c r="DE93" s="774"/>
      <c r="DF93" s="775"/>
      <c r="DG93" s="773"/>
      <c r="DH93" s="774"/>
      <c r="DI93" s="774"/>
      <c r="DJ93" s="774"/>
      <c r="DK93" s="775"/>
      <c r="DL93" s="773"/>
      <c r="DM93" s="774"/>
      <c r="DN93" s="774"/>
      <c r="DO93" s="774"/>
      <c r="DP93" s="775"/>
      <c r="DQ93" s="773"/>
      <c r="DR93" s="774"/>
      <c r="DS93" s="774"/>
      <c r="DT93" s="774"/>
      <c r="DU93" s="775"/>
      <c r="DV93" s="776"/>
      <c r="DW93" s="777"/>
      <c r="DX93" s="777"/>
      <c r="DY93" s="777"/>
      <c r="DZ93" s="778"/>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76"/>
      <c r="BT94" s="777"/>
      <c r="BU94" s="777"/>
      <c r="BV94" s="777"/>
      <c r="BW94" s="777"/>
      <c r="BX94" s="777"/>
      <c r="BY94" s="777"/>
      <c r="BZ94" s="777"/>
      <c r="CA94" s="777"/>
      <c r="CB94" s="777"/>
      <c r="CC94" s="777"/>
      <c r="CD94" s="777"/>
      <c r="CE94" s="777"/>
      <c r="CF94" s="777"/>
      <c r="CG94" s="782"/>
      <c r="CH94" s="773"/>
      <c r="CI94" s="774"/>
      <c r="CJ94" s="774"/>
      <c r="CK94" s="774"/>
      <c r="CL94" s="775"/>
      <c r="CM94" s="773"/>
      <c r="CN94" s="774"/>
      <c r="CO94" s="774"/>
      <c r="CP94" s="774"/>
      <c r="CQ94" s="775"/>
      <c r="CR94" s="773"/>
      <c r="CS94" s="774"/>
      <c r="CT94" s="774"/>
      <c r="CU94" s="774"/>
      <c r="CV94" s="775"/>
      <c r="CW94" s="773"/>
      <c r="CX94" s="774"/>
      <c r="CY94" s="774"/>
      <c r="CZ94" s="774"/>
      <c r="DA94" s="775"/>
      <c r="DB94" s="773"/>
      <c r="DC94" s="774"/>
      <c r="DD94" s="774"/>
      <c r="DE94" s="774"/>
      <c r="DF94" s="775"/>
      <c r="DG94" s="773"/>
      <c r="DH94" s="774"/>
      <c r="DI94" s="774"/>
      <c r="DJ94" s="774"/>
      <c r="DK94" s="775"/>
      <c r="DL94" s="773"/>
      <c r="DM94" s="774"/>
      <c r="DN94" s="774"/>
      <c r="DO94" s="774"/>
      <c r="DP94" s="775"/>
      <c r="DQ94" s="773"/>
      <c r="DR94" s="774"/>
      <c r="DS94" s="774"/>
      <c r="DT94" s="774"/>
      <c r="DU94" s="775"/>
      <c r="DV94" s="776"/>
      <c r="DW94" s="777"/>
      <c r="DX94" s="777"/>
      <c r="DY94" s="777"/>
      <c r="DZ94" s="778"/>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76"/>
      <c r="BT95" s="777"/>
      <c r="BU95" s="777"/>
      <c r="BV95" s="777"/>
      <c r="BW95" s="777"/>
      <c r="BX95" s="777"/>
      <c r="BY95" s="777"/>
      <c r="BZ95" s="777"/>
      <c r="CA95" s="777"/>
      <c r="CB95" s="777"/>
      <c r="CC95" s="777"/>
      <c r="CD95" s="777"/>
      <c r="CE95" s="777"/>
      <c r="CF95" s="777"/>
      <c r="CG95" s="782"/>
      <c r="CH95" s="773"/>
      <c r="CI95" s="774"/>
      <c r="CJ95" s="774"/>
      <c r="CK95" s="774"/>
      <c r="CL95" s="775"/>
      <c r="CM95" s="773"/>
      <c r="CN95" s="774"/>
      <c r="CO95" s="774"/>
      <c r="CP95" s="774"/>
      <c r="CQ95" s="775"/>
      <c r="CR95" s="773"/>
      <c r="CS95" s="774"/>
      <c r="CT95" s="774"/>
      <c r="CU95" s="774"/>
      <c r="CV95" s="775"/>
      <c r="CW95" s="773"/>
      <c r="CX95" s="774"/>
      <c r="CY95" s="774"/>
      <c r="CZ95" s="774"/>
      <c r="DA95" s="775"/>
      <c r="DB95" s="773"/>
      <c r="DC95" s="774"/>
      <c r="DD95" s="774"/>
      <c r="DE95" s="774"/>
      <c r="DF95" s="775"/>
      <c r="DG95" s="773"/>
      <c r="DH95" s="774"/>
      <c r="DI95" s="774"/>
      <c r="DJ95" s="774"/>
      <c r="DK95" s="775"/>
      <c r="DL95" s="773"/>
      <c r="DM95" s="774"/>
      <c r="DN95" s="774"/>
      <c r="DO95" s="774"/>
      <c r="DP95" s="775"/>
      <c r="DQ95" s="773"/>
      <c r="DR95" s="774"/>
      <c r="DS95" s="774"/>
      <c r="DT95" s="774"/>
      <c r="DU95" s="775"/>
      <c r="DV95" s="776"/>
      <c r="DW95" s="777"/>
      <c r="DX95" s="777"/>
      <c r="DY95" s="777"/>
      <c r="DZ95" s="778"/>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76"/>
      <c r="BT96" s="777"/>
      <c r="BU96" s="777"/>
      <c r="BV96" s="777"/>
      <c r="BW96" s="777"/>
      <c r="BX96" s="777"/>
      <c r="BY96" s="777"/>
      <c r="BZ96" s="777"/>
      <c r="CA96" s="777"/>
      <c r="CB96" s="777"/>
      <c r="CC96" s="777"/>
      <c r="CD96" s="777"/>
      <c r="CE96" s="777"/>
      <c r="CF96" s="777"/>
      <c r="CG96" s="782"/>
      <c r="CH96" s="773"/>
      <c r="CI96" s="774"/>
      <c r="CJ96" s="774"/>
      <c r="CK96" s="774"/>
      <c r="CL96" s="775"/>
      <c r="CM96" s="773"/>
      <c r="CN96" s="774"/>
      <c r="CO96" s="774"/>
      <c r="CP96" s="774"/>
      <c r="CQ96" s="775"/>
      <c r="CR96" s="773"/>
      <c r="CS96" s="774"/>
      <c r="CT96" s="774"/>
      <c r="CU96" s="774"/>
      <c r="CV96" s="775"/>
      <c r="CW96" s="773"/>
      <c r="CX96" s="774"/>
      <c r="CY96" s="774"/>
      <c r="CZ96" s="774"/>
      <c r="DA96" s="775"/>
      <c r="DB96" s="773"/>
      <c r="DC96" s="774"/>
      <c r="DD96" s="774"/>
      <c r="DE96" s="774"/>
      <c r="DF96" s="775"/>
      <c r="DG96" s="773"/>
      <c r="DH96" s="774"/>
      <c r="DI96" s="774"/>
      <c r="DJ96" s="774"/>
      <c r="DK96" s="775"/>
      <c r="DL96" s="773"/>
      <c r="DM96" s="774"/>
      <c r="DN96" s="774"/>
      <c r="DO96" s="774"/>
      <c r="DP96" s="775"/>
      <c r="DQ96" s="773"/>
      <c r="DR96" s="774"/>
      <c r="DS96" s="774"/>
      <c r="DT96" s="774"/>
      <c r="DU96" s="775"/>
      <c r="DV96" s="776"/>
      <c r="DW96" s="777"/>
      <c r="DX96" s="777"/>
      <c r="DY96" s="777"/>
      <c r="DZ96" s="778"/>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76"/>
      <c r="BT97" s="777"/>
      <c r="BU97" s="777"/>
      <c r="BV97" s="777"/>
      <c r="BW97" s="777"/>
      <c r="BX97" s="777"/>
      <c r="BY97" s="777"/>
      <c r="BZ97" s="777"/>
      <c r="CA97" s="777"/>
      <c r="CB97" s="777"/>
      <c r="CC97" s="777"/>
      <c r="CD97" s="777"/>
      <c r="CE97" s="777"/>
      <c r="CF97" s="777"/>
      <c r="CG97" s="782"/>
      <c r="CH97" s="773"/>
      <c r="CI97" s="774"/>
      <c r="CJ97" s="774"/>
      <c r="CK97" s="774"/>
      <c r="CL97" s="775"/>
      <c r="CM97" s="773"/>
      <c r="CN97" s="774"/>
      <c r="CO97" s="774"/>
      <c r="CP97" s="774"/>
      <c r="CQ97" s="775"/>
      <c r="CR97" s="773"/>
      <c r="CS97" s="774"/>
      <c r="CT97" s="774"/>
      <c r="CU97" s="774"/>
      <c r="CV97" s="775"/>
      <c r="CW97" s="773"/>
      <c r="CX97" s="774"/>
      <c r="CY97" s="774"/>
      <c r="CZ97" s="774"/>
      <c r="DA97" s="775"/>
      <c r="DB97" s="773"/>
      <c r="DC97" s="774"/>
      <c r="DD97" s="774"/>
      <c r="DE97" s="774"/>
      <c r="DF97" s="775"/>
      <c r="DG97" s="773"/>
      <c r="DH97" s="774"/>
      <c r="DI97" s="774"/>
      <c r="DJ97" s="774"/>
      <c r="DK97" s="775"/>
      <c r="DL97" s="773"/>
      <c r="DM97" s="774"/>
      <c r="DN97" s="774"/>
      <c r="DO97" s="774"/>
      <c r="DP97" s="775"/>
      <c r="DQ97" s="773"/>
      <c r="DR97" s="774"/>
      <c r="DS97" s="774"/>
      <c r="DT97" s="774"/>
      <c r="DU97" s="775"/>
      <c r="DV97" s="776"/>
      <c r="DW97" s="777"/>
      <c r="DX97" s="777"/>
      <c r="DY97" s="777"/>
      <c r="DZ97" s="778"/>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76"/>
      <c r="BT98" s="777"/>
      <c r="BU98" s="777"/>
      <c r="BV98" s="777"/>
      <c r="BW98" s="777"/>
      <c r="BX98" s="777"/>
      <c r="BY98" s="777"/>
      <c r="BZ98" s="777"/>
      <c r="CA98" s="777"/>
      <c r="CB98" s="777"/>
      <c r="CC98" s="777"/>
      <c r="CD98" s="777"/>
      <c r="CE98" s="777"/>
      <c r="CF98" s="777"/>
      <c r="CG98" s="782"/>
      <c r="CH98" s="773"/>
      <c r="CI98" s="774"/>
      <c r="CJ98" s="774"/>
      <c r="CK98" s="774"/>
      <c r="CL98" s="775"/>
      <c r="CM98" s="773"/>
      <c r="CN98" s="774"/>
      <c r="CO98" s="774"/>
      <c r="CP98" s="774"/>
      <c r="CQ98" s="775"/>
      <c r="CR98" s="773"/>
      <c r="CS98" s="774"/>
      <c r="CT98" s="774"/>
      <c r="CU98" s="774"/>
      <c r="CV98" s="775"/>
      <c r="CW98" s="773"/>
      <c r="CX98" s="774"/>
      <c r="CY98" s="774"/>
      <c r="CZ98" s="774"/>
      <c r="DA98" s="775"/>
      <c r="DB98" s="773"/>
      <c r="DC98" s="774"/>
      <c r="DD98" s="774"/>
      <c r="DE98" s="774"/>
      <c r="DF98" s="775"/>
      <c r="DG98" s="773"/>
      <c r="DH98" s="774"/>
      <c r="DI98" s="774"/>
      <c r="DJ98" s="774"/>
      <c r="DK98" s="775"/>
      <c r="DL98" s="773"/>
      <c r="DM98" s="774"/>
      <c r="DN98" s="774"/>
      <c r="DO98" s="774"/>
      <c r="DP98" s="775"/>
      <c r="DQ98" s="773"/>
      <c r="DR98" s="774"/>
      <c r="DS98" s="774"/>
      <c r="DT98" s="774"/>
      <c r="DU98" s="775"/>
      <c r="DV98" s="776"/>
      <c r="DW98" s="777"/>
      <c r="DX98" s="777"/>
      <c r="DY98" s="777"/>
      <c r="DZ98" s="778"/>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76"/>
      <c r="BT99" s="777"/>
      <c r="BU99" s="777"/>
      <c r="BV99" s="777"/>
      <c r="BW99" s="777"/>
      <c r="BX99" s="777"/>
      <c r="BY99" s="777"/>
      <c r="BZ99" s="777"/>
      <c r="CA99" s="777"/>
      <c r="CB99" s="777"/>
      <c r="CC99" s="777"/>
      <c r="CD99" s="777"/>
      <c r="CE99" s="777"/>
      <c r="CF99" s="777"/>
      <c r="CG99" s="782"/>
      <c r="CH99" s="773"/>
      <c r="CI99" s="774"/>
      <c r="CJ99" s="774"/>
      <c r="CK99" s="774"/>
      <c r="CL99" s="775"/>
      <c r="CM99" s="773"/>
      <c r="CN99" s="774"/>
      <c r="CO99" s="774"/>
      <c r="CP99" s="774"/>
      <c r="CQ99" s="775"/>
      <c r="CR99" s="773"/>
      <c r="CS99" s="774"/>
      <c r="CT99" s="774"/>
      <c r="CU99" s="774"/>
      <c r="CV99" s="775"/>
      <c r="CW99" s="773"/>
      <c r="CX99" s="774"/>
      <c r="CY99" s="774"/>
      <c r="CZ99" s="774"/>
      <c r="DA99" s="775"/>
      <c r="DB99" s="773"/>
      <c r="DC99" s="774"/>
      <c r="DD99" s="774"/>
      <c r="DE99" s="774"/>
      <c r="DF99" s="775"/>
      <c r="DG99" s="773"/>
      <c r="DH99" s="774"/>
      <c r="DI99" s="774"/>
      <c r="DJ99" s="774"/>
      <c r="DK99" s="775"/>
      <c r="DL99" s="773"/>
      <c r="DM99" s="774"/>
      <c r="DN99" s="774"/>
      <c r="DO99" s="774"/>
      <c r="DP99" s="775"/>
      <c r="DQ99" s="773"/>
      <c r="DR99" s="774"/>
      <c r="DS99" s="774"/>
      <c r="DT99" s="774"/>
      <c r="DU99" s="775"/>
      <c r="DV99" s="776"/>
      <c r="DW99" s="777"/>
      <c r="DX99" s="777"/>
      <c r="DY99" s="777"/>
      <c r="DZ99" s="778"/>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76"/>
      <c r="BT100" s="777"/>
      <c r="BU100" s="777"/>
      <c r="BV100" s="777"/>
      <c r="BW100" s="777"/>
      <c r="BX100" s="777"/>
      <c r="BY100" s="777"/>
      <c r="BZ100" s="777"/>
      <c r="CA100" s="777"/>
      <c r="CB100" s="777"/>
      <c r="CC100" s="777"/>
      <c r="CD100" s="777"/>
      <c r="CE100" s="777"/>
      <c r="CF100" s="777"/>
      <c r="CG100" s="782"/>
      <c r="CH100" s="773"/>
      <c r="CI100" s="774"/>
      <c r="CJ100" s="774"/>
      <c r="CK100" s="774"/>
      <c r="CL100" s="775"/>
      <c r="CM100" s="773"/>
      <c r="CN100" s="774"/>
      <c r="CO100" s="774"/>
      <c r="CP100" s="774"/>
      <c r="CQ100" s="775"/>
      <c r="CR100" s="773"/>
      <c r="CS100" s="774"/>
      <c r="CT100" s="774"/>
      <c r="CU100" s="774"/>
      <c r="CV100" s="775"/>
      <c r="CW100" s="773"/>
      <c r="CX100" s="774"/>
      <c r="CY100" s="774"/>
      <c r="CZ100" s="774"/>
      <c r="DA100" s="775"/>
      <c r="DB100" s="773"/>
      <c r="DC100" s="774"/>
      <c r="DD100" s="774"/>
      <c r="DE100" s="774"/>
      <c r="DF100" s="775"/>
      <c r="DG100" s="773"/>
      <c r="DH100" s="774"/>
      <c r="DI100" s="774"/>
      <c r="DJ100" s="774"/>
      <c r="DK100" s="775"/>
      <c r="DL100" s="773"/>
      <c r="DM100" s="774"/>
      <c r="DN100" s="774"/>
      <c r="DO100" s="774"/>
      <c r="DP100" s="775"/>
      <c r="DQ100" s="773"/>
      <c r="DR100" s="774"/>
      <c r="DS100" s="774"/>
      <c r="DT100" s="774"/>
      <c r="DU100" s="775"/>
      <c r="DV100" s="776"/>
      <c r="DW100" s="777"/>
      <c r="DX100" s="777"/>
      <c r="DY100" s="777"/>
      <c r="DZ100" s="778"/>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76"/>
      <c r="BT101" s="777"/>
      <c r="BU101" s="777"/>
      <c r="BV101" s="777"/>
      <c r="BW101" s="777"/>
      <c r="BX101" s="777"/>
      <c r="BY101" s="777"/>
      <c r="BZ101" s="777"/>
      <c r="CA101" s="777"/>
      <c r="CB101" s="777"/>
      <c r="CC101" s="777"/>
      <c r="CD101" s="777"/>
      <c r="CE101" s="777"/>
      <c r="CF101" s="777"/>
      <c r="CG101" s="782"/>
      <c r="CH101" s="773"/>
      <c r="CI101" s="774"/>
      <c r="CJ101" s="774"/>
      <c r="CK101" s="774"/>
      <c r="CL101" s="775"/>
      <c r="CM101" s="773"/>
      <c r="CN101" s="774"/>
      <c r="CO101" s="774"/>
      <c r="CP101" s="774"/>
      <c r="CQ101" s="775"/>
      <c r="CR101" s="773"/>
      <c r="CS101" s="774"/>
      <c r="CT101" s="774"/>
      <c r="CU101" s="774"/>
      <c r="CV101" s="775"/>
      <c r="CW101" s="773"/>
      <c r="CX101" s="774"/>
      <c r="CY101" s="774"/>
      <c r="CZ101" s="774"/>
      <c r="DA101" s="775"/>
      <c r="DB101" s="773"/>
      <c r="DC101" s="774"/>
      <c r="DD101" s="774"/>
      <c r="DE101" s="774"/>
      <c r="DF101" s="775"/>
      <c r="DG101" s="773"/>
      <c r="DH101" s="774"/>
      <c r="DI101" s="774"/>
      <c r="DJ101" s="774"/>
      <c r="DK101" s="775"/>
      <c r="DL101" s="773"/>
      <c r="DM101" s="774"/>
      <c r="DN101" s="774"/>
      <c r="DO101" s="774"/>
      <c r="DP101" s="775"/>
      <c r="DQ101" s="773"/>
      <c r="DR101" s="774"/>
      <c r="DS101" s="774"/>
      <c r="DT101" s="774"/>
      <c r="DU101" s="775"/>
      <c r="DV101" s="776"/>
      <c r="DW101" s="777"/>
      <c r="DX101" s="777"/>
      <c r="DY101" s="777"/>
      <c r="DZ101" s="778"/>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260</v>
      </c>
      <c r="BR102" s="735" t="s">
        <v>459</v>
      </c>
      <c r="BS102" s="736"/>
      <c r="BT102" s="736"/>
      <c r="BU102" s="736"/>
      <c r="BV102" s="736"/>
      <c r="BW102" s="736"/>
      <c r="BX102" s="736"/>
      <c r="BY102" s="736"/>
      <c r="BZ102" s="736"/>
      <c r="CA102" s="736"/>
      <c r="CB102" s="736"/>
      <c r="CC102" s="736"/>
      <c r="CD102" s="736"/>
      <c r="CE102" s="736"/>
      <c r="CF102" s="736"/>
      <c r="CG102" s="737"/>
      <c r="CH102" s="790"/>
      <c r="CI102" s="791"/>
      <c r="CJ102" s="791"/>
      <c r="CK102" s="791"/>
      <c r="CL102" s="792"/>
      <c r="CM102" s="790"/>
      <c r="CN102" s="791"/>
      <c r="CO102" s="791"/>
      <c r="CP102" s="791"/>
      <c r="CQ102" s="792"/>
      <c r="CR102" s="793"/>
      <c r="CS102" s="748"/>
      <c r="CT102" s="748"/>
      <c r="CU102" s="748"/>
      <c r="CV102" s="794"/>
      <c r="CW102" s="793"/>
      <c r="CX102" s="748"/>
      <c r="CY102" s="748"/>
      <c r="CZ102" s="748"/>
      <c r="DA102" s="794"/>
      <c r="DB102" s="793"/>
      <c r="DC102" s="748"/>
      <c r="DD102" s="748"/>
      <c r="DE102" s="748"/>
      <c r="DF102" s="794"/>
      <c r="DG102" s="793"/>
      <c r="DH102" s="748"/>
      <c r="DI102" s="748"/>
      <c r="DJ102" s="748"/>
      <c r="DK102" s="794"/>
      <c r="DL102" s="793"/>
      <c r="DM102" s="748"/>
      <c r="DN102" s="748"/>
      <c r="DO102" s="748"/>
      <c r="DP102" s="794"/>
      <c r="DQ102" s="793"/>
      <c r="DR102" s="748"/>
      <c r="DS102" s="748"/>
      <c r="DT102" s="748"/>
      <c r="DU102" s="794"/>
      <c r="DV102" s="735"/>
      <c r="DW102" s="736"/>
      <c r="DX102" s="736"/>
      <c r="DY102" s="736"/>
      <c r="DZ102" s="795"/>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96" t="s">
        <v>487</v>
      </c>
      <c r="BR103" s="796"/>
      <c r="BS103" s="796"/>
      <c r="BT103" s="796"/>
      <c r="BU103" s="796"/>
      <c r="BV103" s="796"/>
      <c r="BW103" s="796"/>
      <c r="BX103" s="796"/>
      <c r="BY103" s="796"/>
      <c r="BZ103" s="796"/>
      <c r="CA103" s="796"/>
      <c r="CB103" s="796"/>
      <c r="CC103" s="796"/>
      <c r="CD103" s="796"/>
      <c r="CE103" s="796"/>
      <c r="CF103" s="796"/>
      <c r="CG103" s="796"/>
      <c r="CH103" s="796"/>
      <c r="CI103" s="796"/>
      <c r="CJ103" s="796"/>
      <c r="CK103" s="796"/>
      <c r="CL103" s="796"/>
      <c r="CM103" s="796"/>
      <c r="CN103" s="796"/>
      <c r="CO103" s="796"/>
      <c r="CP103" s="796"/>
      <c r="CQ103" s="796"/>
      <c r="CR103" s="796"/>
      <c r="CS103" s="796"/>
      <c r="CT103" s="796"/>
      <c r="CU103" s="796"/>
      <c r="CV103" s="796"/>
      <c r="CW103" s="796"/>
      <c r="CX103" s="796"/>
      <c r="CY103" s="796"/>
      <c r="CZ103" s="796"/>
      <c r="DA103" s="796"/>
      <c r="DB103" s="796"/>
      <c r="DC103" s="796"/>
      <c r="DD103" s="796"/>
      <c r="DE103" s="796"/>
      <c r="DF103" s="796"/>
      <c r="DG103" s="796"/>
      <c r="DH103" s="796"/>
      <c r="DI103" s="796"/>
      <c r="DJ103" s="796"/>
      <c r="DK103" s="796"/>
      <c r="DL103" s="796"/>
      <c r="DM103" s="796"/>
      <c r="DN103" s="796"/>
      <c r="DO103" s="796"/>
      <c r="DP103" s="796"/>
      <c r="DQ103" s="796"/>
      <c r="DR103" s="796"/>
      <c r="DS103" s="796"/>
      <c r="DT103" s="796"/>
      <c r="DU103" s="796"/>
      <c r="DV103" s="796"/>
      <c r="DW103" s="796"/>
      <c r="DX103" s="796"/>
      <c r="DY103" s="796"/>
      <c r="DZ103" s="796"/>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97" t="s">
        <v>488</v>
      </c>
      <c r="BR104" s="797"/>
      <c r="BS104" s="797"/>
      <c r="BT104" s="797"/>
      <c r="BU104" s="797"/>
      <c r="BV104" s="797"/>
      <c r="BW104" s="797"/>
      <c r="BX104" s="797"/>
      <c r="BY104" s="797"/>
      <c r="BZ104" s="797"/>
      <c r="CA104" s="797"/>
      <c r="CB104" s="797"/>
      <c r="CC104" s="797"/>
      <c r="CD104" s="797"/>
      <c r="CE104" s="797"/>
      <c r="CF104" s="797"/>
      <c r="CG104" s="797"/>
      <c r="CH104" s="797"/>
      <c r="CI104" s="797"/>
      <c r="CJ104" s="797"/>
      <c r="CK104" s="797"/>
      <c r="CL104" s="797"/>
      <c r="CM104" s="797"/>
      <c r="CN104" s="797"/>
      <c r="CO104" s="797"/>
      <c r="CP104" s="797"/>
      <c r="CQ104" s="797"/>
      <c r="CR104" s="797"/>
      <c r="CS104" s="797"/>
      <c r="CT104" s="797"/>
      <c r="CU104" s="797"/>
      <c r="CV104" s="797"/>
      <c r="CW104" s="797"/>
      <c r="CX104" s="797"/>
      <c r="CY104" s="797"/>
      <c r="CZ104" s="797"/>
      <c r="DA104" s="797"/>
      <c r="DB104" s="797"/>
      <c r="DC104" s="797"/>
      <c r="DD104" s="797"/>
      <c r="DE104" s="797"/>
      <c r="DF104" s="797"/>
      <c r="DG104" s="797"/>
      <c r="DH104" s="797"/>
      <c r="DI104" s="797"/>
      <c r="DJ104" s="797"/>
      <c r="DK104" s="797"/>
      <c r="DL104" s="797"/>
      <c r="DM104" s="797"/>
      <c r="DN104" s="797"/>
      <c r="DO104" s="797"/>
      <c r="DP104" s="797"/>
      <c r="DQ104" s="797"/>
      <c r="DR104" s="797"/>
      <c r="DS104" s="797"/>
      <c r="DT104" s="797"/>
      <c r="DU104" s="797"/>
      <c r="DV104" s="797"/>
      <c r="DW104" s="797"/>
      <c r="DX104" s="797"/>
      <c r="DY104" s="797"/>
      <c r="DZ104" s="797"/>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489</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290</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798" t="s">
        <v>490</v>
      </c>
      <c r="B108" s="799"/>
      <c r="C108" s="799"/>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800"/>
      <c r="AU108" s="798" t="s">
        <v>62</v>
      </c>
      <c r="AV108" s="799"/>
      <c r="AW108" s="799"/>
      <c r="AX108" s="799"/>
      <c r="AY108" s="799"/>
      <c r="AZ108" s="799"/>
      <c r="BA108" s="799"/>
      <c r="BB108" s="799"/>
      <c r="BC108" s="799"/>
      <c r="BD108" s="799"/>
      <c r="BE108" s="799"/>
      <c r="BF108" s="799"/>
      <c r="BG108" s="799"/>
      <c r="BH108" s="799"/>
      <c r="BI108" s="799"/>
      <c r="BJ108" s="799"/>
      <c r="BK108" s="799"/>
      <c r="BL108" s="799"/>
      <c r="BM108" s="799"/>
      <c r="BN108" s="799"/>
      <c r="BO108" s="799"/>
      <c r="BP108" s="799"/>
      <c r="BQ108" s="799"/>
      <c r="BR108" s="799"/>
      <c r="BS108" s="799"/>
      <c r="BT108" s="799"/>
      <c r="BU108" s="799"/>
      <c r="BV108" s="799"/>
      <c r="BW108" s="799"/>
      <c r="BX108" s="799"/>
      <c r="BY108" s="799"/>
      <c r="BZ108" s="799"/>
      <c r="CA108" s="799"/>
      <c r="CB108" s="799"/>
      <c r="CC108" s="799"/>
      <c r="CD108" s="799"/>
      <c r="CE108" s="799"/>
      <c r="CF108" s="799"/>
      <c r="CG108" s="799"/>
      <c r="CH108" s="799"/>
      <c r="CI108" s="799"/>
      <c r="CJ108" s="799"/>
      <c r="CK108" s="799"/>
      <c r="CL108" s="799"/>
      <c r="CM108" s="799"/>
      <c r="CN108" s="799"/>
      <c r="CO108" s="799"/>
      <c r="CP108" s="799"/>
      <c r="CQ108" s="799"/>
      <c r="CR108" s="799"/>
      <c r="CS108" s="799"/>
      <c r="CT108" s="799"/>
      <c r="CU108" s="799"/>
      <c r="CV108" s="799"/>
      <c r="CW108" s="799"/>
      <c r="CX108" s="799"/>
      <c r="CY108" s="799"/>
      <c r="CZ108" s="799"/>
      <c r="DA108" s="799"/>
      <c r="DB108" s="799"/>
      <c r="DC108" s="799"/>
      <c r="DD108" s="799"/>
      <c r="DE108" s="799"/>
      <c r="DF108" s="799"/>
      <c r="DG108" s="799"/>
      <c r="DH108" s="799"/>
      <c r="DI108" s="799"/>
      <c r="DJ108" s="799"/>
      <c r="DK108" s="799"/>
      <c r="DL108" s="799"/>
      <c r="DM108" s="799"/>
      <c r="DN108" s="799"/>
      <c r="DO108" s="799"/>
      <c r="DP108" s="799"/>
      <c r="DQ108" s="799"/>
      <c r="DR108" s="799"/>
      <c r="DS108" s="799"/>
      <c r="DT108" s="799"/>
      <c r="DU108" s="799"/>
      <c r="DV108" s="799"/>
      <c r="DW108" s="799"/>
      <c r="DX108" s="799"/>
      <c r="DY108" s="799"/>
      <c r="DZ108" s="800"/>
    </row>
    <row r="109" spans="1:131" s="52" customFormat="1" ht="26.25" customHeight="1" x14ac:dyDescent="0.2">
      <c r="A109" s="801" t="s">
        <v>491</v>
      </c>
      <c r="B109" s="802"/>
      <c r="C109" s="802"/>
      <c r="D109" s="802"/>
      <c r="E109" s="802"/>
      <c r="F109" s="802"/>
      <c r="G109" s="802"/>
      <c r="H109" s="802"/>
      <c r="I109" s="802"/>
      <c r="J109" s="802"/>
      <c r="K109" s="802"/>
      <c r="L109" s="802"/>
      <c r="M109" s="802"/>
      <c r="N109" s="802"/>
      <c r="O109" s="802"/>
      <c r="P109" s="802"/>
      <c r="Q109" s="802"/>
      <c r="R109" s="802"/>
      <c r="S109" s="802"/>
      <c r="T109" s="802"/>
      <c r="U109" s="802"/>
      <c r="V109" s="802"/>
      <c r="W109" s="802"/>
      <c r="X109" s="802"/>
      <c r="Y109" s="802"/>
      <c r="Z109" s="803"/>
      <c r="AA109" s="804" t="s">
        <v>12</v>
      </c>
      <c r="AB109" s="802"/>
      <c r="AC109" s="802"/>
      <c r="AD109" s="802"/>
      <c r="AE109" s="803"/>
      <c r="AF109" s="804" t="s">
        <v>440</v>
      </c>
      <c r="AG109" s="802"/>
      <c r="AH109" s="802"/>
      <c r="AI109" s="802"/>
      <c r="AJ109" s="803"/>
      <c r="AK109" s="804" t="s">
        <v>400</v>
      </c>
      <c r="AL109" s="802"/>
      <c r="AM109" s="802"/>
      <c r="AN109" s="802"/>
      <c r="AO109" s="803"/>
      <c r="AP109" s="804" t="s">
        <v>492</v>
      </c>
      <c r="AQ109" s="802"/>
      <c r="AR109" s="802"/>
      <c r="AS109" s="802"/>
      <c r="AT109" s="805"/>
      <c r="AU109" s="801" t="s">
        <v>491</v>
      </c>
      <c r="AV109" s="802"/>
      <c r="AW109" s="802"/>
      <c r="AX109" s="802"/>
      <c r="AY109" s="802"/>
      <c r="AZ109" s="802"/>
      <c r="BA109" s="802"/>
      <c r="BB109" s="802"/>
      <c r="BC109" s="802"/>
      <c r="BD109" s="802"/>
      <c r="BE109" s="802"/>
      <c r="BF109" s="802"/>
      <c r="BG109" s="802"/>
      <c r="BH109" s="802"/>
      <c r="BI109" s="802"/>
      <c r="BJ109" s="802"/>
      <c r="BK109" s="802"/>
      <c r="BL109" s="802"/>
      <c r="BM109" s="802"/>
      <c r="BN109" s="802"/>
      <c r="BO109" s="802"/>
      <c r="BP109" s="803"/>
      <c r="BQ109" s="804" t="s">
        <v>12</v>
      </c>
      <c r="BR109" s="802"/>
      <c r="BS109" s="802"/>
      <c r="BT109" s="802"/>
      <c r="BU109" s="803"/>
      <c r="BV109" s="804" t="s">
        <v>440</v>
      </c>
      <c r="BW109" s="802"/>
      <c r="BX109" s="802"/>
      <c r="BY109" s="802"/>
      <c r="BZ109" s="803"/>
      <c r="CA109" s="804" t="s">
        <v>400</v>
      </c>
      <c r="CB109" s="802"/>
      <c r="CC109" s="802"/>
      <c r="CD109" s="802"/>
      <c r="CE109" s="803"/>
      <c r="CF109" s="806" t="s">
        <v>492</v>
      </c>
      <c r="CG109" s="806"/>
      <c r="CH109" s="806"/>
      <c r="CI109" s="806"/>
      <c r="CJ109" s="806"/>
      <c r="CK109" s="804" t="s">
        <v>102</v>
      </c>
      <c r="CL109" s="802"/>
      <c r="CM109" s="802"/>
      <c r="CN109" s="802"/>
      <c r="CO109" s="802"/>
      <c r="CP109" s="802"/>
      <c r="CQ109" s="802"/>
      <c r="CR109" s="802"/>
      <c r="CS109" s="802"/>
      <c r="CT109" s="802"/>
      <c r="CU109" s="802"/>
      <c r="CV109" s="802"/>
      <c r="CW109" s="802"/>
      <c r="CX109" s="802"/>
      <c r="CY109" s="802"/>
      <c r="CZ109" s="802"/>
      <c r="DA109" s="802"/>
      <c r="DB109" s="802"/>
      <c r="DC109" s="802"/>
      <c r="DD109" s="802"/>
      <c r="DE109" s="802"/>
      <c r="DF109" s="803"/>
      <c r="DG109" s="804" t="s">
        <v>12</v>
      </c>
      <c r="DH109" s="802"/>
      <c r="DI109" s="802"/>
      <c r="DJ109" s="802"/>
      <c r="DK109" s="803"/>
      <c r="DL109" s="804" t="s">
        <v>440</v>
      </c>
      <c r="DM109" s="802"/>
      <c r="DN109" s="802"/>
      <c r="DO109" s="802"/>
      <c r="DP109" s="803"/>
      <c r="DQ109" s="804" t="s">
        <v>400</v>
      </c>
      <c r="DR109" s="802"/>
      <c r="DS109" s="802"/>
      <c r="DT109" s="802"/>
      <c r="DU109" s="803"/>
      <c r="DV109" s="804" t="s">
        <v>492</v>
      </c>
      <c r="DW109" s="802"/>
      <c r="DX109" s="802"/>
      <c r="DY109" s="802"/>
      <c r="DZ109" s="805"/>
    </row>
    <row r="110" spans="1:131" s="52" customFormat="1" ht="26.25" customHeight="1" x14ac:dyDescent="0.2">
      <c r="A110" s="807" t="s">
        <v>334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10">
        <v>46846270</v>
      </c>
      <c r="AB110" s="811"/>
      <c r="AC110" s="811"/>
      <c r="AD110" s="811"/>
      <c r="AE110" s="812"/>
      <c r="AF110" s="813">
        <v>46755300</v>
      </c>
      <c r="AG110" s="811"/>
      <c r="AH110" s="811"/>
      <c r="AI110" s="811"/>
      <c r="AJ110" s="812"/>
      <c r="AK110" s="813">
        <v>47258123</v>
      </c>
      <c r="AL110" s="811"/>
      <c r="AM110" s="811"/>
      <c r="AN110" s="811"/>
      <c r="AO110" s="812"/>
      <c r="AP110" s="814">
        <v>12.7</v>
      </c>
      <c r="AQ110" s="815"/>
      <c r="AR110" s="815"/>
      <c r="AS110" s="815"/>
      <c r="AT110" s="816"/>
      <c r="AU110" s="872" t="s">
        <v>114</v>
      </c>
      <c r="AV110" s="873"/>
      <c r="AW110" s="873"/>
      <c r="AX110" s="873"/>
      <c r="AY110" s="873"/>
      <c r="AZ110" s="817" t="s">
        <v>493</v>
      </c>
      <c r="BA110" s="808"/>
      <c r="BB110" s="808"/>
      <c r="BC110" s="808"/>
      <c r="BD110" s="808"/>
      <c r="BE110" s="808"/>
      <c r="BF110" s="808"/>
      <c r="BG110" s="808"/>
      <c r="BH110" s="808"/>
      <c r="BI110" s="808"/>
      <c r="BJ110" s="808"/>
      <c r="BK110" s="808"/>
      <c r="BL110" s="808"/>
      <c r="BM110" s="808"/>
      <c r="BN110" s="808"/>
      <c r="BO110" s="808"/>
      <c r="BP110" s="809"/>
      <c r="BQ110" s="818">
        <v>1533263771</v>
      </c>
      <c r="BR110" s="819"/>
      <c r="BS110" s="819"/>
      <c r="BT110" s="819"/>
      <c r="BU110" s="819"/>
      <c r="BV110" s="819">
        <v>1548503741</v>
      </c>
      <c r="BW110" s="819"/>
      <c r="BX110" s="819"/>
      <c r="BY110" s="819"/>
      <c r="BZ110" s="819"/>
      <c r="CA110" s="819">
        <v>1550133471</v>
      </c>
      <c r="CB110" s="819"/>
      <c r="CC110" s="819"/>
      <c r="CD110" s="819"/>
      <c r="CE110" s="819"/>
      <c r="CF110" s="820">
        <v>417.5</v>
      </c>
      <c r="CG110" s="821"/>
      <c r="CH110" s="821"/>
      <c r="CI110" s="821"/>
      <c r="CJ110" s="821"/>
      <c r="CK110" s="878" t="s">
        <v>393</v>
      </c>
      <c r="CL110" s="879"/>
      <c r="CM110" s="817" t="s">
        <v>495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18">
        <v>2006814</v>
      </c>
      <c r="DH110" s="819"/>
      <c r="DI110" s="819"/>
      <c r="DJ110" s="819"/>
      <c r="DK110" s="819"/>
      <c r="DL110" s="819">
        <v>3831409</v>
      </c>
      <c r="DM110" s="819"/>
      <c r="DN110" s="819"/>
      <c r="DO110" s="819"/>
      <c r="DP110" s="819"/>
      <c r="DQ110" s="819">
        <v>3061447</v>
      </c>
      <c r="DR110" s="819"/>
      <c r="DS110" s="819"/>
      <c r="DT110" s="819"/>
      <c r="DU110" s="819"/>
      <c r="DV110" s="822">
        <v>0.8</v>
      </c>
      <c r="DW110" s="822"/>
      <c r="DX110" s="822"/>
      <c r="DY110" s="822"/>
      <c r="DZ110" s="823"/>
    </row>
    <row r="111" spans="1:131" s="52" customFormat="1" ht="26.25" customHeight="1" x14ac:dyDescent="0.2">
      <c r="A111" s="824" t="s">
        <v>471</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825"/>
      <c r="AA111" s="826">
        <v>9743749</v>
      </c>
      <c r="AB111" s="827"/>
      <c r="AC111" s="827"/>
      <c r="AD111" s="827"/>
      <c r="AE111" s="828"/>
      <c r="AF111" s="829">
        <v>9646116</v>
      </c>
      <c r="AG111" s="827"/>
      <c r="AH111" s="827"/>
      <c r="AI111" s="827"/>
      <c r="AJ111" s="828"/>
      <c r="AK111" s="829">
        <v>9793748</v>
      </c>
      <c r="AL111" s="827"/>
      <c r="AM111" s="827"/>
      <c r="AN111" s="827"/>
      <c r="AO111" s="828"/>
      <c r="AP111" s="830">
        <v>2.6</v>
      </c>
      <c r="AQ111" s="831"/>
      <c r="AR111" s="831"/>
      <c r="AS111" s="831"/>
      <c r="AT111" s="832"/>
      <c r="AU111" s="874"/>
      <c r="AV111" s="875"/>
      <c r="AW111" s="875"/>
      <c r="AX111" s="875"/>
      <c r="AY111" s="875"/>
      <c r="AZ111" s="833" t="s">
        <v>496</v>
      </c>
      <c r="BA111" s="834"/>
      <c r="BB111" s="834"/>
      <c r="BC111" s="834"/>
      <c r="BD111" s="834"/>
      <c r="BE111" s="834"/>
      <c r="BF111" s="834"/>
      <c r="BG111" s="834"/>
      <c r="BH111" s="834"/>
      <c r="BI111" s="834"/>
      <c r="BJ111" s="834"/>
      <c r="BK111" s="834"/>
      <c r="BL111" s="834"/>
      <c r="BM111" s="834"/>
      <c r="BN111" s="834"/>
      <c r="BO111" s="834"/>
      <c r="BP111" s="835"/>
      <c r="BQ111" s="836">
        <v>6866134</v>
      </c>
      <c r="BR111" s="837"/>
      <c r="BS111" s="837"/>
      <c r="BT111" s="837"/>
      <c r="BU111" s="837"/>
      <c r="BV111" s="837">
        <v>8690910</v>
      </c>
      <c r="BW111" s="837"/>
      <c r="BX111" s="837"/>
      <c r="BY111" s="837"/>
      <c r="BZ111" s="837"/>
      <c r="CA111" s="837">
        <v>7923953</v>
      </c>
      <c r="CB111" s="837"/>
      <c r="CC111" s="837"/>
      <c r="CD111" s="837"/>
      <c r="CE111" s="837"/>
      <c r="CF111" s="838">
        <v>2.1</v>
      </c>
      <c r="CG111" s="839"/>
      <c r="CH111" s="839"/>
      <c r="CI111" s="839"/>
      <c r="CJ111" s="839"/>
      <c r="CK111" s="880"/>
      <c r="CL111" s="881"/>
      <c r="CM111" s="833" t="s">
        <v>140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36" t="s">
        <v>206</v>
      </c>
      <c r="DH111" s="837"/>
      <c r="DI111" s="837"/>
      <c r="DJ111" s="837"/>
      <c r="DK111" s="837"/>
      <c r="DL111" s="837" t="s">
        <v>206</v>
      </c>
      <c r="DM111" s="837"/>
      <c r="DN111" s="837"/>
      <c r="DO111" s="837"/>
      <c r="DP111" s="837"/>
      <c r="DQ111" s="837" t="s">
        <v>206</v>
      </c>
      <c r="DR111" s="837"/>
      <c r="DS111" s="837"/>
      <c r="DT111" s="837"/>
      <c r="DU111" s="837"/>
      <c r="DV111" s="840" t="s">
        <v>206</v>
      </c>
      <c r="DW111" s="840"/>
      <c r="DX111" s="840"/>
      <c r="DY111" s="840"/>
      <c r="DZ111" s="841"/>
    </row>
    <row r="112" spans="1:131" s="52" customFormat="1" ht="26.25" customHeight="1" x14ac:dyDescent="0.2">
      <c r="A112" s="990" t="s">
        <v>157</v>
      </c>
      <c r="B112" s="991"/>
      <c r="C112" s="834" t="s">
        <v>498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26">
        <v>45235451</v>
      </c>
      <c r="AB112" s="827"/>
      <c r="AC112" s="827"/>
      <c r="AD112" s="827"/>
      <c r="AE112" s="828"/>
      <c r="AF112" s="829">
        <v>46050207</v>
      </c>
      <c r="AG112" s="827"/>
      <c r="AH112" s="827"/>
      <c r="AI112" s="827"/>
      <c r="AJ112" s="828"/>
      <c r="AK112" s="829">
        <v>47478870</v>
      </c>
      <c r="AL112" s="827"/>
      <c r="AM112" s="827"/>
      <c r="AN112" s="827"/>
      <c r="AO112" s="828"/>
      <c r="AP112" s="830">
        <v>12.8</v>
      </c>
      <c r="AQ112" s="831"/>
      <c r="AR112" s="831"/>
      <c r="AS112" s="831"/>
      <c r="AT112" s="832"/>
      <c r="AU112" s="874"/>
      <c r="AV112" s="875"/>
      <c r="AW112" s="875"/>
      <c r="AX112" s="875"/>
      <c r="AY112" s="875"/>
      <c r="AZ112" s="833" t="s">
        <v>278</v>
      </c>
      <c r="BA112" s="834"/>
      <c r="BB112" s="834"/>
      <c r="BC112" s="834"/>
      <c r="BD112" s="834"/>
      <c r="BE112" s="834"/>
      <c r="BF112" s="834"/>
      <c r="BG112" s="834"/>
      <c r="BH112" s="834"/>
      <c r="BI112" s="834"/>
      <c r="BJ112" s="834"/>
      <c r="BK112" s="834"/>
      <c r="BL112" s="834"/>
      <c r="BM112" s="834"/>
      <c r="BN112" s="834"/>
      <c r="BO112" s="834"/>
      <c r="BP112" s="835"/>
      <c r="BQ112" s="836">
        <v>221471057</v>
      </c>
      <c r="BR112" s="837"/>
      <c r="BS112" s="837"/>
      <c r="BT112" s="837"/>
      <c r="BU112" s="837"/>
      <c r="BV112" s="837">
        <v>233769023</v>
      </c>
      <c r="BW112" s="837"/>
      <c r="BX112" s="837"/>
      <c r="BY112" s="837"/>
      <c r="BZ112" s="837"/>
      <c r="CA112" s="837">
        <v>242182168</v>
      </c>
      <c r="CB112" s="837"/>
      <c r="CC112" s="837"/>
      <c r="CD112" s="837"/>
      <c r="CE112" s="837"/>
      <c r="CF112" s="838">
        <v>65.2</v>
      </c>
      <c r="CG112" s="839"/>
      <c r="CH112" s="839"/>
      <c r="CI112" s="839"/>
      <c r="CJ112" s="839"/>
      <c r="CK112" s="880"/>
      <c r="CL112" s="881"/>
      <c r="CM112" s="833" t="s">
        <v>403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36" t="s">
        <v>206</v>
      </c>
      <c r="DH112" s="837"/>
      <c r="DI112" s="837"/>
      <c r="DJ112" s="837"/>
      <c r="DK112" s="837"/>
      <c r="DL112" s="837" t="s">
        <v>206</v>
      </c>
      <c r="DM112" s="837"/>
      <c r="DN112" s="837"/>
      <c r="DO112" s="837"/>
      <c r="DP112" s="837"/>
      <c r="DQ112" s="837" t="s">
        <v>206</v>
      </c>
      <c r="DR112" s="837"/>
      <c r="DS112" s="837"/>
      <c r="DT112" s="837"/>
      <c r="DU112" s="837"/>
      <c r="DV112" s="840" t="s">
        <v>206</v>
      </c>
      <c r="DW112" s="840"/>
      <c r="DX112" s="840"/>
      <c r="DY112" s="840"/>
      <c r="DZ112" s="841"/>
    </row>
    <row r="113" spans="1:130" s="52" customFormat="1" ht="26.25" customHeight="1" x14ac:dyDescent="0.2">
      <c r="A113" s="992"/>
      <c r="B113" s="993"/>
      <c r="C113" s="834" t="s">
        <v>500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826">
        <v>19711445</v>
      </c>
      <c r="AB113" s="827"/>
      <c r="AC113" s="827"/>
      <c r="AD113" s="827"/>
      <c r="AE113" s="828"/>
      <c r="AF113" s="829">
        <v>19110572</v>
      </c>
      <c r="AG113" s="827"/>
      <c r="AH113" s="827"/>
      <c r="AI113" s="827"/>
      <c r="AJ113" s="828"/>
      <c r="AK113" s="829">
        <v>18658876</v>
      </c>
      <c r="AL113" s="827"/>
      <c r="AM113" s="827"/>
      <c r="AN113" s="827"/>
      <c r="AO113" s="828"/>
      <c r="AP113" s="830">
        <v>5</v>
      </c>
      <c r="AQ113" s="831"/>
      <c r="AR113" s="831"/>
      <c r="AS113" s="831"/>
      <c r="AT113" s="832"/>
      <c r="AU113" s="874"/>
      <c r="AV113" s="875"/>
      <c r="AW113" s="875"/>
      <c r="AX113" s="875"/>
      <c r="AY113" s="875"/>
      <c r="AZ113" s="833" t="s">
        <v>209</v>
      </c>
      <c r="BA113" s="834"/>
      <c r="BB113" s="834"/>
      <c r="BC113" s="834"/>
      <c r="BD113" s="834"/>
      <c r="BE113" s="834"/>
      <c r="BF113" s="834"/>
      <c r="BG113" s="834"/>
      <c r="BH113" s="834"/>
      <c r="BI113" s="834"/>
      <c r="BJ113" s="834"/>
      <c r="BK113" s="834"/>
      <c r="BL113" s="834"/>
      <c r="BM113" s="834"/>
      <c r="BN113" s="834"/>
      <c r="BO113" s="834"/>
      <c r="BP113" s="835"/>
      <c r="BQ113" s="836" t="s">
        <v>206</v>
      </c>
      <c r="BR113" s="837"/>
      <c r="BS113" s="837"/>
      <c r="BT113" s="837"/>
      <c r="BU113" s="837"/>
      <c r="BV113" s="837" t="s">
        <v>206</v>
      </c>
      <c r="BW113" s="837"/>
      <c r="BX113" s="837"/>
      <c r="BY113" s="837"/>
      <c r="BZ113" s="837"/>
      <c r="CA113" s="837" t="s">
        <v>206</v>
      </c>
      <c r="CB113" s="837"/>
      <c r="CC113" s="837"/>
      <c r="CD113" s="837"/>
      <c r="CE113" s="837"/>
      <c r="CF113" s="838" t="s">
        <v>206</v>
      </c>
      <c r="CG113" s="839"/>
      <c r="CH113" s="839"/>
      <c r="CI113" s="839"/>
      <c r="CJ113" s="839"/>
      <c r="CK113" s="880"/>
      <c r="CL113" s="881"/>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26" t="s">
        <v>206</v>
      </c>
      <c r="DH113" s="827"/>
      <c r="DI113" s="827"/>
      <c r="DJ113" s="827"/>
      <c r="DK113" s="828"/>
      <c r="DL113" s="829" t="s">
        <v>206</v>
      </c>
      <c r="DM113" s="827"/>
      <c r="DN113" s="827"/>
      <c r="DO113" s="827"/>
      <c r="DP113" s="828"/>
      <c r="DQ113" s="829" t="s">
        <v>206</v>
      </c>
      <c r="DR113" s="827"/>
      <c r="DS113" s="827"/>
      <c r="DT113" s="827"/>
      <c r="DU113" s="828"/>
      <c r="DV113" s="830" t="s">
        <v>206</v>
      </c>
      <c r="DW113" s="831"/>
      <c r="DX113" s="831"/>
      <c r="DY113" s="831"/>
      <c r="DZ113" s="832"/>
    </row>
    <row r="114" spans="1:130" s="52" customFormat="1" ht="26.25" customHeight="1" x14ac:dyDescent="0.2">
      <c r="A114" s="992"/>
      <c r="B114" s="993"/>
      <c r="C114" s="834" t="s">
        <v>501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26" t="s">
        <v>206</v>
      </c>
      <c r="AB114" s="827"/>
      <c r="AC114" s="827"/>
      <c r="AD114" s="827"/>
      <c r="AE114" s="828"/>
      <c r="AF114" s="829" t="s">
        <v>206</v>
      </c>
      <c r="AG114" s="827"/>
      <c r="AH114" s="827"/>
      <c r="AI114" s="827"/>
      <c r="AJ114" s="828"/>
      <c r="AK114" s="829" t="s">
        <v>206</v>
      </c>
      <c r="AL114" s="827"/>
      <c r="AM114" s="827"/>
      <c r="AN114" s="827"/>
      <c r="AO114" s="828"/>
      <c r="AP114" s="830" t="s">
        <v>206</v>
      </c>
      <c r="AQ114" s="831"/>
      <c r="AR114" s="831"/>
      <c r="AS114" s="831"/>
      <c r="AT114" s="832"/>
      <c r="AU114" s="874"/>
      <c r="AV114" s="875"/>
      <c r="AW114" s="875"/>
      <c r="AX114" s="875"/>
      <c r="AY114" s="875"/>
      <c r="AZ114" s="833" t="s">
        <v>165</v>
      </c>
      <c r="BA114" s="834"/>
      <c r="BB114" s="834"/>
      <c r="BC114" s="834"/>
      <c r="BD114" s="834"/>
      <c r="BE114" s="834"/>
      <c r="BF114" s="834"/>
      <c r="BG114" s="834"/>
      <c r="BH114" s="834"/>
      <c r="BI114" s="834"/>
      <c r="BJ114" s="834"/>
      <c r="BK114" s="834"/>
      <c r="BL114" s="834"/>
      <c r="BM114" s="834"/>
      <c r="BN114" s="834"/>
      <c r="BO114" s="834"/>
      <c r="BP114" s="835"/>
      <c r="BQ114" s="836">
        <v>99286721</v>
      </c>
      <c r="BR114" s="837"/>
      <c r="BS114" s="837"/>
      <c r="BT114" s="837"/>
      <c r="BU114" s="837"/>
      <c r="BV114" s="837">
        <v>96999910</v>
      </c>
      <c r="BW114" s="837"/>
      <c r="BX114" s="837"/>
      <c r="BY114" s="837"/>
      <c r="BZ114" s="837"/>
      <c r="CA114" s="837">
        <v>94968493</v>
      </c>
      <c r="CB114" s="837"/>
      <c r="CC114" s="837"/>
      <c r="CD114" s="837"/>
      <c r="CE114" s="837"/>
      <c r="CF114" s="838">
        <v>25.6</v>
      </c>
      <c r="CG114" s="839"/>
      <c r="CH114" s="839"/>
      <c r="CI114" s="839"/>
      <c r="CJ114" s="839"/>
      <c r="CK114" s="880"/>
      <c r="CL114" s="881"/>
      <c r="CM114" s="833" t="s">
        <v>502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26" t="s">
        <v>206</v>
      </c>
      <c r="DH114" s="827"/>
      <c r="DI114" s="827"/>
      <c r="DJ114" s="827"/>
      <c r="DK114" s="828"/>
      <c r="DL114" s="829" t="s">
        <v>206</v>
      </c>
      <c r="DM114" s="827"/>
      <c r="DN114" s="827"/>
      <c r="DO114" s="827"/>
      <c r="DP114" s="828"/>
      <c r="DQ114" s="829" t="s">
        <v>206</v>
      </c>
      <c r="DR114" s="827"/>
      <c r="DS114" s="827"/>
      <c r="DT114" s="827"/>
      <c r="DU114" s="828"/>
      <c r="DV114" s="830" t="s">
        <v>206</v>
      </c>
      <c r="DW114" s="831"/>
      <c r="DX114" s="831"/>
      <c r="DY114" s="831"/>
      <c r="DZ114" s="832"/>
    </row>
    <row r="115" spans="1:130" s="52" customFormat="1" ht="26.25" customHeight="1" x14ac:dyDescent="0.2">
      <c r="A115" s="992"/>
      <c r="B115" s="993"/>
      <c r="C115" s="834" t="s">
        <v>383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826">
        <v>656359</v>
      </c>
      <c r="AB115" s="827"/>
      <c r="AC115" s="827"/>
      <c r="AD115" s="827"/>
      <c r="AE115" s="828"/>
      <c r="AF115" s="829">
        <v>657420</v>
      </c>
      <c r="AG115" s="827"/>
      <c r="AH115" s="827"/>
      <c r="AI115" s="827"/>
      <c r="AJ115" s="828"/>
      <c r="AK115" s="829">
        <v>769961</v>
      </c>
      <c r="AL115" s="827"/>
      <c r="AM115" s="827"/>
      <c r="AN115" s="827"/>
      <c r="AO115" s="828"/>
      <c r="AP115" s="830">
        <v>0.2</v>
      </c>
      <c r="AQ115" s="831"/>
      <c r="AR115" s="831"/>
      <c r="AS115" s="831"/>
      <c r="AT115" s="832"/>
      <c r="AU115" s="874"/>
      <c r="AV115" s="875"/>
      <c r="AW115" s="875"/>
      <c r="AX115" s="875"/>
      <c r="AY115" s="875"/>
      <c r="AZ115" s="833" t="s">
        <v>353</v>
      </c>
      <c r="BA115" s="834"/>
      <c r="BB115" s="834"/>
      <c r="BC115" s="834"/>
      <c r="BD115" s="834"/>
      <c r="BE115" s="834"/>
      <c r="BF115" s="834"/>
      <c r="BG115" s="834"/>
      <c r="BH115" s="834"/>
      <c r="BI115" s="834"/>
      <c r="BJ115" s="834"/>
      <c r="BK115" s="834"/>
      <c r="BL115" s="834"/>
      <c r="BM115" s="834"/>
      <c r="BN115" s="834"/>
      <c r="BO115" s="834"/>
      <c r="BP115" s="835"/>
      <c r="BQ115" s="836">
        <v>1512218</v>
      </c>
      <c r="BR115" s="837"/>
      <c r="BS115" s="837"/>
      <c r="BT115" s="837"/>
      <c r="BU115" s="837"/>
      <c r="BV115" s="837">
        <v>3881899</v>
      </c>
      <c r="BW115" s="837"/>
      <c r="BX115" s="837"/>
      <c r="BY115" s="837"/>
      <c r="BZ115" s="837"/>
      <c r="CA115" s="837">
        <v>1978181</v>
      </c>
      <c r="CB115" s="837"/>
      <c r="CC115" s="837"/>
      <c r="CD115" s="837"/>
      <c r="CE115" s="837"/>
      <c r="CF115" s="838">
        <v>0.5</v>
      </c>
      <c r="CG115" s="839"/>
      <c r="CH115" s="839"/>
      <c r="CI115" s="839"/>
      <c r="CJ115" s="839"/>
      <c r="CK115" s="880"/>
      <c r="CL115" s="881"/>
      <c r="CM115" s="833" t="s">
        <v>33</v>
      </c>
      <c r="CN115" s="834"/>
      <c r="CO115" s="834"/>
      <c r="CP115" s="834"/>
      <c r="CQ115" s="834"/>
      <c r="CR115" s="834"/>
      <c r="CS115" s="834"/>
      <c r="CT115" s="834"/>
      <c r="CU115" s="834"/>
      <c r="CV115" s="834"/>
      <c r="CW115" s="834"/>
      <c r="CX115" s="834"/>
      <c r="CY115" s="834"/>
      <c r="CZ115" s="834"/>
      <c r="DA115" s="834"/>
      <c r="DB115" s="834"/>
      <c r="DC115" s="834"/>
      <c r="DD115" s="834"/>
      <c r="DE115" s="834"/>
      <c r="DF115" s="835"/>
      <c r="DG115" s="826">
        <v>4859320</v>
      </c>
      <c r="DH115" s="827"/>
      <c r="DI115" s="827"/>
      <c r="DJ115" s="827"/>
      <c r="DK115" s="828"/>
      <c r="DL115" s="829">
        <v>4859501</v>
      </c>
      <c r="DM115" s="827"/>
      <c r="DN115" s="827"/>
      <c r="DO115" s="827"/>
      <c r="DP115" s="828"/>
      <c r="DQ115" s="829">
        <v>4862506</v>
      </c>
      <c r="DR115" s="827"/>
      <c r="DS115" s="827"/>
      <c r="DT115" s="827"/>
      <c r="DU115" s="828"/>
      <c r="DV115" s="830">
        <v>1.3</v>
      </c>
      <c r="DW115" s="831"/>
      <c r="DX115" s="831"/>
      <c r="DY115" s="831"/>
      <c r="DZ115" s="832"/>
    </row>
    <row r="116" spans="1:130" s="52" customFormat="1" ht="26.25" customHeight="1" x14ac:dyDescent="0.2">
      <c r="A116" s="994"/>
      <c r="B116" s="995"/>
      <c r="C116" s="857" t="s">
        <v>3</v>
      </c>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8"/>
      <c r="AA116" s="826" t="s">
        <v>206</v>
      </c>
      <c r="AB116" s="827"/>
      <c r="AC116" s="827"/>
      <c r="AD116" s="827"/>
      <c r="AE116" s="828"/>
      <c r="AF116" s="829">
        <v>73</v>
      </c>
      <c r="AG116" s="827"/>
      <c r="AH116" s="827"/>
      <c r="AI116" s="827"/>
      <c r="AJ116" s="828"/>
      <c r="AK116" s="829">
        <v>4198</v>
      </c>
      <c r="AL116" s="827"/>
      <c r="AM116" s="827"/>
      <c r="AN116" s="827"/>
      <c r="AO116" s="828"/>
      <c r="AP116" s="830">
        <v>0</v>
      </c>
      <c r="AQ116" s="831"/>
      <c r="AR116" s="831"/>
      <c r="AS116" s="831"/>
      <c r="AT116" s="832"/>
      <c r="AU116" s="874"/>
      <c r="AV116" s="875"/>
      <c r="AW116" s="875"/>
      <c r="AX116" s="875"/>
      <c r="AY116" s="875"/>
      <c r="AZ116" s="842" t="s">
        <v>229</v>
      </c>
      <c r="BA116" s="843"/>
      <c r="BB116" s="843"/>
      <c r="BC116" s="843"/>
      <c r="BD116" s="843"/>
      <c r="BE116" s="843"/>
      <c r="BF116" s="843"/>
      <c r="BG116" s="843"/>
      <c r="BH116" s="843"/>
      <c r="BI116" s="843"/>
      <c r="BJ116" s="843"/>
      <c r="BK116" s="843"/>
      <c r="BL116" s="843"/>
      <c r="BM116" s="843"/>
      <c r="BN116" s="843"/>
      <c r="BO116" s="843"/>
      <c r="BP116" s="844"/>
      <c r="BQ116" s="836" t="s">
        <v>206</v>
      </c>
      <c r="BR116" s="837"/>
      <c r="BS116" s="837"/>
      <c r="BT116" s="837"/>
      <c r="BU116" s="837"/>
      <c r="BV116" s="837" t="s">
        <v>206</v>
      </c>
      <c r="BW116" s="837"/>
      <c r="BX116" s="837"/>
      <c r="BY116" s="837"/>
      <c r="BZ116" s="837"/>
      <c r="CA116" s="837" t="s">
        <v>206</v>
      </c>
      <c r="CB116" s="837"/>
      <c r="CC116" s="837"/>
      <c r="CD116" s="837"/>
      <c r="CE116" s="837"/>
      <c r="CF116" s="838" t="s">
        <v>206</v>
      </c>
      <c r="CG116" s="839"/>
      <c r="CH116" s="839"/>
      <c r="CI116" s="839"/>
      <c r="CJ116" s="839"/>
      <c r="CK116" s="880"/>
      <c r="CL116" s="881"/>
      <c r="CM116" s="833" t="s">
        <v>503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26" t="s">
        <v>206</v>
      </c>
      <c r="DH116" s="827"/>
      <c r="DI116" s="827"/>
      <c r="DJ116" s="827"/>
      <c r="DK116" s="828"/>
      <c r="DL116" s="829" t="s">
        <v>206</v>
      </c>
      <c r="DM116" s="827"/>
      <c r="DN116" s="827"/>
      <c r="DO116" s="827"/>
      <c r="DP116" s="828"/>
      <c r="DQ116" s="829" t="s">
        <v>206</v>
      </c>
      <c r="DR116" s="827"/>
      <c r="DS116" s="827"/>
      <c r="DT116" s="827"/>
      <c r="DU116" s="828"/>
      <c r="DV116" s="830" t="s">
        <v>206</v>
      </c>
      <c r="DW116" s="831"/>
      <c r="DX116" s="831"/>
      <c r="DY116" s="831"/>
      <c r="DZ116" s="832"/>
    </row>
    <row r="117" spans="1:130" s="52" customFormat="1" ht="26.25" customHeight="1" x14ac:dyDescent="0.2">
      <c r="A117" s="801" t="s">
        <v>283</v>
      </c>
      <c r="B117" s="802"/>
      <c r="C117" s="802"/>
      <c r="D117" s="802"/>
      <c r="E117" s="802"/>
      <c r="F117" s="802"/>
      <c r="G117" s="802"/>
      <c r="H117" s="802"/>
      <c r="I117" s="802"/>
      <c r="J117" s="802"/>
      <c r="K117" s="802"/>
      <c r="L117" s="802"/>
      <c r="M117" s="802"/>
      <c r="N117" s="802"/>
      <c r="O117" s="802"/>
      <c r="P117" s="802"/>
      <c r="Q117" s="802"/>
      <c r="R117" s="802"/>
      <c r="S117" s="802"/>
      <c r="T117" s="802"/>
      <c r="U117" s="802"/>
      <c r="V117" s="802"/>
      <c r="W117" s="802"/>
      <c r="X117" s="802"/>
      <c r="Y117" s="845" t="s">
        <v>329</v>
      </c>
      <c r="Z117" s="803"/>
      <c r="AA117" s="846">
        <v>122193274</v>
      </c>
      <c r="AB117" s="847"/>
      <c r="AC117" s="847"/>
      <c r="AD117" s="847"/>
      <c r="AE117" s="848"/>
      <c r="AF117" s="849">
        <v>122219688</v>
      </c>
      <c r="AG117" s="847"/>
      <c r="AH117" s="847"/>
      <c r="AI117" s="847"/>
      <c r="AJ117" s="848"/>
      <c r="AK117" s="849">
        <v>123963776</v>
      </c>
      <c r="AL117" s="847"/>
      <c r="AM117" s="847"/>
      <c r="AN117" s="847"/>
      <c r="AO117" s="848"/>
      <c r="AP117" s="850"/>
      <c r="AQ117" s="851"/>
      <c r="AR117" s="851"/>
      <c r="AS117" s="851"/>
      <c r="AT117" s="852"/>
      <c r="AU117" s="874"/>
      <c r="AV117" s="875"/>
      <c r="AW117" s="875"/>
      <c r="AX117" s="875"/>
      <c r="AY117" s="875"/>
      <c r="AZ117" s="853" t="s">
        <v>504</v>
      </c>
      <c r="BA117" s="854"/>
      <c r="BB117" s="854"/>
      <c r="BC117" s="854"/>
      <c r="BD117" s="854"/>
      <c r="BE117" s="854"/>
      <c r="BF117" s="854"/>
      <c r="BG117" s="854"/>
      <c r="BH117" s="854"/>
      <c r="BI117" s="854"/>
      <c r="BJ117" s="854"/>
      <c r="BK117" s="854"/>
      <c r="BL117" s="854"/>
      <c r="BM117" s="854"/>
      <c r="BN117" s="854"/>
      <c r="BO117" s="854"/>
      <c r="BP117" s="855"/>
      <c r="BQ117" s="836" t="s">
        <v>206</v>
      </c>
      <c r="BR117" s="837"/>
      <c r="BS117" s="837"/>
      <c r="BT117" s="837"/>
      <c r="BU117" s="837"/>
      <c r="BV117" s="837" t="s">
        <v>206</v>
      </c>
      <c r="BW117" s="837"/>
      <c r="BX117" s="837"/>
      <c r="BY117" s="837"/>
      <c r="BZ117" s="837"/>
      <c r="CA117" s="837" t="s">
        <v>206</v>
      </c>
      <c r="CB117" s="837"/>
      <c r="CC117" s="837"/>
      <c r="CD117" s="837"/>
      <c r="CE117" s="837"/>
      <c r="CF117" s="838" t="s">
        <v>206</v>
      </c>
      <c r="CG117" s="839"/>
      <c r="CH117" s="839"/>
      <c r="CI117" s="839"/>
      <c r="CJ117" s="839"/>
      <c r="CK117" s="880"/>
      <c r="CL117" s="881"/>
      <c r="CM117" s="833" t="s">
        <v>345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26" t="s">
        <v>206</v>
      </c>
      <c r="DH117" s="827"/>
      <c r="DI117" s="827"/>
      <c r="DJ117" s="827"/>
      <c r="DK117" s="828"/>
      <c r="DL117" s="829" t="s">
        <v>206</v>
      </c>
      <c r="DM117" s="827"/>
      <c r="DN117" s="827"/>
      <c r="DO117" s="827"/>
      <c r="DP117" s="828"/>
      <c r="DQ117" s="829" t="s">
        <v>206</v>
      </c>
      <c r="DR117" s="827"/>
      <c r="DS117" s="827"/>
      <c r="DT117" s="827"/>
      <c r="DU117" s="828"/>
      <c r="DV117" s="830" t="s">
        <v>206</v>
      </c>
      <c r="DW117" s="831"/>
      <c r="DX117" s="831"/>
      <c r="DY117" s="831"/>
      <c r="DZ117" s="832"/>
    </row>
    <row r="118" spans="1:130" s="52" customFormat="1" ht="26.25" customHeight="1" x14ac:dyDescent="0.2">
      <c r="A118" s="801" t="s">
        <v>102</v>
      </c>
      <c r="B118" s="802"/>
      <c r="C118" s="802"/>
      <c r="D118" s="802"/>
      <c r="E118" s="802"/>
      <c r="F118" s="802"/>
      <c r="G118" s="802"/>
      <c r="H118" s="802"/>
      <c r="I118" s="802"/>
      <c r="J118" s="802"/>
      <c r="K118" s="802"/>
      <c r="L118" s="802"/>
      <c r="M118" s="802"/>
      <c r="N118" s="802"/>
      <c r="O118" s="802"/>
      <c r="P118" s="802"/>
      <c r="Q118" s="802"/>
      <c r="R118" s="802"/>
      <c r="S118" s="802"/>
      <c r="T118" s="802"/>
      <c r="U118" s="802"/>
      <c r="V118" s="802"/>
      <c r="W118" s="802"/>
      <c r="X118" s="802"/>
      <c r="Y118" s="802"/>
      <c r="Z118" s="803"/>
      <c r="AA118" s="804" t="s">
        <v>12</v>
      </c>
      <c r="AB118" s="802"/>
      <c r="AC118" s="802"/>
      <c r="AD118" s="802"/>
      <c r="AE118" s="803"/>
      <c r="AF118" s="804" t="s">
        <v>440</v>
      </c>
      <c r="AG118" s="802"/>
      <c r="AH118" s="802"/>
      <c r="AI118" s="802"/>
      <c r="AJ118" s="803"/>
      <c r="AK118" s="804" t="s">
        <v>400</v>
      </c>
      <c r="AL118" s="802"/>
      <c r="AM118" s="802"/>
      <c r="AN118" s="802"/>
      <c r="AO118" s="803"/>
      <c r="AP118" s="804" t="s">
        <v>492</v>
      </c>
      <c r="AQ118" s="802"/>
      <c r="AR118" s="802"/>
      <c r="AS118" s="802"/>
      <c r="AT118" s="805"/>
      <c r="AU118" s="874"/>
      <c r="AV118" s="875"/>
      <c r="AW118" s="875"/>
      <c r="AX118" s="875"/>
      <c r="AY118" s="875"/>
      <c r="AZ118" s="856" t="s">
        <v>505</v>
      </c>
      <c r="BA118" s="857"/>
      <c r="BB118" s="857"/>
      <c r="BC118" s="857"/>
      <c r="BD118" s="857"/>
      <c r="BE118" s="857"/>
      <c r="BF118" s="857"/>
      <c r="BG118" s="857"/>
      <c r="BH118" s="857"/>
      <c r="BI118" s="857"/>
      <c r="BJ118" s="857"/>
      <c r="BK118" s="857"/>
      <c r="BL118" s="857"/>
      <c r="BM118" s="857"/>
      <c r="BN118" s="857"/>
      <c r="BO118" s="857"/>
      <c r="BP118" s="858"/>
      <c r="BQ118" s="859" t="s">
        <v>206</v>
      </c>
      <c r="BR118" s="860"/>
      <c r="BS118" s="860"/>
      <c r="BT118" s="860"/>
      <c r="BU118" s="860"/>
      <c r="BV118" s="860" t="s">
        <v>206</v>
      </c>
      <c r="BW118" s="860"/>
      <c r="BX118" s="860"/>
      <c r="BY118" s="860"/>
      <c r="BZ118" s="860"/>
      <c r="CA118" s="860" t="s">
        <v>206</v>
      </c>
      <c r="CB118" s="860"/>
      <c r="CC118" s="860"/>
      <c r="CD118" s="860"/>
      <c r="CE118" s="860"/>
      <c r="CF118" s="838" t="s">
        <v>206</v>
      </c>
      <c r="CG118" s="839"/>
      <c r="CH118" s="839"/>
      <c r="CI118" s="839"/>
      <c r="CJ118" s="839"/>
      <c r="CK118" s="880"/>
      <c r="CL118" s="881"/>
      <c r="CM118" s="833" t="s">
        <v>506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26" t="s">
        <v>206</v>
      </c>
      <c r="DH118" s="827"/>
      <c r="DI118" s="827"/>
      <c r="DJ118" s="827"/>
      <c r="DK118" s="828"/>
      <c r="DL118" s="829" t="s">
        <v>206</v>
      </c>
      <c r="DM118" s="827"/>
      <c r="DN118" s="827"/>
      <c r="DO118" s="827"/>
      <c r="DP118" s="828"/>
      <c r="DQ118" s="829" t="s">
        <v>206</v>
      </c>
      <c r="DR118" s="827"/>
      <c r="DS118" s="827"/>
      <c r="DT118" s="827"/>
      <c r="DU118" s="828"/>
      <c r="DV118" s="830" t="s">
        <v>206</v>
      </c>
      <c r="DW118" s="831"/>
      <c r="DX118" s="831"/>
      <c r="DY118" s="831"/>
      <c r="DZ118" s="832"/>
    </row>
    <row r="119" spans="1:130" s="52" customFormat="1" ht="26.25" customHeight="1" x14ac:dyDescent="0.2">
      <c r="A119" s="1000" t="s">
        <v>393</v>
      </c>
      <c r="B119" s="879"/>
      <c r="C119" s="817" t="s">
        <v>495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10">
        <v>656359</v>
      </c>
      <c r="AB119" s="811"/>
      <c r="AC119" s="811"/>
      <c r="AD119" s="811"/>
      <c r="AE119" s="812"/>
      <c r="AF119" s="813">
        <v>657420</v>
      </c>
      <c r="AG119" s="811"/>
      <c r="AH119" s="811"/>
      <c r="AI119" s="811"/>
      <c r="AJ119" s="812"/>
      <c r="AK119" s="813">
        <v>769961</v>
      </c>
      <c r="AL119" s="811"/>
      <c r="AM119" s="811"/>
      <c r="AN119" s="811"/>
      <c r="AO119" s="812"/>
      <c r="AP119" s="814">
        <v>0.2</v>
      </c>
      <c r="AQ119" s="815"/>
      <c r="AR119" s="815"/>
      <c r="AS119" s="815"/>
      <c r="AT119" s="816"/>
      <c r="AU119" s="876"/>
      <c r="AV119" s="877"/>
      <c r="AW119" s="877"/>
      <c r="AX119" s="877"/>
      <c r="AY119" s="877"/>
      <c r="AZ119" s="73" t="s">
        <v>283</v>
      </c>
      <c r="BA119" s="73"/>
      <c r="BB119" s="73"/>
      <c r="BC119" s="73"/>
      <c r="BD119" s="73"/>
      <c r="BE119" s="73"/>
      <c r="BF119" s="73"/>
      <c r="BG119" s="73"/>
      <c r="BH119" s="73"/>
      <c r="BI119" s="73"/>
      <c r="BJ119" s="73"/>
      <c r="BK119" s="73"/>
      <c r="BL119" s="73"/>
      <c r="BM119" s="73"/>
      <c r="BN119" s="73"/>
      <c r="BO119" s="845" t="s">
        <v>171</v>
      </c>
      <c r="BP119" s="861"/>
      <c r="BQ119" s="859">
        <v>1862399901</v>
      </c>
      <c r="BR119" s="860"/>
      <c r="BS119" s="860"/>
      <c r="BT119" s="860"/>
      <c r="BU119" s="860"/>
      <c r="BV119" s="860">
        <v>1891845483</v>
      </c>
      <c r="BW119" s="860"/>
      <c r="BX119" s="860"/>
      <c r="BY119" s="860"/>
      <c r="BZ119" s="860"/>
      <c r="CA119" s="860">
        <v>1897186266</v>
      </c>
      <c r="CB119" s="860"/>
      <c r="CC119" s="860"/>
      <c r="CD119" s="860"/>
      <c r="CE119" s="860"/>
      <c r="CF119" s="862"/>
      <c r="CG119" s="863"/>
      <c r="CH119" s="863"/>
      <c r="CI119" s="863"/>
      <c r="CJ119" s="864"/>
      <c r="CK119" s="882"/>
      <c r="CL119" s="883"/>
      <c r="CM119" s="856" t="s">
        <v>507</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65" t="s">
        <v>206</v>
      </c>
      <c r="DH119" s="866"/>
      <c r="DI119" s="866"/>
      <c r="DJ119" s="866"/>
      <c r="DK119" s="867"/>
      <c r="DL119" s="868" t="s">
        <v>206</v>
      </c>
      <c r="DM119" s="866"/>
      <c r="DN119" s="866"/>
      <c r="DO119" s="866"/>
      <c r="DP119" s="867"/>
      <c r="DQ119" s="868" t="s">
        <v>206</v>
      </c>
      <c r="DR119" s="866"/>
      <c r="DS119" s="866"/>
      <c r="DT119" s="866"/>
      <c r="DU119" s="867"/>
      <c r="DV119" s="869" t="s">
        <v>206</v>
      </c>
      <c r="DW119" s="870"/>
      <c r="DX119" s="870"/>
      <c r="DY119" s="870"/>
      <c r="DZ119" s="871"/>
    </row>
    <row r="120" spans="1:130" s="52" customFormat="1" ht="26.25" customHeight="1" x14ac:dyDescent="0.2">
      <c r="A120" s="1001"/>
      <c r="B120" s="881"/>
      <c r="C120" s="833" t="s">
        <v>140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26" t="s">
        <v>206</v>
      </c>
      <c r="AB120" s="827"/>
      <c r="AC120" s="827"/>
      <c r="AD120" s="827"/>
      <c r="AE120" s="828"/>
      <c r="AF120" s="829" t="s">
        <v>206</v>
      </c>
      <c r="AG120" s="827"/>
      <c r="AH120" s="827"/>
      <c r="AI120" s="827"/>
      <c r="AJ120" s="828"/>
      <c r="AK120" s="829" t="s">
        <v>206</v>
      </c>
      <c r="AL120" s="827"/>
      <c r="AM120" s="827"/>
      <c r="AN120" s="827"/>
      <c r="AO120" s="828"/>
      <c r="AP120" s="830" t="s">
        <v>206</v>
      </c>
      <c r="AQ120" s="831"/>
      <c r="AR120" s="831"/>
      <c r="AS120" s="831"/>
      <c r="AT120" s="832"/>
      <c r="AU120" s="884" t="s">
        <v>497</v>
      </c>
      <c r="AV120" s="885"/>
      <c r="AW120" s="885"/>
      <c r="AX120" s="885"/>
      <c r="AY120" s="886"/>
      <c r="AZ120" s="817" t="s">
        <v>219</v>
      </c>
      <c r="BA120" s="808"/>
      <c r="BB120" s="808"/>
      <c r="BC120" s="808"/>
      <c r="BD120" s="808"/>
      <c r="BE120" s="808"/>
      <c r="BF120" s="808"/>
      <c r="BG120" s="808"/>
      <c r="BH120" s="808"/>
      <c r="BI120" s="808"/>
      <c r="BJ120" s="808"/>
      <c r="BK120" s="808"/>
      <c r="BL120" s="808"/>
      <c r="BM120" s="808"/>
      <c r="BN120" s="808"/>
      <c r="BO120" s="808"/>
      <c r="BP120" s="809"/>
      <c r="BQ120" s="818">
        <v>165839585</v>
      </c>
      <c r="BR120" s="819"/>
      <c r="BS120" s="819"/>
      <c r="BT120" s="819"/>
      <c r="BU120" s="819"/>
      <c r="BV120" s="819">
        <v>166250663</v>
      </c>
      <c r="BW120" s="819"/>
      <c r="BX120" s="819"/>
      <c r="BY120" s="819"/>
      <c r="BZ120" s="819"/>
      <c r="CA120" s="819">
        <v>212623984</v>
      </c>
      <c r="CB120" s="819"/>
      <c r="CC120" s="819"/>
      <c r="CD120" s="819"/>
      <c r="CE120" s="819"/>
      <c r="CF120" s="820">
        <v>57.3</v>
      </c>
      <c r="CG120" s="821"/>
      <c r="CH120" s="821"/>
      <c r="CI120" s="821"/>
      <c r="CJ120" s="821"/>
      <c r="CK120" s="898" t="s">
        <v>279</v>
      </c>
      <c r="CL120" s="899"/>
      <c r="CM120" s="899"/>
      <c r="CN120" s="899"/>
      <c r="CO120" s="900"/>
      <c r="CP120" s="892" t="s">
        <v>479</v>
      </c>
      <c r="CQ120" s="893"/>
      <c r="CR120" s="893"/>
      <c r="CS120" s="893"/>
      <c r="CT120" s="893"/>
      <c r="CU120" s="893"/>
      <c r="CV120" s="893"/>
      <c r="CW120" s="893"/>
      <c r="CX120" s="893"/>
      <c r="CY120" s="893"/>
      <c r="CZ120" s="893"/>
      <c r="DA120" s="893"/>
      <c r="DB120" s="893"/>
      <c r="DC120" s="893"/>
      <c r="DD120" s="893"/>
      <c r="DE120" s="893"/>
      <c r="DF120" s="894"/>
      <c r="DG120" s="818">
        <v>167554705</v>
      </c>
      <c r="DH120" s="819"/>
      <c r="DI120" s="819"/>
      <c r="DJ120" s="819"/>
      <c r="DK120" s="819"/>
      <c r="DL120" s="819">
        <v>163453343</v>
      </c>
      <c r="DM120" s="819"/>
      <c r="DN120" s="819"/>
      <c r="DO120" s="819"/>
      <c r="DP120" s="819"/>
      <c r="DQ120" s="819">
        <v>164258121</v>
      </c>
      <c r="DR120" s="819"/>
      <c r="DS120" s="819"/>
      <c r="DT120" s="819"/>
      <c r="DU120" s="819"/>
      <c r="DV120" s="822">
        <v>44.2</v>
      </c>
      <c r="DW120" s="822"/>
      <c r="DX120" s="822"/>
      <c r="DY120" s="822"/>
      <c r="DZ120" s="823"/>
    </row>
    <row r="121" spans="1:130" s="52" customFormat="1" ht="26.25" customHeight="1" x14ac:dyDescent="0.2">
      <c r="A121" s="1001"/>
      <c r="B121" s="881"/>
      <c r="C121" s="853" t="s">
        <v>139</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826" t="s">
        <v>206</v>
      </c>
      <c r="AB121" s="827"/>
      <c r="AC121" s="827"/>
      <c r="AD121" s="827"/>
      <c r="AE121" s="828"/>
      <c r="AF121" s="829" t="s">
        <v>206</v>
      </c>
      <c r="AG121" s="827"/>
      <c r="AH121" s="827"/>
      <c r="AI121" s="827"/>
      <c r="AJ121" s="828"/>
      <c r="AK121" s="829" t="s">
        <v>206</v>
      </c>
      <c r="AL121" s="827"/>
      <c r="AM121" s="827"/>
      <c r="AN121" s="827"/>
      <c r="AO121" s="828"/>
      <c r="AP121" s="830" t="s">
        <v>206</v>
      </c>
      <c r="AQ121" s="831"/>
      <c r="AR121" s="831"/>
      <c r="AS121" s="831"/>
      <c r="AT121" s="832"/>
      <c r="AU121" s="887"/>
      <c r="AV121" s="888"/>
      <c r="AW121" s="888"/>
      <c r="AX121" s="888"/>
      <c r="AY121" s="889"/>
      <c r="AZ121" s="833" t="s">
        <v>508</v>
      </c>
      <c r="BA121" s="834"/>
      <c r="BB121" s="834"/>
      <c r="BC121" s="834"/>
      <c r="BD121" s="834"/>
      <c r="BE121" s="834"/>
      <c r="BF121" s="834"/>
      <c r="BG121" s="834"/>
      <c r="BH121" s="834"/>
      <c r="BI121" s="834"/>
      <c r="BJ121" s="834"/>
      <c r="BK121" s="834"/>
      <c r="BL121" s="834"/>
      <c r="BM121" s="834"/>
      <c r="BN121" s="834"/>
      <c r="BO121" s="834"/>
      <c r="BP121" s="835"/>
      <c r="BQ121" s="836">
        <v>304769226</v>
      </c>
      <c r="BR121" s="837"/>
      <c r="BS121" s="837"/>
      <c r="BT121" s="837"/>
      <c r="BU121" s="837"/>
      <c r="BV121" s="837">
        <v>316059050</v>
      </c>
      <c r="BW121" s="837"/>
      <c r="BX121" s="837"/>
      <c r="BY121" s="837"/>
      <c r="BZ121" s="837"/>
      <c r="CA121" s="837">
        <v>319857730</v>
      </c>
      <c r="CB121" s="837"/>
      <c r="CC121" s="837"/>
      <c r="CD121" s="837"/>
      <c r="CE121" s="837"/>
      <c r="CF121" s="838">
        <v>86.2</v>
      </c>
      <c r="CG121" s="839"/>
      <c r="CH121" s="839"/>
      <c r="CI121" s="839"/>
      <c r="CJ121" s="839"/>
      <c r="CK121" s="901"/>
      <c r="CL121" s="902"/>
      <c r="CM121" s="902"/>
      <c r="CN121" s="902"/>
      <c r="CO121" s="903"/>
      <c r="CP121" s="895" t="s">
        <v>236</v>
      </c>
      <c r="CQ121" s="896"/>
      <c r="CR121" s="896"/>
      <c r="CS121" s="896"/>
      <c r="CT121" s="896"/>
      <c r="CU121" s="896"/>
      <c r="CV121" s="896"/>
      <c r="CW121" s="896"/>
      <c r="CX121" s="896"/>
      <c r="CY121" s="896"/>
      <c r="CZ121" s="896"/>
      <c r="DA121" s="896"/>
      <c r="DB121" s="896"/>
      <c r="DC121" s="896"/>
      <c r="DD121" s="896"/>
      <c r="DE121" s="896"/>
      <c r="DF121" s="897"/>
      <c r="DG121" s="836">
        <v>36759855</v>
      </c>
      <c r="DH121" s="837"/>
      <c r="DI121" s="837"/>
      <c r="DJ121" s="837"/>
      <c r="DK121" s="837"/>
      <c r="DL121" s="837">
        <v>52437856</v>
      </c>
      <c r="DM121" s="837"/>
      <c r="DN121" s="837"/>
      <c r="DO121" s="837"/>
      <c r="DP121" s="837"/>
      <c r="DQ121" s="837">
        <v>57513327</v>
      </c>
      <c r="DR121" s="837"/>
      <c r="DS121" s="837"/>
      <c r="DT121" s="837"/>
      <c r="DU121" s="837"/>
      <c r="DV121" s="840">
        <v>15.5</v>
      </c>
      <c r="DW121" s="840"/>
      <c r="DX121" s="840"/>
      <c r="DY121" s="840"/>
      <c r="DZ121" s="841"/>
    </row>
    <row r="122" spans="1:130" s="52" customFormat="1" ht="26.25" customHeight="1" x14ac:dyDescent="0.2">
      <c r="A122" s="1001"/>
      <c r="B122" s="881"/>
      <c r="C122" s="833" t="s">
        <v>502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26" t="s">
        <v>206</v>
      </c>
      <c r="AB122" s="827"/>
      <c r="AC122" s="827"/>
      <c r="AD122" s="827"/>
      <c r="AE122" s="828"/>
      <c r="AF122" s="829" t="s">
        <v>206</v>
      </c>
      <c r="AG122" s="827"/>
      <c r="AH122" s="827"/>
      <c r="AI122" s="827"/>
      <c r="AJ122" s="828"/>
      <c r="AK122" s="829" t="s">
        <v>206</v>
      </c>
      <c r="AL122" s="827"/>
      <c r="AM122" s="827"/>
      <c r="AN122" s="827"/>
      <c r="AO122" s="828"/>
      <c r="AP122" s="830" t="s">
        <v>206</v>
      </c>
      <c r="AQ122" s="831"/>
      <c r="AR122" s="831"/>
      <c r="AS122" s="831"/>
      <c r="AT122" s="832"/>
      <c r="AU122" s="887"/>
      <c r="AV122" s="888"/>
      <c r="AW122" s="888"/>
      <c r="AX122" s="888"/>
      <c r="AY122" s="889"/>
      <c r="AZ122" s="856" t="s">
        <v>510</v>
      </c>
      <c r="BA122" s="857"/>
      <c r="BB122" s="857"/>
      <c r="BC122" s="857"/>
      <c r="BD122" s="857"/>
      <c r="BE122" s="857"/>
      <c r="BF122" s="857"/>
      <c r="BG122" s="857"/>
      <c r="BH122" s="857"/>
      <c r="BI122" s="857"/>
      <c r="BJ122" s="857"/>
      <c r="BK122" s="857"/>
      <c r="BL122" s="857"/>
      <c r="BM122" s="857"/>
      <c r="BN122" s="857"/>
      <c r="BO122" s="857"/>
      <c r="BP122" s="858"/>
      <c r="BQ122" s="859">
        <v>727332328</v>
      </c>
      <c r="BR122" s="860"/>
      <c r="BS122" s="860"/>
      <c r="BT122" s="860"/>
      <c r="BU122" s="860"/>
      <c r="BV122" s="860">
        <v>728305585</v>
      </c>
      <c r="BW122" s="860"/>
      <c r="BX122" s="860"/>
      <c r="BY122" s="860"/>
      <c r="BZ122" s="860"/>
      <c r="CA122" s="860">
        <v>732035711</v>
      </c>
      <c r="CB122" s="860"/>
      <c r="CC122" s="860"/>
      <c r="CD122" s="860"/>
      <c r="CE122" s="860"/>
      <c r="CF122" s="906">
        <v>197.2</v>
      </c>
      <c r="CG122" s="907"/>
      <c r="CH122" s="907"/>
      <c r="CI122" s="907"/>
      <c r="CJ122" s="907"/>
      <c r="CK122" s="901"/>
      <c r="CL122" s="902"/>
      <c r="CM122" s="902"/>
      <c r="CN122" s="902"/>
      <c r="CO122" s="903"/>
      <c r="CP122" s="895" t="s">
        <v>477</v>
      </c>
      <c r="CQ122" s="896"/>
      <c r="CR122" s="896"/>
      <c r="CS122" s="896"/>
      <c r="CT122" s="896"/>
      <c r="CU122" s="896"/>
      <c r="CV122" s="896"/>
      <c r="CW122" s="896"/>
      <c r="CX122" s="896"/>
      <c r="CY122" s="896"/>
      <c r="CZ122" s="896"/>
      <c r="DA122" s="896"/>
      <c r="DB122" s="896"/>
      <c r="DC122" s="896"/>
      <c r="DD122" s="896"/>
      <c r="DE122" s="896"/>
      <c r="DF122" s="897"/>
      <c r="DG122" s="836">
        <v>8327319</v>
      </c>
      <c r="DH122" s="837"/>
      <c r="DI122" s="837"/>
      <c r="DJ122" s="837"/>
      <c r="DK122" s="837"/>
      <c r="DL122" s="837">
        <v>8058248</v>
      </c>
      <c r="DM122" s="837"/>
      <c r="DN122" s="837"/>
      <c r="DO122" s="837"/>
      <c r="DP122" s="837"/>
      <c r="DQ122" s="837">
        <v>8486478</v>
      </c>
      <c r="DR122" s="837"/>
      <c r="DS122" s="837"/>
      <c r="DT122" s="837"/>
      <c r="DU122" s="837"/>
      <c r="DV122" s="840">
        <v>2.2999999999999998</v>
      </c>
      <c r="DW122" s="840"/>
      <c r="DX122" s="840"/>
      <c r="DY122" s="840"/>
      <c r="DZ122" s="841"/>
    </row>
    <row r="123" spans="1:130" s="52" customFormat="1" ht="26.25" customHeight="1" x14ac:dyDescent="0.2">
      <c r="A123" s="1001"/>
      <c r="B123" s="881"/>
      <c r="C123" s="833" t="s">
        <v>503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26" t="s">
        <v>206</v>
      </c>
      <c r="AB123" s="827"/>
      <c r="AC123" s="827"/>
      <c r="AD123" s="827"/>
      <c r="AE123" s="828"/>
      <c r="AF123" s="829" t="s">
        <v>206</v>
      </c>
      <c r="AG123" s="827"/>
      <c r="AH123" s="827"/>
      <c r="AI123" s="827"/>
      <c r="AJ123" s="828"/>
      <c r="AK123" s="829" t="s">
        <v>206</v>
      </c>
      <c r="AL123" s="827"/>
      <c r="AM123" s="827"/>
      <c r="AN123" s="827"/>
      <c r="AO123" s="828"/>
      <c r="AP123" s="830" t="s">
        <v>206</v>
      </c>
      <c r="AQ123" s="831"/>
      <c r="AR123" s="831"/>
      <c r="AS123" s="831"/>
      <c r="AT123" s="832"/>
      <c r="AU123" s="890"/>
      <c r="AV123" s="891"/>
      <c r="AW123" s="891"/>
      <c r="AX123" s="891"/>
      <c r="AY123" s="891"/>
      <c r="AZ123" s="73" t="s">
        <v>283</v>
      </c>
      <c r="BA123" s="73"/>
      <c r="BB123" s="73"/>
      <c r="BC123" s="73"/>
      <c r="BD123" s="73"/>
      <c r="BE123" s="73"/>
      <c r="BF123" s="73"/>
      <c r="BG123" s="73"/>
      <c r="BH123" s="73"/>
      <c r="BI123" s="73"/>
      <c r="BJ123" s="73"/>
      <c r="BK123" s="73"/>
      <c r="BL123" s="73"/>
      <c r="BM123" s="73"/>
      <c r="BN123" s="73"/>
      <c r="BO123" s="845" t="s">
        <v>511</v>
      </c>
      <c r="BP123" s="861"/>
      <c r="BQ123" s="908">
        <v>1197941139</v>
      </c>
      <c r="BR123" s="909"/>
      <c r="BS123" s="909"/>
      <c r="BT123" s="909"/>
      <c r="BU123" s="909"/>
      <c r="BV123" s="909">
        <v>1210615298</v>
      </c>
      <c r="BW123" s="909"/>
      <c r="BX123" s="909"/>
      <c r="BY123" s="909"/>
      <c r="BZ123" s="909"/>
      <c r="CA123" s="909">
        <v>1264517425</v>
      </c>
      <c r="CB123" s="909"/>
      <c r="CC123" s="909"/>
      <c r="CD123" s="909"/>
      <c r="CE123" s="909"/>
      <c r="CF123" s="862"/>
      <c r="CG123" s="863"/>
      <c r="CH123" s="863"/>
      <c r="CI123" s="863"/>
      <c r="CJ123" s="864"/>
      <c r="CK123" s="901"/>
      <c r="CL123" s="902"/>
      <c r="CM123" s="902"/>
      <c r="CN123" s="902"/>
      <c r="CO123" s="903"/>
      <c r="CP123" s="895" t="s">
        <v>481</v>
      </c>
      <c r="CQ123" s="896"/>
      <c r="CR123" s="896"/>
      <c r="CS123" s="896"/>
      <c r="CT123" s="896"/>
      <c r="CU123" s="896"/>
      <c r="CV123" s="896"/>
      <c r="CW123" s="896"/>
      <c r="CX123" s="896"/>
      <c r="CY123" s="896"/>
      <c r="CZ123" s="896"/>
      <c r="DA123" s="896"/>
      <c r="DB123" s="896"/>
      <c r="DC123" s="896"/>
      <c r="DD123" s="896"/>
      <c r="DE123" s="896"/>
      <c r="DF123" s="897"/>
      <c r="DG123" s="826">
        <v>4296413</v>
      </c>
      <c r="DH123" s="827"/>
      <c r="DI123" s="827"/>
      <c r="DJ123" s="827"/>
      <c r="DK123" s="828"/>
      <c r="DL123" s="829">
        <v>5624341</v>
      </c>
      <c r="DM123" s="827"/>
      <c r="DN123" s="827"/>
      <c r="DO123" s="827"/>
      <c r="DP123" s="828"/>
      <c r="DQ123" s="829">
        <v>8231413</v>
      </c>
      <c r="DR123" s="827"/>
      <c r="DS123" s="827"/>
      <c r="DT123" s="827"/>
      <c r="DU123" s="828"/>
      <c r="DV123" s="830">
        <v>2.2000000000000002</v>
      </c>
      <c r="DW123" s="831"/>
      <c r="DX123" s="831"/>
      <c r="DY123" s="831"/>
      <c r="DZ123" s="832"/>
    </row>
    <row r="124" spans="1:130" s="52" customFormat="1" ht="26.25" customHeight="1" x14ac:dyDescent="0.2">
      <c r="A124" s="1001"/>
      <c r="B124" s="881"/>
      <c r="C124" s="833" t="s">
        <v>345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26" t="s">
        <v>206</v>
      </c>
      <c r="AB124" s="827"/>
      <c r="AC124" s="827"/>
      <c r="AD124" s="827"/>
      <c r="AE124" s="828"/>
      <c r="AF124" s="829" t="s">
        <v>206</v>
      </c>
      <c r="AG124" s="827"/>
      <c r="AH124" s="827"/>
      <c r="AI124" s="827"/>
      <c r="AJ124" s="828"/>
      <c r="AK124" s="829" t="s">
        <v>206</v>
      </c>
      <c r="AL124" s="827"/>
      <c r="AM124" s="827"/>
      <c r="AN124" s="827"/>
      <c r="AO124" s="828"/>
      <c r="AP124" s="830" t="s">
        <v>206</v>
      </c>
      <c r="AQ124" s="831"/>
      <c r="AR124" s="831"/>
      <c r="AS124" s="831"/>
      <c r="AT124" s="832"/>
      <c r="AU124" s="914" t="s">
        <v>512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191.1</v>
      </c>
      <c r="BR124" s="918"/>
      <c r="BS124" s="918"/>
      <c r="BT124" s="918"/>
      <c r="BU124" s="918"/>
      <c r="BV124" s="918">
        <v>193.4</v>
      </c>
      <c r="BW124" s="918"/>
      <c r="BX124" s="918"/>
      <c r="BY124" s="918"/>
      <c r="BZ124" s="918"/>
      <c r="CA124" s="918">
        <v>170.4</v>
      </c>
      <c r="CB124" s="918"/>
      <c r="CC124" s="918"/>
      <c r="CD124" s="918"/>
      <c r="CE124" s="918"/>
      <c r="CF124" s="919"/>
      <c r="CG124" s="920"/>
      <c r="CH124" s="920"/>
      <c r="CI124" s="920"/>
      <c r="CJ124" s="921"/>
      <c r="CK124" s="904"/>
      <c r="CL124" s="904"/>
      <c r="CM124" s="904"/>
      <c r="CN124" s="904"/>
      <c r="CO124" s="905"/>
      <c r="CP124" s="895" t="s">
        <v>513</v>
      </c>
      <c r="CQ124" s="896"/>
      <c r="CR124" s="896"/>
      <c r="CS124" s="896"/>
      <c r="CT124" s="896"/>
      <c r="CU124" s="896"/>
      <c r="CV124" s="896"/>
      <c r="CW124" s="896"/>
      <c r="CX124" s="896"/>
      <c r="CY124" s="896"/>
      <c r="CZ124" s="896"/>
      <c r="DA124" s="896"/>
      <c r="DB124" s="896"/>
      <c r="DC124" s="896"/>
      <c r="DD124" s="896"/>
      <c r="DE124" s="896"/>
      <c r="DF124" s="897"/>
      <c r="DG124" s="865">
        <v>4532765</v>
      </c>
      <c r="DH124" s="866"/>
      <c r="DI124" s="866"/>
      <c r="DJ124" s="866"/>
      <c r="DK124" s="867"/>
      <c r="DL124" s="868">
        <v>4195235</v>
      </c>
      <c r="DM124" s="866"/>
      <c r="DN124" s="866"/>
      <c r="DO124" s="866"/>
      <c r="DP124" s="867"/>
      <c r="DQ124" s="868">
        <v>3692829</v>
      </c>
      <c r="DR124" s="866"/>
      <c r="DS124" s="866"/>
      <c r="DT124" s="866"/>
      <c r="DU124" s="867"/>
      <c r="DV124" s="869">
        <v>1</v>
      </c>
      <c r="DW124" s="870"/>
      <c r="DX124" s="870"/>
      <c r="DY124" s="870"/>
      <c r="DZ124" s="871"/>
    </row>
    <row r="125" spans="1:130" s="52" customFormat="1" ht="26.25" customHeight="1" x14ac:dyDescent="0.2">
      <c r="A125" s="1001"/>
      <c r="B125" s="881"/>
      <c r="C125" s="833" t="s">
        <v>506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26" t="s">
        <v>206</v>
      </c>
      <c r="AB125" s="827"/>
      <c r="AC125" s="827"/>
      <c r="AD125" s="827"/>
      <c r="AE125" s="828"/>
      <c r="AF125" s="829" t="s">
        <v>206</v>
      </c>
      <c r="AG125" s="827"/>
      <c r="AH125" s="827"/>
      <c r="AI125" s="827"/>
      <c r="AJ125" s="828"/>
      <c r="AK125" s="829" t="s">
        <v>206</v>
      </c>
      <c r="AL125" s="827"/>
      <c r="AM125" s="827"/>
      <c r="AN125" s="827"/>
      <c r="AO125" s="828"/>
      <c r="AP125" s="830" t="s">
        <v>206</v>
      </c>
      <c r="AQ125" s="831"/>
      <c r="AR125" s="831"/>
      <c r="AS125" s="831"/>
      <c r="AT125" s="83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39" t="s">
        <v>466</v>
      </c>
      <c r="CL125" s="899"/>
      <c r="CM125" s="899"/>
      <c r="CN125" s="899"/>
      <c r="CO125" s="900"/>
      <c r="CP125" s="817" t="s">
        <v>143</v>
      </c>
      <c r="CQ125" s="808"/>
      <c r="CR125" s="808"/>
      <c r="CS125" s="808"/>
      <c r="CT125" s="808"/>
      <c r="CU125" s="808"/>
      <c r="CV125" s="808"/>
      <c r="CW125" s="808"/>
      <c r="CX125" s="808"/>
      <c r="CY125" s="808"/>
      <c r="CZ125" s="808"/>
      <c r="DA125" s="808"/>
      <c r="DB125" s="808"/>
      <c r="DC125" s="808"/>
      <c r="DD125" s="808"/>
      <c r="DE125" s="808"/>
      <c r="DF125" s="809"/>
      <c r="DG125" s="818" t="s">
        <v>206</v>
      </c>
      <c r="DH125" s="819"/>
      <c r="DI125" s="819"/>
      <c r="DJ125" s="819"/>
      <c r="DK125" s="819"/>
      <c r="DL125" s="819" t="s">
        <v>206</v>
      </c>
      <c r="DM125" s="819"/>
      <c r="DN125" s="819"/>
      <c r="DO125" s="819"/>
      <c r="DP125" s="819"/>
      <c r="DQ125" s="819" t="s">
        <v>206</v>
      </c>
      <c r="DR125" s="819"/>
      <c r="DS125" s="819"/>
      <c r="DT125" s="819"/>
      <c r="DU125" s="819"/>
      <c r="DV125" s="822" t="s">
        <v>206</v>
      </c>
      <c r="DW125" s="822"/>
      <c r="DX125" s="822"/>
      <c r="DY125" s="822"/>
      <c r="DZ125" s="823"/>
    </row>
    <row r="126" spans="1:130" s="52" customFormat="1" ht="26.25" customHeight="1" x14ac:dyDescent="0.2">
      <c r="A126" s="1001"/>
      <c r="B126" s="881"/>
      <c r="C126" s="833" t="s">
        <v>507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26" t="s">
        <v>206</v>
      </c>
      <c r="AB126" s="827"/>
      <c r="AC126" s="827"/>
      <c r="AD126" s="827"/>
      <c r="AE126" s="828"/>
      <c r="AF126" s="829" t="s">
        <v>206</v>
      </c>
      <c r="AG126" s="827"/>
      <c r="AH126" s="827"/>
      <c r="AI126" s="827"/>
      <c r="AJ126" s="828"/>
      <c r="AK126" s="829" t="s">
        <v>206</v>
      </c>
      <c r="AL126" s="827"/>
      <c r="AM126" s="827"/>
      <c r="AN126" s="827"/>
      <c r="AO126" s="828"/>
      <c r="AP126" s="830" t="s">
        <v>206</v>
      </c>
      <c r="AQ126" s="831"/>
      <c r="AR126" s="831"/>
      <c r="AS126" s="831"/>
      <c r="AT126" s="83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40"/>
      <c r="CL126" s="902"/>
      <c r="CM126" s="902"/>
      <c r="CN126" s="902"/>
      <c r="CO126" s="903"/>
      <c r="CP126" s="833" t="s">
        <v>425</v>
      </c>
      <c r="CQ126" s="834"/>
      <c r="CR126" s="834"/>
      <c r="CS126" s="834"/>
      <c r="CT126" s="834"/>
      <c r="CU126" s="834"/>
      <c r="CV126" s="834"/>
      <c r="CW126" s="834"/>
      <c r="CX126" s="834"/>
      <c r="CY126" s="834"/>
      <c r="CZ126" s="834"/>
      <c r="DA126" s="834"/>
      <c r="DB126" s="834"/>
      <c r="DC126" s="834"/>
      <c r="DD126" s="834"/>
      <c r="DE126" s="834"/>
      <c r="DF126" s="835"/>
      <c r="DG126" s="836" t="s">
        <v>206</v>
      </c>
      <c r="DH126" s="837"/>
      <c r="DI126" s="837"/>
      <c r="DJ126" s="837"/>
      <c r="DK126" s="837"/>
      <c r="DL126" s="837" t="s">
        <v>206</v>
      </c>
      <c r="DM126" s="837"/>
      <c r="DN126" s="837"/>
      <c r="DO126" s="837"/>
      <c r="DP126" s="837"/>
      <c r="DQ126" s="837" t="s">
        <v>206</v>
      </c>
      <c r="DR126" s="837"/>
      <c r="DS126" s="837"/>
      <c r="DT126" s="837"/>
      <c r="DU126" s="837"/>
      <c r="DV126" s="840" t="s">
        <v>206</v>
      </c>
      <c r="DW126" s="840"/>
      <c r="DX126" s="840"/>
      <c r="DY126" s="840"/>
      <c r="DZ126" s="841"/>
    </row>
    <row r="127" spans="1:130" s="52" customFormat="1" ht="26.25" customHeight="1" x14ac:dyDescent="0.2">
      <c r="A127" s="1002"/>
      <c r="B127" s="883"/>
      <c r="C127" s="856" t="s">
        <v>84</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26" t="s">
        <v>206</v>
      </c>
      <c r="AB127" s="827"/>
      <c r="AC127" s="827"/>
      <c r="AD127" s="827"/>
      <c r="AE127" s="828"/>
      <c r="AF127" s="829" t="s">
        <v>206</v>
      </c>
      <c r="AG127" s="827"/>
      <c r="AH127" s="827"/>
      <c r="AI127" s="827"/>
      <c r="AJ127" s="828"/>
      <c r="AK127" s="829" t="s">
        <v>206</v>
      </c>
      <c r="AL127" s="827"/>
      <c r="AM127" s="827"/>
      <c r="AN127" s="827"/>
      <c r="AO127" s="828"/>
      <c r="AP127" s="830" t="s">
        <v>206</v>
      </c>
      <c r="AQ127" s="831"/>
      <c r="AR127" s="831"/>
      <c r="AS127" s="831"/>
      <c r="AT127" s="832"/>
      <c r="AU127" s="60"/>
      <c r="AV127" s="60"/>
      <c r="AW127" s="60"/>
      <c r="AX127" s="944" t="s">
        <v>514</v>
      </c>
      <c r="AY127" s="911"/>
      <c r="AZ127" s="911"/>
      <c r="BA127" s="911"/>
      <c r="BB127" s="911"/>
      <c r="BC127" s="911"/>
      <c r="BD127" s="911"/>
      <c r="BE127" s="912"/>
      <c r="BF127" s="910" t="s">
        <v>515</v>
      </c>
      <c r="BG127" s="911"/>
      <c r="BH127" s="911"/>
      <c r="BI127" s="911"/>
      <c r="BJ127" s="911"/>
      <c r="BK127" s="911"/>
      <c r="BL127" s="912"/>
      <c r="BM127" s="910" t="s">
        <v>426</v>
      </c>
      <c r="BN127" s="911"/>
      <c r="BO127" s="911"/>
      <c r="BP127" s="911"/>
      <c r="BQ127" s="911"/>
      <c r="BR127" s="911"/>
      <c r="BS127" s="912"/>
      <c r="BT127" s="910" t="s">
        <v>420</v>
      </c>
      <c r="BU127" s="911"/>
      <c r="BV127" s="911"/>
      <c r="BW127" s="911"/>
      <c r="BX127" s="911"/>
      <c r="BY127" s="911"/>
      <c r="BZ127" s="913"/>
      <c r="CA127" s="60"/>
      <c r="CB127" s="60"/>
      <c r="CC127" s="60"/>
      <c r="CD127" s="78"/>
      <c r="CE127" s="78"/>
      <c r="CF127" s="78"/>
      <c r="CG127" s="60"/>
      <c r="CH127" s="60"/>
      <c r="CI127" s="60"/>
      <c r="CJ127" s="79"/>
      <c r="CK127" s="940"/>
      <c r="CL127" s="902"/>
      <c r="CM127" s="902"/>
      <c r="CN127" s="902"/>
      <c r="CO127" s="903"/>
      <c r="CP127" s="833" t="s">
        <v>455</v>
      </c>
      <c r="CQ127" s="834"/>
      <c r="CR127" s="834"/>
      <c r="CS127" s="834"/>
      <c r="CT127" s="834"/>
      <c r="CU127" s="834"/>
      <c r="CV127" s="834"/>
      <c r="CW127" s="834"/>
      <c r="CX127" s="834"/>
      <c r="CY127" s="834"/>
      <c r="CZ127" s="834"/>
      <c r="DA127" s="834"/>
      <c r="DB127" s="834"/>
      <c r="DC127" s="834"/>
      <c r="DD127" s="834"/>
      <c r="DE127" s="834"/>
      <c r="DF127" s="835"/>
      <c r="DG127" s="836">
        <v>1304400</v>
      </c>
      <c r="DH127" s="837"/>
      <c r="DI127" s="837"/>
      <c r="DJ127" s="837"/>
      <c r="DK127" s="837"/>
      <c r="DL127" s="837">
        <v>2700847</v>
      </c>
      <c r="DM127" s="837"/>
      <c r="DN127" s="837"/>
      <c r="DO127" s="837"/>
      <c r="DP127" s="837"/>
      <c r="DQ127" s="837">
        <v>1834307</v>
      </c>
      <c r="DR127" s="837"/>
      <c r="DS127" s="837"/>
      <c r="DT127" s="837"/>
      <c r="DU127" s="837"/>
      <c r="DV127" s="840">
        <v>0.5</v>
      </c>
      <c r="DW127" s="840"/>
      <c r="DX127" s="840"/>
      <c r="DY127" s="840"/>
      <c r="DZ127" s="841"/>
    </row>
    <row r="128" spans="1:130" s="52" customFormat="1" ht="26.25" customHeight="1" x14ac:dyDescent="0.2">
      <c r="A128" s="964" t="s">
        <v>516</v>
      </c>
      <c r="B128" s="965"/>
      <c r="C128" s="965"/>
      <c r="D128" s="965"/>
      <c r="E128" s="965"/>
      <c r="F128" s="965"/>
      <c r="G128" s="965"/>
      <c r="H128" s="965"/>
      <c r="I128" s="965"/>
      <c r="J128" s="965"/>
      <c r="K128" s="965"/>
      <c r="L128" s="965"/>
      <c r="M128" s="965"/>
      <c r="N128" s="965"/>
      <c r="O128" s="965"/>
      <c r="P128" s="965"/>
      <c r="Q128" s="965"/>
      <c r="R128" s="965"/>
      <c r="S128" s="965"/>
      <c r="T128" s="965"/>
      <c r="U128" s="965"/>
      <c r="V128" s="965"/>
      <c r="W128" s="966" t="s">
        <v>9</v>
      </c>
      <c r="X128" s="966"/>
      <c r="Y128" s="966"/>
      <c r="Z128" s="967"/>
      <c r="AA128" s="810">
        <v>28606771</v>
      </c>
      <c r="AB128" s="811"/>
      <c r="AC128" s="811"/>
      <c r="AD128" s="811"/>
      <c r="AE128" s="812"/>
      <c r="AF128" s="813">
        <v>26888760</v>
      </c>
      <c r="AG128" s="811"/>
      <c r="AH128" s="811"/>
      <c r="AI128" s="811"/>
      <c r="AJ128" s="812"/>
      <c r="AK128" s="813">
        <v>25659040</v>
      </c>
      <c r="AL128" s="811"/>
      <c r="AM128" s="811"/>
      <c r="AN128" s="811"/>
      <c r="AO128" s="812"/>
      <c r="AP128" s="968"/>
      <c r="AQ128" s="969"/>
      <c r="AR128" s="969"/>
      <c r="AS128" s="969"/>
      <c r="AT128" s="970"/>
      <c r="AU128" s="60"/>
      <c r="AV128" s="60"/>
      <c r="AW128" s="60"/>
      <c r="AX128" s="807" t="s">
        <v>318</v>
      </c>
      <c r="AY128" s="808"/>
      <c r="AZ128" s="808"/>
      <c r="BA128" s="808"/>
      <c r="BB128" s="808"/>
      <c r="BC128" s="808"/>
      <c r="BD128" s="808"/>
      <c r="BE128" s="809"/>
      <c r="BF128" s="971" t="s">
        <v>206</v>
      </c>
      <c r="BG128" s="972"/>
      <c r="BH128" s="972"/>
      <c r="BI128" s="972"/>
      <c r="BJ128" s="972"/>
      <c r="BK128" s="972"/>
      <c r="BL128" s="973"/>
      <c r="BM128" s="971">
        <v>11.25</v>
      </c>
      <c r="BN128" s="972"/>
      <c r="BO128" s="972"/>
      <c r="BP128" s="972"/>
      <c r="BQ128" s="972"/>
      <c r="BR128" s="972"/>
      <c r="BS128" s="973"/>
      <c r="BT128" s="971">
        <v>20</v>
      </c>
      <c r="BU128" s="972"/>
      <c r="BV128" s="972"/>
      <c r="BW128" s="972"/>
      <c r="BX128" s="972"/>
      <c r="BY128" s="972"/>
      <c r="BZ128" s="974"/>
      <c r="CA128" s="78"/>
      <c r="CB128" s="78"/>
      <c r="CC128" s="78"/>
      <c r="CD128" s="78"/>
      <c r="CE128" s="78"/>
      <c r="CF128" s="78"/>
      <c r="CG128" s="60"/>
      <c r="CH128" s="60"/>
      <c r="CI128" s="60"/>
      <c r="CJ128" s="79"/>
      <c r="CK128" s="941"/>
      <c r="CL128" s="942"/>
      <c r="CM128" s="942"/>
      <c r="CN128" s="942"/>
      <c r="CO128" s="943"/>
      <c r="CP128" s="922" t="s">
        <v>411</v>
      </c>
      <c r="CQ128" s="669"/>
      <c r="CR128" s="669"/>
      <c r="CS128" s="669"/>
      <c r="CT128" s="669"/>
      <c r="CU128" s="669"/>
      <c r="CV128" s="669"/>
      <c r="CW128" s="669"/>
      <c r="CX128" s="669"/>
      <c r="CY128" s="669"/>
      <c r="CZ128" s="669"/>
      <c r="DA128" s="669"/>
      <c r="DB128" s="669"/>
      <c r="DC128" s="669"/>
      <c r="DD128" s="669"/>
      <c r="DE128" s="669"/>
      <c r="DF128" s="923"/>
      <c r="DG128" s="924">
        <v>207818</v>
      </c>
      <c r="DH128" s="925"/>
      <c r="DI128" s="925"/>
      <c r="DJ128" s="925"/>
      <c r="DK128" s="925"/>
      <c r="DL128" s="925">
        <v>1181052</v>
      </c>
      <c r="DM128" s="925"/>
      <c r="DN128" s="925"/>
      <c r="DO128" s="925"/>
      <c r="DP128" s="925"/>
      <c r="DQ128" s="925">
        <v>143874</v>
      </c>
      <c r="DR128" s="925"/>
      <c r="DS128" s="925"/>
      <c r="DT128" s="925"/>
      <c r="DU128" s="925"/>
      <c r="DV128" s="926">
        <v>0</v>
      </c>
      <c r="DW128" s="926"/>
      <c r="DX128" s="926"/>
      <c r="DY128" s="926"/>
      <c r="DZ128" s="927"/>
    </row>
    <row r="129" spans="1:131" s="52" customFormat="1" ht="26.25" customHeight="1" x14ac:dyDescent="0.2">
      <c r="A129" s="824" t="s">
        <v>177</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928" t="s">
        <v>246</v>
      </c>
      <c r="X129" s="929"/>
      <c r="Y129" s="929"/>
      <c r="Z129" s="930"/>
      <c r="AA129" s="826">
        <v>402017103</v>
      </c>
      <c r="AB129" s="827"/>
      <c r="AC129" s="827"/>
      <c r="AD129" s="827"/>
      <c r="AE129" s="828"/>
      <c r="AF129" s="829">
        <v>405033797</v>
      </c>
      <c r="AG129" s="827"/>
      <c r="AH129" s="827"/>
      <c r="AI129" s="827"/>
      <c r="AJ129" s="828"/>
      <c r="AK129" s="829">
        <v>424382561</v>
      </c>
      <c r="AL129" s="827"/>
      <c r="AM129" s="827"/>
      <c r="AN129" s="827"/>
      <c r="AO129" s="828"/>
      <c r="AP129" s="931"/>
      <c r="AQ129" s="932"/>
      <c r="AR129" s="932"/>
      <c r="AS129" s="932"/>
      <c r="AT129" s="933"/>
      <c r="AU129" s="71"/>
      <c r="AV129" s="71"/>
      <c r="AW129" s="71"/>
      <c r="AX129" s="934" t="s">
        <v>126</v>
      </c>
      <c r="AY129" s="834"/>
      <c r="AZ129" s="834"/>
      <c r="BA129" s="834"/>
      <c r="BB129" s="834"/>
      <c r="BC129" s="834"/>
      <c r="BD129" s="834"/>
      <c r="BE129" s="835"/>
      <c r="BF129" s="935" t="s">
        <v>206</v>
      </c>
      <c r="BG129" s="936"/>
      <c r="BH129" s="936"/>
      <c r="BI129" s="936"/>
      <c r="BJ129" s="936"/>
      <c r="BK129" s="936"/>
      <c r="BL129" s="937"/>
      <c r="BM129" s="935">
        <v>16.25</v>
      </c>
      <c r="BN129" s="936"/>
      <c r="BO129" s="936"/>
      <c r="BP129" s="936"/>
      <c r="BQ129" s="936"/>
      <c r="BR129" s="936"/>
      <c r="BS129" s="937"/>
      <c r="BT129" s="935">
        <v>30</v>
      </c>
      <c r="BU129" s="936"/>
      <c r="BV129" s="936"/>
      <c r="BW129" s="936"/>
      <c r="BX129" s="936"/>
      <c r="BY129" s="936"/>
      <c r="BZ129" s="938"/>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824" t="s">
        <v>517</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928" t="s">
        <v>518</v>
      </c>
      <c r="X130" s="929"/>
      <c r="Y130" s="929"/>
      <c r="Z130" s="930"/>
      <c r="AA130" s="826">
        <v>54481197</v>
      </c>
      <c r="AB130" s="827"/>
      <c r="AC130" s="827"/>
      <c r="AD130" s="827"/>
      <c r="AE130" s="828"/>
      <c r="AF130" s="829">
        <v>52916387</v>
      </c>
      <c r="AG130" s="827"/>
      <c r="AH130" s="827"/>
      <c r="AI130" s="827"/>
      <c r="AJ130" s="828"/>
      <c r="AK130" s="829">
        <v>53111463</v>
      </c>
      <c r="AL130" s="827"/>
      <c r="AM130" s="827"/>
      <c r="AN130" s="827"/>
      <c r="AO130" s="828"/>
      <c r="AP130" s="931"/>
      <c r="AQ130" s="932"/>
      <c r="AR130" s="932"/>
      <c r="AS130" s="932"/>
      <c r="AT130" s="933"/>
      <c r="AU130" s="71"/>
      <c r="AV130" s="71"/>
      <c r="AW130" s="71"/>
      <c r="AX130" s="934" t="s">
        <v>442</v>
      </c>
      <c r="AY130" s="834"/>
      <c r="AZ130" s="834"/>
      <c r="BA130" s="834"/>
      <c r="BB130" s="834"/>
      <c r="BC130" s="834"/>
      <c r="BD130" s="834"/>
      <c r="BE130" s="835"/>
      <c r="BF130" s="945">
        <v>11.8</v>
      </c>
      <c r="BG130" s="946"/>
      <c r="BH130" s="946"/>
      <c r="BI130" s="946"/>
      <c r="BJ130" s="946"/>
      <c r="BK130" s="946"/>
      <c r="BL130" s="947"/>
      <c r="BM130" s="945">
        <v>25</v>
      </c>
      <c r="BN130" s="946"/>
      <c r="BO130" s="946"/>
      <c r="BP130" s="946"/>
      <c r="BQ130" s="946"/>
      <c r="BR130" s="946"/>
      <c r="BS130" s="947"/>
      <c r="BT130" s="945">
        <v>35</v>
      </c>
      <c r="BU130" s="946"/>
      <c r="BV130" s="946"/>
      <c r="BW130" s="946"/>
      <c r="BX130" s="946"/>
      <c r="BY130" s="946"/>
      <c r="BZ130" s="94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949"/>
      <c r="B131" s="950"/>
      <c r="C131" s="950"/>
      <c r="D131" s="950"/>
      <c r="E131" s="950"/>
      <c r="F131" s="950"/>
      <c r="G131" s="950"/>
      <c r="H131" s="950"/>
      <c r="I131" s="950"/>
      <c r="J131" s="950"/>
      <c r="K131" s="950"/>
      <c r="L131" s="950"/>
      <c r="M131" s="950"/>
      <c r="N131" s="950"/>
      <c r="O131" s="950"/>
      <c r="P131" s="950"/>
      <c r="Q131" s="950"/>
      <c r="R131" s="950"/>
      <c r="S131" s="950"/>
      <c r="T131" s="950"/>
      <c r="U131" s="950"/>
      <c r="V131" s="950"/>
      <c r="W131" s="951" t="s">
        <v>179</v>
      </c>
      <c r="X131" s="952"/>
      <c r="Y131" s="952"/>
      <c r="Z131" s="953"/>
      <c r="AA131" s="865">
        <v>347535906</v>
      </c>
      <c r="AB131" s="866"/>
      <c r="AC131" s="866"/>
      <c r="AD131" s="866"/>
      <c r="AE131" s="867"/>
      <c r="AF131" s="868">
        <v>352117410</v>
      </c>
      <c r="AG131" s="866"/>
      <c r="AH131" s="866"/>
      <c r="AI131" s="866"/>
      <c r="AJ131" s="867"/>
      <c r="AK131" s="868">
        <v>371271098</v>
      </c>
      <c r="AL131" s="866"/>
      <c r="AM131" s="866"/>
      <c r="AN131" s="866"/>
      <c r="AO131" s="867"/>
      <c r="AP131" s="954"/>
      <c r="AQ131" s="955"/>
      <c r="AR131" s="955"/>
      <c r="AS131" s="955"/>
      <c r="AT131" s="956"/>
      <c r="AU131" s="71"/>
      <c r="AV131" s="71"/>
      <c r="AW131" s="71"/>
      <c r="AX131" s="957" t="s">
        <v>494</v>
      </c>
      <c r="AY131" s="669"/>
      <c r="AZ131" s="669"/>
      <c r="BA131" s="669"/>
      <c r="BB131" s="669"/>
      <c r="BC131" s="669"/>
      <c r="BD131" s="669"/>
      <c r="BE131" s="923"/>
      <c r="BF131" s="958">
        <v>170.4</v>
      </c>
      <c r="BG131" s="959"/>
      <c r="BH131" s="959"/>
      <c r="BI131" s="959"/>
      <c r="BJ131" s="959"/>
      <c r="BK131" s="959"/>
      <c r="BL131" s="960"/>
      <c r="BM131" s="958">
        <v>400</v>
      </c>
      <c r="BN131" s="959"/>
      <c r="BO131" s="959"/>
      <c r="BP131" s="959"/>
      <c r="BQ131" s="959"/>
      <c r="BR131" s="959"/>
      <c r="BS131" s="960"/>
      <c r="BT131" s="961"/>
      <c r="BU131" s="962"/>
      <c r="BV131" s="962"/>
      <c r="BW131" s="962"/>
      <c r="BX131" s="962"/>
      <c r="BY131" s="962"/>
      <c r="BZ131" s="963"/>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996" t="s">
        <v>30</v>
      </c>
      <c r="B132" s="997"/>
      <c r="C132" s="997"/>
      <c r="D132" s="997"/>
      <c r="E132" s="997"/>
      <c r="F132" s="997"/>
      <c r="G132" s="997"/>
      <c r="H132" s="997"/>
      <c r="I132" s="997"/>
      <c r="J132" s="997"/>
      <c r="K132" s="997"/>
      <c r="L132" s="997"/>
      <c r="M132" s="997"/>
      <c r="N132" s="997"/>
      <c r="O132" s="997"/>
      <c r="P132" s="997"/>
      <c r="Q132" s="997"/>
      <c r="R132" s="997"/>
      <c r="S132" s="997"/>
      <c r="T132" s="997"/>
      <c r="U132" s="997"/>
      <c r="V132" s="975" t="s">
        <v>519</v>
      </c>
      <c r="W132" s="975"/>
      <c r="X132" s="975"/>
      <c r="Y132" s="975"/>
      <c r="Z132" s="976"/>
      <c r="AA132" s="977">
        <v>11.252162820000001</v>
      </c>
      <c r="AB132" s="978"/>
      <c r="AC132" s="978"/>
      <c r="AD132" s="978"/>
      <c r="AE132" s="979"/>
      <c r="AF132" s="980">
        <v>12.045567699999999</v>
      </c>
      <c r="AG132" s="978"/>
      <c r="AH132" s="978"/>
      <c r="AI132" s="978"/>
      <c r="AJ132" s="979"/>
      <c r="AK132" s="980">
        <v>12.17258043</v>
      </c>
      <c r="AL132" s="978"/>
      <c r="AM132" s="978"/>
      <c r="AN132" s="978"/>
      <c r="AO132" s="979"/>
      <c r="AP132" s="862"/>
      <c r="AQ132" s="863"/>
      <c r="AR132" s="863"/>
      <c r="AS132" s="863"/>
      <c r="AT132" s="981"/>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998"/>
      <c r="B133" s="999"/>
      <c r="C133" s="999"/>
      <c r="D133" s="999"/>
      <c r="E133" s="999"/>
      <c r="F133" s="999"/>
      <c r="G133" s="999"/>
      <c r="H133" s="999"/>
      <c r="I133" s="999"/>
      <c r="J133" s="999"/>
      <c r="K133" s="999"/>
      <c r="L133" s="999"/>
      <c r="M133" s="999"/>
      <c r="N133" s="999"/>
      <c r="O133" s="999"/>
      <c r="P133" s="999"/>
      <c r="Q133" s="999"/>
      <c r="R133" s="999"/>
      <c r="S133" s="999"/>
      <c r="T133" s="999"/>
      <c r="U133" s="999"/>
      <c r="V133" s="982" t="s">
        <v>92</v>
      </c>
      <c r="W133" s="982"/>
      <c r="X133" s="982"/>
      <c r="Y133" s="982"/>
      <c r="Z133" s="983"/>
      <c r="AA133" s="984">
        <v>10.4</v>
      </c>
      <c r="AB133" s="985"/>
      <c r="AC133" s="985"/>
      <c r="AD133" s="985"/>
      <c r="AE133" s="986"/>
      <c r="AF133" s="984">
        <v>11.4</v>
      </c>
      <c r="AG133" s="985"/>
      <c r="AH133" s="985"/>
      <c r="AI133" s="985"/>
      <c r="AJ133" s="986"/>
      <c r="AK133" s="984">
        <v>11.8</v>
      </c>
      <c r="AL133" s="985"/>
      <c r="AM133" s="985"/>
      <c r="AN133" s="985"/>
      <c r="AO133" s="986"/>
      <c r="AP133" s="919"/>
      <c r="AQ133" s="920"/>
      <c r="AR133" s="920"/>
      <c r="AS133" s="920"/>
      <c r="AT133" s="98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i8CTNQYvmS84ap6wDEawr3kyhYnMwJFsslcgOG18meRVhEUaiT41wQBG3NUqL3MfPafCgW+0LyeBSSlfmicwpg==" saltValue="865czLf1yR/YOPaNhd+uI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81" customWidth="1"/>
    <col min="121" max="121" width="0" style="82" hidden="1" customWidth="1"/>
    <col min="122" max="122" width="9" style="82" hidden="1" customWidth="1"/>
    <col min="123" max="16384" width="9" style="82" hidden="1"/>
  </cols>
  <sheetData>
    <row r="1" spans="1:120" ht="13"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82"/>
    </row>
    <row r="17" spans="119:120" ht="13" x14ac:dyDescent="0.2">
      <c r="DP17" s="82"/>
    </row>
    <row r="18" spans="119:120" ht="13" x14ac:dyDescent="0.2"/>
    <row r="19" spans="119:120" ht="13" x14ac:dyDescent="0.2"/>
    <row r="20" spans="119:120" ht="13" x14ac:dyDescent="0.2">
      <c r="DO20" s="82"/>
      <c r="DP20" s="82"/>
    </row>
    <row r="21" spans="119:120" ht="13" x14ac:dyDescent="0.2">
      <c r="DP21" s="82"/>
    </row>
    <row r="22" spans="119:120" ht="13" x14ac:dyDescent="0.2"/>
    <row r="23" spans="119:120" ht="13" x14ac:dyDescent="0.2">
      <c r="DO23" s="82"/>
      <c r="DP23" s="82"/>
    </row>
    <row r="24" spans="119:120" ht="13" x14ac:dyDescent="0.2">
      <c r="DP24" s="82"/>
    </row>
    <row r="25" spans="119:120" ht="13" x14ac:dyDescent="0.2">
      <c r="DP25" s="82"/>
    </row>
    <row r="26" spans="119:120" ht="13" x14ac:dyDescent="0.2">
      <c r="DO26" s="82"/>
      <c r="DP26" s="82"/>
    </row>
    <row r="27" spans="119:120" ht="13" x14ac:dyDescent="0.2"/>
    <row r="28" spans="119:120" ht="13" x14ac:dyDescent="0.2">
      <c r="DO28" s="82"/>
      <c r="DP28" s="82"/>
    </row>
    <row r="29" spans="119:120" ht="13" x14ac:dyDescent="0.2">
      <c r="DP29" s="82"/>
    </row>
    <row r="30" spans="119:120" ht="13" x14ac:dyDescent="0.2"/>
    <row r="31" spans="119:120" ht="13" x14ac:dyDescent="0.2">
      <c r="DO31" s="82"/>
      <c r="DP31" s="82"/>
    </row>
    <row r="32" spans="119:120" ht="13" x14ac:dyDescent="0.2"/>
    <row r="33" spans="98:120" ht="13" x14ac:dyDescent="0.2">
      <c r="DO33" s="82"/>
      <c r="DP33" s="82"/>
    </row>
    <row r="34" spans="98:120" ht="13" x14ac:dyDescent="0.2">
      <c r="DM34" s="82"/>
    </row>
    <row r="35" spans="98:120" ht="13" x14ac:dyDescent="0.2">
      <c r="CT35" s="82"/>
      <c r="CU35" s="82"/>
      <c r="CV35" s="82"/>
      <c r="CY35" s="82"/>
      <c r="CZ35" s="82"/>
      <c r="DA35" s="82"/>
      <c r="DD35" s="82"/>
      <c r="DE35" s="82"/>
      <c r="DF35" s="82"/>
      <c r="DI35" s="82"/>
      <c r="DJ35" s="82"/>
      <c r="DK35" s="82"/>
      <c r="DM35" s="82"/>
      <c r="DN35" s="82"/>
      <c r="DO35" s="82"/>
      <c r="DP35" s="82"/>
    </row>
    <row r="36" spans="98:120" ht="13" x14ac:dyDescent="0.2"/>
    <row r="37" spans="98:120" ht="13" x14ac:dyDescent="0.2">
      <c r="CW37" s="82"/>
      <c r="DB37" s="82"/>
      <c r="DG37" s="82"/>
      <c r="DL37" s="82"/>
      <c r="DP37" s="82"/>
    </row>
    <row r="38" spans="98:120" ht="13" x14ac:dyDescent="0.2">
      <c r="CT38" s="82"/>
      <c r="CU38" s="82"/>
      <c r="CV38" s="82"/>
      <c r="CW38" s="82"/>
      <c r="CY38" s="82"/>
      <c r="CZ38" s="82"/>
      <c r="DA38" s="82"/>
      <c r="DB38" s="82"/>
      <c r="DD38" s="82"/>
      <c r="DE38" s="82"/>
      <c r="DF38" s="82"/>
      <c r="DG38" s="82"/>
      <c r="DI38" s="82"/>
      <c r="DJ38" s="82"/>
      <c r="DK38" s="82"/>
      <c r="DL38" s="82"/>
      <c r="DN38" s="82"/>
      <c r="DO38" s="82"/>
      <c r="DP38" s="8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82"/>
      <c r="DO49" s="82"/>
      <c r="DP49" s="8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82"/>
      <c r="CS63" s="82"/>
      <c r="CX63" s="82"/>
      <c r="DC63" s="82"/>
      <c r="DH63" s="82"/>
    </row>
    <row r="64" spans="22:120" ht="13" x14ac:dyDescent="0.2">
      <c r="V64" s="82"/>
    </row>
    <row r="65" spans="15:120" ht="13"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 x14ac:dyDescent="0.2">
      <c r="Q66" s="82"/>
      <c r="S66" s="82"/>
      <c r="U66" s="82"/>
      <c r="DM66" s="82"/>
    </row>
    <row r="67" spans="15:120" ht="13"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 x14ac:dyDescent="0.2"/>
    <row r="69" spans="15:120" ht="13" x14ac:dyDescent="0.2"/>
    <row r="70" spans="15:120" ht="13" x14ac:dyDescent="0.2"/>
    <row r="71" spans="15:120" ht="13" x14ac:dyDescent="0.2"/>
    <row r="72" spans="15:120" ht="13" x14ac:dyDescent="0.2">
      <c r="DP72" s="82"/>
    </row>
    <row r="73" spans="15:120" ht="13" x14ac:dyDescent="0.2">
      <c r="DP73" s="8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82"/>
      <c r="CX96" s="82"/>
      <c r="DC96" s="82"/>
      <c r="DH96" s="82"/>
    </row>
    <row r="97" spans="24:120" ht="13" x14ac:dyDescent="0.2">
      <c r="CS97" s="82"/>
      <c r="CX97" s="82"/>
      <c r="DC97" s="82"/>
      <c r="DH97" s="82"/>
      <c r="DP97" s="81" t="s">
        <v>106</v>
      </c>
    </row>
    <row r="98" spans="24:120" ht="13" hidden="1" x14ac:dyDescent="0.2">
      <c r="CS98" s="82"/>
      <c r="CX98" s="82"/>
      <c r="DC98" s="82"/>
      <c r="DH98" s="82"/>
    </row>
    <row r="99" spans="24:120" ht="13"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 hidden="1" x14ac:dyDescent="0.2">
      <c r="CT103" s="82"/>
      <c r="CV103" s="82"/>
      <c r="CW103" s="82"/>
      <c r="CY103" s="82"/>
      <c r="DA103" s="82"/>
      <c r="DB103" s="82"/>
      <c r="DD103" s="82"/>
      <c r="DF103" s="82"/>
      <c r="DG103" s="82"/>
      <c r="DI103" s="82"/>
      <c r="DK103" s="82"/>
      <c r="DL103" s="82"/>
      <c r="DM103" s="82"/>
      <c r="DN103" s="82"/>
      <c r="DO103" s="82"/>
      <c r="DP103" s="82"/>
    </row>
    <row r="104" spans="24:120" ht="13" hidden="1" x14ac:dyDescent="0.2">
      <c r="CV104" s="82"/>
      <c r="CW104" s="82"/>
      <c r="DA104" s="82"/>
      <c r="DB104" s="82"/>
      <c r="DF104" s="82"/>
      <c r="DG104" s="82"/>
      <c r="DK104" s="82"/>
      <c r="DL104" s="82"/>
      <c r="DN104" s="82"/>
      <c r="DO104" s="82"/>
      <c r="DP104" s="82"/>
    </row>
    <row r="105" spans="24:120" ht="12.75" hidden="1" customHeight="1" x14ac:dyDescent="0.2"/>
  </sheetData>
  <sheetProtection password="C5BB"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115" zoomScaleNormal="115" zoomScaleSheetLayoutView="55" workbookViewId="0"/>
  </sheetViews>
  <sheetFormatPr defaultColWidth="0" defaultRowHeight="13.5" customHeight="1" zeroHeight="1" x14ac:dyDescent="0.2"/>
  <cols>
    <col min="1" max="116" width="2.63281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9VoAk2MLxiFX7vV+vndOE5WP3oUDmGlJ+N7Il8U3C0YPyyuM5G6/UTr8ru7V2UJBxTmhdypW9k2dhZd4E+u6lg==" saltValue="t829fV4hrNXaTZG2lVXMpA==" spinCount="100000" sheet="1" objects="1" scenarios="1"/>
  <phoneticPr fontId="5"/>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50" customWidth="1"/>
    <col min="37" max="44" width="17" style="50" customWidth="1"/>
    <col min="45" max="45" width="6.08984375" style="83" customWidth="1"/>
    <col min="46" max="46" width="3" style="84" customWidth="1"/>
    <col min="47" max="47" width="19.08984375" style="50" hidden="1" customWidth="1"/>
    <col min="48" max="52" width="12.6328125" style="50" hidden="1" customWidth="1"/>
    <col min="53" max="53" width="8.6328125" style="50" hidden="1" customWidth="1"/>
    <col min="54" max="16384" width="8.6328125" style="50" hidden="1"/>
  </cols>
  <sheetData>
    <row r="1" spans="1:46" ht="13" x14ac:dyDescent="0.2">
      <c r="AS1" s="94"/>
      <c r="AT1" s="94"/>
    </row>
    <row r="2" spans="1:46" ht="13" x14ac:dyDescent="0.2">
      <c r="AS2" s="94"/>
      <c r="AT2" s="94"/>
    </row>
    <row r="3" spans="1:46" ht="13" x14ac:dyDescent="0.2">
      <c r="AS3" s="94"/>
      <c r="AT3" s="94"/>
    </row>
    <row r="4" spans="1:46" ht="13" x14ac:dyDescent="0.2">
      <c r="AS4" s="94"/>
      <c r="AT4" s="94"/>
    </row>
    <row r="5" spans="1:46" ht="16.5" x14ac:dyDescent="0.2">
      <c r="A5" s="86" t="s">
        <v>520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337</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29" t="s">
        <v>93</v>
      </c>
      <c r="AP7" s="131"/>
      <c r="AQ7" s="142" t="s">
        <v>521</v>
      </c>
      <c r="AR7" s="156"/>
    </row>
    <row r="8" spans="1:46" ht="13"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30"/>
      <c r="AP8" s="132" t="s">
        <v>522</v>
      </c>
      <c r="AQ8" s="143" t="s">
        <v>523</v>
      </c>
      <c r="AR8" s="157" t="s">
        <v>20</v>
      </c>
    </row>
    <row r="9" spans="1:46" ht="13"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0" t="s">
        <v>524</v>
      </c>
      <c r="AL9" s="1021"/>
      <c r="AM9" s="1021"/>
      <c r="AN9" s="1022"/>
      <c r="AO9" s="121">
        <v>161723252</v>
      </c>
      <c r="AP9" s="121">
        <v>116448</v>
      </c>
      <c r="AQ9" s="144">
        <v>105428</v>
      </c>
      <c r="AR9" s="158">
        <v>10.5</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0" t="s">
        <v>212</v>
      </c>
      <c r="AL10" s="1021"/>
      <c r="AM10" s="1021"/>
      <c r="AN10" s="1022"/>
      <c r="AO10" s="122">
        <v>4409</v>
      </c>
      <c r="AP10" s="122">
        <v>3</v>
      </c>
      <c r="AQ10" s="145">
        <v>108</v>
      </c>
      <c r="AR10" s="159">
        <v>-97.2</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0" t="s">
        <v>407</v>
      </c>
      <c r="AL11" s="1021"/>
      <c r="AM11" s="1021"/>
      <c r="AN11" s="1022"/>
      <c r="AO11" s="122">
        <v>1820726</v>
      </c>
      <c r="AP11" s="122">
        <v>1311</v>
      </c>
      <c r="AQ11" s="145">
        <v>1092</v>
      </c>
      <c r="AR11" s="159">
        <v>20.100000000000001</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0" t="s">
        <v>226</v>
      </c>
      <c r="AL12" s="1021"/>
      <c r="AM12" s="1021"/>
      <c r="AN12" s="1022"/>
      <c r="AO12" s="122" t="s">
        <v>206</v>
      </c>
      <c r="AP12" s="122" t="s">
        <v>206</v>
      </c>
      <c r="AQ12" s="145">
        <v>5</v>
      </c>
      <c r="AR12" s="159" t="s">
        <v>206</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0" t="s">
        <v>525</v>
      </c>
      <c r="AL13" s="1021"/>
      <c r="AM13" s="1021"/>
      <c r="AN13" s="1022"/>
      <c r="AO13" s="122">
        <v>4721515</v>
      </c>
      <c r="AP13" s="122">
        <v>3400</v>
      </c>
      <c r="AQ13" s="145">
        <v>1959</v>
      </c>
      <c r="AR13" s="159">
        <v>73.599999999999994</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0" t="s">
        <v>467</v>
      </c>
      <c r="AL14" s="1021"/>
      <c r="AM14" s="1021"/>
      <c r="AN14" s="1022"/>
      <c r="AO14" s="122">
        <v>982055</v>
      </c>
      <c r="AP14" s="122">
        <v>707</v>
      </c>
      <c r="AQ14" s="145">
        <v>1267</v>
      </c>
      <c r="AR14" s="159">
        <v>-44.2</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14" t="s">
        <v>320</v>
      </c>
      <c r="AL15" s="1015"/>
      <c r="AM15" s="1015"/>
      <c r="AN15" s="1016"/>
      <c r="AO15" s="122">
        <v>-11774074</v>
      </c>
      <c r="AP15" s="122">
        <v>-8478</v>
      </c>
      <c r="AQ15" s="145">
        <v>-7422</v>
      </c>
      <c r="AR15" s="159">
        <v>14.2</v>
      </c>
    </row>
    <row r="16" spans="1:46" ht="13"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14" t="s">
        <v>283</v>
      </c>
      <c r="AL16" s="1015"/>
      <c r="AM16" s="1015"/>
      <c r="AN16" s="1016"/>
      <c r="AO16" s="122">
        <v>157477883</v>
      </c>
      <c r="AP16" s="122">
        <v>113391</v>
      </c>
      <c r="AQ16" s="145">
        <v>102438</v>
      </c>
      <c r="AR16" s="159">
        <v>10.7</v>
      </c>
    </row>
    <row r="17" spans="1:46" ht="13"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181</v>
      </c>
      <c r="AL19" s="94"/>
      <c r="AM19" s="94"/>
      <c r="AN19" s="94"/>
      <c r="AO19" s="94"/>
      <c r="AP19" s="94"/>
      <c r="AQ19" s="94"/>
      <c r="AR19" s="94"/>
    </row>
    <row r="20" spans="1:46" ht="13"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526</v>
      </c>
      <c r="AP20" s="133" t="s">
        <v>342</v>
      </c>
      <c r="AQ20" s="146" t="s">
        <v>43</v>
      </c>
      <c r="AR20" s="160"/>
    </row>
    <row r="21" spans="1:46" s="85" customFormat="1" ht="13"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17" t="s">
        <v>527</v>
      </c>
      <c r="AL21" s="1018"/>
      <c r="AM21" s="1018"/>
      <c r="AN21" s="1019"/>
      <c r="AO21" s="124">
        <v>12.6</v>
      </c>
      <c r="AP21" s="134">
        <v>11.31</v>
      </c>
      <c r="AQ21" s="147">
        <v>1.29</v>
      </c>
      <c r="AR21" s="95"/>
      <c r="AS21" s="166"/>
      <c r="AT21" s="87"/>
    </row>
    <row r="22" spans="1:46" s="85" customFormat="1" ht="13"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17" t="s">
        <v>528</v>
      </c>
      <c r="AL22" s="1018"/>
      <c r="AM22" s="1018"/>
      <c r="AN22" s="1019"/>
      <c r="AO22" s="125">
        <v>101</v>
      </c>
      <c r="AP22" s="135">
        <v>99.7</v>
      </c>
      <c r="AQ22" s="148">
        <v>1.3</v>
      </c>
      <c r="AR22" s="136"/>
      <c r="AS22" s="166"/>
      <c r="AT22" s="87"/>
    </row>
    <row r="23" spans="1:46" s="85" customFormat="1" ht="13"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 x14ac:dyDescent="0.2">
      <c r="A26" s="1039" t="s">
        <v>529</v>
      </c>
      <c r="B26" s="1039"/>
      <c r="C26" s="1039"/>
      <c r="D26" s="1039"/>
      <c r="E26" s="1039"/>
      <c r="F26" s="1039"/>
      <c r="G26" s="1039"/>
      <c r="H26" s="1039"/>
      <c r="I26" s="1039"/>
      <c r="J26" s="1039"/>
      <c r="K26" s="1039"/>
      <c r="L26" s="1039"/>
      <c r="M26" s="1039"/>
      <c r="N26" s="1039"/>
      <c r="O26" s="1039"/>
      <c r="P26" s="1039"/>
      <c r="Q26" s="1039"/>
      <c r="R26" s="1039"/>
      <c r="S26" s="1039"/>
      <c r="T26" s="1039"/>
      <c r="U26" s="1039"/>
      <c r="V26" s="1039"/>
      <c r="W26" s="1039"/>
      <c r="X26" s="1039"/>
      <c r="Y26" s="1039"/>
      <c r="Z26" s="1039"/>
      <c r="AA26" s="1039"/>
      <c r="AB26" s="1039"/>
      <c r="AC26" s="1039"/>
      <c r="AD26" s="1039"/>
      <c r="AE26" s="1039"/>
      <c r="AF26" s="1039"/>
      <c r="AG26" s="1039"/>
      <c r="AH26" s="1039"/>
      <c r="AI26" s="1039"/>
      <c r="AJ26" s="1039"/>
      <c r="AK26" s="1039"/>
      <c r="AL26" s="1039"/>
      <c r="AM26" s="1039"/>
      <c r="AN26" s="1039"/>
      <c r="AO26" s="1039"/>
      <c r="AP26" s="1039"/>
      <c r="AQ26" s="1039"/>
      <c r="AR26" s="1039"/>
      <c r="AS26" s="1039"/>
      <c r="AT26" s="95"/>
    </row>
    <row r="27" spans="1:46" ht="13" x14ac:dyDescent="0.2">
      <c r="A27" s="89"/>
      <c r="AO27" s="94"/>
      <c r="AP27" s="94"/>
      <c r="AQ27" s="94"/>
      <c r="AR27" s="94"/>
      <c r="AS27" s="94"/>
      <c r="AT27" s="94"/>
    </row>
    <row r="28" spans="1:46" ht="16.5" x14ac:dyDescent="0.2">
      <c r="A28" s="86" t="s">
        <v>273</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60</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29" t="s">
        <v>93</v>
      </c>
      <c r="AP30" s="131"/>
      <c r="AQ30" s="142" t="s">
        <v>521</v>
      </c>
      <c r="AR30" s="156"/>
    </row>
    <row r="31" spans="1:46" ht="13"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30"/>
      <c r="AP31" s="132" t="s">
        <v>522</v>
      </c>
      <c r="AQ31" s="143" t="s">
        <v>523</v>
      </c>
      <c r="AR31" s="157" t="s">
        <v>20</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3" t="s">
        <v>530</v>
      </c>
      <c r="AL32" s="1034"/>
      <c r="AM32" s="1034"/>
      <c r="AN32" s="1035"/>
      <c r="AO32" s="122">
        <v>47258123</v>
      </c>
      <c r="AP32" s="122">
        <v>34028</v>
      </c>
      <c r="AQ32" s="149">
        <v>31345</v>
      </c>
      <c r="AR32" s="159">
        <v>8.6</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3" t="s">
        <v>531</v>
      </c>
      <c r="AL33" s="1034"/>
      <c r="AM33" s="1034"/>
      <c r="AN33" s="1035"/>
      <c r="AO33" s="122">
        <v>9793748</v>
      </c>
      <c r="AP33" s="122">
        <v>7052</v>
      </c>
      <c r="AQ33" s="149">
        <v>2339</v>
      </c>
      <c r="AR33" s="159">
        <v>201.5</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3" t="s">
        <v>67</v>
      </c>
      <c r="AL34" s="1034"/>
      <c r="AM34" s="1034"/>
      <c r="AN34" s="1035"/>
      <c r="AO34" s="122">
        <v>47478870</v>
      </c>
      <c r="AP34" s="122">
        <v>34187</v>
      </c>
      <c r="AQ34" s="149">
        <v>20945</v>
      </c>
      <c r="AR34" s="159">
        <v>63.2</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3" t="s">
        <v>532</v>
      </c>
      <c r="AL35" s="1034"/>
      <c r="AM35" s="1034"/>
      <c r="AN35" s="1035"/>
      <c r="AO35" s="122">
        <v>18658876</v>
      </c>
      <c r="AP35" s="122">
        <v>13435</v>
      </c>
      <c r="AQ35" s="149">
        <v>9788</v>
      </c>
      <c r="AR35" s="159">
        <v>37.299999999999997</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3" t="s">
        <v>39</v>
      </c>
      <c r="AL36" s="1034"/>
      <c r="AM36" s="1034"/>
      <c r="AN36" s="1035"/>
      <c r="AO36" s="122" t="s">
        <v>206</v>
      </c>
      <c r="AP36" s="122" t="s">
        <v>206</v>
      </c>
      <c r="AQ36" s="149">
        <v>145</v>
      </c>
      <c r="AR36" s="159" t="s">
        <v>206</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3" t="s">
        <v>357</v>
      </c>
      <c r="AL37" s="1034"/>
      <c r="AM37" s="1034"/>
      <c r="AN37" s="1035"/>
      <c r="AO37" s="122">
        <v>769961</v>
      </c>
      <c r="AP37" s="122">
        <v>554</v>
      </c>
      <c r="AQ37" s="149">
        <v>1430</v>
      </c>
      <c r="AR37" s="159">
        <v>-61.3</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6" t="s">
        <v>533</v>
      </c>
      <c r="AL38" s="1037"/>
      <c r="AM38" s="1037"/>
      <c r="AN38" s="1038"/>
      <c r="AO38" s="126">
        <v>4198</v>
      </c>
      <c r="AP38" s="126">
        <v>3</v>
      </c>
      <c r="AQ38" s="150">
        <v>1</v>
      </c>
      <c r="AR38" s="148">
        <v>200</v>
      </c>
      <c r="AS38" s="169"/>
    </row>
    <row r="39" spans="1:46" ht="13"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6" t="s">
        <v>90</v>
      </c>
      <c r="AL39" s="1037"/>
      <c r="AM39" s="1037"/>
      <c r="AN39" s="1038"/>
      <c r="AO39" s="122">
        <v>-25659040</v>
      </c>
      <c r="AP39" s="122">
        <v>-18476</v>
      </c>
      <c r="AQ39" s="149">
        <v>-16549</v>
      </c>
      <c r="AR39" s="159">
        <v>11.6</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3" t="s">
        <v>534</v>
      </c>
      <c r="AL40" s="1034"/>
      <c r="AM40" s="1034"/>
      <c r="AN40" s="1035"/>
      <c r="AO40" s="122">
        <v>-53111463</v>
      </c>
      <c r="AP40" s="122">
        <v>-38243</v>
      </c>
      <c r="AQ40" s="149">
        <v>-31989</v>
      </c>
      <c r="AR40" s="159">
        <v>19.600000000000001</v>
      </c>
      <c r="AS40" s="169"/>
    </row>
    <row r="41" spans="1:46" ht="13"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23" t="s">
        <v>396</v>
      </c>
      <c r="AL41" s="1024"/>
      <c r="AM41" s="1024"/>
      <c r="AN41" s="1025"/>
      <c r="AO41" s="122">
        <v>45193273</v>
      </c>
      <c r="AP41" s="122">
        <v>32541</v>
      </c>
      <c r="AQ41" s="149">
        <v>17454</v>
      </c>
      <c r="AR41" s="159">
        <v>86.4</v>
      </c>
      <c r="AS41" s="169"/>
    </row>
    <row r="42" spans="1:46" ht="13"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408</v>
      </c>
      <c r="AL42" s="94"/>
      <c r="AM42" s="94"/>
      <c r="AN42" s="94"/>
      <c r="AO42" s="94"/>
      <c r="AP42" s="94"/>
      <c r="AQ42" s="136"/>
      <c r="AR42" s="136"/>
      <c r="AS42" s="169"/>
    </row>
    <row r="43" spans="1:46" ht="13"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535</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536</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31" t="s">
        <v>93</v>
      </c>
      <c r="AN49" s="1026" t="s">
        <v>451</v>
      </c>
      <c r="AO49" s="1027"/>
      <c r="AP49" s="1027"/>
      <c r="AQ49" s="1027"/>
      <c r="AR49" s="1028"/>
    </row>
    <row r="50" spans="1:44" ht="13"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32"/>
      <c r="AN50" s="118" t="s">
        <v>465</v>
      </c>
      <c r="AO50" s="128" t="s">
        <v>463</v>
      </c>
      <c r="AP50" s="139" t="s">
        <v>537</v>
      </c>
      <c r="AQ50" s="152" t="s">
        <v>389</v>
      </c>
      <c r="AR50" s="162" t="s">
        <v>538</v>
      </c>
    </row>
    <row r="51" spans="1:44" ht="13"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242</v>
      </c>
      <c r="AL51" s="107"/>
      <c r="AM51" s="112">
        <v>61364688</v>
      </c>
      <c r="AN51" s="119">
        <v>43344</v>
      </c>
      <c r="AO51" s="129">
        <v>3.3</v>
      </c>
      <c r="AP51" s="140">
        <v>52897</v>
      </c>
      <c r="AQ51" s="153">
        <v>2.2999999999999998</v>
      </c>
      <c r="AR51" s="163">
        <v>1</v>
      </c>
    </row>
    <row r="52" spans="1:44" ht="13"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284</v>
      </c>
      <c r="AM52" s="113">
        <v>33439285</v>
      </c>
      <c r="AN52" s="120">
        <v>23619</v>
      </c>
      <c r="AO52" s="130">
        <v>5.5</v>
      </c>
      <c r="AP52" s="141">
        <v>27013</v>
      </c>
      <c r="AQ52" s="154">
        <v>1.3</v>
      </c>
      <c r="AR52" s="164">
        <v>4.2</v>
      </c>
    </row>
    <row r="53" spans="1:44" ht="13"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539</v>
      </c>
      <c r="AL53" s="107"/>
      <c r="AM53" s="112">
        <v>81292048</v>
      </c>
      <c r="AN53" s="119">
        <v>57549</v>
      </c>
      <c r="AO53" s="129">
        <v>32.799999999999997</v>
      </c>
      <c r="AP53" s="140">
        <v>54945</v>
      </c>
      <c r="AQ53" s="153">
        <v>3.9</v>
      </c>
      <c r="AR53" s="163">
        <v>28.9</v>
      </c>
    </row>
    <row r="54" spans="1:44" ht="13"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284</v>
      </c>
      <c r="AM54" s="113">
        <v>41395792</v>
      </c>
      <c r="AN54" s="120">
        <v>29305</v>
      </c>
      <c r="AO54" s="130">
        <v>24.1</v>
      </c>
      <c r="AP54" s="141">
        <v>29293</v>
      </c>
      <c r="AQ54" s="154">
        <v>8.4</v>
      </c>
      <c r="AR54" s="164">
        <v>15.7</v>
      </c>
    </row>
    <row r="55" spans="1:44" ht="13"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541</v>
      </c>
      <c r="AL55" s="107"/>
      <c r="AM55" s="112">
        <v>77705547</v>
      </c>
      <c r="AN55" s="119">
        <v>55122</v>
      </c>
      <c r="AO55" s="129">
        <v>-4.2</v>
      </c>
      <c r="AP55" s="140">
        <v>57132</v>
      </c>
      <c r="AQ55" s="153">
        <v>4</v>
      </c>
      <c r="AR55" s="163">
        <v>-8.1999999999999993</v>
      </c>
    </row>
    <row r="56" spans="1:44" ht="13"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284</v>
      </c>
      <c r="AM56" s="113">
        <v>48597258</v>
      </c>
      <c r="AN56" s="120">
        <v>34473</v>
      </c>
      <c r="AO56" s="130">
        <v>17.600000000000001</v>
      </c>
      <c r="AP56" s="141">
        <v>30126</v>
      </c>
      <c r="AQ56" s="154">
        <v>2.8</v>
      </c>
      <c r="AR56" s="164">
        <v>14.8</v>
      </c>
    </row>
    <row r="57" spans="1:44" ht="13"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499</v>
      </c>
      <c r="AL57" s="107"/>
      <c r="AM57" s="112">
        <v>67915624</v>
      </c>
      <c r="AN57" s="119">
        <v>48486</v>
      </c>
      <c r="AO57" s="129">
        <v>-12</v>
      </c>
      <c r="AP57" s="140">
        <v>58766</v>
      </c>
      <c r="AQ57" s="153">
        <v>2.9</v>
      </c>
      <c r="AR57" s="163">
        <v>-14.9</v>
      </c>
    </row>
    <row r="58" spans="1:44" ht="13"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284</v>
      </c>
      <c r="AM58" s="113">
        <v>35457568</v>
      </c>
      <c r="AN58" s="120">
        <v>25314</v>
      </c>
      <c r="AO58" s="130">
        <v>-26.6</v>
      </c>
      <c r="AP58" s="141">
        <v>29363</v>
      </c>
      <c r="AQ58" s="154">
        <v>-2.5</v>
      </c>
      <c r="AR58" s="164">
        <v>-24.1</v>
      </c>
    </row>
    <row r="59" spans="1:44" ht="13"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542</v>
      </c>
      <c r="AL59" s="107"/>
      <c r="AM59" s="112">
        <v>62698140</v>
      </c>
      <c r="AN59" s="119">
        <v>45145</v>
      </c>
      <c r="AO59" s="129">
        <v>-6.9</v>
      </c>
      <c r="AP59" s="140">
        <v>62482</v>
      </c>
      <c r="AQ59" s="153">
        <v>6.3</v>
      </c>
      <c r="AR59" s="163">
        <v>-13.2</v>
      </c>
    </row>
    <row r="60" spans="1:44" ht="13"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284</v>
      </c>
      <c r="AM60" s="113">
        <v>35268072</v>
      </c>
      <c r="AN60" s="120">
        <v>25395</v>
      </c>
      <c r="AO60" s="130">
        <v>0.3</v>
      </c>
      <c r="AP60" s="141">
        <v>34626</v>
      </c>
      <c r="AQ60" s="154">
        <v>17.899999999999999</v>
      </c>
      <c r="AR60" s="164">
        <v>-17.600000000000001</v>
      </c>
    </row>
    <row r="61" spans="1:44" ht="13"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543</v>
      </c>
      <c r="AL61" s="110"/>
      <c r="AM61" s="112">
        <v>70195209</v>
      </c>
      <c r="AN61" s="119">
        <v>49929</v>
      </c>
      <c r="AO61" s="129">
        <v>2.6</v>
      </c>
      <c r="AP61" s="140">
        <v>57244</v>
      </c>
      <c r="AQ61" s="155">
        <v>3.9</v>
      </c>
      <c r="AR61" s="163">
        <v>-1.3</v>
      </c>
    </row>
    <row r="62" spans="1:44" ht="13"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284</v>
      </c>
      <c r="AM62" s="113">
        <v>38831595</v>
      </c>
      <c r="AN62" s="120">
        <v>27621</v>
      </c>
      <c r="AO62" s="130">
        <v>4.2</v>
      </c>
      <c r="AP62" s="141">
        <v>30084</v>
      </c>
      <c r="AQ62" s="154">
        <v>5.6</v>
      </c>
      <c r="AR62" s="164">
        <v>-1.4</v>
      </c>
    </row>
    <row r="63" spans="1:44" ht="13"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 hidden="1" x14ac:dyDescent="0.2">
      <c r="AK70" s="94"/>
      <c r="AL70" s="94"/>
      <c r="AM70" s="94"/>
      <c r="AN70" s="94"/>
      <c r="AO70" s="94"/>
      <c r="AP70" s="94"/>
      <c r="AQ70" s="94"/>
      <c r="AR70" s="94"/>
    </row>
    <row r="71" spans="1:46" ht="13" hidden="1" x14ac:dyDescent="0.2">
      <c r="AK71" s="94"/>
      <c r="AL71" s="94"/>
      <c r="AM71" s="94"/>
      <c r="AN71" s="94"/>
      <c r="AO71" s="94"/>
      <c r="AP71" s="94"/>
      <c r="AQ71" s="94"/>
      <c r="AR71" s="94"/>
    </row>
    <row r="72" spans="1:46" ht="13" hidden="1" x14ac:dyDescent="0.2">
      <c r="AK72" s="94"/>
      <c r="AL72" s="94"/>
      <c r="AM72" s="94"/>
      <c r="AN72" s="94"/>
      <c r="AO72" s="94"/>
      <c r="AP72" s="94"/>
      <c r="AQ72" s="94"/>
      <c r="AR72" s="94"/>
    </row>
    <row r="73" spans="1:46" ht="13" hidden="1" x14ac:dyDescent="0.2">
      <c r="AK73" s="94"/>
      <c r="AL73" s="94"/>
      <c r="AM73" s="94"/>
      <c r="AN73" s="94"/>
      <c r="AO73" s="94"/>
      <c r="AP73" s="94"/>
      <c r="AQ73" s="94"/>
      <c r="AR73" s="94"/>
    </row>
  </sheetData>
  <sheetProtection algorithmName="SHA-512" hashValue="T8H0AVkWqpu1oM3cwnWyRE2ZtGeyJmhvjQHeQR/8XGVCzgOW5kDkrYkawThIpDXPKA9QQLB4ybrtIfFwP9mOLg==" saltValue="JlGDKzeC2BfBUIXvcr+G2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 x14ac:dyDescent="0.2">
      <c r="B2" s="82"/>
      <c r="DG2" s="82"/>
    </row>
    <row r="3" spans="2:125" ht="13"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 x14ac:dyDescent="0.2"/>
    <row r="5" spans="2:125" ht="13" x14ac:dyDescent="0.2"/>
    <row r="6" spans="2:125" ht="13" x14ac:dyDescent="0.2"/>
    <row r="7" spans="2:125" ht="13" x14ac:dyDescent="0.2"/>
    <row r="8" spans="2:125" ht="13" x14ac:dyDescent="0.2"/>
    <row r="9" spans="2:125" ht="13" x14ac:dyDescent="0.2">
      <c r="DU9" s="8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82"/>
    </row>
    <row r="18" spans="125:125" ht="13" x14ac:dyDescent="0.2"/>
    <row r="19" spans="125:125" ht="13" x14ac:dyDescent="0.2"/>
    <row r="20" spans="125:125" ht="13" x14ac:dyDescent="0.2">
      <c r="DU20" s="82"/>
    </row>
    <row r="21" spans="125:125" ht="13" x14ac:dyDescent="0.2">
      <c r="DU21" s="8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82"/>
    </row>
    <row r="29" spans="125:125" ht="13" x14ac:dyDescent="0.2"/>
    <row r="30" spans="125:125" ht="13" x14ac:dyDescent="0.2"/>
    <row r="31" spans="125:125" ht="13" x14ac:dyDescent="0.2"/>
    <row r="32" spans="125:125" ht="13" x14ac:dyDescent="0.2"/>
    <row r="33" spans="2:125" ht="13" x14ac:dyDescent="0.2">
      <c r="B33" s="82"/>
      <c r="G33" s="82"/>
      <c r="I33" s="82"/>
    </row>
    <row r="34" spans="2:125" ht="13" x14ac:dyDescent="0.2">
      <c r="C34" s="82"/>
      <c r="P34" s="82"/>
      <c r="DE34" s="82"/>
      <c r="DH34" s="82"/>
    </row>
    <row r="35" spans="2:125" ht="13" x14ac:dyDescent="0.2">
      <c r="D35" s="82"/>
      <c r="E35" s="82"/>
      <c r="DG35" s="82"/>
      <c r="DJ35" s="82"/>
      <c r="DP35" s="82"/>
      <c r="DQ35" s="82"/>
      <c r="DR35" s="82"/>
      <c r="DS35" s="82"/>
      <c r="DT35" s="82"/>
      <c r="DU35" s="82"/>
    </row>
    <row r="36" spans="2:125" ht="13"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 x14ac:dyDescent="0.2">
      <c r="DU37" s="82"/>
    </row>
    <row r="38" spans="2:125" ht="13" x14ac:dyDescent="0.2">
      <c r="DT38" s="82"/>
      <c r="DU38" s="82"/>
    </row>
    <row r="39" spans="2:125" ht="13" x14ac:dyDescent="0.2"/>
    <row r="40" spans="2:125" ht="13" x14ac:dyDescent="0.2">
      <c r="DH40" s="82"/>
    </row>
    <row r="41" spans="2:125" ht="13" x14ac:dyDescent="0.2">
      <c r="DE41" s="82"/>
    </row>
    <row r="42" spans="2:125" ht="13" x14ac:dyDescent="0.2">
      <c r="DG42" s="82"/>
      <c r="DJ42" s="82"/>
    </row>
    <row r="43" spans="2:125" ht="13"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 x14ac:dyDescent="0.2">
      <c r="DU44" s="82"/>
    </row>
    <row r="45" spans="2:125" ht="13" x14ac:dyDescent="0.2"/>
    <row r="46" spans="2:125" ht="13" x14ac:dyDescent="0.2"/>
    <row r="47" spans="2:125" ht="13" x14ac:dyDescent="0.2"/>
    <row r="48" spans="2:125" ht="13" x14ac:dyDescent="0.2">
      <c r="DT48" s="82"/>
      <c r="DU48" s="82"/>
    </row>
    <row r="49" spans="120:125" ht="13" x14ac:dyDescent="0.2">
      <c r="DU49" s="82"/>
    </row>
    <row r="50" spans="120:125" ht="13" x14ac:dyDescent="0.2">
      <c r="DU50" s="82"/>
    </row>
    <row r="51" spans="120:125" ht="13" x14ac:dyDescent="0.2">
      <c r="DP51" s="82"/>
      <c r="DQ51" s="82"/>
      <c r="DR51" s="82"/>
      <c r="DS51" s="82"/>
      <c r="DT51" s="82"/>
      <c r="DU51" s="82"/>
    </row>
    <row r="52" spans="120:125" ht="13" x14ac:dyDescent="0.2"/>
    <row r="53" spans="120:125" ht="13" x14ac:dyDescent="0.2"/>
    <row r="54" spans="120:125" ht="13" x14ac:dyDescent="0.2">
      <c r="DU54" s="82"/>
    </row>
    <row r="55" spans="120:125" ht="13" x14ac:dyDescent="0.2"/>
    <row r="56" spans="120:125" ht="13" x14ac:dyDescent="0.2"/>
    <row r="57" spans="120:125" ht="13" x14ac:dyDescent="0.2"/>
    <row r="58" spans="120:125" ht="13" x14ac:dyDescent="0.2">
      <c r="DU58" s="82"/>
    </row>
    <row r="59" spans="120:125" ht="13" x14ac:dyDescent="0.2"/>
    <row r="60" spans="120:125" ht="13" x14ac:dyDescent="0.2"/>
    <row r="61" spans="120:125" ht="13" x14ac:dyDescent="0.2"/>
    <row r="62" spans="120:125" ht="13" x14ac:dyDescent="0.2"/>
    <row r="63" spans="120:125" ht="13" x14ac:dyDescent="0.2">
      <c r="DU63" s="82"/>
    </row>
    <row r="64" spans="120:125" ht="13" x14ac:dyDescent="0.2">
      <c r="DT64" s="82"/>
      <c r="DU64" s="82"/>
    </row>
    <row r="65" spans="123:125" ht="13" x14ac:dyDescent="0.2"/>
    <row r="66" spans="123:125" ht="13" x14ac:dyDescent="0.2"/>
    <row r="67" spans="123:125" ht="13" x14ac:dyDescent="0.2"/>
    <row r="68" spans="123:125" ht="13" x14ac:dyDescent="0.2"/>
    <row r="69" spans="123:125" ht="13" x14ac:dyDescent="0.2">
      <c r="DS69" s="82"/>
      <c r="DT69" s="82"/>
      <c r="DU69" s="8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82"/>
    </row>
    <row r="83" spans="116:125" ht="13" x14ac:dyDescent="0.2">
      <c r="DM83" s="82"/>
      <c r="DN83" s="82"/>
      <c r="DO83" s="82"/>
      <c r="DP83" s="82"/>
      <c r="DQ83" s="82"/>
      <c r="DR83" s="82"/>
      <c r="DS83" s="82"/>
      <c r="DT83" s="82"/>
      <c r="DU83" s="82"/>
    </row>
    <row r="84" spans="116:125" ht="13" x14ac:dyDescent="0.2"/>
    <row r="85" spans="116:125" ht="13" x14ac:dyDescent="0.2"/>
    <row r="86" spans="116:125" ht="13" x14ac:dyDescent="0.2"/>
    <row r="87" spans="116:125" ht="13" x14ac:dyDescent="0.2"/>
    <row r="88" spans="116:125" ht="13" x14ac:dyDescent="0.2">
      <c r="DU88" s="8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106</v>
      </c>
    </row>
    <row r="121" spans="125:125" ht="13.5" hidden="1" customHeight="1" x14ac:dyDescent="0.2">
      <c r="DU121" s="82"/>
    </row>
  </sheetData>
  <sheetProtection algorithmName="SHA-512" hashValue="Kbbt2lgp73QSvL885UkzT2h4o4cWTm6LuPRaNYxdn7H3bb2NJ237iV20RlfOFuZE3uIUjw+uvegoD/KQ0pTTXA==" saltValue="Sl7U70fR89bq9A5Sym/an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 x14ac:dyDescent="0.2">
      <c r="B2" s="82"/>
      <c r="T2" s="82"/>
    </row>
    <row r="3" spans="1:125" ht="13"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82"/>
      <c r="G33" s="82"/>
      <c r="I33" s="82"/>
    </row>
    <row r="34" spans="2:125" ht="13" x14ac:dyDescent="0.2">
      <c r="C34" s="82"/>
      <c r="P34" s="82"/>
      <c r="R34" s="82"/>
      <c r="U34" s="82"/>
    </row>
    <row r="35" spans="2:125" ht="13"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 x14ac:dyDescent="0.2">
      <c r="F36" s="82"/>
      <c r="H36" s="82"/>
      <c r="J36" s="82"/>
      <c r="K36" s="82"/>
      <c r="L36" s="82"/>
      <c r="M36" s="82"/>
      <c r="N36" s="82"/>
      <c r="O36" s="82"/>
      <c r="Q36" s="82"/>
      <c r="S36" s="82"/>
      <c r="V36" s="82"/>
    </row>
    <row r="37" spans="2:125" ht="13" x14ac:dyDescent="0.2"/>
    <row r="38" spans="2:125" ht="13" x14ac:dyDescent="0.2"/>
    <row r="39" spans="2:125" ht="13" x14ac:dyDescent="0.2"/>
    <row r="40" spans="2:125" ht="13" x14ac:dyDescent="0.2">
      <c r="U40" s="82"/>
    </row>
    <row r="41" spans="2:125" ht="13" x14ac:dyDescent="0.2">
      <c r="R41" s="82"/>
    </row>
    <row r="42" spans="2:125" ht="13"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 x14ac:dyDescent="0.2">
      <c r="Q43" s="82"/>
      <c r="S43" s="82"/>
      <c r="V43" s="8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106</v>
      </c>
    </row>
  </sheetData>
  <sheetProtection algorithmName="SHA-512" hashValue="drYyRxvlhe16FzDb6+hM38K48IgoHdo4U8vnTJq/hvL0e9/apwhUPNk5lNt4hHwoKCgIcKAB8k31azSoJRdi1g==" saltValue="DQCYMyCGYoNQi6P43oO/4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50" customWidth="1"/>
    <col min="2" max="16" width="14.63281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5">
      <c r="B46" s="171" t="s">
        <v>10</v>
      </c>
      <c r="C46" s="175"/>
      <c r="D46" s="175"/>
      <c r="E46" s="176" t="s">
        <v>17</v>
      </c>
      <c r="F46" s="177" t="s">
        <v>454</v>
      </c>
      <c r="G46" s="181" t="s">
        <v>545</v>
      </c>
      <c r="H46" s="181" t="s">
        <v>546</v>
      </c>
      <c r="I46" s="181" t="s">
        <v>547</v>
      </c>
      <c r="J46" s="186" t="s">
        <v>548</v>
      </c>
    </row>
    <row r="47" spans="2:10" ht="57.75" customHeight="1" x14ac:dyDescent="0.2">
      <c r="B47" s="172"/>
      <c r="C47" s="1040" t="s">
        <v>1</v>
      </c>
      <c r="D47" s="1040"/>
      <c r="E47" s="1041"/>
      <c r="F47" s="178">
        <v>0.33</v>
      </c>
      <c r="G47" s="182">
        <v>0.89</v>
      </c>
      <c r="H47" s="182" t="s">
        <v>206</v>
      </c>
      <c r="I47" s="182" t="s">
        <v>206</v>
      </c>
      <c r="J47" s="187">
        <v>2.23</v>
      </c>
    </row>
    <row r="48" spans="2:10" ht="57.75" customHeight="1" x14ac:dyDescent="0.2">
      <c r="B48" s="173"/>
      <c r="C48" s="1042" t="s">
        <v>6</v>
      </c>
      <c r="D48" s="1042"/>
      <c r="E48" s="1043"/>
      <c r="F48" s="179">
        <v>0.09</v>
      </c>
      <c r="G48" s="183">
        <v>0.09</v>
      </c>
      <c r="H48" s="183">
        <v>0.1</v>
      </c>
      <c r="I48" s="183" t="s">
        <v>66</v>
      </c>
      <c r="J48" s="188">
        <v>0.09</v>
      </c>
    </row>
    <row r="49" spans="2:10" ht="57.75" customHeight="1" x14ac:dyDescent="0.2">
      <c r="B49" s="174"/>
      <c r="C49" s="1044" t="s">
        <v>16</v>
      </c>
      <c r="D49" s="1044"/>
      <c r="E49" s="1045"/>
      <c r="F49" s="180">
        <v>0.18</v>
      </c>
      <c r="G49" s="184" t="s">
        <v>394</v>
      </c>
      <c r="H49" s="184" t="s">
        <v>79</v>
      </c>
      <c r="I49" s="184" t="s">
        <v>550</v>
      </c>
      <c r="J49" s="189">
        <v>2.39</v>
      </c>
    </row>
    <row r="50" spans="2:10" ht="13" x14ac:dyDescent="0.2"/>
  </sheetData>
  <sheetProtection algorithmName="SHA-512" hashValue="0VbaIDODRoQZfdMGxwMmlwq3sOIP55MTAUYrvuriyYl9QpXMSse0anpNkZgz4is/HK0KyPmQGvz1RCrpmAbEhw==" saltValue="oLs/vvOCbLzh5+KB0gojG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翔太朗</dc:creator>
  <cp:lastModifiedBy>蛭田　哲也</cp:lastModifiedBy>
  <cp:lastPrinted>2023-03-20T07:38:30Z</cp:lastPrinted>
  <dcterms:created xsi:type="dcterms:W3CDTF">2023-03-15T04:45:24Z</dcterms:created>
  <dcterms:modified xsi:type="dcterms:W3CDTF">2023-09-29T08:13:39Z</dcterms:modified>
</cp:coreProperties>
</file>