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R03決算_財政状況資料集\10 ９月公表分（２回目）\02 指定都市\"/>
    </mc:Choice>
  </mc:AlternateContent>
  <xr:revisionPtr revIDLastSave="0" documentId="13_ncr:1_{C8E2E972-1702-4561-BAA4-AA56863CBC73}" xr6:coauthVersionLast="36" xr6:coauthVersionMax="36" xr10:uidLastSave="{00000000-0000-0000-0000-000000000000}"/>
  <bookViews>
    <workbookView xWindow="0" yWindow="0" windowWidth="20490" windowHeight="707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P88" i="12"/>
  <c r="AF88" i="12"/>
  <c r="AU63" i="12"/>
  <c r="AP63" i="12"/>
  <c r="AA68" i="12" l="1"/>
  <c r="AA72" i="12"/>
  <c r="AA71" i="12"/>
  <c r="AA69" i="12" l="1"/>
  <c r="AA70" i="12"/>
  <c r="AA73" i="12"/>
  <c r="AA29" i="12" l="1"/>
  <c r="AA30" i="12"/>
  <c r="AA28" i="12"/>
  <c r="AA8" i="12"/>
  <c r="AA9" i="12"/>
  <c r="AA7" i="12"/>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BE36" i="10"/>
  <c r="AM36" i="10"/>
  <c r="BE35" i="10"/>
  <c r="CO34" i="10"/>
  <c r="CO35" i="10" s="1"/>
  <c r="CO36" i="10" s="1"/>
  <c r="CO37" i="10" s="1"/>
  <c r="CO38" i="10" s="1"/>
  <c r="CO39" i="10" s="1"/>
  <c r="CO40" i="10" s="1"/>
  <c r="CO41" i="10" s="1"/>
  <c r="BW34" i="10"/>
  <c r="BW35" i="10" s="1"/>
  <c r="BW36" i="10" s="1"/>
  <c r="BW37" i="10" s="1"/>
  <c r="BW38" i="10" s="1"/>
  <c r="BE34" i="10"/>
  <c r="C34" i="10"/>
  <c r="C35" i="10" s="1"/>
  <c r="U34" i="10" l="1"/>
  <c r="U35" i="10" s="1"/>
  <c r="U36" i="10" s="1"/>
  <c r="C36" i="10"/>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<sst xmlns="http://schemas.openxmlformats.org/spreadsheetml/2006/main" count="1094" uniqueCount="609">
  <si>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</si>
  <si>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</si>
  <si>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</si>
  <si>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</si>
  <si>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</si>
  <si>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</si>
  <si>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</si>
  <si>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</si>
  <si>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</si>
  <si>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</si>
  <si>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</si>
  <si>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</si>
  <si>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</si>
  <si>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</si>
  <si>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</si>
  <si>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</si>
  <si>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</si>
  <si>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</si>
  <si>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</si>
  <si>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</si>
  <si>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</si>
  <si>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</si>
  <si>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</si>
  <si>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</si>
  <si>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</si>
  <si>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</si>
  <si>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</si>
  <si>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</si>
  <si>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</si>
  <si>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</si>
  <si>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</si>
  <si>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</si>
  <si>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</si>
  <si>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</si>
  <si>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</si>
  <si>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</si>
  <si>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</si>
  <si>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</si>
  <si>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</si>
  <si>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</si>
  <si>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</si>
  <si>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</si>
  <si>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</si>
  <si>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</si>
  <si>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</si>
  <si>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</si>
  <si>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</si>
  <si>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</si>
  <si>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</si>
  <si>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</si>
  <si>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</si>
  <si>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</si>
  <si>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</si>
  <si>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</si>
  <si>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</si>
  <si>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</si>
  <si>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</si>
  <si>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</si>
  <si>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</si>
  <si>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</si>
  <si>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</si>
  <si>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</si>
  <si>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</si>
  <si>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</si>
  <si>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</si>
  <si>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</si>
  <si>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</si>
  <si>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</si>
  <si>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</si>
  <si>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</si>
  <si>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</si>
  <si>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</si>
  <si>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</si>
  <si>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</si>
  <si>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</si>
  <si>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</si>
  <si>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</si>
  <si>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</si>
  <si>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</si>
  <si>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</si>
  <si>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</si>
  <si>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</si>
  <si>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</si>
  <si>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</si>
  <si>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</si>
  <si>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</si>
  <si>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</si>
  <si>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</si>
  <si>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</si>
  <si>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</si>
  <si>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</si>
  <si>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</si>
  <si>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</si>
  <si>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</si>
  <si>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</si>
  <si>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</si>
  <si>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</si>
  <si>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</si>
  <si>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堺市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</si>
  <si>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</si>
  <si>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</si>
  <si>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</si>
  <si>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</si>
  <si>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</si>
  <si>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</si>
  <si>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</si>
  <si>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</si>
  <si>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</si>
  <si>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</si>
  <si>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</si>
  <si>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</si>
  <si>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</si>
  <si>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</si>
  <si>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</si>
  <si>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</si>
  <si>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</si>
  <si>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</si>
  <si>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</si>
  <si>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</si>
  <si>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</si>
  <si>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</si>
  <si>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</si>
  <si>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</si>
  <si>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</si>
  <si>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</si>
  <si>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</si>
  <si>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</si>
  <si>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</si>
  <si>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</si>
  <si>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</si>
  <si>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</si>
  <si>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</si>
  <si>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</si>
  <si>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</si>
  <si>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</si>
  <si>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</si>
  <si>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</si>
  <si>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</si>
  <si>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</si>
  <si>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</si>
  <si>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</si>
  <si>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</si>
  <si>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</si>
  <si>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</si>
  <si>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</si>
  <si>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</si>
  <si>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</si>
  <si>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</si>
  <si>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</si>
  <si>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</si>
  <si>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</si>
  <si>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</si>
  <si>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</si>
  <si>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</si>
  <si>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</si>
  <si>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</si>
  <si>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</si>
  <si>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</si>
  <si>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</si>
  <si>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</si>
  <si>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</si>
  <si>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</si>
  <si>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</si>
  <si>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</si>
  <si>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</si>
  <si>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</si>
  <si>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</si>
  <si>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</si>
  <si>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</si>
  <si>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</si>
  <si>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</si>
  <si>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</si>
  <si>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</si>
  <si>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</si>
  <si>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</si>
  <si>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</si>
  <si>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</si>
  <si>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</si>
  <si>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</si>
  <si>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</si>
  <si>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</si>
  <si>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</si>
  <si>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</si>
  <si>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</si>
  <si>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</si>
  <si>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</si>
  <si>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</si>
  <si>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</si>
  <si>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</si>
  <si>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</si>
  <si>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</si>
  <si>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</si>
  <si>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</si>
  <si>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</si>
  <si>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</si>
  <si>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</si>
  <si>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</si>
  <si>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</si>
  <si>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</si>
  <si>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</si>
  <si>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</si>
  <si>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</si>
  <si>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</si>
  <si>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</si>
  <si>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</si>
  <si>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</si>
  <si>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</si>
  <si>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</si>
  <si>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</si>
  <si>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</si>
  <si>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</si>
  <si>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</si>
  <si>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</si>
  <si>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</si>
  <si>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</si>
  <si>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</si>
  <si>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</si>
  <si>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</si>
  <si>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</si>
  <si>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</si>
  <si>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</si>
  <si>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</si>
  <si>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</si>
  <si>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</si>
  <si>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</si>
  <si>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</si>
  <si>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</si>
  <si>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</si>
  <si>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</si>
  <si>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</si>
  <si>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</si>
  <si>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</si>
  <si>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</si>
  <si>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</si>
  <si>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</si>
  <si>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</si>
  <si>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</si>
  <si>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</si>
  <si>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</si>
  <si>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</si>
  <si>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</si>
  <si>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</si>
  <si>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</si>
  <si>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</si>
  <si>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</si>
  <si>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</si>
  <si>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</si>
  <si>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</si>
  <si>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</si>
  <si>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</si>
  <si>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</si>
  <si>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</si>
  <si>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</si>
  <si>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</si>
  <si>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</si>
  <si>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</si>
  <si>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</si>
  <si>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</si>
  <si>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</si>
  <si>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</si>
  <si>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</si>
  <si>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</si>
  <si>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</si>
  <si>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</si>
  <si>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</si>
  <si>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</si>
  <si>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</si>
  <si>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</si>
  <si>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</si>
  <si>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</si>
  <si>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</si>
  <si>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</si>
  <si>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</si>
  <si>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</si>
  <si>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</si>
  <si>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</si>
  <si>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</si>
  <si>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</si>
  <si>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</si>
  <si>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</si>
  <si>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</si>
  <si>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</si>
  <si>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</si>
  <si>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</si>
  <si>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</si>
  <si>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</si>
  <si>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</si>
  <si>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</si>
  <si>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</si>
  <si>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</si>
  <si>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</si>
  <si>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</si>
  <si>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</si>
  <si>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</si>
  <si>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</si>
  <si>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</si>
  <si>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</si>
  <si>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</si>
  <si>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</si>
  <si>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</si>
  <si>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</si>
  <si>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</si>
  <si>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</si>
  <si>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</si>
  <si>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</si>
  <si>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</si>
  <si>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</si>
  <si>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</si>
  <si>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</si>
  <si>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</si>
  <si>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</si>
  <si>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</si>
  <si>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</si>
  <si>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</si>
  <si>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</si>
  <si>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</si>
  <si>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</si>
  <si>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</si>
  <si>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</si>
  <si>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</si>
  <si>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</si>
  <si>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</si>
  <si>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</si>
  <si>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</si>
  <si>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</si>
  <si>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</si>
  <si>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</si>
  <si>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</si>
  <si>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</si>
  <si>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</si>
  <si>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</si>
  <si>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</si>
  <si>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</si>
  <si>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</si>
  <si>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</si>
  <si>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</si>
  <si>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</si>
  <si>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</si>
  <si>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</si>
  <si>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</si>
  <si>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</si>
  <si>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</si>
  <si>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</si>
  <si>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その他</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</si>
  <si>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</si>
  <si>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</si>
  <si>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</si>
  <si>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</si>
  <si>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</si>
  <si>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</si>
  <si>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</si>
  <si>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</si>
  <si>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</si>
  <si>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</si>
  <si>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</si>
  <si>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</si>
  <si>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</si>
  <si>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</si>
  <si>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</si>
  <si>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</si>
  <si>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</si>
  <si>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</si>
  <si>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</si>
  <si>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</si>
  <si>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</si>
  <si>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</si>
  <si>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</si>
  <si>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</si>
  <si>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</si>
  <si>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</si>
  <si>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</si>
  <si>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</si>
  <si>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</si>
  <si>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</si>
  <si>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</si>
  <si>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</si>
  <si>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</si>
  <si>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</si>
  <si>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</si>
  <si>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</si>
  <si>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</si>
  <si>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</si>
  <si>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</si>
  <si>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</si>
  <si>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</si>
  <si>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</si>
  <si>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</si>
  <si>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</si>
  <si>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</si>
  <si>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</si>
  <si>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</si>
  <si>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</si>
  <si>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</si>
  <si>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</si>
  <si>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</si>
  <si>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母子父子寡婦福祉資金貸付事業特別会計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</si>
  <si>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</si>
  <si>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</si>
  <si>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</si>
  <si>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</si>
  <si>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</si>
  <si>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</si>
  <si>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</si>
  <si>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</si>
  <si>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</si>
  <si>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</si>
  <si>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</si>
  <si>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</si>
  <si>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</si>
  <si>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</si>
  <si>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</si>
  <si>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</si>
  <si>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</si>
  <si>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堺市水道事業会計</t>
    <phoneticPr fontId="5"/>
  </si>
  <si>
    <t>法適用企業</t>
    <phoneticPr fontId="5"/>
  </si>
  <si>
    <t>堺市下水道事業会計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</si>
  <si>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</si>
  <si>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</si>
  <si>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</si>
  <si>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</si>
  <si>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</si>
  <si>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</si>
  <si>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</si>
  <si>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</si>
  <si>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</si>
  <si>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</si>
  <si>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</si>
  <si>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</si>
  <si>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</si>
  <si>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</si>
  <si>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</si>
  <si>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</si>
  <si>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</si>
  <si>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</si>
  <si>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</si>
  <si>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</si>
  <si>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</si>
  <si>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</si>
  <si>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</si>
  <si>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</si>
  <si>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</si>
  <si>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</si>
  <si>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</si>
  <si>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</si>
  <si>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</si>
  <si>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</si>
  <si>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</si>
  <si>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</si>
  <si>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</si>
  <si>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</si>
  <si>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</si>
  <si>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</si>
  <si>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</si>
  <si>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</si>
  <si>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</si>
  <si>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</si>
  <si>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</si>
  <si>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</si>
  <si>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</si>
  <si>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</si>
  <si>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</si>
  <si>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</si>
  <si>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</si>
  <si>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</si>
  <si>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</si>
  <si>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</si>
  <si>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</si>
  <si>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</si>
  <si>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</si>
  <si>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</si>
  <si>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</si>
  <si>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</si>
  <si>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</si>
  <si>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</si>
  <si>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</si>
  <si>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</si>
  <si>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</si>
  <si>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</si>
  <si>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</si>
  <si>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</si>
  <si>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</si>
  <si>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</si>
  <si>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</si>
  <si>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</si>
  <si>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</si>
  <si>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</si>
  <si>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</si>
  <si>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</si>
  <si>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</si>
  <si>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</si>
  <si>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</si>
  <si>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</si>
  <si>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</si>
  <si>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</si>
  <si>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</si>
  <si>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</si>
  <si>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</si>
  <si>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</si>
  <si>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</si>
  <si>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</si>
  <si>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</si>
  <si>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</si>
  <si>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</si>
  <si>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</si>
  <si>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</si>
  <si>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</si>
  <si>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</si>
  <si>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</si>
  <si>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</si>
  <si>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</si>
  <si>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</si>
  <si>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</si>
  <si>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</si>
  <si>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</si>
  <si>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</si>
  <si>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</si>
  <si>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</si>
  <si>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</si>
  <si>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</si>
  <si>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</si>
  <si>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</si>
  <si>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</si>
  <si>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</si>
  <si>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</si>
  <si>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</si>
  <si>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</si>
  <si>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</si>
  <si>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</si>
  <si>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</si>
  <si>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</si>
  <si>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</si>
  <si>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</si>
  <si>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</si>
  <si>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</si>
  <si>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</si>
  <si>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</si>
  <si>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</si>
  <si>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</si>
  <si>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</si>
  <si>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</si>
  <si>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</si>
  <si>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</si>
  <si>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</si>
  <si>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</si>
  <si>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</si>
  <si>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</si>
  <si>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</si>
  <si>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</si>
  <si>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</si>
  <si>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</si>
  <si>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</si>
  <si>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</si>
  <si>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</si>
  <si>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</si>
  <si>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</si>
  <si>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</si>
  <si>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</si>
  <si>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</si>
  <si>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0.36</t>
  </si>
  <si>
    <t>堺市水道事業会計</t>
  </si>
  <si>
    <t>一般会計</t>
  </si>
  <si>
    <t>堺市下水道事業会計</t>
  </si>
  <si>
    <t>介護保険事業特別会計</t>
  </si>
  <si>
    <t>後期高齢者医療事業特別会計</t>
  </si>
  <si>
    <t>母子父子寡婦福祉資金貸付事業特別会計</t>
  </si>
  <si>
    <t>国民健康保険事業特別会計</t>
  </si>
  <si>
    <t>公共用地先行取得事業特別会計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</si>
  <si>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</si>
  <si>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</si>
  <si>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</si>
  <si>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</si>
  <si>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</si>
  <si>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</si>
  <si>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</si>
  <si>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</si>
  <si>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公共施設等特別整備基金</t>
    <rPh sb="0" eb="2">
      <t>コウキョウ</t>
    </rPh>
    <rPh sb="2" eb="4">
      <t>シセツ</t>
    </rPh>
    <rPh sb="4" eb="5">
      <t>トウ</t>
    </rPh>
    <rPh sb="5" eb="7">
      <t>トクベツ</t>
    </rPh>
    <rPh sb="7" eb="9">
      <t>セイビ</t>
    </rPh>
    <rPh sb="9" eb="11">
      <t>キキン</t>
    </rPh>
    <phoneticPr fontId="5"/>
  </si>
  <si>
    <t>泉北丘陵地区整備基金</t>
    <rPh sb="0" eb="2">
      <t>センボク</t>
    </rPh>
    <rPh sb="2" eb="4">
      <t>キュウリョウ</t>
    </rPh>
    <rPh sb="4" eb="6">
      <t>チク</t>
    </rPh>
    <rPh sb="6" eb="8">
      <t>セイビ</t>
    </rPh>
    <rPh sb="8" eb="10">
      <t>キキン</t>
    </rPh>
    <phoneticPr fontId="5"/>
  </si>
  <si>
    <t>地域福祉推進基金</t>
    <rPh sb="0" eb="2">
      <t>チイキ</t>
    </rPh>
    <rPh sb="2" eb="4">
      <t>フクシ</t>
    </rPh>
    <rPh sb="4" eb="6">
      <t>スイシン</t>
    </rPh>
    <rPh sb="6" eb="8">
      <t>キキン</t>
    </rPh>
    <phoneticPr fontId="5"/>
  </si>
  <si>
    <t>産業活性化基金</t>
    <rPh sb="0" eb="2">
      <t>サンギョウ</t>
    </rPh>
    <rPh sb="2" eb="5">
      <t>カッセイカ</t>
    </rPh>
    <rPh sb="5" eb="7">
      <t>キキン</t>
    </rPh>
    <phoneticPr fontId="5"/>
  </si>
  <si>
    <t>フェニーチェ堺芸術文化創造基金</t>
    <rPh sb="6" eb="7">
      <t>サカイ</t>
    </rPh>
    <rPh sb="7" eb="9">
      <t>ゲイジュツ</t>
    </rPh>
    <rPh sb="9" eb="11">
      <t>ブンカ</t>
    </rPh>
    <rPh sb="11" eb="13">
      <t>ソウゾウ</t>
    </rPh>
    <rPh sb="13" eb="15">
      <t>キキン</t>
    </rPh>
    <phoneticPr fontId="5"/>
  </si>
  <si>
    <t>-</t>
    <phoneticPr fontId="2"/>
  </si>
  <si>
    <t>大阪府都市競艇企業団</t>
  </si>
  <si>
    <t>大阪広域水道企業団
（水道事業会計）</t>
  </si>
  <si>
    <t>大阪広域水道企業団
（工業用水道事業会計）</t>
  </si>
  <si>
    <t>後期高齢者医療広域連合（一般会計）</t>
    <rPh sb="0" eb="2">
      <t>コウキ</t>
    </rPh>
    <rPh sb="2" eb="4">
      <t>コウレイ</t>
    </rPh>
    <rPh sb="4" eb="5">
      <t>シャ</t>
    </rPh>
    <rPh sb="5" eb="7">
      <t>イリョウ</t>
    </rPh>
    <rPh sb="7" eb="9">
      <t>コウイキ</t>
    </rPh>
    <rPh sb="9" eb="11">
      <t>レンゴウ</t>
    </rPh>
    <phoneticPr fontId="5"/>
  </si>
  <si>
    <t>後期高齢者医療広域連合（後期高齢者医療特別会計）</t>
    <phoneticPr fontId="2"/>
  </si>
  <si>
    <t>関西広域連合</t>
  </si>
  <si>
    <t>（公財）堺市文化振興財団</t>
    <rPh sb="1" eb="2">
      <t>コウ</t>
    </rPh>
    <phoneticPr fontId="5"/>
  </si>
  <si>
    <t>（公財）堺市救急医療事業団</t>
    <rPh sb="1" eb="2">
      <t>コウ</t>
    </rPh>
    <phoneticPr fontId="5"/>
  </si>
  <si>
    <t>（株）さかい新事業創造センター</t>
  </si>
  <si>
    <t>（公財）堺市産業振興センター</t>
    <rPh sb="1" eb="2">
      <t>コウ</t>
    </rPh>
    <phoneticPr fontId="5"/>
  </si>
  <si>
    <t>（公財）堺市公園協会</t>
    <rPh sb="1" eb="2">
      <t>コウ</t>
    </rPh>
    <phoneticPr fontId="5"/>
  </si>
  <si>
    <t>（公財）堺市教育スポーツ振興事業団</t>
    <rPh sb="1" eb="2">
      <t>コウ</t>
    </rPh>
    <phoneticPr fontId="5"/>
  </si>
  <si>
    <t>（公財）堺市勤労者福祉サービスセンター</t>
    <rPh sb="1" eb="2">
      <t>コウ</t>
    </rPh>
    <rPh sb="4" eb="6">
      <t>サカイシ</t>
    </rPh>
    <rPh sb="6" eb="11">
      <t>キンロウシャフクシ</t>
    </rPh>
    <phoneticPr fontId="5"/>
  </si>
  <si>
    <t>（地独）堺市立病院機構</t>
  </si>
  <si>
    <t>-</t>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</si>
  <si>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</si>
  <si>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</si>
  <si>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</si>
  <si>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</si>
  <si>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</si>
  <si>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</si>
  <si>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</si>
  <si>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将来負担比率及び実質公債費比率については、どちらも類似団体平均を下回っている。
　実質公債費比率は阪神高速道路大和川線事業や市民会館建替事業の実施により分子となる地方債の元利償還額が増加し、市債償還3ヵ年平均で算定される同比率は前年度から0.3ポイント上昇の6.1％となった。将来負担比率については、令和3年度の地方債残高は前年度と比較して増加したものの、充当可能基金が増加したことにより充当可能財源等が将来負担額を上回ったため算定されなかった。</t>
    <rPh sb="112" eb="114">
      <t>ヒリツ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</si>
  <si>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</si>
  <si>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</si>
  <si>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</si>
  <si>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令和3年度において臨時財政対策債償還基金費として追加交付された地方交付税を減債基金に積み立てたこと、市有地売却による財産収入を公共施設等特別整備基金に積み立てたこと等によって充当可能基金が増加したことにより、充当可能財源等が将来負担額を上回ったため算定されず、類似団体平均を大きく下回っている。
　一方、有形固定資産減価償却率は、阪神高速大和川線の完成により令和元年度に減少した後、令和3年度にかけて経年劣化により数値が上昇し、類似団体平均より高い水準にある。
　今後、公共施設等総合管理計画に基づき、老朽化対策に積極的に取り組みつつ、将来負担比率の数値を注視しながら、引き続き健全な財政運営を推進する。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</si>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</sst>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8BF2444-516E-42F1-9716-97DB0DCEB3A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0BAF-46A9-8088-4448423F39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55820</c:v>
                </c:pt>
                <c:pt idx="1">
                  <c:v>55480</c:v>
                </c:pt>
                <c:pt idx="2">
                  <c:v>58875</c:v>
                </c:pt>
                <c:pt idx="3">
                  <c:v>52361</c:v>
                </c:pt>
                <c:pt idx="4">
                  <c:v>39233</c:v>
                </c:pt>
              </c:numCache>
            </c:numRef>
          </c:val>
          <c:smooth val="0"/>
          <c:extLst>
            <c:ext xmlns:c16="http://schemas.microsoft.com/office/drawing/2014/chart" uri="{C3380CC4-5D6E-409C-BE32-E72D297353CC}">
              <c16:uniqueId val="{00000001-0BAF-46A9-8088-4448423F39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1.1599999999999999</c:v>
                </c:pt>
                <c:pt idx="1">
                  <c:v>0.8</c:v>
                </c:pt>
                <c:pt idx="2">
                  <c:v>0.65</c:v>
                </c:pt>
                <c:pt idx="3">
                  <c:v>0.64</c:v>
                </c:pt>
                <c:pt idx="4">
                  <c:v>3.09</c:v>
                </c:pt>
              </c:numCache>
            </c:numRef>
          </c:val>
          <c:extLst>
            <c:ext xmlns:c16="http://schemas.microsoft.com/office/drawing/2014/chart" uri="{C3380CC4-5D6E-409C-BE32-E72D297353CC}">
              <c16:uniqueId val="{00000000-47F2-45EE-8183-7E3459C8BF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0.83</c:v>
                </c:pt>
                <c:pt idx="1">
                  <c:v>0.83</c:v>
                </c:pt>
                <c:pt idx="2">
                  <c:v>1.1299999999999999</c:v>
                </c:pt>
                <c:pt idx="3">
                  <c:v>3.81</c:v>
                </c:pt>
                <c:pt idx="4">
                  <c:v>6.85</c:v>
                </c:pt>
              </c:numCache>
            </c:numRef>
          </c:val>
          <c:extLst>
            <c:ext xmlns:c16="http://schemas.microsoft.com/office/drawing/2014/chart" uri="{C3380CC4-5D6E-409C-BE32-E72D297353CC}">
              <c16:uniqueId val="{00000001-47F2-45EE-8183-7E3459C8BF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7.0000000000000007E-2</c:v>
                </c:pt>
                <c:pt idx="1">
                  <c:v>-0.36</c:v>
                </c:pt>
                <c:pt idx="2">
                  <c:v>0.17</c:v>
                </c:pt>
                <c:pt idx="3">
                  <c:v>2.69</c:v>
                </c:pt>
                <c:pt idx="4">
                  <c:v>5.71</c:v>
                </c:pt>
              </c:numCache>
            </c:numRef>
          </c:val>
          <c:smooth val="0"/>
          <c:extLst>
            <c:ext xmlns:c16="http://schemas.microsoft.com/office/drawing/2014/chart" uri="{C3380CC4-5D6E-409C-BE32-E72D297353CC}">
              <c16:uniqueId val="{00000002-47F2-45EE-8183-7E3459C8BF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9EC-4FB9-818F-014058A8B8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EC-4FB9-818F-014058A8B8DE}"/>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9EC-4FB9-818F-014058A8B8DE}"/>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0.6</c:v>
                </c:pt>
                <c:pt idx="2">
                  <c:v>#N/A</c:v>
                </c:pt>
                <c:pt idx="3">
                  <c:v>0.61</c:v>
                </c:pt>
                <c:pt idx="4">
                  <c:v>#N/A</c:v>
                </c:pt>
                <c:pt idx="5">
                  <c:v>0.26</c:v>
                </c:pt>
                <c:pt idx="6">
                  <c:v>#N/A</c:v>
                </c:pt>
                <c:pt idx="7">
                  <c:v>0.39</c:v>
                </c:pt>
                <c:pt idx="8">
                  <c:v>#N/A</c:v>
                </c:pt>
                <c:pt idx="9">
                  <c:v>0</c:v>
                </c:pt>
              </c:numCache>
            </c:numRef>
          </c:val>
          <c:extLst>
            <c:ext xmlns:c16="http://schemas.microsoft.com/office/drawing/2014/chart" uri="{C3380CC4-5D6E-409C-BE32-E72D297353CC}">
              <c16:uniqueId val="{00000003-59EC-4FB9-818F-014058A8B8DE}"/>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0.17</c:v>
                </c:pt>
                <c:pt idx="4">
                  <c:v>#N/A</c:v>
                </c:pt>
                <c:pt idx="5">
                  <c:v>0.04</c:v>
                </c:pt>
                <c:pt idx="6">
                  <c:v>#N/A</c:v>
                </c:pt>
                <c:pt idx="7">
                  <c:v>0.04</c:v>
                </c:pt>
                <c:pt idx="8">
                  <c:v>#N/A</c:v>
                </c:pt>
                <c:pt idx="9">
                  <c:v>0.05</c:v>
                </c:pt>
              </c:numCache>
            </c:numRef>
          </c:val>
          <c:extLst>
            <c:ext xmlns:c16="http://schemas.microsoft.com/office/drawing/2014/chart" uri="{C3380CC4-5D6E-409C-BE32-E72D297353CC}">
              <c16:uniqueId val="{00000004-59EC-4FB9-818F-014058A8B8DE}"/>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0.21</c:v>
                </c:pt>
                <c:pt idx="2">
                  <c:v>#N/A</c:v>
                </c:pt>
                <c:pt idx="3">
                  <c:v>0.19</c:v>
                </c:pt>
                <c:pt idx="4">
                  <c:v>#N/A</c:v>
                </c:pt>
                <c:pt idx="5">
                  <c:v>0.19</c:v>
                </c:pt>
                <c:pt idx="6">
                  <c:v>#N/A</c:v>
                </c:pt>
                <c:pt idx="7">
                  <c:v>0.21</c:v>
                </c:pt>
                <c:pt idx="8">
                  <c:v>#N/A</c:v>
                </c:pt>
                <c:pt idx="9">
                  <c:v>0.21</c:v>
                </c:pt>
              </c:numCache>
            </c:numRef>
          </c:val>
          <c:extLst>
            <c:ext xmlns:c16="http://schemas.microsoft.com/office/drawing/2014/chart" uri="{C3380CC4-5D6E-409C-BE32-E72D297353CC}">
              <c16:uniqueId val="{00000005-59EC-4FB9-818F-014058A8B8D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1.42</c:v>
                </c:pt>
                <c:pt idx="2">
                  <c:v>#N/A</c:v>
                </c:pt>
                <c:pt idx="3">
                  <c:v>0.64</c:v>
                </c:pt>
                <c:pt idx="4">
                  <c:v>#N/A</c:v>
                </c:pt>
                <c:pt idx="5">
                  <c:v>0.99</c:v>
                </c:pt>
                <c:pt idx="6">
                  <c:v>#N/A</c:v>
                </c:pt>
                <c:pt idx="7">
                  <c:v>1.41</c:v>
                </c:pt>
                <c:pt idx="8">
                  <c:v>#N/A</c:v>
                </c:pt>
                <c:pt idx="9">
                  <c:v>1.39</c:v>
                </c:pt>
              </c:numCache>
            </c:numRef>
          </c:val>
          <c:extLst>
            <c:ext xmlns:c16="http://schemas.microsoft.com/office/drawing/2014/chart" uri="{C3380CC4-5D6E-409C-BE32-E72D297353CC}">
              <c16:uniqueId val="{00000006-59EC-4FB9-818F-014058A8B8DE}"/>
            </c:ext>
          </c:extLst>
        </c:ser>
        <c:ser>
          <c:idx val="7"/>
          <c:order val="7"/>
          <c:tx>
            <c:strRef>
              <c:f>データシート!$A$34</c:f>
              <c:strCache>
                <c:ptCount val="1"/>
                <c:pt idx="0">
                  <c:v>堺市下水道事業会計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1.56</c:v>
                </c:pt>
                <c:pt idx="2">
                  <c:v>#N/A</c:v>
                </c:pt>
                <c:pt idx="3">
                  <c:v>1.85</c:v>
                </c:pt>
                <c:pt idx="4">
                  <c:v>#N/A</c:v>
                </c:pt>
                <c:pt idx="5">
                  <c:v>2.92</c:v>
                </c:pt>
                <c:pt idx="6">
                  <c:v>#N/A</c:v>
                </c:pt>
                <c:pt idx="7">
                  <c:v>2.81</c:v>
                </c:pt>
                <c:pt idx="8">
                  <c:v>#N/A</c:v>
                </c:pt>
                <c:pt idx="9">
                  <c:v>2.5299999999999998</c:v>
                </c:pt>
              </c:numCache>
            </c:numRef>
          </c:val>
          <c:extLst>
            <c:ext xmlns:c16="http://schemas.microsoft.com/office/drawing/2014/chart" uri="{C3380CC4-5D6E-409C-BE32-E72D297353CC}">
              <c16:uniqueId val="{00000007-59EC-4FB9-818F-014058A8B8D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1.03</c:v>
                </c:pt>
                <c:pt idx="2">
                  <c:v>#N/A</c:v>
                </c:pt>
                <c:pt idx="3">
                  <c:v>0.61</c:v>
                </c:pt>
                <c:pt idx="4">
                  <c:v>#N/A</c:v>
                </c:pt>
                <c:pt idx="5">
                  <c:v>0.6</c:v>
                </c:pt>
                <c:pt idx="6">
                  <c:v>#N/A</c:v>
                </c:pt>
                <c:pt idx="7">
                  <c:v>0.59</c:v>
                </c:pt>
                <c:pt idx="8">
                  <c:v>#N/A</c:v>
                </c:pt>
                <c:pt idx="9">
                  <c:v>3.03</c:v>
                </c:pt>
              </c:numCache>
            </c:numRef>
          </c:val>
          <c:extLst>
            <c:ext xmlns:c16="http://schemas.microsoft.com/office/drawing/2014/chart" uri="{C3380CC4-5D6E-409C-BE32-E72D297353CC}">
              <c16:uniqueId val="{00000008-59EC-4FB9-818F-014058A8B8DE}"/>
            </c:ext>
          </c:extLst>
        </c:ser>
        <c:ser>
          <c:idx val="9"/>
          <c:order val="9"/>
          <c:tx>
            <c:strRef>
              <c:f>データシート!$A$36</c:f>
              <c:strCache>
                <c:ptCount val="1"/>
                <c:pt idx="0">
                  <c:v>堺市水道事業会計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3.92</c:v>
                </c:pt>
                <c:pt idx="2">
                  <c:v>#N/A</c:v>
                </c:pt>
                <c:pt idx="3">
                  <c:v>3.97</c:v>
                </c:pt>
                <c:pt idx="4">
                  <c:v>#N/A</c:v>
                </c:pt>
                <c:pt idx="5">
                  <c:v>3.68</c:v>
                </c:pt>
                <c:pt idx="6">
                  <c:v>#N/A</c:v>
                </c:pt>
                <c:pt idx="7">
                  <c:v>3.36</c:v>
                </c:pt>
                <c:pt idx="8">
                  <c:v>#N/A</c:v>
                </c:pt>
                <c:pt idx="9">
                  <c:v>3.44</c:v>
                </c:pt>
              </c:numCache>
            </c:numRef>
          </c:val>
          <c:extLst>
            <c:ext xmlns:c16="http://schemas.microsoft.com/office/drawing/2014/chart" uri="{C3380CC4-5D6E-409C-BE32-E72D297353CC}">
              <c16:uniqueId val="{00000009-59EC-4FB9-818F-014058A8B8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32674</c:v>
                </c:pt>
                <c:pt idx="5">
                  <c:v>32868</c:v>
                </c:pt>
                <c:pt idx="8">
                  <c:v>33205</c:v>
                </c:pt>
                <c:pt idx="11">
                  <c:v>33034</c:v>
                </c:pt>
                <c:pt idx="14">
                  <c:v>33697</c:v>
                </c:pt>
              </c:numCache>
            </c:numRef>
          </c:val>
          <c:extLst>
            <c:ext xmlns:c16="http://schemas.microsoft.com/office/drawing/2014/chart" uri="{C3380CC4-5D6E-409C-BE32-E72D297353CC}">
              <c16:uniqueId val="{00000000-0BEF-4B51-B122-4E48AF609F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EF-4B51-B122-4E48AF609F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104</c:v>
                </c:pt>
                <c:pt idx="3">
                  <c:v>62</c:v>
                </c:pt>
                <c:pt idx="6">
                  <c:v>62</c:v>
                </c:pt>
                <c:pt idx="9">
                  <c:v>63</c:v>
                </c:pt>
                <c:pt idx="12">
                  <c:v>63</c:v>
                </c:pt>
              </c:numCache>
            </c:numRef>
          </c:val>
          <c:extLst>
            <c:ext xmlns:c16="http://schemas.microsoft.com/office/drawing/2014/chart" uri="{C3380CC4-5D6E-409C-BE32-E72D297353CC}">
              <c16:uniqueId val="{00000002-0BEF-4B51-B122-4E48AF609F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EF-4B51-B122-4E48AF609F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6453</c:v>
                </c:pt>
                <c:pt idx="3">
                  <c:v>6424</c:v>
                </c:pt>
                <c:pt idx="6">
                  <c:v>6206</c:v>
                </c:pt>
                <c:pt idx="9">
                  <c:v>5659</c:v>
                </c:pt>
                <c:pt idx="12">
                  <c:v>5622</c:v>
                </c:pt>
              </c:numCache>
            </c:numRef>
          </c:val>
          <c:extLst>
            <c:ext xmlns:c16="http://schemas.microsoft.com/office/drawing/2014/chart" uri="{C3380CC4-5D6E-409C-BE32-E72D297353CC}">
              <c16:uniqueId val="{00000004-0BEF-4B51-B122-4E48AF609F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6964</c:v>
                </c:pt>
                <c:pt idx="3">
                  <c:v>7343</c:v>
                </c:pt>
                <c:pt idx="6">
                  <c:v>7614</c:v>
                </c:pt>
                <c:pt idx="9">
                  <c:v>7820</c:v>
                </c:pt>
                <c:pt idx="12">
                  <c:v>7831</c:v>
                </c:pt>
              </c:numCache>
            </c:numRef>
          </c:val>
          <c:extLst>
            <c:ext xmlns:c16="http://schemas.microsoft.com/office/drawing/2014/chart" uri="{C3380CC4-5D6E-409C-BE32-E72D297353CC}">
              <c16:uniqueId val="{00000005-0BEF-4B51-B122-4E48AF609F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EF-4B51-B122-4E48AF609F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29295</c:v>
                </c:pt>
                <c:pt idx="3">
                  <c:v>28810</c:v>
                </c:pt>
                <c:pt idx="6">
                  <c:v>30984</c:v>
                </c:pt>
                <c:pt idx="9">
                  <c:v>32689</c:v>
                </c:pt>
                <c:pt idx="12">
                  <c:v>33116</c:v>
                </c:pt>
              </c:numCache>
            </c:numRef>
          </c:val>
          <c:extLst>
            <c:ext xmlns:c16="http://schemas.microsoft.com/office/drawing/2014/chart" uri="{C3380CC4-5D6E-409C-BE32-E72D297353CC}">
              <c16:uniqueId val="{00000007-0BEF-4B51-B122-4E48AF609F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10142</c:v>
                </c:pt>
                <c:pt idx="2">
                  <c:v>#N/A</c:v>
                </c:pt>
                <c:pt idx="3">
                  <c:v>#N/A</c:v>
                </c:pt>
                <c:pt idx="4">
                  <c:v>9771</c:v>
                </c:pt>
                <c:pt idx="5">
                  <c:v>#N/A</c:v>
                </c:pt>
                <c:pt idx="6">
                  <c:v>#N/A</c:v>
                </c:pt>
                <c:pt idx="7">
                  <c:v>11661</c:v>
                </c:pt>
                <c:pt idx="8">
                  <c:v>#N/A</c:v>
                </c:pt>
                <c:pt idx="9">
                  <c:v>#N/A</c:v>
                </c:pt>
                <c:pt idx="10">
                  <c:v>13197</c:v>
                </c:pt>
                <c:pt idx="11">
                  <c:v>#N/A</c:v>
                </c:pt>
                <c:pt idx="12">
                  <c:v>#N/A</c:v>
                </c:pt>
                <c:pt idx="13">
                  <c:v>12935</c:v>
                </c:pt>
                <c:pt idx="14">
                  <c:v>#N/A</c:v>
                </c:pt>
              </c:numCache>
            </c:numRef>
          </c:val>
          <c:smooth val="0"/>
          <c:extLst>
            <c:ext xmlns:c16="http://schemas.microsoft.com/office/drawing/2014/chart" uri="{C3380CC4-5D6E-409C-BE32-E72D297353CC}">
              <c16:uniqueId val="{00000008-0BEF-4B51-B122-4E48AF609F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391030</c:v>
                </c:pt>
                <c:pt idx="5">
                  <c:v>405207</c:v>
                </c:pt>
                <c:pt idx="8">
                  <c:v>421910</c:v>
                </c:pt>
                <c:pt idx="11">
                  <c:v>430979</c:v>
                </c:pt>
                <c:pt idx="14">
                  <c:v>437980</c:v>
                </c:pt>
              </c:numCache>
            </c:numRef>
          </c:val>
          <c:extLst>
            <c:ext xmlns:c16="http://schemas.microsoft.com/office/drawing/2014/chart" uri="{C3380CC4-5D6E-409C-BE32-E72D297353CC}">
              <c16:uniqueId val="{00000000-C130-4031-A4B9-EF60FFE2D0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144246</c:v>
                </c:pt>
                <c:pt idx="5">
                  <c:v>152298</c:v>
                </c:pt>
                <c:pt idx="8">
                  <c:v>161221</c:v>
                </c:pt>
                <c:pt idx="11">
                  <c:v>154177</c:v>
                </c:pt>
                <c:pt idx="14">
                  <c:v>158003</c:v>
                </c:pt>
              </c:numCache>
            </c:numRef>
          </c:val>
          <c:extLst>
            <c:ext xmlns:c16="http://schemas.microsoft.com/office/drawing/2014/chart" uri="{C3380CC4-5D6E-409C-BE32-E72D297353CC}">
              <c16:uniqueId val="{00000001-C130-4031-A4B9-EF60FFE2D0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70554</c:v>
                </c:pt>
                <c:pt idx="5">
                  <c:v>71350</c:v>
                </c:pt>
                <c:pt idx="8">
                  <c:v>76287</c:v>
                </c:pt>
                <c:pt idx="11">
                  <c:v>81399</c:v>
                </c:pt>
                <c:pt idx="14">
                  <c:v>108080</c:v>
                </c:pt>
              </c:numCache>
            </c:numRef>
          </c:val>
          <c:extLst>
            <c:ext xmlns:c16="http://schemas.microsoft.com/office/drawing/2014/chart" uri="{C3380CC4-5D6E-409C-BE32-E72D297353CC}">
              <c16:uniqueId val="{00000002-C130-4031-A4B9-EF60FFE2D0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30-4031-A4B9-EF60FFE2D0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30-4031-A4B9-EF60FFE2D0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2020</c:v>
                </c:pt>
                <c:pt idx="3">
                  <c:v>2059</c:v>
                </c:pt>
                <c:pt idx="6">
                  <c:v>2133</c:v>
                </c:pt>
                <c:pt idx="9">
                  <c:v>0</c:v>
                </c:pt>
                <c:pt idx="12">
                  <c:v>0</c:v>
                </c:pt>
              </c:numCache>
            </c:numRef>
          </c:val>
          <c:extLst>
            <c:ext xmlns:c16="http://schemas.microsoft.com/office/drawing/2014/chart" uri="{C3380CC4-5D6E-409C-BE32-E72D297353CC}">
              <c16:uniqueId val="{00000005-C130-4031-A4B9-EF60FFE2D0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49858</c:v>
                </c:pt>
                <c:pt idx="3">
                  <c:v>46731</c:v>
                </c:pt>
                <c:pt idx="6">
                  <c:v>45974</c:v>
                </c:pt>
                <c:pt idx="9">
                  <c:v>45898</c:v>
                </c:pt>
                <c:pt idx="12">
                  <c:v>45178</c:v>
                </c:pt>
              </c:numCache>
            </c:numRef>
          </c:val>
          <c:extLst>
            <c:ext xmlns:c16="http://schemas.microsoft.com/office/drawing/2014/chart" uri="{C3380CC4-5D6E-409C-BE32-E72D297353CC}">
              <c16:uniqueId val="{00000006-C130-4031-A4B9-EF60FFE2D0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130-4031-A4B9-EF60FFE2D0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105713</c:v>
                </c:pt>
                <c:pt idx="3">
                  <c:v>103307</c:v>
                </c:pt>
                <c:pt idx="6">
                  <c:v>99006</c:v>
                </c:pt>
                <c:pt idx="9">
                  <c:v>93570</c:v>
                </c:pt>
                <c:pt idx="12">
                  <c:v>87551</c:v>
                </c:pt>
              </c:numCache>
            </c:numRef>
          </c:val>
          <c:extLst>
            <c:ext xmlns:c16="http://schemas.microsoft.com/office/drawing/2014/chart" uri="{C3380CC4-5D6E-409C-BE32-E72D297353CC}">
              <c16:uniqueId val="{00000008-C130-4031-A4B9-EF60FFE2D0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11209</c:v>
                </c:pt>
                <c:pt idx="3">
                  <c:v>10059</c:v>
                </c:pt>
                <c:pt idx="6">
                  <c:v>7473</c:v>
                </c:pt>
                <c:pt idx="9">
                  <c:v>987</c:v>
                </c:pt>
                <c:pt idx="12">
                  <c:v>645</c:v>
                </c:pt>
              </c:numCache>
            </c:numRef>
          </c:val>
          <c:extLst>
            <c:ext xmlns:c16="http://schemas.microsoft.com/office/drawing/2014/chart" uri="{C3380CC4-5D6E-409C-BE32-E72D297353CC}">
              <c16:uniqueId val="{00000009-C130-4031-A4B9-EF60FFE2D0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482143</c:v>
                </c:pt>
                <c:pt idx="3">
                  <c:v>506757</c:v>
                </c:pt>
                <c:pt idx="6">
                  <c:v>523491</c:v>
                </c:pt>
                <c:pt idx="9">
                  <c:v>536222</c:v>
                </c:pt>
                <c:pt idx="12">
                  <c:v>544352</c:v>
                </c:pt>
              </c:numCache>
            </c:numRef>
          </c:val>
          <c:extLst>
            <c:ext xmlns:c16="http://schemas.microsoft.com/office/drawing/2014/chart" uri="{C3380CC4-5D6E-409C-BE32-E72D297353CC}">
              <c16:uniqueId val="{0000000A-C130-4031-A4B9-EF60FFE2D09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45115</c:v>
                </c:pt>
                <c:pt idx="2">
                  <c:v>#N/A</c:v>
                </c:pt>
                <c:pt idx="3">
                  <c:v>#N/A</c:v>
                </c:pt>
                <c:pt idx="4">
                  <c:v>40058</c:v>
                </c:pt>
                <c:pt idx="5">
                  <c:v>#N/A</c:v>
                </c:pt>
                <c:pt idx="6">
                  <c:v>#N/A</c:v>
                </c:pt>
                <c:pt idx="7">
                  <c:v>18659</c:v>
                </c:pt>
                <c:pt idx="8">
                  <c:v>#N/A</c:v>
                </c:pt>
                <c:pt idx="9">
                  <c:v>#N/A</c:v>
                </c:pt>
                <c:pt idx="10">
                  <c:v>10121</c:v>
                </c:pt>
                <c:pt idx="11">
                  <c:v>#N/A</c:v>
                </c:pt>
                <c:pt idx="12">
                  <c:v>#N/A</c:v>
                </c:pt>
                <c:pt idx="13">
                  <c:v>0</c:v>
                </c:pt>
                <c:pt idx="14">
                  <c:v>#N/A</c:v>
                </c:pt>
              </c:numCache>
            </c:numRef>
          </c:val>
          <c:smooth val="0"/>
          <c:extLst>
            <c:ext xmlns:c16="http://schemas.microsoft.com/office/drawing/2014/chart" uri="{C3380CC4-5D6E-409C-BE32-E72D297353CC}">
              <c16:uniqueId val="{0000000B-C130-4031-A4B9-EF60FFE2D09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2500</c:v>
                </c:pt>
                <c:pt idx="1">
                  <c:v>8564</c:v>
                </c:pt>
                <c:pt idx="2">
                  <c:v>16172</c:v>
                </c:pt>
              </c:numCache>
            </c:numRef>
          </c:val>
          <c:extLst>
            <c:ext xmlns:c16="http://schemas.microsoft.com/office/drawing/2014/chart" uri="{C3380CC4-5D6E-409C-BE32-E72D297353CC}">
              <c16:uniqueId val="{00000000-972D-4694-A9F0-E422E0783C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2377</c:v>
                </c:pt>
                <c:pt idx="1">
                  <c:v>990</c:v>
                </c:pt>
                <c:pt idx="2">
                  <c:v>9665</c:v>
                </c:pt>
              </c:numCache>
            </c:numRef>
          </c:val>
          <c:extLst>
            <c:ext xmlns:c16="http://schemas.microsoft.com/office/drawing/2014/chart" uri="{C3380CC4-5D6E-409C-BE32-E72D297353CC}">
              <c16:uniqueId val="{00000001-972D-4694-A9F0-E422E0783C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36262</c:v>
                </c:pt>
                <c:pt idx="1">
                  <c:v>33842</c:v>
                </c:pt>
                <c:pt idx="2">
                  <c:v>39638</c:v>
                </c:pt>
              </c:numCache>
            </c:numRef>
          </c:val>
          <c:extLst>
            <c:ext xmlns:c16="http://schemas.microsoft.com/office/drawing/2014/chart" uri="{C3380CC4-5D6E-409C-BE32-E72D297353CC}">
              <c16:uniqueId val="{00000002-972D-4694-A9F0-E422E0783C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{91420468-68D3-40D7-915A-B20D2C887349}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5BA-444C-9ECA-A6080120B0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{DA097A85-4C21-4EB2-AA3A-5A26FCC2AE5B}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BA-444C-9ECA-A6080120B0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{5F764F66-36F9-41FC-8E9A-EABAF1FF3597}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BA-444C-9ECA-A6080120B0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{40C97490-8208-488F-8B78-319F1FFD6FFD}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BA-444C-9ECA-A6080120B0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{D59D2912-B42A-47D4-8E8F-169E277C37FE}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BA-444C-9ECA-A6080120B0C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{58388D57-0340-4215-BF20-5080D018E5BA}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5BA-444C-9ECA-A6080120B0CE}"/>
                </c:ext>
              </c:extLst>
            </c:dLbl>
            <c:dLbl>
              <c:idx val="16"/>
              <c:layout>
                <c:manualLayout>
                  <c:x val="-2.325815730439164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{2263EDA9-84CD-447B-95F1-7E41F9D936C3}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5BA-444C-9ECA-A6080120B0CE}"/>
                </c:ext>
              </c:extLst>
            </c:dLbl>
            <c:dLbl>
              <c:idx val="24"/>
              <c:layout>
                <c:manualLayout>
                  <c:x val="-4.0773343996076676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{1CFA89FA-611D-47F7-84B8-BD60649C08BA}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5BA-444C-9ECA-A6080120B0C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{768C0451-2251-4D93-B45B-A0308F7FD986}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5BA-444C-9ECA-A6080120B0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67.8</c:v>
                </c:pt>
                <c:pt idx="8">
                  <c:v>69.400000000000006</c:v>
                </c:pt>
                <c:pt idx="16">
                  <c:v>64.7</c:v>
                </c:pt>
                <c:pt idx="24">
                  <c:v>64.8</c:v>
                </c:pt>
                <c:pt idx="32">
                  <c:v>66.3</c:v>
                </c:pt>
              </c:numCache>
            </c:numRef>
          </c:xVal>
          <c:yVal>
            <c:numRef>
              <c:f>公会計指標分析・財政指標組合せ分析表!$BP$51:$DC$51</c:f>
              <c:numCache>
                <c:formatCode>#,##0.0;"▲ "#,##0.0</c:formatCode>
                <c:ptCount val="40"/>
                <c:pt idx="0">
                  <c:v>22.9</c:v>
                </c:pt>
                <c:pt idx="8">
                  <c:v>20.3</c:v>
                </c:pt>
                <c:pt idx="16">
                  <c:v>9.4</c:v>
                </c:pt>
                <c:pt idx="24">
                  <c:v>5</c:v>
                </c:pt>
              </c:numCache>
            </c:numRef>
          </c:yVal>
          <c:smooth val="0"/>
          <c:extLst>
            <c:ext xmlns:c16="http://schemas.microsoft.com/office/drawing/2014/chart" uri="{C3380CC4-5D6E-409C-BE32-E72D297353CC}">
              <c16:uniqueId val="{00000009-85BA-444C-9ECA-A6080120B0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{B92A9E92-0FEC-4F56-B670-4B0E0D54940C}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5BA-444C-9ECA-A6080120B0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{99525E2F-75EE-4402-8027-452B8256C3BC}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BA-444C-9ECA-A6080120B0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{64984861-2C0E-4775-B46D-9F56E514D939}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BA-444C-9ECA-A6080120B0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{524A132A-5181-4DC6-9954-59F57B84C752}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BA-444C-9ECA-A6080120B0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{C207E06D-585F-4ED1-9B23-C78D5A5D3BB4}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BA-444C-9ECA-A6080120B0C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{BE01F004-3645-4A7B-AC91-C7E0B1604878}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5BA-444C-9ECA-A6080120B0C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{EAA0BF8D-1C3F-4FA2-9C70-2C3C6B767EAF}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5BA-444C-9ECA-A6080120B0C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{EFC65B18-C053-409A-A5A8-7DF23C910158}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5BA-444C-9ECA-A6080120B0C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{C415B97B-D848-45B9-90BC-5D5BCA57DD8C}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5BA-444C-9ECA-A6080120B0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85BA-444C-9ECA-A6080120B0CE}"/>
            </c:ext>
          </c:extLst>
        </c:ser>
        <c:dLbls>
          <c:showLegendKey val="0"/>
          <c:showVal val="1"/>
          <c:showCatName val="0"/>
          <c:showSerName val="0"/>
          <c:showPercent val="0"/>
          <c:showBubbleSize val="0"/>
        </c:dLbls>
        <c:axId val="46179840"/>
        <c:axId val="46181760"/>
      </c:scatterChart>
      <c:valAx>
        <c:axId val="46179840"/>
        <c:scaling>
          <c:orientation val="maxMin"/>
          <c:max val="70"/>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{1B72BAE3-45C7-4C73-B930-A398837DC903}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EEE-4024-98AC-B10C1592DF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{0E505064-E1F2-408E-B8FA-C19C74C4ED70}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EE-4024-98AC-B10C1592DF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{0701E8DB-1A6B-4360-97D8-B70A0513105C}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EE-4024-98AC-B10C1592DF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{18FF5F96-5401-408F-8FD8-33AD65511293}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EE-4024-98AC-B10C1592DF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{EEE06D5F-F0D2-43BC-A332-6B21EEB5F185}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EE-4024-98AC-B10C1592DF1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{D2F3C00E-D07E-4B43-A097-8FCDEE46608A}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EEE-4024-98AC-B10C1592DF1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{8E573FE8-B2F6-4D4E-9A4A-50D01096E863}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EEE-4024-98AC-B10C1592DF1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{C9804F6B-154C-4172-9670-982EAB510F66}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EEE-4024-98AC-B10C1592DF1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{A8BEA3FF-D5A2-4E7B-9E0C-A7A82476A28A}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EEE-4024-98AC-B10C1592DF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5.3</c:v>
                </c:pt>
                <c:pt idx="16">
                  <c:v>5.3</c:v>
                </c:pt>
                <c:pt idx="24">
                  <c:v>5.8</c:v>
                </c:pt>
                <c:pt idx="32">
                  <c:v>6.1</c:v>
                </c:pt>
              </c:numCache>
            </c:numRef>
          </c:xVal>
          <c:yVal>
            <c:numRef>
              <c:f>公会計指標分析・財政指標組合せ分析表!$BP$73:$DC$73</c:f>
              <c:numCache>
                <c:formatCode>#,##0.0;"▲ "#,##0.0</c:formatCode>
                <c:ptCount val="40"/>
                <c:pt idx="0">
                  <c:v>22.9</c:v>
                </c:pt>
                <c:pt idx="8">
                  <c:v>20.3</c:v>
                </c:pt>
                <c:pt idx="16">
                  <c:v>9.4</c:v>
                </c:pt>
                <c:pt idx="24">
                  <c:v>5</c:v>
                </c:pt>
              </c:numCache>
            </c:numRef>
          </c:yVal>
          <c:smooth val="0"/>
          <c:extLst>
            <c:ext xmlns:c16="http://schemas.microsoft.com/office/drawing/2014/chart" uri="{C3380CC4-5D6E-409C-BE32-E72D297353CC}">
              <c16:uniqueId val="{00000009-CEEE-4024-98AC-B10C1592DF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{D72945E5-236B-4941-B25C-422F01A97AE7}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EEE-4024-98AC-B10C1592DF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{6001206E-75C7-4B73-96DF-661FE6E43436}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EE-4024-98AC-B10C1592DF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{AB577F7A-72EB-4FE0-AC1E-63AF057A8E2F}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EE-4024-98AC-B10C1592DF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{6F708485-CBE9-4290-B708-E22B39EF582C}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EE-4024-98AC-B10C1592DF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{8D6EEC4C-468C-4B61-AF62-C79595B403E5}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EE-4024-98AC-B10C1592DF1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{02F1483A-CA71-4DFD-97DE-E6C196326B78}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EEE-4024-98AC-B10C1592DF17}"/>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{1553457E-EDA0-4B70-9B50-076D9E94A00F}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EEE-4024-98AC-B10C1592DF17}"/>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{B97553A2-2968-4ECF-8064-60959666A0AF}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EEE-4024-98AC-B10C1592DF1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{5ABD106F-41AC-417B-BFAE-3FE6CEC18975}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EEE-4024-98AC-B10C1592DF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CEEE-4024-98AC-B10C1592DF17}"/>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年度から借入金の返済が開始される大規模事業の影響などにより増加した。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一方で、算入公債費等が基準財政需要額の増により増加したため、実質公債費比率の分子は令和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年度から減少した。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毎年、満期一括償還地方債を発行していることから、残高が増加している。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なお、積立不足は生じていない。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一般会計等に係る地方債の現在高は、主に臨時財政対策債の増加に伴い、年々増加している。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債務負担行為に基づく支出予定額は、事業進捗により前年度に比べ減少している。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公営企業債等繰入見込額は、企業会計の市債残高の減等により令和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年度に比べ減少している。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退職手当負担見込額は、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長期勤続者の減少</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退職手当支給率改定</a:t>
          </a:r>
          <a:r>
            <a:rPr kumimoji="0"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等の影響により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減少傾向にある。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限り臨時財政対策債償還基金費として追加交付された地方交付税を減債基金に積み立てたこと、市有地売却による財産収入を公共施設等特別整備基金に積み立てたこと等により前年度に比べ増加し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これらのことから、将来負担比率は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充当可能財源等が将来負担額を上回ったため、算定されなかった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今後も計画的な財政運営を行い、健全性の維持に努める。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年度は、以下の要因により基金残高全体が一時的に大幅に増加した。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年度以降還付が必要である国費・府費の収入超過分や地方交付税等の上振れ分等を積み立てた。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・減債基金へ令和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年度に限り臨時財政対策債償還基金費として追加交付された地方交付税を積み立てた。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・公共施設等特別整備基金へ市有地売却による財産収入を積み立てた。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○戦略的な活用を行う。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・社会・経済情勢の急激な変化等による収支悪化のリスクに備えるため、財政調整基金を積み立てる。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・特定目的基金の積み立て原資は、原則寄附金等とし、積極的に活用する。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・市有財産等の売却を行った際には、将来の整備や大規模改修等に備えて積み立てる。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○公共施設等特別整備基金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本市の公共公益施設の整備事業等の資金に充てるため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○泉北丘陵地区整備基金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本市の泉北丘陵新住宅市街地開発事業の施行地区（その周辺地区を含む。）における公共公益施設の整備事業等の資金に充てるため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年度においては、以下の要因によりその他特定目的基金の残高が増加した。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・市有地売却による財産収入を公共施設等特別整備基金に積み立てた（＋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○特定目的基金の積み立て原資は、原則寄附金等とし、積極的に活用する。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○市有財産等の売却を行った際には、将来の整備や大規模改修等に備えて積み立てる。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年度以降還付が必要である国費・府費の収入超過分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億円や地方交付税等の上振れ分等を積み立てたことにより、一時的に大幅に増加した。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○社会・経済情勢の急激な変化等による収支悪化のリスクに備えるため、財政調整基金を積み立てる。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月に策定した「堺財務戦略」において、残高の当面の目標を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年度に限り臨時財政対策債償還基金費として追加交付された地方交付税を積み立てたことにより、残高が増加した。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○今後の市債償還額を踏まえ、必要な残高を確保する。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417ED4F-0B70-4DF7-A25F-89C0534A4F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6FEAD25-1726-4F7D-808F-6255B4C95D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41C4D8EE-855F-4C4D-ACDA-D8589D004188}"/>
            </a:ext>
          </a:extLst>
        </xdr:cNvPr>
        <xdr:cNvSpPr/>
      </xdr:nvSpPr>
      <xdr:spPr>
        <a:xfrm>
          <a:off x="172497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577163D3-10D2-4347-B596-2E1A2298F6F9}"/>
            </a:ext>
          </a:extLst>
        </xdr:cNvPr>
        <xdr:cNvSpPr/>
      </xdr:nvSpPr>
      <xdr:spPr>
        <a:xfrm>
          <a:off x="172497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21071444-6380-4F9B-837B-86480B19F725}"/>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B2BDEDEE-F895-4CA1-80F5-EF712EDA74F5}"/>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61062A1B-2E9D-4649-868C-A4B1DAD7392A}"/>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E8A8BCE1-3822-4A05-8488-E59E003F873A}"/>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BE5A687F-BC9F-427E-8EF0-21897713F0AA}"/>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1D703302-B0CB-4B73-9FCB-D36D9ED3F9A6}"/>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F9312768-39D1-42A6-9183-6403FC481BA4}"/>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218FD6E3-420B-4E5F-8B45-E4A0A210F79E}"/>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FF9BDCD1-C87C-4675-8DBC-1F76C89F0C96}"/>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BC9F14DA-1E81-45EA-8046-2722486C919E}"/>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826,158
811,187
149.83
469,487,091
461,227,663
7,292,180
236,014,076
481,398,264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3E1AF3E6-2769-4F31-AEA8-02E2D086B765}"/>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7904666A-82DC-43B5-86F0-54B7F29AD30E}"/>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CACC1A04-EA1C-4C4E-B47C-50D1762CA426}"/>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9EA83ADC-D574-432E-876C-15143F9DDB05}"/>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6BC07448-BDFA-4AB0-86AB-76D14379CF21}"/>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D5C0F545-A07C-4697-907D-44B800E3B042}"/>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A70BDCE-F813-43A7-8C79-4872D19CB6D6}"/>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B083CB0A-89A4-4B74-9215-E8105BF56138}"/>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5627CE5-9207-4E2F-8AF8-8D054F6F15FC}"/>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63D34FB2-CA05-415D-AE08-25C23D8522B8}"/>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44A25EE1-169B-429C-946C-B81EA2C26ED4}"/>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6D3AE8F6-635D-4ED9-AD88-B619D95BC09A}"/>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DDD03D71-83B5-43CC-B341-BFA393261947}"/>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DD16FD6B-EE7C-4163-8D46-FF062CA4CB63}"/>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879C65CD-89D5-4043-B247-8055790EBE25}"/>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6948B150-552A-4106-A8EC-A0873C5821C4}"/>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70A71AF7-18C3-4D83-AB00-84C497813520}"/>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2B7A65EC-D9CC-4171-840B-C27D962F8B1C}"/>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F2DB33A7-C31B-4D2C-B101-540672419E55}"/>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8D0B290F-2967-40B1-8776-A8E5EB7D10E4}"/>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657C6D5D-453A-479D-9447-ABC84F7B65F7}"/>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FC488063-9832-4987-8593-7817AE85D4A9}"/>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BBBFCC29-18C8-40A0-ADBF-05884889448A}"/>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8BF0E71E-F800-4F47-B4D6-EEE41E8DAD77}"/>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759EAA80-CCBA-42AF-8D6F-73245E75B2E8}"/>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6216916D-913E-4202-B192-B45495826C39}"/>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AEABBA5C-713C-40F7-883F-F5156F49FB3B}"/>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9B9B6DE9-6A9E-4BF8-B4D1-F23937CDAB6A}"/>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E3F2EE64-B085-413E-A8A4-4B943BFB4661}"/>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6E72AC83-4F58-4CEE-830C-C06A9B9C1EBE}"/>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EB028201-4E9E-4D4D-9958-7DB0377C89F5}"/>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80BCA9B3-3544-4757-AC27-9B0C1BD62B1D}"/>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AFE5002C-8A11-4432-B22D-0EFEEC8667F9}"/>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5519E1DD-8366-4F4E-A7B9-76DE2D9E5505}"/>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B95CAB43-6502-430B-A253-9818EA9DE79B}"/>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有形固定資産減価償却率は、令和元年度に阪神高速大和川線が完成し、建設仮勘定から本勘定に振り替えたため、大きく減少したが、その後も依然として類似団体平均より高い水準にある。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C96325B3-D111-454E-85D2-3FA164C98551}"/>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AF07043F-6F6B-40A2-A2B1-551626F319E1}"/>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0370B66A-9DC1-4405-9578-EFBF77CB3733}"/>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4E39234A-3CD5-4FE1-87F6-EE32C6A71714}"/>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1F916D8A-A590-4832-9D6B-BCDE9E02C783}"/>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9B086B7C-8CBF-4ADD-B2B4-95281CFECC56}"/>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81347267-C532-4A8F-9F0A-68B5B610A418}"/>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6913E557-D601-44D6-84D5-3B88AC3CC62A}"/>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AD2C3676-5C54-4FF0-A5AD-DEA7A3137ACD}"/>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919764E8-9D9A-4D7E-A73A-FC591C2C9189}"/>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36D8982D-2C8A-4B9B-8A48-CBCB3CC2C73C}"/>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DE0C2A19-310C-4997-A9D9-563D19261ED5}"/>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29678A51-2FA4-4182-8FFA-56DB66EA4E1A}"/>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690CC57E-51D7-4A13-8CC0-D98BE9CBB19D}"/>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2E8EACF5-E88C-4A84-A7EC-80E7649978A1}"/>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29EA835-227B-44F7-BF0E-DC1D26FD4F5D}"/>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46FCB44E-52CC-4951-9047-65A0DCC88AEC}"/>
            </a:ext>
          </a:extLst>
        </xdr:cNvPr>
        <xdr:cNvCxnSpPr/>
      </xdr:nvCxnSpPr>
      <xdr:spPr>
        <a:xfrm flipV="1">
          <a:off x="4306570" y="4438438"/>
          <a:ext cx="1270" cy="107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25BCF43D-F02F-4C83-BE4F-0669D195ACF3}"/>
            </a:ext>
          </a:extLst>
        </xdr:cNvPr>
        <xdr:cNvSpPr txBox="1"/>
      </xdr:nvSpPr>
      <xdr:spPr>
        <a:xfrm>
          <a:off x="4359275" y="552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294A0DD9-913A-4FA2-8B91-6E623E553A63}"/>
            </a:ext>
          </a:extLst>
        </xdr:cNvPr>
        <xdr:cNvCxnSpPr/>
      </xdr:nvCxnSpPr>
      <xdr:spPr>
        <a:xfrm>
          <a:off x="4216400" y="55168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0" name="有形固定資産減価償却率最大値テキスト">
          <a:extLst>
            <a:ext uri="{FF2B5EF4-FFF2-40B4-BE49-F238E27FC236}">
              <a16:creationId xmlns:a16="http://schemas.microsoft.com/office/drawing/2014/main" id="{3072693D-BCD3-4442-9A12-E03ACD8F3248}"/>
            </a:ext>
          </a:extLst>
        </xdr:cNvPr>
        <xdr:cNvSpPr txBox="1"/>
      </xdr:nvSpPr>
      <xdr:spPr>
        <a:xfrm>
          <a:off x="4359275" y="421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1" name="直線コネクタ 70">
          <a:extLst>
            <a:ext uri="{FF2B5EF4-FFF2-40B4-BE49-F238E27FC236}">
              <a16:creationId xmlns:a16="http://schemas.microsoft.com/office/drawing/2014/main" id="{D14CDF6F-F8BF-4483-9189-79F7F31E859E}"/>
            </a:ext>
          </a:extLst>
        </xdr:cNvPr>
        <xdr:cNvCxnSpPr/>
      </xdr:nvCxnSpPr>
      <xdr:spPr>
        <a:xfrm>
          <a:off x="4216400" y="44384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103945</xdr:rowOff>
    </xdr:from>
    <xdr:ext cx="405111" cy="259045"/>
    <xdr:sp macro="" textlink="">
      <xdr:nvSpPr>
        <xdr:cNvPr id="72" name="有形固定資産減価償却率平均値テキスト">
          <a:extLst>
            <a:ext uri="{FF2B5EF4-FFF2-40B4-BE49-F238E27FC236}">
              <a16:creationId xmlns:a16="http://schemas.microsoft.com/office/drawing/2014/main" id="{04962E01-BEF4-4A32-AD44-15B86F3B5B52}"/>
            </a:ext>
          </a:extLst>
        </xdr:cNvPr>
        <xdr:cNvSpPr txBox="1"/>
      </xdr:nvSpPr>
      <xdr:spPr>
        <a:xfrm>
          <a:off x="4359275" y="48029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3" name="フローチャート: 判断 72">
          <a:extLst>
            <a:ext uri="{FF2B5EF4-FFF2-40B4-BE49-F238E27FC236}">
              <a16:creationId xmlns:a16="http://schemas.microsoft.com/office/drawing/2014/main" id="{B5541432-0BC1-4FC9-A1F3-903874E8150E}"/>
            </a:ext>
          </a:extLst>
        </xdr:cNvPr>
        <xdr:cNvSpPr/>
      </xdr:nvSpPr>
      <xdr:spPr>
        <a:xfrm>
          <a:off x="4254500" y="494199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macro="" textlink="">
      <xdr:nvSpPr>
        <xdr:cNvPr id="74" name="フローチャート: 判断 73">
          <a:extLst>
            <a:ext uri="{FF2B5EF4-FFF2-40B4-BE49-F238E27FC236}">
              <a16:creationId xmlns:a16="http://schemas.microsoft.com/office/drawing/2014/main" id="{9416802E-4380-4462-A643-9AEF908F337F}"/>
            </a:ext>
          </a:extLst>
        </xdr:cNvPr>
        <xdr:cNvSpPr/>
      </xdr:nvSpPr>
      <xdr:spPr>
        <a:xfrm>
          <a:off x="3616325" y="487404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macro="" textlink="">
      <xdr:nvSpPr>
        <xdr:cNvPr id="75" name="フローチャート: 判断 74">
          <a:extLst>
            <a:ext uri="{FF2B5EF4-FFF2-40B4-BE49-F238E27FC236}">
              <a16:creationId xmlns:a16="http://schemas.microsoft.com/office/drawing/2014/main" id="{80686FCC-3AC5-43AC-900A-FF8D7AFFFD0E}"/>
            </a:ext>
          </a:extLst>
        </xdr:cNvPr>
        <xdr:cNvSpPr/>
      </xdr:nvSpPr>
      <xdr:spPr>
        <a:xfrm>
          <a:off x="2930525" y="48219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6" name="フローチャート: 判断 75">
          <a:extLst>
            <a:ext uri="{FF2B5EF4-FFF2-40B4-BE49-F238E27FC236}">
              <a16:creationId xmlns:a16="http://schemas.microsoft.com/office/drawing/2014/main" id="{368B570B-3507-48E9-B91F-8D0B9CEA92A8}"/>
            </a:ext>
          </a:extLst>
        </xdr:cNvPr>
        <xdr:cNvSpPr/>
      </xdr:nvSpPr>
      <xdr:spPr>
        <a:xfrm>
          <a:off x="2244725" y="47796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7" name="フローチャート: 判断 76">
          <a:extLst>
            <a:ext uri="{FF2B5EF4-FFF2-40B4-BE49-F238E27FC236}">
              <a16:creationId xmlns:a16="http://schemas.microsoft.com/office/drawing/2014/main" id="{B6B4BC3F-CAF3-4956-A251-FF31AFF10CE8}"/>
            </a:ext>
          </a:extLst>
        </xdr:cNvPr>
        <xdr:cNvSpPr/>
      </xdr:nvSpPr>
      <xdr:spPr>
        <a:xfrm>
          <a:off x="1558925" y="47212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4BCEF43-B100-41D3-A3C8-13E15EFE4994}"/>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B7377CC-AFF3-4527-9691-84780BD5322A}"/>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A35B988-D77B-46D8-9D96-0388E336A3D2}"/>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C6668B4-9574-4020-A770-1D0212A28E19}"/>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DFD86C1-8473-4C47-A71A-605DEC9E7569}"/>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3" name="楕円 82">
          <a:extLst>
            <a:ext uri="{FF2B5EF4-FFF2-40B4-BE49-F238E27FC236}">
              <a16:creationId xmlns:a16="http://schemas.microsoft.com/office/drawing/2014/main" id="{2F048C84-F4DE-4075-8A2A-8DFDC4653172}"/>
            </a:ext>
          </a:extLst>
        </xdr:cNvPr>
        <xdr:cNvSpPr/>
      </xdr:nvSpPr>
      <xdr:spPr>
        <a:xfrm>
          <a:off x="4254500" y="502115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138659</xdr:rowOff>
    </xdr:from>
    <xdr:ext cx="405111" cy="259045"/>
    <xdr:sp macro="" textlink="">
      <xdr:nvSpPr>
        <xdr:cNvPr id="84" name="有形固定資産減価償却率該当値テキスト">
          <a:extLst>
            <a:ext uri="{FF2B5EF4-FFF2-40B4-BE49-F238E27FC236}">
              <a16:creationId xmlns:a16="http://schemas.microsoft.com/office/drawing/2014/main" id="{2F4B97F5-90D7-4600-AA1A-980B8677E015}"/>
            </a:ext>
          </a:extLst>
        </xdr:cNvPr>
        <xdr:cNvSpPr txBox="1"/>
      </xdr:nvSpPr>
      <xdr:spPr>
        <a:xfrm>
          <a:off x="4359275" y="499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5" name="楕円 84">
          <a:extLst>
            <a:ext uri="{FF2B5EF4-FFF2-40B4-BE49-F238E27FC236}">
              <a16:creationId xmlns:a16="http://schemas.microsoft.com/office/drawing/2014/main" id="{2CBF4A19-67A9-4A56-9D72-28DFE09F3EE4}"/>
            </a:ext>
          </a:extLst>
        </xdr:cNvPr>
        <xdr:cNvSpPr/>
      </xdr:nvSpPr>
      <xdr:spPr>
        <a:xfrm>
          <a:off x="3616325" y="49068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103082</xdr:rowOff>
    </xdr:from>
    <xdr:to>
      <xdr:col>23</xdr:col>
      <xdr:colOff>85725</xdr:colOff>
      <xdr:row>31</xdr:row>
      <xdr:rowOff>39582</xdr:rowOff>
    </xdr:to>
    <xdr:cxnSp macro="">
      <xdr:nvCxnSpPr>
        <xdr:cNvPr id="86" name="直線コネクタ 85">
          <a:extLst>
            <a:ext uri="{FF2B5EF4-FFF2-40B4-BE49-F238E27FC236}">
              <a16:creationId xmlns:a16="http://schemas.microsoft.com/office/drawing/2014/main" id="{B327B8FF-016C-4933-8FC9-F6FFF4DA59FB}"/>
            </a:ext>
          </a:extLst>
        </xdr:cNvPr>
        <xdr:cNvCxnSpPr/>
      </xdr:nvCxnSpPr>
      <xdr:spPr>
        <a:xfrm>
          <a:off x="3673475" y="4964007"/>
          <a:ext cx="6286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7" name="楕円 86">
          <a:extLst>
            <a:ext uri="{FF2B5EF4-FFF2-40B4-BE49-F238E27FC236}">
              <a16:creationId xmlns:a16="http://schemas.microsoft.com/office/drawing/2014/main" id="{B575649A-393B-4CA0-822A-C16DA4728848}"/>
            </a:ext>
          </a:extLst>
        </xdr:cNvPr>
        <xdr:cNvSpPr/>
      </xdr:nvSpPr>
      <xdr:spPr>
        <a:xfrm>
          <a:off x="2930525" y="49060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103082</xdr:rowOff>
    </xdr:to>
    <xdr:cxnSp macro="">
      <xdr:nvCxnSpPr>
        <xdr:cNvPr id="88" name="直線コネクタ 87">
          <a:extLst>
            <a:ext uri="{FF2B5EF4-FFF2-40B4-BE49-F238E27FC236}">
              <a16:creationId xmlns:a16="http://schemas.microsoft.com/office/drawing/2014/main" id="{5088659A-ED1A-4C27-9B9A-2BCB3F5C8549}"/>
            </a:ext>
          </a:extLst>
        </xdr:cNvPr>
        <xdr:cNvCxnSpPr/>
      </xdr:nvCxnSpPr>
      <xdr:spPr>
        <a:xfrm>
          <a:off x="2987675" y="4953635"/>
          <a:ext cx="6858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40428</xdr:rowOff>
    </xdr:from>
    <xdr:to>
      <xdr:col>11</xdr:col>
      <xdr:colOff>187325</xdr:colOff>
      <xdr:row>32</xdr:row>
      <xdr:rowOff>142028</xdr:rowOff>
    </xdr:to>
    <xdr:sp macro="" textlink="">
      <xdr:nvSpPr>
        <xdr:cNvPr id="89" name="楕円 88">
          <a:extLst>
            <a:ext uri="{FF2B5EF4-FFF2-40B4-BE49-F238E27FC236}">
              <a16:creationId xmlns:a16="http://schemas.microsoft.com/office/drawing/2014/main" id="{4AE1AB62-441B-4266-8887-1E324D733B10}"/>
            </a:ext>
          </a:extLst>
        </xdr:cNvPr>
        <xdr:cNvSpPr/>
      </xdr:nvSpPr>
      <xdr:spPr>
        <a:xfrm>
          <a:off x="2244725" y="522202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32</xdr:row>
      <xdr:rowOff>91228</xdr:rowOff>
    </xdr:to>
    <xdr:cxnSp macro="">
      <xdr:nvCxnSpPr>
        <xdr:cNvPr id="90" name="直線コネクタ 89">
          <a:extLst>
            <a:ext uri="{FF2B5EF4-FFF2-40B4-BE49-F238E27FC236}">
              <a16:creationId xmlns:a16="http://schemas.microsoft.com/office/drawing/2014/main" id="{E3E80F49-1349-4BE3-B7DB-6F32390F3AC8}"/>
            </a:ext>
          </a:extLst>
        </xdr:cNvPr>
        <xdr:cNvCxnSpPr/>
      </xdr:nvCxnSpPr>
      <xdr:spPr>
        <a:xfrm flipV="1">
          <a:off x="2301875" y="4953635"/>
          <a:ext cx="685800" cy="31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96732</xdr:rowOff>
    </xdr:from>
    <xdr:to>
      <xdr:col>7</xdr:col>
      <xdr:colOff>187325</xdr:colOff>
      <xdr:row>32</xdr:row>
      <xdr:rowOff>26882</xdr:rowOff>
    </xdr:to>
    <xdr:sp macro="" textlink="">
      <xdr:nvSpPr>
        <xdr:cNvPr id="91" name="楕円 90">
          <a:extLst>
            <a:ext uri="{FF2B5EF4-FFF2-40B4-BE49-F238E27FC236}">
              <a16:creationId xmlns:a16="http://schemas.microsoft.com/office/drawing/2014/main" id="{3A8EC33A-70DC-409B-9E2B-018D3D46C294}"/>
            </a:ext>
          </a:extLst>
        </xdr:cNvPr>
        <xdr:cNvSpPr/>
      </xdr:nvSpPr>
      <xdr:spPr>
        <a:xfrm>
          <a:off x="1558925" y="51164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147532</xdr:rowOff>
    </xdr:from>
    <xdr:to>
      <xdr:col>11</xdr:col>
      <xdr:colOff>136525</xdr:colOff>
      <xdr:row>32</xdr:row>
      <xdr:rowOff>91228</xdr:rowOff>
    </xdr:to>
    <xdr:cxnSp macro="">
      <xdr:nvCxnSpPr>
        <xdr:cNvPr id="92" name="直線コネクタ 91">
          <a:extLst>
            <a:ext uri="{FF2B5EF4-FFF2-40B4-BE49-F238E27FC236}">
              <a16:creationId xmlns:a16="http://schemas.microsoft.com/office/drawing/2014/main" id="{1A819C54-D6C2-4D03-B1E9-B7D7532D04E0}"/>
            </a:ext>
          </a:extLst>
        </xdr:cNvPr>
        <xdr:cNvCxnSpPr/>
      </xdr:nvCxnSpPr>
      <xdr:spPr>
        <a:xfrm>
          <a:off x="1616075" y="5164032"/>
          <a:ext cx="685800" cy="10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134425</xdr:rowOff>
    </xdr:from>
    <xdr:ext cx="405111" cy="259045"/>
    <xdr:sp macro="" textlink="">
      <xdr:nvSpPr>
        <xdr:cNvPr id="93" name="n_1aveValue有形固定資産減価償却率">
          <a:extLst>
            <a:ext uri="{FF2B5EF4-FFF2-40B4-BE49-F238E27FC236}">
              <a16:creationId xmlns:a16="http://schemas.microsoft.com/office/drawing/2014/main" id="{97F05CC2-FF03-4730-9413-9CE97CDE2485}"/>
            </a:ext>
          </a:extLst>
        </xdr:cNvPr>
        <xdr:cNvSpPr txBox="1"/>
      </xdr:nvSpPr>
      <xdr:spPr>
        <a:xfrm>
          <a:off x="3474094" y="466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4" name="n_2aveValue有形固定資産減価償却率">
          <a:extLst>
            <a:ext uri="{FF2B5EF4-FFF2-40B4-BE49-F238E27FC236}">
              <a16:creationId xmlns:a16="http://schemas.microsoft.com/office/drawing/2014/main" id="{E0AC8EE2-1420-4A77-9661-46BB96AB134E}"/>
            </a:ext>
          </a:extLst>
        </xdr:cNvPr>
        <xdr:cNvSpPr txBox="1"/>
      </xdr:nvSpPr>
      <xdr:spPr>
        <a:xfrm>
          <a:off x="2797819" y="460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5" name="n_3aveValue有形固定資産減価償却率">
          <a:extLst>
            <a:ext uri="{FF2B5EF4-FFF2-40B4-BE49-F238E27FC236}">
              <a16:creationId xmlns:a16="http://schemas.microsoft.com/office/drawing/2014/main" id="{A2CFFE1B-7106-49AB-B9ED-B390F7C871E7}"/>
            </a:ext>
          </a:extLst>
        </xdr:cNvPr>
        <xdr:cNvSpPr txBox="1"/>
      </xdr:nvSpPr>
      <xdr:spPr>
        <a:xfrm>
          <a:off x="2112019" y="456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96" name="n_4aveValue有形固定資産減価償却率">
          <a:extLst>
            <a:ext uri="{FF2B5EF4-FFF2-40B4-BE49-F238E27FC236}">
              <a16:creationId xmlns:a16="http://schemas.microsoft.com/office/drawing/2014/main" id="{D0C98EBF-174E-4580-8DC9-0A4C1198AFC5}"/>
            </a:ext>
          </a:extLst>
        </xdr:cNvPr>
        <xdr:cNvSpPr txBox="1"/>
      </xdr:nvSpPr>
      <xdr:spPr>
        <a:xfrm>
          <a:off x="1426219" y="451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145009</xdr:rowOff>
    </xdr:from>
    <xdr:ext cx="405111" cy="259045"/>
    <xdr:sp macro="" textlink="">
      <xdr:nvSpPr>
        <xdr:cNvPr id="97" name="n_1mainValue有形固定資産減価償却率">
          <a:extLst>
            <a:ext uri="{FF2B5EF4-FFF2-40B4-BE49-F238E27FC236}">
              <a16:creationId xmlns:a16="http://schemas.microsoft.com/office/drawing/2014/main" id="{4B978208-5F58-425F-B870-15589C15E128}"/>
            </a:ext>
          </a:extLst>
        </xdr:cNvPr>
        <xdr:cNvSpPr txBox="1"/>
      </xdr:nvSpPr>
      <xdr:spPr>
        <a:xfrm>
          <a:off x="3474094" y="499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8" name="n_2mainValue有形固定資産減価償却率">
          <a:extLst>
            <a:ext uri="{FF2B5EF4-FFF2-40B4-BE49-F238E27FC236}">
              <a16:creationId xmlns:a16="http://schemas.microsoft.com/office/drawing/2014/main" id="{6356B5F2-45BE-40E4-9FF9-4CC9E02DEBF3}"/>
            </a:ext>
          </a:extLst>
        </xdr:cNvPr>
        <xdr:cNvSpPr txBox="1"/>
      </xdr:nvSpPr>
      <xdr:spPr>
        <a:xfrm>
          <a:off x="2797819" y="499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133155</xdr:rowOff>
    </xdr:from>
    <xdr:ext cx="405111" cy="259045"/>
    <xdr:sp macro="" textlink="">
      <xdr:nvSpPr>
        <xdr:cNvPr id="99" name="n_3mainValue有形固定資産減価償却率">
          <a:extLst>
            <a:ext uri="{FF2B5EF4-FFF2-40B4-BE49-F238E27FC236}">
              <a16:creationId xmlns:a16="http://schemas.microsoft.com/office/drawing/2014/main" id="{CF03E162-8A5A-4232-B1C7-77118B6A8896}"/>
            </a:ext>
          </a:extLst>
        </xdr:cNvPr>
        <xdr:cNvSpPr txBox="1"/>
      </xdr:nvSpPr>
      <xdr:spPr>
        <a:xfrm>
          <a:off x="2112019" y="5314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18009</xdr:rowOff>
    </xdr:from>
    <xdr:ext cx="405111" cy="259045"/>
    <xdr:sp macro="" textlink="">
      <xdr:nvSpPr>
        <xdr:cNvPr id="100" name="n_4mainValue有形固定資産減価償却率">
          <a:extLst>
            <a:ext uri="{FF2B5EF4-FFF2-40B4-BE49-F238E27FC236}">
              <a16:creationId xmlns:a16="http://schemas.microsoft.com/office/drawing/2014/main" id="{34B289C9-5D77-4E84-9A67-494A943C2762}"/>
            </a:ext>
          </a:extLst>
        </xdr:cNvPr>
        <xdr:cNvSpPr txBox="1"/>
      </xdr:nvSpPr>
      <xdr:spPr>
        <a:xfrm>
          <a:off x="1426219" y="5199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413FB7CF-B039-478C-AF57-AC5DA5BC376C}"/>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4904A9E5-7835-4463-9A55-1F2241CDCDA6}"/>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4E347654-5D9B-4E35-9469-8184314ABFEB}"/>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34C5B850-88AB-40C1-90F7-4E41ABF4D721}"/>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654FAE4B-C077-4CAC-98E0-6193DF37B4BC}"/>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23F47293-679E-4CF2-B5FF-9A1EBCE37AA0}"/>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5146423A-BDB7-4E40-A5D8-267006640465}"/>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8AD432E8-0667-4307-9300-57789AB65118}"/>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856AA8C4-061F-4FF4-A726-B0E310F09AB3}"/>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F9BB8948-8010-40E8-9F3F-A727B1770386}"/>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4894D38-D37D-4DA7-8D3B-84FCE05DA5C3}"/>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9968DA5A-82C7-4CD2-8DF0-66162030BB1B}"/>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54DFF21B-A301-47DC-B34B-2449F49B2667}"/>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年度は、臨時財政対策債償還基金費を基金に積立したこと等により充当可能財源が増加したこと、及び経常一般財源等（歳入）等が増加したことにより、比率は下がった。</a:t>
          </a:r>
        </a:p>
        <a:p>
          <a:r>
            <a:rPr kumimoji="1" lang="ja-JP" altLang="en-US" sz="1100">
              <a:latin typeface="ＭＳ Ｐゴシック" panose="020B0600070205080204" pitchFamily="50" charset="-128"/>
              <a:ea typeface="ＭＳ Ｐゴシック" panose="020B0600070205080204" pitchFamily="50" charset="-128"/>
            </a:rPr>
            <a:t>　ただし、前述の内容は類似団体でも同様の傾向にあり、一時的な要因によるものと考えられることから、引き続き市債の抑制等に努める。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A6C3830C-DA09-44E9-8E2E-88F13CEE226C}"/>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FC2C86C9-4A67-4FB7-96BE-B826C5A29726}"/>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85FF7EE-665F-4169-8DB4-D2E13DDB504B}"/>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603E7C2A-D340-4BB9-A359-85DE9F2B99BD}"/>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C5E317BF-D5A7-45B7-A079-8D6AF7B8089D}"/>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2E57CF2D-02B4-4CFA-833E-CBCDC8BAE5F6}"/>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a:extLst>
            <a:ext uri="{FF2B5EF4-FFF2-40B4-BE49-F238E27FC236}">
              <a16:creationId xmlns:a16="http://schemas.microsoft.com/office/drawing/2014/main" id="{4CD2D3F3-AE03-433A-9915-4BCF6BD760D2}"/>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570F93D4-49E5-4B67-8B46-0E3EA5A051AC}"/>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A739CA28-A67D-448A-8E5F-89E97C509C56}"/>
            </a:ext>
          </a:extLst>
        </xdr:cNvPr>
        <xdr:cNvSpPr txBox="1"/>
      </xdr:nvSpPr>
      <xdr:spPr>
        <a:xfrm>
          <a:off x="9762011" y="488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BEF58C68-158B-4EE5-A4D3-CD61BDFB9659}"/>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88B49849-9624-455B-BDC1-18C94BA17A75}"/>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3ACDD53E-3D44-4F0A-A73C-9C5F555DFAC7}"/>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E3AE4C06-96CE-45D7-861A-98B8DD4184E9}"/>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B38370C-349B-49FB-AA4E-85DABC4FF5EC}"/>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8" name="テキスト ボックス 127">
          <a:extLst>
            <a:ext uri="{FF2B5EF4-FFF2-40B4-BE49-F238E27FC236}">
              <a16:creationId xmlns:a16="http://schemas.microsoft.com/office/drawing/2014/main" id="{A9034E8F-859E-45E3-8FA2-F5A439F91E63}"/>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385A8A4C-CDE8-4C25-9B39-C7C747B120A6}"/>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6424</xdr:rowOff>
    </xdr:from>
    <xdr:to>
      <xdr:col>76</xdr:col>
      <xdr:colOff>21589</xdr:colOff>
      <xdr:row>34</xdr:row>
      <xdr:rowOff>61383</xdr:rowOff>
    </xdr:to>
    <xdr:cxnSp macro="">
      <xdr:nvCxnSpPr>
        <xdr:cNvPr id="130" name="直線コネクタ 129">
          <a:extLst>
            <a:ext uri="{FF2B5EF4-FFF2-40B4-BE49-F238E27FC236}">
              <a16:creationId xmlns:a16="http://schemas.microsoft.com/office/drawing/2014/main" id="{785D243A-0B22-430F-93C8-7F7A18635B62}"/>
            </a:ext>
          </a:extLst>
        </xdr:cNvPr>
        <xdr:cNvCxnSpPr/>
      </xdr:nvCxnSpPr>
      <xdr:spPr>
        <a:xfrm flipV="1">
          <a:off x="13326745" y="4219649"/>
          <a:ext cx="1269" cy="135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65210</xdr:rowOff>
    </xdr:from>
    <xdr:ext cx="560923" cy="259045"/>
    <xdr:sp macro="" textlink="">
      <xdr:nvSpPr>
        <xdr:cNvPr id="131" name="債務償還比率最小値テキスト">
          <a:extLst>
            <a:ext uri="{FF2B5EF4-FFF2-40B4-BE49-F238E27FC236}">
              <a16:creationId xmlns:a16="http://schemas.microsoft.com/office/drawing/2014/main" id="{E8E24446-90BC-4CAD-8EB4-4E078AA5FE4C}"/>
            </a:ext>
          </a:extLst>
        </xdr:cNvPr>
        <xdr:cNvSpPr txBox="1"/>
      </xdr:nvSpPr>
      <xdr:spPr>
        <a:xfrm>
          <a:off x="13379450" y="55738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61383</xdr:rowOff>
    </xdr:from>
    <xdr:to>
      <xdr:col>76</xdr:col>
      <xdr:colOff>111125</xdr:colOff>
      <xdr:row>34</xdr:row>
      <xdr:rowOff>61383</xdr:rowOff>
    </xdr:to>
    <xdr:cxnSp macro="">
      <xdr:nvCxnSpPr>
        <xdr:cNvPr id="132" name="直線コネクタ 131">
          <a:extLst>
            <a:ext uri="{FF2B5EF4-FFF2-40B4-BE49-F238E27FC236}">
              <a16:creationId xmlns:a16="http://schemas.microsoft.com/office/drawing/2014/main" id="{03F46A47-CD58-4EB1-8FB8-5F309A06BFCB}"/>
            </a:ext>
          </a:extLst>
        </xdr:cNvPr>
        <xdr:cNvCxnSpPr/>
      </xdr:nvCxnSpPr>
      <xdr:spPr>
        <a:xfrm>
          <a:off x="13255625" y="55700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124551</xdr:rowOff>
    </xdr:from>
    <xdr:ext cx="469744" cy="259045"/>
    <xdr:sp macro="" textlink="">
      <xdr:nvSpPr>
        <xdr:cNvPr id="133" name="債務償還比率最大値テキスト">
          <a:extLst>
            <a:ext uri="{FF2B5EF4-FFF2-40B4-BE49-F238E27FC236}">
              <a16:creationId xmlns:a16="http://schemas.microsoft.com/office/drawing/2014/main" id="{95A01B74-0F11-4523-9F29-DF3B66BFE1DE}"/>
            </a:ext>
          </a:extLst>
        </xdr:cNvPr>
        <xdr:cNvSpPr txBox="1"/>
      </xdr:nvSpPr>
      <xdr:spPr>
        <a:xfrm>
          <a:off x="13379450" y="40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6424</xdr:rowOff>
    </xdr:from>
    <xdr:to>
      <xdr:col>76</xdr:col>
      <xdr:colOff>111125</xdr:colOff>
      <xdr:row>26</xdr:row>
      <xdr:rowOff>6424</xdr:rowOff>
    </xdr:to>
    <xdr:cxnSp macro="">
      <xdr:nvCxnSpPr>
        <xdr:cNvPr id="134" name="直線コネクタ 133">
          <a:extLst>
            <a:ext uri="{FF2B5EF4-FFF2-40B4-BE49-F238E27FC236}">
              <a16:creationId xmlns:a16="http://schemas.microsoft.com/office/drawing/2014/main" id="{8AF3A2C1-B00D-4659-A4CB-375CCD92F1F3}"/>
            </a:ext>
          </a:extLst>
        </xdr:cNvPr>
        <xdr:cNvCxnSpPr/>
      </xdr:nvCxnSpPr>
      <xdr:spPr>
        <a:xfrm>
          <a:off x="13255625" y="421964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98886</xdr:rowOff>
    </xdr:from>
    <xdr:ext cx="469744" cy="259045"/>
    <xdr:sp macro="" textlink="">
      <xdr:nvSpPr>
        <xdr:cNvPr id="135" name="債務償還比率平均値テキスト">
          <a:extLst>
            <a:ext uri="{FF2B5EF4-FFF2-40B4-BE49-F238E27FC236}">
              <a16:creationId xmlns:a16="http://schemas.microsoft.com/office/drawing/2014/main" id="{E086D1E7-212B-4A75-8887-FBF0494282C4}"/>
            </a:ext>
          </a:extLst>
        </xdr:cNvPr>
        <xdr:cNvSpPr txBox="1"/>
      </xdr:nvSpPr>
      <xdr:spPr>
        <a:xfrm>
          <a:off x="13379450" y="479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120459</xdr:rowOff>
    </xdr:from>
    <xdr:to>
      <xdr:col>76</xdr:col>
      <xdr:colOff>73025</xdr:colOff>
      <xdr:row>30</xdr:row>
      <xdr:rowOff>50609</xdr:rowOff>
    </xdr:to>
    <xdr:sp macro="" textlink="">
      <xdr:nvSpPr>
        <xdr:cNvPr id="136" name="フローチャート: 判断 135">
          <a:extLst>
            <a:ext uri="{FF2B5EF4-FFF2-40B4-BE49-F238E27FC236}">
              <a16:creationId xmlns:a16="http://schemas.microsoft.com/office/drawing/2014/main" id="{4654673C-4E80-49C9-907B-0B99C8FED75F}"/>
            </a:ext>
          </a:extLst>
        </xdr:cNvPr>
        <xdr:cNvSpPr/>
      </xdr:nvSpPr>
      <xdr:spPr>
        <a:xfrm>
          <a:off x="13293725" y="48194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124449</xdr:rowOff>
    </xdr:from>
    <xdr:to>
      <xdr:col>72</xdr:col>
      <xdr:colOff>123825</xdr:colOff>
      <xdr:row>33</xdr:row>
      <xdr:rowOff>54599</xdr:rowOff>
    </xdr:to>
    <xdr:sp macro="" textlink="">
      <xdr:nvSpPr>
        <xdr:cNvPr id="137" name="フローチャート: 判断 136">
          <a:extLst>
            <a:ext uri="{FF2B5EF4-FFF2-40B4-BE49-F238E27FC236}">
              <a16:creationId xmlns:a16="http://schemas.microsoft.com/office/drawing/2014/main" id="{2CA5ADD3-42F5-487F-962B-09C4E698441F}"/>
            </a:ext>
          </a:extLst>
        </xdr:cNvPr>
        <xdr:cNvSpPr/>
      </xdr:nvSpPr>
      <xdr:spPr>
        <a:xfrm>
          <a:off x="12646025" y="5302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150717</xdr:rowOff>
    </xdr:from>
    <xdr:to>
      <xdr:col>68</xdr:col>
      <xdr:colOff>123825</xdr:colOff>
      <xdr:row>33</xdr:row>
      <xdr:rowOff>80867</xdr:rowOff>
    </xdr:to>
    <xdr:sp macro="" textlink="">
      <xdr:nvSpPr>
        <xdr:cNvPr id="138" name="フローチャート: 判断 137">
          <a:extLst>
            <a:ext uri="{FF2B5EF4-FFF2-40B4-BE49-F238E27FC236}">
              <a16:creationId xmlns:a16="http://schemas.microsoft.com/office/drawing/2014/main" id="{D68E1FE1-5334-4AFC-AEB9-38979DEE50AB}"/>
            </a:ext>
          </a:extLst>
        </xdr:cNvPr>
        <xdr:cNvSpPr/>
      </xdr:nvSpPr>
      <xdr:spPr>
        <a:xfrm>
          <a:off x="11960225" y="5332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126069</xdr:rowOff>
    </xdr:from>
    <xdr:to>
      <xdr:col>64</xdr:col>
      <xdr:colOff>123825</xdr:colOff>
      <xdr:row>33</xdr:row>
      <xdr:rowOff>56219</xdr:rowOff>
    </xdr:to>
    <xdr:sp macro="" textlink="">
      <xdr:nvSpPr>
        <xdr:cNvPr id="139" name="フローチャート: 判断 138">
          <a:extLst>
            <a:ext uri="{FF2B5EF4-FFF2-40B4-BE49-F238E27FC236}">
              <a16:creationId xmlns:a16="http://schemas.microsoft.com/office/drawing/2014/main" id="{A0B30F57-8532-4F46-A30F-173B47FDAFD5}"/>
            </a:ext>
          </a:extLst>
        </xdr:cNvPr>
        <xdr:cNvSpPr/>
      </xdr:nvSpPr>
      <xdr:spPr>
        <a:xfrm>
          <a:off x="11274425" y="53044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151977</xdr:rowOff>
    </xdr:from>
    <xdr:to>
      <xdr:col>60</xdr:col>
      <xdr:colOff>123825</xdr:colOff>
      <xdr:row>33</xdr:row>
      <xdr:rowOff>82127</xdr:rowOff>
    </xdr:to>
    <xdr:sp macro="" textlink="">
      <xdr:nvSpPr>
        <xdr:cNvPr id="140" name="フローチャート: 判断 139">
          <a:extLst>
            <a:ext uri="{FF2B5EF4-FFF2-40B4-BE49-F238E27FC236}">
              <a16:creationId xmlns:a16="http://schemas.microsoft.com/office/drawing/2014/main" id="{6172E219-A731-4637-9764-BF0A8CE1D352}"/>
            </a:ext>
          </a:extLst>
        </xdr:cNvPr>
        <xdr:cNvSpPr/>
      </xdr:nvSpPr>
      <xdr:spPr>
        <a:xfrm>
          <a:off x="10588625" y="53335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92FC3F2-2B02-410A-AD15-F7896BAD1169}"/>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C05CF30-3B39-4AB1-B7DC-16A6CB5E47F2}"/>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7D5EBB4-1B19-41A3-A0D0-A96E924D7BC8}"/>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1F87888-87BB-4ABF-926A-06E396D00CA9}"/>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7FAC127A-F4A9-4660-AA4E-72C970C1292A}"/>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92213</xdr:rowOff>
    </xdr:from>
    <xdr:to>
      <xdr:col>76</xdr:col>
      <xdr:colOff>73025</xdr:colOff>
      <xdr:row>30</xdr:row>
      <xdr:rowOff>22363</xdr:rowOff>
    </xdr:to>
    <xdr:sp macro="" textlink="">
      <xdr:nvSpPr>
        <xdr:cNvPr id="146" name="楕円 145">
          <a:extLst>
            <a:ext uri="{FF2B5EF4-FFF2-40B4-BE49-F238E27FC236}">
              <a16:creationId xmlns:a16="http://schemas.microsoft.com/office/drawing/2014/main" id="{D9767BDF-CB61-4E25-A342-259B38585B18}"/>
            </a:ext>
          </a:extLst>
        </xdr:cNvPr>
        <xdr:cNvSpPr/>
      </xdr:nvSpPr>
      <xdr:spPr>
        <a:xfrm>
          <a:off x="13293725" y="47880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115090</xdr:rowOff>
    </xdr:from>
    <xdr:ext cx="469744" cy="259045"/>
    <xdr:sp macro="" textlink="">
      <xdr:nvSpPr>
        <xdr:cNvPr id="147" name="債務償還比率該当値テキスト">
          <a:extLst>
            <a:ext uri="{FF2B5EF4-FFF2-40B4-BE49-F238E27FC236}">
              <a16:creationId xmlns:a16="http://schemas.microsoft.com/office/drawing/2014/main" id="{ED6C561C-30BF-4DA8-A605-07243767BB0F}"/>
            </a:ext>
          </a:extLst>
        </xdr:cNvPr>
        <xdr:cNvSpPr txBox="1"/>
      </xdr:nvSpPr>
      <xdr:spPr>
        <a:xfrm>
          <a:off x="13379450" y="464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165121</xdr:rowOff>
    </xdr:from>
    <xdr:to>
      <xdr:col>72</xdr:col>
      <xdr:colOff>123825</xdr:colOff>
      <xdr:row>34</xdr:row>
      <xdr:rowOff>95271</xdr:rowOff>
    </xdr:to>
    <xdr:sp macro="" textlink="">
      <xdr:nvSpPr>
        <xdr:cNvPr id="148" name="楕円 147">
          <a:extLst>
            <a:ext uri="{FF2B5EF4-FFF2-40B4-BE49-F238E27FC236}">
              <a16:creationId xmlns:a16="http://schemas.microsoft.com/office/drawing/2014/main" id="{3EF9A405-F70E-48A0-9C87-F566CFA0459C}"/>
            </a:ext>
          </a:extLst>
        </xdr:cNvPr>
        <xdr:cNvSpPr/>
      </xdr:nvSpPr>
      <xdr:spPr>
        <a:xfrm>
          <a:off x="12646025" y="55054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143013</xdr:rowOff>
    </xdr:from>
    <xdr:to>
      <xdr:col>76</xdr:col>
      <xdr:colOff>22225</xdr:colOff>
      <xdr:row>34</xdr:row>
      <xdr:rowOff>44471</xdr:rowOff>
    </xdr:to>
    <xdr:cxnSp macro="">
      <xdr:nvCxnSpPr>
        <xdr:cNvPr id="149" name="直線コネクタ 148">
          <a:extLst>
            <a:ext uri="{FF2B5EF4-FFF2-40B4-BE49-F238E27FC236}">
              <a16:creationId xmlns:a16="http://schemas.microsoft.com/office/drawing/2014/main" id="{5FFC0E3E-B853-4589-A651-23EB59589A97}"/>
            </a:ext>
          </a:extLst>
        </xdr:cNvPr>
        <xdr:cNvCxnSpPr/>
      </xdr:nvCxnSpPr>
      <xdr:spPr>
        <a:xfrm flipV="1">
          <a:off x="12693650" y="4835663"/>
          <a:ext cx="638175" cy="7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87588</xdr:rowOff>
    </xdr:from>
    <xdr:to>
      <xdr:col>68</xdr:col>
      <xdr:colOff>123825</xdr:colOff>
      <xdr:row>35</xdr:row>
      <xdr:rowOff>17738</xdr:rowOff>
    </xdr:to>
    <xdr:sp macro="" textlink="">
      <xdr:nvSpPr>
        <xdr:cNvPr id="150" name="楕円 149">
          <a:extLst>
            <a:ext uri="{FF2B5EF4-FFF2-40B4-BE49-F238E27FC236}">
              <a16:creationId xmlns:a16="http://schemas.microsoft.com/office/drawing/2014/main" id="{AF5645ED-CAEF-4FEF-8DC2-65876885757D}"/>
            </a:ext>
          </a:extLst>
        </xdr:cNvPr>
        <xdr:cNvSpPr/>
      </xdr:nvSpPr>
      <xdr:spPr>
        <a:xfrm>
          <a:off x="11960225" y="55898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44471</xdr:rowOff>
    </xdr:from>
    <xdr:to>
      <xdr:col>72</xdr:col>
      <xdr:colOff>73025</xdr:colOff>
      <xdr:row>34</xdr:row>
      <xdr:rowOff>138388</xdr:rowOff>
    </xdr:to>
    <xdr:cxnSp macro="">
      <xdr:nvCxnSpPr>
        <xdr:cNvPr id="151" name="直線コネクタ 150">
          <a:extLst>
            <a:ext uri="{FF2B5EF4-FFF2-40B4-BE49-F238E27FC236}">
              <a16:creationId xmlns:a16="http://schemas.microsoft.com/office/drawing/2014/main" id="{3E97E7DB-2F28-4FBD-969B-E8536F48B897}"/>
            </a:ext>
          </a:extLst>
        </xdr:cNvPr>
        <xdr:cNvCxnSpPr/>
      </xdr:nvCxnSpPr>
      <xdr:spPr>
        <a:xfrm flipV="1">
          <a:off x="12007850" y="5553096"/>
          <a:ext cx="6858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98562</xdr:rowOff>
    </xdr:from>
    <xdr:to>
      <xdr:col>64</xdr:col>
      <xdr:colOff>123825</xdr:colOff>
      <xdr:row>35</xdr:row>
      <xdr:rowOff>28712</xdr:rowOff>
    </xdr:to>
    <xdr:sp macro="" textlink="">
      <xdr:nvSpPr>
        <xdr:cNvPr id="152" name="楕円 151">
          <a:extLst>
            <a:ext uri="{FF2B5EF4-FFF2-40B4-BE49-F238E27FC236}">
              <a16:creationId xmlns:a16="http://schemas.microsoft.com/office/drawing/2014/main" id="{990EEC77-9C2D-42FB-B386-083F106C59DE}"/>
            </a:ext>
          </a:extLst>
        </xdr:cNvPr>
        <xdr:cNvSpPr/>
      </xdr:nvSpPr>
      <xdr:spPr>
        <a:xfrm>
          <a:off x="11274425" y="560718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138388</xdr:rowOff>
    </xdr:from>
    <xdr:to>
      <xdr:col>68</xdr:col>
      <xdr:colOff>73025</xdr:colOff>
      <xdr:row>34</xdr:row>
      <xdr:rowOff>149362</xdr:rowOff>
    </xdr:to>
    <xdr:cxnSp macro="">
      <xdr:nvCxnSpPr>
        <xdr:cNvPr id="153" name="直線コネクタ 152">
          <a:extLst>
            <a:ext uri="{FF2B5EF4-FFF2-40B4-BE49-F238E27FC236}">
              <a16:creationId xmlns:a16="http://schemas.microsoft.com/office/drawing/2014/main" id="{75F9ABF6-7C95-4B6D-9099-E95A110F45ED}"/>
            </a:ext>
          </a:extLst>
        </xdr:cNvPr>
        <xdr:cNvCxnSpPr/>
      </xdr:nvCxnSpPr>
      <xdr:spPr>
        <a:xfrm flipV="1">
          <a:off x="11322050" y="5647013"/>
          <a:ext cx="685800" cy="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17590</xdr:rowOff>
    </xdr:from>
    <xdr:to>
      <xdr:col>60</xdr:col>
      <xdr:colOff>123825</xdr:colOff>
      <xdr:row>33</xdr:row>
      <xdr:rowOff>119190</xdr:rowOff>
    </xdr:to>
    <xdr:sp macro="" textlink="">
      <xdr:nvSpPr>
        <xdr:cNvPr id="154" name="楕円 153">
          <a:extLst>
            <a:ext uri="{FF2B5EF4-FFF2-40B4-BE49-F238E27FC236}">
              <a16:creationId xmlns:a16="http://schemas.microsoft.com/office/drawing/2014/main" id="{5517ED18-3A57-4618-A103-1D1C0EA810CA}"/>
            </a:ext>
          </a:extLst>
        </xdr:cNvPr>
        <xdr:cNvSpPr/>
      </xdr:nvSpPr>
      <xdr:spPr>
        <a:xfrm>
          <a:off x="10588625" y="53611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68390</xdr:rowOff>
    </xdr:from>
    <xdr:to>
      <xdr:col>64</xdr:col>
      <xdr:colOff>73025</xdr:colOff>
      <xdr:row>34</xdr:row>
      <xdr:rowOff>149362</xdr:rowOff>
    </xdr:to>
    <xdr:cxnSp macro="">
      <xdr:nvCxnSpPr>
        <xdr:cNvPr id="155" name="直線コネクタ 154">
          <a:extLst>
            <a:ext uri="{FF2B5EF4-FFF2-40B4-BE49-F238E27FC236}">
              <a16:creationId xmlns:a16="http://schemas.microsoft.com/office/drawing/2014/main" id="{4E48A42E-635B-4E31-B683-8304B1928ECE}"/>
            </a:ext>
          </a:extLst>
        </xdr:cNvPr>
        <xdr:cNvCxnSpPr/>
      </xdr:nvCxnSpPr>
      <xdr:spPr>
        <a:xfrm>
          <a:off x="10636250" y="5408740"/>
          <a:ext cx="685800" cy="24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71126</xdr:rowOff>
    </xdr:from>
    <xdr:ext cx="560923" cy="259045"/>
    <xdr:sp macro="" textlink="">
      <xdr:nvSpPr>
        <xdr:cNvPr id="156" name="n_1aveValue債務償還比率">
          <a:extLst>
            <a:ext uri="{FF2B5EF4-FFF2-40B4-BE49-F238E27FC236}">
              <a16:creationId xmlns:a16="http://schemas.microsoft.com/office/drawing/2014/main" id="{E1DA1C70-B4B1-46E4-BF8C-499930ED6D7F}"/>
            </a:ext>
          </a:extLst>
        </xdr:cNvPr>
        <xdr:cNvSpPr txBox="1"/>
      </xdr:nvSpPr>
      <xdr:spPr>
        <a:xfrm>
          <a:off x="12441763" y="50876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97394</xdr:rowOff>
    </xdr:from>
    <xdr:ext cx="560923" cy="259045"/>
    <xdr:sp macro="" textlink="">
      <xdr:nvSpPr>
        <xdr:cNvPr id="157" name="n_2aveValue債務償還比率">
          <a:extLst>
            <a:ext uri="{FF2B5EF4-FFF2-40B4-BE49-F238E27FC236}">
              <a16:creationId xmlns:a16="http://schemas.microsoft.com/office/drawing/2014/main" id="{ECFFA956-5A9B-4888-88A3-9C0D79107B2E}"/>
            </a:ext>
          </a:extLst>
        </xdr:cNvPr>
        <xdr:cNvSpPr txBox="1"/>
      </xdr:nvSpPr>
      <xdr:spPr>
        <a:xfrm>
          <a:off x="11765488" y="51170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72746</xdr:rowOff>
    </xdr:from>
    <xdr:ext cx="560923" cy="259045"/>
    <xdr:sp macro="" textlink="">
      <xdr:nvSpPr>
        <xdr:cNvPr id="158" name="n_3aveValue債務償還比率">
          <a:extLst>
            <a:ext uri="{FF2B5EF4-FFF2-40B4-BE49-F238E27FC236}">
              <a16:creationId xmlns:a16="http://schemas.microsoft.com/office/drawing/2014/main" id="{4749556D-DA0B-4875-A607-D63B98112C04}"/>
            </a:ext>
          </a:extLst>
        </xdr:cNvPr>
        <xdr:cNvSpPr txBox="1"/>
      </xdr:nvSpPr>
      <xdr:spPr>
        <a:xfrm>
          <a:off x="11079688" y="50892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98654</xdr:rowOff>
    </xdr:from>
    <xdr:ext cx="560923" cy="259045"/>
    <xdr:sp macro="" textlink="">
      <xdr:nvSpPr>
        <xdr:cNvPr id="159" name="n_4aveValue債務償還比率">
          <a:extLst>
            <a:ext uri="{FF2B5EF4-FFF2-40B4-BE49-F238E27FC236}">
              <a16:creationId xmlns:a16="http://schemas.microsoft.com/office/drawing/2014/main" id="{FF9B3288-73A7-48DD-9DC3-BDBEF489D727}"/>
            </a:ext>
          </a:extLst>
        </xdr:cNvPr>
        <xdr:cNvSpPr txBox="1"/>
      </xdr:nvSpPr>
      <xdr:spPr>
        <a:xfrm>
          <a:off x="10393888" y="5121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86398</xdr:rowOff>
    </xdr:from>
    <xdr:ext cx="560923" cy="259045"/>
    <xdr:sp macro="" textlink="">
      <xdr:nvSpPr>
        <xdr:cNvPr id="160" name="n_1mainValue債務償還比率">
          <a:extLst>
            <a:ext uri="{FF2B5EF4-FFF2-40B4-BE49-F238E27FC236}">
              <a16:creationId xmlns:a16="http://schemas.microsoft.com/office/drawing/2014/main" id="{B79AAE38-2CB5-4DF0-8331-EFB17CE033F8}"/>
            </a:ext>
          </a:extLst>
        </xdr:cNvPr>
        <xdr:cNvSpPr txBox="1"/>
      </xdr:nvSpPr>
      <xdr:spPr>
        <a:xfrm>
          <a:off x="12441763" y="55886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8865</xdr:rowOff>
    </xdr:from>
    <xdr:ext cx="560923" cy="259045"/>
    <xdr:sp macro="" textlink="">
      <xdr:nvSpPr>
        <xdr:cNvPr id="161" name="n_2mainValue債務償還比率">
          <a:extLst>
            <a:ext uri="{FF2B5EF4-FFF2-40B4-BE49-F238E27FC236}">
              <a16:creationId xmlns:a16="http://schemas.microsoft.com/office/drawing/2014/main" id="{F81CD082-E2A5-4296-81B8-037AE744FB26}"/>
            </a:ext>
          </a:extLst>
        </xdr:cNvPr>
        <xdr:cNvSpPr txBox="1"/>
      </xdr:nvSpPr>
      <xdr:spPr>
        <a:xfrm>
          <a:off x="11765488" y="56794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19839</xdr:rowOff>
    </xdr:from>
    <xdr:ext cx="560923" cy="259045"/>
    <xdr:sp macro="" textlink="">
      <xdr:nvSpPr>
        <xdr:cNvPr id="162" name="n_3mainValue債務償還比率">
          <a:extLst>
            <a:ext uri="{FF2B5EF4-FFF2-40B4-BE49-F238E27FC236}">
              <a16:creationId xmlns:a16="http://schemas.microsoft.com/office/drawing/2014/main" id="{AE731D92-EEE8-4D50-A367-7F96679DEE4E}"/>
            </a:ext>
          </a:extLst>
        </xdr:cNvPr>
        <xdr:cNvSpPr txBox="1"/>
      </xdr:nvSpPr>
      <xdr:spPr>
        <a:xfrm>
          <a:off x="11079688" y="5687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110317</xdr:rowOff>
    </xdr:from>
    <xdr:ext cx="560923" cy="259045"/>
    <xdr:sp macro="" textlink="">
      <xdr:nvSpPr>
        <xdr:cNvPr id="163" name="n_4mainValue債務償還比率">
          <a:extLst>
            <a:ext uri="{FF2B5EF4-FFF2-40B4-BE49-F238E27FC236}">
              <a16:creationId xmlns:a16="http://schemas.microsoft.com/office/drawing/2014/main" id="{D6413260-CBC4-41B6-877A-B2E58476D2CA}"/>
            </a:ext>
          </a:extLst>
        </xdr:cNvPr>
        <xdr:cNvSpPr txBox="1"/>
      </xdr:nvSpPr>
      <xdr:spPr>
        <a:xfrm>
          <a:off x="10393888" y="54506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7E8D11CC-32DF-4ABE-9E86-3D38BD2F2852}"/>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AAF521C3-F2DD-44CB-979E-6F7194D88375}"/>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60204973-3858-4C36-B22A-6BE2A8BAACC2}"/>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5F78CE92-FDCB-4A4D-A0FC-38394CA658AE}"/>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7039E971-FDA1-4E87-B747-67B276780F99}"/>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74B90270-7A42-4C9E-8A5E-FBCF47C8C135}"/>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1C311FE-C7E1-4B5A-90CA-6AE453B56FF9}"/>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9218144-35B8-44C0-AB85-52D552D6F7A4}"/>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FA21BB5-B707-4AEE-9815-75681547E731}"/>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35E8A8-4915-4041-A4DD-4A1B549ADCA1}"/>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2547724-1594-48DD-9847-99A6234D5DF7}"/>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11720BB-35B5-453A-99BB-F3FA34D90B8D}"/>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2A58D9-381E-4108-83EB-7FD370A83CE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2895AA-F16B-49E7-830C-2A0D3A52E077}"/>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173947F-1D1E-4965-BA4D-B0B177499A3F}"/>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FA9E8B-0ED4-42A9-B421-8C1640154149}"/>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826,158
811,187
149.83
469,487,091
461,227,663
7,292,180
236,014,076
481,398,264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308CA7E-A6BA-42AA-8ABD-9F90D5198174}"/>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983563-1AB3-4E64-A50E-CE457FB61678}"/>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31076C-E94B-4F82-BDD2-7B48D86D5EA8}"/>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C486BE-EA48-42FA-A5C4-7479E2FE4DBA}"/>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6727069-147B-4F63-A744-C3B8395921D5}"/>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4FFE69E-C055-4BC0-9D5A-922D13ADDCD6}"/>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063D6F-46ED-4AB6-BBE1-57EB790AC826}"/>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4A2A36C-E720-4302-BF55-CFDAAE756C40}"/>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848E996-B50A-4D7F-8B73-01495939153D}"/>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54CCABB-86D4-498D-987A-3574ADED588B}"/>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A3A3496-37FC-4F44-9CB7-099EDFACF356}"/>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BD36412-1360-490E-ADE3-4AD4CE7C7418}"/>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6716BD-BEBE-4A33-ADFE-24508359143E}"/>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904F1C7-0F9C-4AB1-B092-0B53DBC3DAAF}"/>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79852AA-3730-4261-8E6B-750CBD8716C9}"/>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369D983-625C-479B-8A2D-E07F1062C84A}"/>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E246484-E370-4736-A81D-AF159561E6F4}"/>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9A8EBA-0906-43D8-97D2-CB62AF751FA1}"/>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148373D-57EF-4FB8-A6D7-BDF00F0EADC8}"/>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188BF0C-76C6-494B-949E-058B3D2A6B54}"/>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52CCA2-1529-49FE-A821-35C7E2C2C71D}"/>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C8470F2-C2FA-4F94-A760-F25B365AA9D0}"/>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F46A0B-67C4-4EFE-B32F-A06F930E58A1}"/>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1AA0CB9-2FDD-4B99-B83F-858EDDC5AC87}"/>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4790B60-CDA7-4079-92A7-A3C7DA7BDA96}"/>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A32EA52-F5C0-4A94-BEF0-785B4E296185}"/>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5CB857-0D99-4133-94A4-51EDF86621E2}"/>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F9305E9-F718-405F-85DA-D7074EF51870}"/>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0BC0221-D5FF-4752-A67A-A051B34AD78C}"/>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F732130-8293-418F-85EA-9C62278F9484}"/>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7CD4927-8C3A-4C3F-895D-2ECAEDACD8C7}"/>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7D71838-C744-4FD8-9518-1023B1B0010F}"/>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59B5CE8-DC07-46A2-AFAF-5B776B727668}"/>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CB6D155D-7BE8-4D1C-B9EF-CFDB9E8C163C}"/>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7E61096D-42F1-4145-A59D-73A32F2D5284}"/>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FE41EAD7-D693-40F7-94AF-A23759DE77F6}"/>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15B6A5C-8F6F-4524-84F9-829BFB4B09BC}"/>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078195A-28EF-4BD6-B6F3-0376BA86AF8A}"/>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DC40076-C1BF-495C-8CDA-3F086FA32E7D}"/>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191C3DC-A62D-462F-B957-860506BA62E9}"/>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B5EE6E5-18A4-4FCB-83CB-94FDEAD44CB0}"/>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22DC7DE2-350C-47C5-9E5B-F3E9E74628C5}"/>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CC1E0318-36D5-44C0-816F-07CB86F6DE8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a:extLst>
            <a:ext uri="{FF2B5EF4-FFF2-40B4-BE49-F238E27FC236}">
              <a16:creationId xmlns:a16="http://schemas.microsoft.com/office/drawing/2014/main" id="{CFCB3261-03F2-4FF0-9167-99D590D9F606}"/>
            </a:ext>
          </a:extLst>
        </xdr:cNvPr>
        <xdr:cNvCxnSpPr/>
      </xdr:nvCxnSpPr>
      <xdr:spPr>
        <a:xfrm flipV="1">
          <a:off x="4180840" y="5654802"/>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D33649E3-02AE-4D68-8440-99F9EE9A1EEE}"/>
            </a:ext>
          </a:extLst>
        </xdr:cNvPr>
        <xdr:cNvSpPr txBox="1"/>
      </xdr:nvSpPr>
      <xdr:spPr>
        <a:xfrm>
          <a:off x="4219575" y="680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a:extLst>
            <a:ext uri="{FF2B5EF4-FFF2-40B4-BE49-F238E27FC236}">
              <a16:creationId xmlns:a16="http://schemas.microsoft.com/office/drawing/2014/main" id="{5620F8C9-7C9B-4E8D-BC4C-704367B31666}"/>
            </a:ext>
          </a:extLst>
        </xdr:cNvPr>
        <xdr:cNvCxnSpPr/>
      </xdr:nvCxnSpPr>
      <xdr:spPr>
        <a:xfrm>
          <a:off x="4105275" y="68016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macro="" textlink="">
      <xdr:nvSpPr>
        <xdr:cNvPr id="58" name="【道路】&#10;有形固定資産減価償却率最大値テキスト">
          <a:extLst>
            <a:ext uri="{FF2B5EF4-FFF2-40B4-BE49-F238E27FC236}">
              <a16:creationId xmlns:a16="http://schemas.microsoft.com/office/drawing/2014/main" id="{62486417-B212-4616-B51F-D12A74B4D19D}"/>
            </a:ext>
          </a:extLst>
        </xdr:cNvPr>
        <xdr:cNvSpPr txBox="1"/>
      </xdr:nvSpPr>
      <xdr:spPr>
        <a:xfrm>
          <a:off x="4219575"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a:extLst>
            <a:ext uri="{FF2B5EF4-FFF2-40B4-BE49-F238E27FC236}">
              <a16:creationId xmlns:a16="http://schemas.microsoft.com/office/drawing/2014/main" id="{CC4BC7C0-E40F-4324-AAF2-C48E7E9BD53F}"/>
            </a:ext>
          </a:extLst>
        </xdr:cNvPr>
        <xdr:cNvCxnSpPr/>
      </xdr:nvCxnSpPr>
      <xdr:spPr>
        <a:xfrm>
          <a:off x="4105275" y="56548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FDB122AB-EE4A-46F0-B32F-132EA8C02C31}"/>
            </a:ext>
          </a:extLst>
        </xdr:cNvPr>
        <xdr:cNvSpPr txBox="1"/>
      </xdr:nvSpPr>
      <xdr:spPr>
        <a:xfrm>
          <a:off x="4219575" y="634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DCD4A133-8998-44DC-ABE3-390313A00891}"/>
            </a:ext>
          </a:extLst>
        </xdr:cNvPr>
        <xdr:cNvSpPr/>
      </xdr:nvSpPr>
      <xdr:spPr>
        <a:xfrm>
          <a:off x="4124325" y="6362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macro="" textlink="">
      <xdr:nvSpPr>
        <xdr:cNvPr id="62" name="フローチャート: 判断 61">
          <a:extLst>
            <a:ext uri="{FF2B5EF4-FFF2-40B4-BE49-F238E27FC236}">
              <a16:creationId xmlns:a16="http://schemas.microsoft.com/office/drawing/2014/main" id="{3A1BB3A9-E10C-475C-BA63-0BF577D3192B}"/>
            </a:ext>
          </a:extLst>
        </xdr:cNvPr>
        <xdr:cNvSpPr/>
      </xdr:nvSpPr>
      <xdr:spPr>
        <a:xfrm>
          <a:off x="3381375" y="63258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63" name="フローチャート: 判断 62">
          <a:extLst>
            <a:ext uri="{FF2B5EF4-FFF2-40B4-BE49-F238E27FC236}">
              <a16:creationId xmlns:a16="http://schemas.microsoft.com/office/drawing/2014/main" id="{7482E3FF-1755-4D16-8366-41526AAF128D}"/>
            </a:ext>
          </a:extLst>
        </xdr:cNvPr>
        <xdr:cNvSpPr/>
      </xdr:nvSpPr>
      <xdr:spPr>
        <a:xfrm>
          <a:off x="2571750" y="6304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4" name="フローチャート: 判断 63">
          <a:extLst>
            <a:ext uri="{FF2B5EF4-FFF2-40B4-BE49-F238E27FC236}">
              <a16:creationId xmlns:a16="http://schemas.microsoft.com/office/drawing/2014/main" id="{4FC4027B-1D29-4E33-8173-A6A4C2AD6546}"/>
            </a:ext>
          </a:extLst>
        </xdr:cNvPr>
        <xdr:cNvSpPr/>
      </xdr:nvSpPr>
      <xdr:spPr>
        <a:xfrm>
          <a:off x="1781175" y="63125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macro="" textlink="">
      <xdr:nvSpPr>
        <xdr:cNvPr id="65" name="フローチャート: 判断 64">
          <a:extLst>
            <a:ext uri="{FF2B5EF4-FFF2-40B4-BE49-F238E27FC236}">
              <a16:creationId xmlns:a16="http://schemas.microsoft.com/office/drawing/2014/main" id="{519F59BE-CD28-479F-B6A8-083A604DE4E8}"/>
            </a:ext>
          </a:extLst>
        </xdr:cNvPr>
        <xdr:cNvSpPr/>
      </xdr:nvSpPr>
      <xdr:spPr>
        <a:xfrm>
          <a:off x="981075" y="62882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952C9F8-4BF1-46F8-8ED6-560C14823020}"/>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9E73B41-879B-4F25-B624-AB67EBE71264}"/>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2EE13B7-E530-4860-A729-F6E55B0423BC}"/>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A3CFED8-5E0D-4E3E-BC91-E5F8576FBAA2}"/>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914E781-CC54-4515-A313-BE880A48845F}"/>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155702</xdr:rowOff>
    </xdr:from>
    <xdr:to>
      <xdr:col>24</xdr:col>
      <xdr:colOff>114300</xdr:colOff>
      <xdr:row>37</xdr:row>
      <xdr:rowOff>85852</xdr:rowOff>
    </xdr:to>
    <xdr:sp macro="" textlink="">
      <xdr:nvSpPr>
        <xdr:cNvPr id="71" name="楕円 70">
          <a:extLst>
            <a:ext uri="{FF2B5EF4-FFF2-40B4-BE49-F238E27FC236}">
              <a16:creationId xmlns:a16="http://schemas.microsoft.com/office/drawing/2014/main" id="{9D39D3B6-CF92-4530-B98A-519E7E35B496}"/>
            </a:ext>
          </a:extLst>
        </xdr:cNvPr>
        <xdr:cNvSpPr/>
      </xdr:nvSpPr>
      <xdr:spPr>
        <a:xfrm>
          <a:off x="4124325" y="598817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7129</xdr:rowOff>
    </xdr:from>
    <xdr:ext cx="405111" cy="259045"/>
    <xdr:sp macro="" textlink="">
      <xdr:nvSpPr>
        <xdr:cNvPr id="72" name="【道路】&#10;有形固定資産減価償却率該当値テキスト">
          <a:extLst>
            <a:ext uri="{FF2B5EF4-FFF2-40B4-BE49-F238E27FC236}">
              <a16:creationId xmlns:a16="http://schemas.microsoft.com/office/drawing/2014/main" id="{52AFB935-E23D-4B67-AD75-A70767DCBAA6}"/>
            </a:ext>
          </a:extLst>
        </xdr:cNvPr>
        <xdr:cNvSpPr txBox="1"/>
      </xdr:nvSpPr>
      <xdr:spPr>
        <a:xfrm>
          <a:off x="4219575" y="5839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121412</xdr:rowOff>
    </xdr:from>
    <xdr:to>
      <xdr:col>20</xdr:col>
      <xdr:colOff>38100</xdr:colOff>
      <xdr:row>37</xdr:row>
      <xdr:rowOff>51562</xdr:rowOff>
    </xdr:to>
    <xdr:sp macro="" textlink="">
      <xdr:nvSpPr>
        <xdr:cNvPr id="73" name="楕円 72">
          <a:extLst>
            <a:ext uri="{FF2B5EF4-FFF2-40B4-BE49-F238E27FC236}">
              <a16:creationId xmlns:a16="http://schemas.microsoft.com/office/drawing/2014/main" id="{43650EF5-CEDF-4E41-91EF-B7EC139463B7}"/>
            </a:ext>
          </a:extLst>
        </xdr:cNvPr>
        <xdr:cNvSpPr/>
      </xdr:nvSpPr>
      <xdr:spPr>
        <a:xfrm>
          <a:off x="3381375" y="595388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xdr:rowOff>
    </xdr:from>
    <xdr:to>
      <xdr:col>24</xdr:col>
      <xdr:colOff>63500</xdr:colOff>
      <xdr:row>37</xdr:row>
      <xdr:rowOff>35052</xdr:rowOff>
    </xdr:to>
    <xdr:cxnSp macro="">
      <xdr:nvCxnSpPr>
        <xdr:cNvPr id="74" name="直線コネクタ 73">
          <a:extLst>
            <a:ext uri="{FF2B5EF4-FFF2-40B4-BE49-F238E27FC236}">
              <a16:creationId xmlns:a16="http://schemas.microsoft.com/office/drawing/2014/main" id="{7CB10A39-4746-4CC1-A93C-977FF8D14C81}"/>
            </a:ext>
          </a:extLst>
        </xdr:cNvPr>
        <xdr:cNvCxnSpPr/>
      </xdr:nvCxnSpPr>
      <xdr:spPr>
        <a:xfrm>
          <a:off x="3429000" y="5991987"/>
          <a:ext cx="7524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119126</xdr:rowOff>
    </xdr:from>
    <xdr:to>
      <xdr:col>15</xdr:col>
      <xdr:colOff>101600</xdr:colOff>
      <xdr:row>37</xdr:row>
      <xdr:rowOff>49276</xdr:rowOff>
    </xdr:to>
    <xdr:sp macro="" textlink="">
      <xdr:nvSpPr>
        <xdr:cNvPr id="75" name="楕円 74">
          <a:extLst>
            <a:ext uri="{FF2B5EF4-FFF2-40B4-BE49-F238E27FC236}">
              <a16:creationId xmlns:a16="http://schemas.microsoft.com/office/drawing/2014/main" id="{1BC783F5-944A-4698-B882-5C336AEA9230}"/>
            </a:ext>
          </a:extLst>
        </xdr:cNvPr>
        <xdr:cNvSpPr/>
      </xdr:nvSpPr>
      <xdr:spPr>
        <a:xfrm>
          <a:off x="2571750" y="595160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169926</xdr:rowOff>
    </xdr:from>
    <xdr:to>
      <xdr:col>19</xdr:col>
      <xdr:colOff>177800</xdr:colOff>
      <xdr:row>37</xdr:row>
      <xdr:rowOff>762</xdr:rowOff>
    </xdr:to>
    <xdr:cxnSp macro="">
      <xdr:nvCxnSpPr>
        <xdr:cNvPr id="76" name="直線コネクタ 75">
          <a:extLst>
            <a:ext uri="{FF2B5EF4-FFF2-40B4-BE49-F238E27FC236}">
              <a16:creationId xmlns:a16="http://schemas.microsoft.com/office/drawing/2014/main" id="{A9E479A4-F7CA-4FB1-862E-F9F2EF20E6EF}"/>
            </a:ext>
          </a:extLst>
        </xdr:cNvPr>
        <xdr:cNvCxnSpPr/>
      </xdr:nvCxnSpPr>
      <xdr:spPr>
        <a:xfrm>
          <a:off x="2619375" y="5989701"/>
          <a:ext cx="8096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155702</xdr:rowOff>
    </xdr:from>
    <xdr:to>
      <xdr:col>10</xdr:col>
      <xdr:colOff>165100</xdr:colOff>
      <xdr:row>41</xdr:row>
      <xdr:rowOff>85852</xdr:rowOff>
    </xdr:to>
    <xdr:sp macro="" textlink="">
      <xdr:nvSpPr>
        <xdr:cNvPr id="77" name="楕円 76">
          <a:extLst>
            <a:ext uri="{FF2B5EF4-FFF2-40B4-BE49-F238E27FC236}">
              <a16:creationId xmlns:a16="http://schemas.microsoft.com/office/drawing/2014/main" id="{FD6218A9-C804-4E0B-8D58-CC96C83ED14A}"/>
            </a:ext>
          </a:extLst>
        </xdr:cNvPr>
        <xdr:cNvSpPr/>
      </xdr:nvSpPr>
      <xdr:spPr>
        <a:xfrm>
          <a:off x="1781175" y="663587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169926</xdr:rowOff>
    </xdr:from>
    <xdr:to>
      <xdr:col>15</xdr:col>
      <xdr:colOff>50800</xdr:colOff>
      <xdr:row>41</xdr:row>
      <xdr:rowOff>35052</xdr:rowOff>
    </xdr:to>
    <xdr:cxnSp macro="">
      <xdr:nvCxnSpPr>
        <xdr:cNvPr id="78" name="直線コネクタ 77">
          <a:extLst>
            <a:ext uri="{FF2B5EF4-FFF2-40B4-BE49-F238E27FC236}">
              <a16:creationId xmlns:a16="http://schemas.microsoft.com/office/drawing/2014/main" id="{41C001FB-B780-4700-8292-D4B368571095}"/>
            </a:ext>
          </a:extLst>
        </xdr:cNvPr>
        <xdr:cNvCxnSpPr/>
      </xdr:nvCxnSpPr>
      <xdr:spPr>
        <a:xfrm flipV="1">
          <a:off x="1828800" y="5989701"/>
          <a:ext cx="790575" cy="68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130556</xdr:rowOff>
    </xdr:from>
    <xdr:to>
      <xdr:col>6</xdr:col>
      <xdr:colOff>38100</xdr:colOff>
      <xdr:row>41</xdr:row>
      <xdr:rowOff>60706</xdr:rowOff>
    </xdr:to>
    <xdr:sp macro="" textlink="">
      <xdr:nvSpPr>
        <xdr:cNvPr id="79" name="楕円 78">
          <a:extLst>
            <a:ext uri="{FF2B5EF4-FFF2-40B4-BE49-F238E27FC236}">
              <a16:creationId xmlns:a16="http://schemas.microsoft.com/office/drawing/2014/main" id="{628216FA-DEF8-4995-BB2D-7F26079069E9}"/>
            </a:ext>
          </a:extLst>
        </xdr:cNvPr>
        <xdr:cNvSpPr/>
      </xdr:nvSpPr>
      <xdr:spPr>
        <a:xfrm>
          <a:off x="981075" y="66075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9906</xdr:rowOff>
    </xdr:from>
    <xdr:to>
      <xdr:col>10</xdr:col>
      <xdr:colOff>114300</xdr:colOff>
      <xdr:row>41</xdr:row>
      <xdr:rowOff>35052</xdr:rowOff>
    </xdr:to>
    <xdr:cxnSp macro="">
      <xdr:nvCxnSpPr>
        <xdr:cNvPr id="80" name="直線コネクタ 79">
          <a:extLst>
            <a:ext uri="{FF2B5EF4-FFF2-40B4-BE49-F238E27FC236}">
              <a16:creationId xmlns:a16="http://schemas.microsoft.com/office/drawing/2014/main" id="{571CBB84-11F3-4CA4-8E36-834159AAE1F2}"/>
            </a:ext>
          </a:extLst>
        </xdr:cNvPr>
        <xdr:cNvCxnSpPr/>
      </xdr:nvCxnSpPr>
      <xdr:spPr>
        <a:xfrm>
          <a:off x="1028700" y="6645656"/>
          <a:ext cx="8001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106697</xdr:rowOff>
    </xdr:from>
    <xdr:ext cx="405111" cy="259045"/>
    <xdr:sp macro="" textlink="">
      <xdr:nvSpPr>
        <xdr:cNvPr id="81" name="n_1aveValue【道路】&#10;有形固定資産減価償却率">
          <a:extLst>
            <a:ext uri="{FF2B5EF4-FFF2-40B4-BE49-F238E27FC236}">
              <a16:creationId xmlns:a16="http://schemas.microsoft.com/office/drawing/2014/main" id="{9BBEF999-7634-4FF8-AF8E-77F361E89703}"/>
            </a:ext>
          </a:extLst>
        </xdr:cNvPr>
        <xdr:cNvSpPr txBox="1"/>
      </xdr:nvSpPr>
      <xdr:spPr>
        <a:xfrm>
          <a:off x="32391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2" name="n_2aveValue【道路】&#10;有形固定資産減価償却率">
          <a:extLst>
            <a:ext uri="{FF2B5EF4-FFF2-40B4-BE49-F238E27FC236}">
              <a16:creationId xmlns:a16="http://schemas.microsoft.com/office/drawing/2014/main" id="{07E6923E-0B43-4E4A-AD44-E1C196091856}"/>
            </a:ext>
          </a:extLst>
        </xdr:cNvPr>
        <xdr:cNvSpPr txBox="1"/>
      </xdr:nvSpPr>
      <xdr:spPr>
        <a:xfrm>
          <a:off x="2439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109237</xdr:rowOff>
    </xdr:from>
    <xdr:ext cx="405111" cy="259045"/>
    <xdr:sp macro="" textlink="">
      <xdr:nvSpPr>
        <xdr:cNvPr id="83" name="n_3aveValue【道路】&#10;有形固定資産減価償却率">
          <a:extLst>
            <a:ext uri="{FF2B5EF4-FFF2-40B4-BE49-F238E27FC236}">
              <a16:creationId xmlns:a16="http://schemas.microsoft.com/office/drawing/2014/main" id="{DB88BDE1-4286-4B5F-A0E6-074538FA3924}"/>
            </a:ext>
          </a:extLst>
        </xdr:cNvPr>
        <xdr:cNvSpPr txBox="1"/>
      </xdr:nvSpPr>
      <xdr:spPr>
        <a:xfrm>
          <a:off x="1648469" y="609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81805</xdr:rowOff>
    </xdr:from>
    <xdr:ext cx="405111" cy="259045"/>
    <xdr:sp macro="" textlink="">
      <xdr:nvSpPr>
        <xdr:cNvPr id="84" name="n_4aveValue【道路】&#10;有形固定資産減価償却率">
          <a:extLst>
            <a:ext uri="{FF2B5EF4-FFF2-40B4-BE49-F238E27FC236}">
              <a16:creationId xmlns:a16="http://schemas.microsoft.com/office/drawing/2014/main" id="{FA4B859C-C1F1-4A9D-AF47-211916D99C92}"/>
            </a:ext>
          </a:extLst>
        </xdr:cNvPr>
        <xdr:cNvSpPr txBox="1"/>
      </xdr:nvSpPr>
      <xdr:spPr>
        <a:xfrm>
          <a:off x="848369" y="607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68089</xdr:rowOff>
    </xdr:from>
    <xdr:ext cx="405111" cy="259045"/>
    <xdr:sp macro="" textlink="">
      <xdr:nvSpPr>
        <xdr:cNvPr id="85" name="n_1mainValue【道路】&#10;有形固定資産減価償却率">
          <a:extLst>
            <a:ext uri="{FF2B5EF4-FFF2-40B4-BE49-F238E27FC236}">
              <a16:creationId xmlns:a16="http://schemas.microsoft.com/office/drawing/2014/main" id="{DEBB066E-558A-4683-B0D0-8B46E7239309}"/>
            </a:ext>
          </a:extLst>
        </xdr:cNvPr>
        <xdr:cNvSpPr txBox="1"/>
      </xdr:nvSpPr>
      <xdr:spPr>
        <a:xfrm>
          <a:off x="3239144" y="573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65803</xdr:rowOff>
    </xdr:from>
    <xdr:ext cx="405111" cy="259045"/>
    <xdr:sp macro="" textlink="">
      <xdr:nvSpPr>
        <xdr:cNvPr id="86" name="n_2mainValue【道路】&#10;有形固定資産減価償却率">
          <a:extLst>
            <a:ext uri="{FF2B5EF4-FFF2-40B4-BE49-F238E27FC236}">
              <a16:creationId xmlns:a16="http://schemas.microsoft.com/office/drawing/2014/main" id="{95ECEA56-A4F9-46E7-AC66-A233BF6D7367}"/>
            </a:ext>
          </a:extLst>
        </xdr:cNvPr>
        <xdr:cNvSpPr txBox="1"/>
      </xdr:nvSpPr>
      <xdr:spPr>
        <a:xfrm>
          <a:off x="2439044" y="57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76979</xdr:rowOff>
    </xdr:from>
    <xdr:ext cx="405111" cy="259045"/>
    <xdr:sp macro="" textlink="">
      <xdr:nvSpPr>
        <xdr:cNvPr id="87" name="n_3mainValue【道路】&#10;有形固定資産減価償却率">
          <a:extLst>
            <a:ext uri="{FF2B5EF4-FFF2-40B4-BE49-F238E27FC236}">
              <a16:creationId xmlns:a16="http://schemas.microsoft.com/office/drawing/2014/main" id="{49138660-FB71-4850-A6DE-318BC52F71C3}"/>
            </a:ext>
          </a:extLst>
        </xdr:cNvPr>
        <xdr:cNvSpPr txBox="1"/>
      </xdr:nvSpPr>
      <xdr:spPr>
        <a:xfrm>
          <a:off x="1648469" y="671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51833</xdr:rowOff>
    </xdr:from>
    <xdr:ext cx="405111" cy="259045"/>
    <xdr:sp macro="" textlink="">
      <xdr:nvSpPr>
        <xdr:cNvPr id="88" name="n_4mainValue【道路】&#10;有形固定資産減価償却率">
          <a:extLst>
            <a:ext uri="{FF2B5EF4-FFF2-40B4-BE49-F238E27FC236}">
              <a16:creationId xmlns:a16="http://schemas.microsoft.com/office/drawing/2014/main" id="{632999A3-FE78-4962-A022-1BC02110379A}"/>
            </a:ext>
          </a:extLst>
        </xdr:cNvPr>
        <xdr:cNvSpPr txBox="1"/>
      </xdr:nvSpPr>
      <xdr:spPr>
        <a:xfrm>
          <a:off x="848369" y="66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683F2ACE-E926-453A-9DB0-31E0B158C474}"/>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F3A7E31-630C-4583-AEC9-AFC155A864D9}"/>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895E75F-1347-4DA7-9CEA-D75C94B3B70B}"/>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0AE479F-9A01-4D09-B7DC-218D2BDC88A1}"/>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C3FC949-D885-47EF-8837-B08D63427258}"/>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A98425FF-008A-4718-A35B-C474E91105B2}"/>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B75EF693-9213-41AA-BA70-81394CC0F2DA}"/>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9EC1B668-06A3-4612-803B-104951575A27}"/>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684E921-DDD4-4CF9-AE09-E88F9A65858B}"/>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22A2A00-8585-4BD8-89CE-DD5F3DF43EC9}"/>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4E204CDA-5166-44AF-9DD1-A2AD07A0669A}"/>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619EB73-20DC-4F01-BD7D-34868732A712}"/>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C9CCCDF-88D5-4D16-8905-B8D216319C6B}"/>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F839ED7A-66A1-4742-8BC1-8CF1593F8F1E}"/>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88EE8BDB-FF6E-4648-BEC4-8F38C38BAB0E}"/>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327287B7-0D24-4EA5-A86D-6B452CC92CB9}"/>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A683720D-B1AE-428C-90C6-8280B6150F67}"/>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AD09D170-5C1E-49CC-B4E0-FF0D017DFD6A}"/>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583AD0A-272C-4A9B-84D4-7A6325B0F460}"/>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EC15BF10-A215-4EF9-B576-7C3BE03569C0}"/>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B1D00C1-06AA-41A3-8F6D-C5F658C8F319}"/>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F5394FAD-11D9-42FE-9FBB-CB398E9539B3}"/>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C0F8A83-7D0B-4008-8281-CB83E17B2B13}"/>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a:extLst>
            <a:ext uri="{FF2B5EF4-FFF2-40B4-BE49-F238E27FC236}">
              <a16:creationId xmlns:a16="http://schemas.microsoft.com/office/drawing/2014/main" id="{E5ABA019-6482-41C0-853F-2CC56B3EAE19}"/>
            </a:ext>
          </a:extLst>
        </xdr:cNvPr>
        <xdr:cNvCxnSpPr/>
      </xdr:nvCxnSpPr>
      <xdr:spPr>
        <a:xfrm flipV="1">
          <a:off x="9429115" y="5408168"/>
          <a:ext cx="0" cy="127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macro="" textlink="">
      <xdr:nvSpPr>
        <xdr:cNvPr id="113" name="【道路】&#10;一人当たり延長最小値テキスト">
          <a:extLst>
            <a:ext uri="{FF2B5EF4-FFF2-40B4-BE49-F238E27FC236}">
              <a16:creationId xmlns:a16="http://schemas.microsoft.com/office/drawing/2014/main" id="{3CEB178C-CF6C-45C9-AA81-19C022CF15E9}"/>
            </a:ext>
          </a:extLst>
        </xdr:cNvPr>
        <xdr:cNvSpPr txBox="1"/>
      </xdr:nvSpPr>
      <xdr:spPr>
        <a:xfrm>
          <a:off x="9467850" y="66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a:extLst>
            <a:ext uri="{FF2B5EF4-FFF2-40B4-BE49-F238E27FC236}">
              <a16:creationId xmlns:a16="http://schemas.microsoft.com/office/drawing/2014/main" id="{03D5EFD6-F115-4319-B18E-D8FC4B47FFFD}"/>
            </a:ext>
          </a:extLst>
        </xdr:cNvPr>
        <xdr:cNvCxnSpPr/>
      </xdr:nvCxnSpPr>
      <xdr:spPr>
        <a:xfrm>
          <a:off x="9363075" y="668515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macro="" textlink="">
      <xdr:nvSpPr>
        <xdr:cNvPr id="115" name="【道路】&#10;一人当たり延長最大値テキスト">
          <a:extLst>
            <a:ext uri="{FF2B5EF4-FFF2-40B4-BE49-F238E27FC236}">
              <a16:creationId xmlns:a16="http://schemas.microsoft.com/office/drawing/2014/main" id="{011241DA-8BAB-4CBE-A881-EB2AA38A46F2}"/>
            </a:ext>
          </a:extLst>
        </xdr:cNvPr>
        <xdr:cNvSpPr txBox="1"/>
      </xdr:nvSpPr>
      <xdr:spPr>
        <a:xfrm>
          <a:off x="9467850" y="51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a:extLst>
            <a:ext uri="{FF2B5EF4-FFF2-40B4-BE49-F238E27FC236}">
              <a16:creationId xmlns:a16="http://schemas.microsoft.com/office/drawing/2014/main" id="{A7281227-876F-48E0-AFAF-B6E6FDDBDFF9}"/>
            </a:ext>
          </a:extLst>
        </xdr:cNvPr>
        <xdr:cNvCxnSpPr/>
      </xdr:nvCxnSpPr>
      <xdr:spPr>
        <a:xfrm>
          <a:off x="9363075" y="54081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112285</xdr:rowOff>
    </xdr:from>
    <xdr:ext cx="469744" cy="259045"/>
    <xdr:sp macro="" textlink="">
      <xdr:nvSpPr>
        <xdr:cNvPr id="117" name="【道路】&#10;一人当たり延長平均値テキスト">
          <a:extLst>
            <a:ext uri="{FF2B5EF4-FFF2-40B4-BE49-F238E27FC236}">
              <a16:creationId xmlns:a16="http://schemas.microsoft.com/office/drawing/2014/main" id="{D9F3CC41-00B7-4469-AB70-CA1CFEA46D7F}"/>
            </a:ext>
          </a:extLst>
        </xdr:cNvPr>
        <xdr:cNvSpPr txBox="1"/>
      </xdr:nvSpPr>
      <xdr:spPr>
        <a:xfrm>
          <a:off x="9467850" y="6265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8" name="フローチャート: 判断 117">
          <a:extLst>
            <a:ext uri="{FF2B5EF4-FFF2-40B4-BE49-F238E27FC236}">
              <a16:creationId xmlns:a16="http://schemas.microsoft.com/office/drawing/2014/main" id="{32315A8A-8A5E-4DB8-879E-6DD4BE662407}"/>
            </a:ext>
          </a:extLst>
        </xdr:cNvPr>
        <xdr:cNvSpPr/>
      </xdr:nvSpPr>
      <xdr:spPr>
        <a:xfrm>
          <a:off x="9401175" y="640130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macro="" textlink="">
      <xdr:nvSpPr>
        <xdr:cNvPr id="119" name="フローチャート: 判断 118">
          <a:extLst>
            <a:ext uri="{FF2B5EF4-FFF2-40B4-BE49-F238E27FC236}">
              <a16:creationId xmlns:a16="http://schemas.microsoft.com/office/drawing/2014/main" id="{DC79D546-9F19-449E-B037-B2CA6E83F64C}"/>
            </a:ext>
          </a:extLst>
        </xdr:cNvPr>
        <xdr:cNvSpPr/>
      </xdr:nvSpPr>
      <xdr:spPr>
        <a:xfrm>
          <a:off x="8639175" y="64029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0" name="フローチャート: 判断 119">
          <a:extLst>
            <a:ext uri="{FF2B5EF4-FFF2-40B4-BE49-F238E27FC236}">
              <a16:creationId xmlns:a16="http://schemas.microsoft.com/office/drawing/2014/main" id="{29C2A648-0191-42EC-90FF-50B5CC9B355C}"/>
            </a:ext>
          </a:extLst>
        </xdr:cNvPr>
        <xdr:cNvSpPr/>
      </xdr:nvSpPr>
      <xdr:spPr>
        <a:xfrm>
          <a:off x="7839075" y="6401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macro="" textlink="">
      <xdr:nvSpPr>
        <xdr:cNvPr id="121" name="フローチャート: 判断 120">
          <a:extLst>
            <a:ext uri="{FF2B5EF4-FFF2-40B4-BE49-F238E27FC236}">
              <a16:creationId xmlns:a16="http://schemas.microsoft.com/office/drawing/2014/main" id="{A322C8FD-E9FE-4221-BA81-70FD6BCB8FCB}"/>
            </a:ext>
          </a:extLst>
        </xdr:cNvPr>
        <xdr:cNvSpPr/>
      </xdr:nvSpPr>
      <xdr:spPr>
        <a:xfrm>
          <a:off x="7029450" y="640283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macro="" textlink="">
      <xdr:nvSpPr>
        <xdr:cNvPr id="122" name="フローチャート: 判断 121">
          <a:extLst>
            <a:ext uri="{FF2B5EF4-FFF2-40B4-BE49-F238E27FC236}">
              <a16:creationId xmlns:a16="http://schemas.microsoft.com/office/drawing/2014/main" id="{28737CF7-E945-4CD6-A171-4B35F33403AB}"/>
            </a:ext>
          </a:extLst>
        </xdr:cNvPr>
        <xdr:cNvSpPr/>
      </xdr:nvSpPr>
      <xdr:spPr>
        <a:xfrm>
          <a:off x="6238875" y="6402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87346EE-72B5-4423-A60B-941AE9DDEB21}"/>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B1ACD2B-032E-42BD-9F66-ACC29013E222}"/>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6F0EFF8-829A-4353-B80A-EA637C5AF4F3}"/>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6575055-F088-4452-9015-2AF74C049D4E}"/>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F486B00-6E1A-44CF-A915-8D7162F58B66}"/>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44196</xdr:rowOff>
    </xdr:from>
    <xdr:to>
      <xdr:col>55</xdr:col>
      <xdr:colOff>50800</xdr:colOff>
      <xdr:row>40</xdr:row>
      <xdr:rowOff>145796</xdr:rowOff>
    </xdr:to>
    <xdr:sp macro="" textlink="">
      <xdr:nvSpPr>
        <xdr:cNvPr id="128" name="楕円 127">
          <a:extLst>
            <a:ext uri="{FF2B5EF4-FFF2-40B4-BE49-F238E27FC236}">
              <a16:creationId xmlns:a16="http://schemas.microsoft.com/office/drawing/2014/main" id="{56C787C5-8B5C-44D5-9B6A-4C92E4D1209B}"/>
            </a:ext>
          </a:extLst>
        </xdr:cNvPr>
        <xdr:cNvSpPr/>
      </xdr:nvSpPr>
      <xdr:spPr>
        <a:xfrm>
          <a:off x="9401175" y="652437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130573</xdr:rowOff>
    </xdr:from>
    <xdr:ext cx="469744" cy="259045"/>
    <xdr:sp macro="" textlink="">
      <xdr:nvSpPr>
        <xdr:cNvPr id="129" name="【道路】&#10;一人当たり延長該当値テキスト">
          <a:extLst>
            <a:ext uri="{FF2B5EF4-FFF2-40B4-BE49-F238E27FC236}">
              <a16:creationId xmlns:a16="http://schemas.microsoft.com/office/drawing/2014/main" id="{D9A6BBC9-DAF0-4E43-849E-1755112F7787}"/>
            </a:ext>
          </a:extLst>
        </xdr:cNvPr>
        <xdr:cNvSpPr txBox="1"/>
      </xdr:nvSpPr>
      <xdr:spPr>
        <a:xfrm>
          <a:off x="9467850" y="644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46736</xdr:rowOff>
    </xdr:from>
    <xdr:to>
      <xdr:col>50</xdr:col>
      <xdr:colOff>165100</xdr:colOff>
      <xdr:row>40</xdr:row>
      <xdr:rowOff>148336</xdr:rowOff>
    </xdr:to>
    <xdr:sp macro="" textlink="">
      <xdr:nvSpPr>
        <xdr:cNvPr id="130" name="楕円 129">
          <a:extLst>
            <a:ext uri="{FF2B5EF4-FFF2-40B4-BE49-F238E27FC236}">
              <a16:creationId xmlns:a16="http://schemas.microsoft.com/office/drawing/2014/main" id="{9E9B17C6-4F24-4EE9-B7E5-39EE5CDD3AF8}"/>
            </a:ext>
          </a:extLst>
        </xdr:cNvPr>
        <xdr:cNvSpPr/>
      </xdr:nvSpPr>
      <xdr:spPr>
        <a:xfrm>
          <a:off x="8639175" y="65269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94996</xdr:rowOff>
    </xdr:from>
    <xdr:to>
      <xdr:col>55</xdr:col>
      <xdr:colOff>0</xdr:colOff>
      <xdr:row>40</xdr:row>
      <xdr:rowOff>97536</xdr:rowOff>
    </xdr:to>
    <xdr:cxnSp macro="">
      <xdr:nvCxnSpPr>
        <xdr:cNvPr id="131" name="直線コネクタ 130">
          <a:extLst>
            <a:ext uri="{FF2B5EF4-FFF2-40B4-BE49-F238E27FC236}">
              <a16:creationId xmlns:a16="http://schemas.microsoft.com/office/drawing/2014/main" id="{33BA6B2F-86CE-4DE2-A287-3CFACE244925}"/>
            </a:ext>
          </a:extLst>
        </xdr:cNvPr>
        <xdr:cNvCxnSpPr/>
      </xdr:nvCxnSpPr>
      <xdr:spPr>
        <a:xfrm flipV="1">
          <a:off x="8686800" y="6571996"/>
          <a:ext cx="7429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48387</xdr:rowOff>
    </xdr:from>
    <xdr:to>
      <xdr:col>46</xdr:col>
      <xdr:colOff>38100</xdr:colOff>
      <xdr:row>40</xdr:row>
      <xdr:rowOff>149987</xdr:rowOff>
    </xdr:to>
    <xdr:sp macro="" textlink="">
      <xdr:nvSpPr>
        <xdr:cNvPr id="132" name="楕円 131">
          <a:extLst>
            <a:ext uri="{FF2B5EF4-FFF2-40B4-BE49-F238E27FC236}">
              <a16:creationId xmlns:a16="http://schemas.microsoft.com/office/drawing/2014/main" id="{E5CBCC43-BBD8-4876-BAEC-FB3CCA79685D}"/>
            </a:ext>
          </a:extLst>
        </xdr:cNvPr>
        <xdr:cNvSpPr/>
      </xdr:nvSpPr>
      <xdr:spPr>
        <a:xfrm>
          <a:off x="7839075" y="652221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97536</xdr:rowOff>
    </xdr:from>
    <xdr:to>
      <xdr:col>50</xdr:col>
      <xdr:colOff>114300</xdr:colOff>
      <xdr:row>40</xdr:row>
      <xdr:rowOff>99187</xdr:rowOff>
    </xdr:to>
    <xdr:cxnSp macro="">
      <xdr:nvCxnSpPr>
        <xdr:cNvPr id="133" name="直線コネクタ 132">
          <a:extLst>
            <a:ext uri="{FF2B5EF4-FFF2-40B4-BE49-F238E27FC236}">
              <a16:creationId xmlns:a16="http://schemas.microsoft.com/office/drawing/2014/main" id="{19A5BA27-EBEF-4186-9F0B-860607CE8294}"/>
            </a:ext>
          </a:extLst>
        </xdr:cNvPr>
        <xdr:cNvCxnSpPr/>
      </xdr:nvCxnSpPr>
      <xdr:spPr>
        <a:xfrm flipV="1">
          <a:off x="7886700" y="6574536"/>
          <a:ext cx="8001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49657</xdr:rowOff>
    </xdr:from>
    <xdr:to>
      <xdr:col>41</xdr:col>
      <xdr:colOff>101600</xdr:colOff>
      <xdr:row>40</xdr:row>
      <xdr:rowOff>151257</xdr:rowOff>
    </xdr:to>
    <xdr:sp macro="" textlink="">
      <xdr:nvSpPr>
        <xdr:cNvPr id="134" name="楕円 133">
          <a:extLst>
            <a:ext uri="{FF2B5EF4-FFF2-40B4-BE49-F238E27FC236}">
              <a16:creationId xmlns:a16="http://schemas.microsoft.com/office/drawing/2014/main" id="{8B81A724-7D7F-4145-8A7A-BEF261075F69}"/>
            </a:ext>
          </a:extLst>
        </xdr:cNvPr>
        <xdr:cNvSpPr/>
      </xdr:nvSpPr>
      <xdr:spPr>
        <a:xfrm>
          <a:off x="7029450" y="652348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99187</xdr:rowOff>
    </xdr:from>
    <xdr:to>
      <xdr:col>45</xdr:col>
      <xdr:colOff>177800</xdr:colOff>
      <xdr:row>40</xdr:row>
      <xdr:rowOff>100457</xdr:rowOff>
    </xdr:to>
    <xdr:cxnSp macro="">
      <xdr:nvCxnSpPr>
        <xdr:cNvPr id="135" name="直線コネクタ 134">
          <a:extLst>
            <a:ext uri="{FF2B5EF4-FFF2-40B4-BE49-F238E27FC236}">
              <a16:creationId xmlns:a16="http://schemas.microsoft.com/office/drawing/2014/main" id="{B2C4B077-239C-4B99-A5EB-63A093F72475}"/>
            </a:ext>
          </a:extLst>
        </xdr:cNvPr>
        <xdr:cNvCxnSpPr/>
      </xdr:nvCxnSpPr>
      <xdr:spPr>
        <a:xfrm flipV="1">
          <a:off x="7077075" y="6579362"/>
          <a:ext cx="80962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50927</xdr:rowOff>
    </xdr:from>
    <xdr:to>
      <xdr:col>36</xdr:col>
      <xdr:colOff>165100</xdr:colOff>
      <xdr:row>40</xdr:row>
      <xdr:rowOff>152527</xdr:rowOff>
    </xdr:to>
    <xdr:sp macro="" textlink="">
      <xdr:nvSpPr>
        <xdr:cNvPr id="136" name="楕円 135">
          <a:extLst>
            <a:ext uri="{FF2B5EF4-FFF2-40B4-BE49-F238E27FC236}">
              <a16:creationId xmlns:a16="http://schemas.microsoft.com/office/drawing/2014/main" id="{2CDFEFBC-6781-49D3-B84E-69889675323A}"/>
            </a:ext>
          </a:extLst>
        </xdr:cNvPr>
        <xdr:cNvSpPr/>
      </xdr:nvSpPr>
      <xdr:spPr>
        <a:xfrm>
          <a:off x="6238875" y="652475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100457</xdr:rowOff>
    </xdr:from>
    <xdr:to>
      <xdr:col>41</xdr:col>
      <xdr:colOff>50800</xdr:colOff>
      <xdr:row>40</xdr:row>
      <xdr:rowOff>101727</xdr:rowOff>
    </xdr:to>
    <xdr:cxnSp macro="">
      <xdr:nvCxnSpPr>
        <xdr:cNvPr id="137" name="直線コネクタ 136">
          <a:extLst>
            <a:ext uri="{FF2B5EF4-FFF2-40B4-BE49-F238E27FC236}">
              <a16:creationId xmlns:a16="http://schemas.microsoft.com/office/drawing/2014/main" id="{26DCBDD5-BC3A-4A23-8126-0F4228B0DFBB}"/>
            </a:ext>
          </a:extLst>
        </xdr:cNvPr>
        <xdr:cNvCxnSpPr/>
      </xdr:nvCxnSpPr>
      <xdr:spPr>
        <a:xfrm flipV="1">
          <a:off x="6286500" y="6580632"/>
          <a:ext cx="79057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37736</xdr:rowOff>
    </xdr:from>
    <xdr:ext cx="469744" cy="259045"/>
    <xdr:sp macro="" textlink="">
      <xdr:nvSpPr>
        <xdr:cNvPr id="138" name="n_1aveValue【道路】&#10;一人当たり延長">
          <a:extLst>
            <a:ext uri="{FF2B5EF4-FFF2-40B4-BE49-F238E27FC236}">
              <a16:creationId xmlns:a16="http://schemas.microsoft.com/office/drawing/2014/main" id="{7D555BB3-4E86-4034-9CC6-03D0CF18F85B}"/>
            </a:ext>
          </a:extLst>
        </xdr:cNvPr>
        <xdr:cNvSpPr txBox="1"/>
      </xdr:nvSpPr>
      <xdr:spPr>
        <a:xfrm>
          <a:off x="8458277" y="61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36212</xdr:rowOff>
    </xdr:from>
    <xdr:ext cx="469744" cy="259045"/>
    <xdr:sp macro="" textlink="">
      <xdr:nvSpPr>
        <xdr:cNvPr id="139" name="n_2aveValue【道路】&#10;一人当たり延長">
          <a:extLst>
            <a:ext uri="{FF2B5EF4-FFF2-40B4-BE49-F238E27FC236}">
              <a16:creationId xmlns:a16="http://schemas.microsoft.com/office/drawing/2014/main" id="{708EBB53-BBCA-489B-BCCC-7C9D9694D932}"/>
            </a:ext>
          </a:extLst>
        </xdr:cNvPr>
        <xdr:cNvSpPr txBox="1"/>
      </xdr:nvSpPr>
      <xdr:spPr>
        <a:xfrm>
          <a:off x="767722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37609</xdr:rowOff>
    </xdr:from>
    <xdr:ext cx="469744" cy="259045"/>
    <xdr:sp macro="" textlink="">
      <xdr:nvSpPr>
        <xdr:cNvPr id="140" name="n_3aveValue【道路】&#10;一人当たり延長">
          <a:extLst>
            <a:ext uri="{FF2B5EF4-FFF2-40B4-BE49-F238E27FC236}">
              <a16:creationId xmlns:a16="http://schemas.microsoft.com/office/drawing/2014/main" id="{805A9AB4-0222-4205-B6FE-7D398BBC3204}"/>
            </a:ext>
          </a:extLst>
        </xdr:cNvPr>
        <xdr:cNvSpPr txBox="1"/>
      </xdr:nvSpPr>
      <xdr:spPr>
        <a:xfrm>
          <a:off x="6867602"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37482</xdr:rowOff>
    </xdr:from>
    <xdr:ext cx="469744" cy="259045"/>
    <xdr:sp macro="" textlink="">
      <xdr:nvSpPr>
        <xdr:cNvPr id="141" name="n_4aveValue【道路】&#10;一人当たり延長">
          <a:extLst>
            <a:ext uri="{FF2B5EF4-FFF2-40B4-BE49-F238E27FC236}">
              <a16:creationId xmlns:a16="http://schemas.microsoft.com/office/drawing/2014/main" id="{66FA8271-4687-4E1D-A98B-8ED66F99B649}"/>
            </a:ext>
          </a:extLst>
        </xdr:cNvPr>
        <xdr:cNvSpPr txBox="1"/>
      </xdr:nvSpPr>
      <xdr:spPr>
        <a:xfrm>
          <a:off x="6067502"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139463</xdr:rowOff>
    </xdr:from>
    <xdr:ext cx="469744" cy="259045"/>
    <xdr:sp macro="" textlink="">
      <xdr:nvSpPr>
        <xdr:cNvPr id="142" name="n_1mainValue【道路】&#10;一人当たり延長">
          <a:extLst>
            <a:ext uri="{FF2B5EF4-FFF2-40B4-BE49-F238E27FC236}">
              <a16:creationId xmlns:a16="http://schemas.microsoft.com/office/drawing/2014/main" id="{8E454874-A464-4D4A-9E66-B0C0EBF60A71}"/>
            </a:ext>
          </a:extLst>
        </xdr:cNvPr>
        <xdr:cNvSpPr txBox="1"/>
      </xdr:nvSpPr>
      <xdr:spPr>
        <a:xfrm>
          <a:off x="8458277" y="661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141114</xdr:rowOff>
    </xdr:from>
    <xdr:ext cx="469744" cy="259045"/>
    <xdr:sp macro="" textlink="">
      <xdr:nvSpPr>
        <xdr:cNvPr id="143" name="n_2mainValue【道路】&#10;一人当たり延長">
          <a:extLst>
            <a:ext uri="{FF2B5EF4-FFF2-40B4-BE49-F238E27FC236}">
              <a16:creationId xmlns:a16="http://schemas.microsoft.com/office/drawing/2014/main" id="{9B55DF72-F8CE-445A-A638-05CC2C1A7BD3}"/>
            </a:ext>
          </a:extLst>
        </xdr:cNvPr>
        <xdr:cNvSpPr txBox="1"/>
      </xdr:nvSpPr>
      <xdr:spPr>
        <a:xfrm>
          <a:off x="7677227" y="662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142384</xdr:rowOff>
    </xdr:from>
    <xdr:ext cx="469744" cy="259045"/>
    <xdr:sp macro="" textlink="">
      <xdr:nvSpPr>
        <xdr:cNvPr id="144" name="n_3mainValue【道路】&#10;一人当たり延長">
          <a:extLst>
            <a:ext uri="{FF2B5EF4-FFF2-40B4-BE49-F238E27FC236}">
              <a16:creationId xmlns:a16="http://schemas.microsoft.com/office/drawing/2014/main" id="{FE0DB34D-EC97-46BF-AA31-9835157D8604}"/>
            </a:ext>
          </a:extLst>
        </xdr:cNvPr>
        <xdr:cNvSpPr txBox="1"/>
      </xdr:nvSpPr>
      <xdr:spPr>
        <a:xfrm>
          <a:off x="6867602" y="662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143654</xdr:rowOff>
    </xdr:from>
    <xdr:ext cx="469744" cy="259045"/>
    <xdr:sp macro="" textlink="">
      <xdr:nvSpPr>
        <xdr:cNvPr id="145" name="n_4mainValue【道路】&#10;一人当たり延長">
          <a:extLst>
            <a:ext uri="{FF2B5EF4-FFF2-40B4-BE49-F238E27FC236}">
              <a16:creationId xmlns:a16="http://schemas.microsoft.com/office/drawing/2014/main" id="{861838F4-BDF8-4E01-8284-BFC158741C67}"/>
            </a:ext>
          </a:extLst>
        </xdr:cNvPr>
        <xdr:cNvSpPr txBox="1"/>
      </xdr:nvSpPr>
      <xdr:spPr>
        <a:xfrm>
          <a:off x="6067502"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E5C3B6C-1C33-4E98-B958-FA123255D0E8}"/>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FB9F5A0-9A33-4042-8947-11BBDC4562C1}"/>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FB70CF6-C9A8-44A0-A923-95CCE21C702A}"/>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5242195-61E8-480F-9247-3384472D8010}"/>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33606FA-962D-45F7-ACEB-C6A5F2E6ABB2}"/>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D1F9F1C4-8D84-4685-987B-609D9C8048A3}"/>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02A04DD-6CB5-4C78-A05A-A08D36105315}"/>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C345D4A-95A7-4D90-AB3D-16584D7A1693}"/>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6D6F0C06-F73F-4AAD-A700-86E94AF5CBDE}"/>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5DFC882-FFB9-4C84-A6EC-DCDF5328BFED}"/>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A810B106-ABD8-4301-B1A5-208248A87179}"/>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7784BC27-3F89-4B03-83DB-F981D0262796}"/>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283AB78E-D45A-48C2-8A8F-57046E4C0B88}"/>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F9215DDF-B090-44C1-B37F-E5F5D675D2D6}"/>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328FCB-C6C6-4B68-89C9-D4569104912F}"/>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9FC8F7CD-CEA5-49B0-AC14-CE980C5D9519}"/>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D4CA09C3-3191-4E86-8617-54AA33C5C5F6}"/>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4E2B47B9-1002-49C4-B2C4-EDBE92840ADD}"/>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7C616F42-1FAC-46AC-8188-2D3268FA44D8}"/>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8D5E9AC6-9F76-4DCB-A01A-123E07EEE7C9}"/>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1212FFDB-FEB7-4959-992A-71BC3F17A5A1}"/>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AF5BC03E-4919-42A3-8182-6A2AE6E941E4}"/>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A1EA25D7-E764-4B9D-8C28-545F9B85692C}"/>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a:extLst>
            <a:ext uri="{FF2B5EF4-FFF2-40B4-BE49-F238E27FC236}">
              <a16:creationId xmlns:a16="http://schemas.microsoft.com/office/drawing/2014/main" id="{3694778A-2293-4C76-B9C5-63D81AC4F511}"/>
            </a:ext>
          </a:extLst>
        </xdr:cNvPr>
        <xdr:cNvCxnSpPr/>
      </xdr:nvCxnSpPr>
      <xdr:spPr>
        <a:xfrm flipV="1">
          <a:off x="4180840" y="909701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6D5ACFC2-FFB2-4688-8F3F-F63AE50F1470}"/>
            </a:ext>
          </a:extLst>
        </xdr:cNvPr>
        <xdr:cNvSpPr txBox="1"/>
      </xdr:nvSpPr>
      <xdr:spPr>
        <a:xfrm>
          <a:off x="4219575"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a:extLst>
            <a:ext uri="{FF2B5EF4-FFF2-40B4-BE49-F238E27FC236}">
              <a16:creationId xmlns:a16="http://schemas.microsoft.com/office/drawing/2014/main" id="{DC75D93F-70F3-4359-BACF-DD4EF6F555C0}"/>
            </a:ext>
          </a:extLst>
        </xdr:cNvPr>
        <xdr:cNvCxnSpPr/>
      </xdr:nvCxnSpPr>
      <xdr:spPr>
        <a:xfrm>
          <a:off x="4105275" y="103047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DC6446CD-0C58-42C8-8EEE-2C159DD49547}"/>
            </a:ext>
          </a:extLst>
        </xdr:cNvPr>
        <xdr:cNvSpPr txBox="1"/>
      </xdr:nvSpPr>
      <xdr:spPr>
        <a:xfrm>
          <a:off x="4219575" y="889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a:extLst>
            <a:ext uri="{FF2B5EF4-FFF2-40B4-BE49-F238E27FC236}">
              <a16:creationId xmlns:a16="http://schemas.microsoft.com/office/drawing/2014/main" id="{75B00AF4-BF8F-4C35-BCB7-B638020120CE}"/>
            </a:ext>
          </a:extLst>
        </xdr:cNvPr>
        <xdr:cNvCxnSpPr/>
      </xdr:nvCxnSpPr>
      <xdr:spPr>
        <a:xfrm>
          <a:off x="4105275" y="9097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FF951C8B-1601-47F9-B160-3106D672DE2A}"/>
            </a:ext>
          </a:extLst>
        </xdr:cNvPr>
        <xdr:cNvSpPr txBox="1"/>
      </xdr:nvSpPr>
      <xdr:spPr>
        <a:xfrm>
          <a:off x="4219575" y="9923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5" name="フローチャート: 判断 174">
          <a:extLst>
            <a:ext uri="{FF2B5EF4-FFF2-40B4-BE49-F238E27FC236}">
              <a16:creationId xmlns:a16="http://schemas.microsoft.com/office/drawing/2014/main" id="{27F5F4CD-0B8F-46D7-BAAF-F49A3ACADD2E}"/>
            </a:ext>
          </a:extLst>
        </xdr:cNvPr>
        <xdr:cNvSpPr/>
      </xdr:nvSpPr>
      <xdr:spPr>
        <a:xfrm>
          <a:off x="4124325" y="100590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macro="" textlink="">
      <xdr:nvSpPr>
        <xdr:cNvPr id="176" name="フローチャート: 判断 175">
          <a:extLst>
            <a:ext uri="{FF2B5EF4-FFF2-40B4-BE49-F238E27FC236}">
              <a16:creationId xmlns:a16="http://schemas.microsoft.com/office/drawing/2014/main" id="{A7B60858-EFF4-45F7-BDD7-1E9C759E7B8F}"/>
            </a:ext>
          </a:extLst>
        </xdr:cNvPr>
        <xdr:cNvSpPr/>
      </xdr:nvSpPr>
      <xdr:spPr>
        <a:xfrm>
          <a:off x="3381375" y="100399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macro="" textlink="">
      <xdr:nvSpPr>
        <xdr:cNvPr id="177" name="フローチャート: 判断 176">
          <a:extLst>
            <a:ext uri="{FF2B5EF4-FFF2-40B4-BE49-F238E27FC236}">
              <a16:creationId xmlns:a16="http://schemas.microsoft.com/office/drawing/2014/main" id="{594E1163-6186-4F24-9E21-491BB115ED70}"/>
            </a:ext>
          </a:extLst>
        </xdr:cNvPr>
        <xdr:cNvSpPr/>
      </xdr:nvSpPr>
      <xdr:spPr>
        <a:xfrm>
          <a:off x="2571750" y="10026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78" name="フローチャート: 判断 177">
          <a:extLst>
            <a:ext uri="{FF2B5EF4-FFF2-40B4-BE49-F238E27FC236}">
              <a16:creationId xmlns:a16="http://schemas.microsoft.com/office/drawing/2014/main" id="{F3F7F5FD-A82D-447D-8374-ACE1D0D734E1}"/>
            </a:ext>
          </a:extLst>
        </xdr:cNvPr>
        <xdr:cNvSpPr/>
      </xdr:nvSpPr>
      <xdr:spPr>
        <a:xfrm>
          <a:off x="1781175" y="100006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macro="" textlink="">
      <xdr:nvSpPr>
        <xdr:cNvPr id="179" name="フローチャート: 判断 178">
          <a:extLst>
            <a:ext uri="{FF2B5EF4-FFF2-40B4-BE49-F238E27FC236}">
              <a16:creationId xmlns:a16="http://schemas.microsoft.com/office/drawing/2014/main" id="{CFA4BBF7-C9F6-446F-B389-CCD84FAEFF87}"/>
            </a:ext>
          </a:extLst>
        </xdr:cNvPr>
        <xdr:cNvSpPr/>
      </xdr:nvSpPr>
      <xdr:spPr>
        <a:xfrm>
          <a:off x="981075" y="99841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E43D950-CA2E-4DEB-829E-1A40840AE3F3}"/>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7F8D9BD-171E-4A29-90D4-C7F7AB0428F1}"/>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A910E92-E448-456E-9A33-A1C04052B0F3}"/>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63C3E5F-FAF7-4B18-8679-3AA871A57E9C}"/>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239CDA9-7C6E-443D-B7E1-B2615DC0DC01}"/>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126365</xdr:rowOff>
    </xdr:from>
    <xdr:to>
      <xdr:col>24</xdr:col>
      <xdr:colOff>114300</xdr:colOff>
      <xdr:row>63</xdr:row>
      <xdr:rowOff>56515</xdr:rowOff>
    </xdr:to>
    <xdr:sp macro="" textlink="">
      <xdr:nvSpPr>
        <xdr:cNvPr id="185" name="楕円 184">
          <a:extLst>
            <a:ext uri="{FF2B5EF4-FFF2-40B4-BE49-F238E27FC236}">
              <a16:creationId xmlns:a16="http://schemas.microsoft.com/office/drawing/2014/main" id="{526F03C7-23A7-4624-91B3-47630FEF7782}"/>
            </a:ext>
          </a:extLst>
        </xdr:cNvPr>
        <xdr:cNvSpPr/>
      </xdr:nvSpPr>
      <xdr:spPr>
        <a:xfrm>
          <a:off x="4124325" y="101625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41292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73BBFD0D-A81C-4719-981D-1DF57F2B02B8}"/>
            </a:ext>
          </a:extLst>
        </xdr:cNvPr>
        <xdr:cNvSpPr txBox="1"/>
      </xdr:nvSpPr>
      <xdr:spPr>
        <a:xfrm>
          <a:off x="4219575"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95885</xdr:rowOff>
    </xdr:from>
    <xdr:to>
      <xdr:col>20</xdr:col>
      <xdr:colOff>38100</xdr:colOff>
      <xdr:row>63</xdr:row>
      <xdr:rowOff>26035</xdr:rowOff>
    </xdr:to>
    <xdr:sp macro="" textlink="">
      <xdr:nvSpPr>
        <xdr:cNvPr id="187" name="楕円 186">
          <a:extLst>
            <a:ext uri="{FF2B5EF4-FFF2-40B4-BE49-F238E27FC236}">
              <a16:creationId xmlns:a16="http://schemas.microsoft.com/office/drawing/2014/main" id="{5166B780-1E96-401F-8590-162FCB6FE7DE}"/>
            </a:ext>
          </a:extLst>
        </xdr:cNvPr>
        <xdr:cNvSpPr/>
      </xdr:nvSpPr>
      <xdr:spPr>
        <a:xfrm>
          <a:off x="3381375" y="101352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146685</xdr:rowOff>
    </xdr:from>
    <xdr:to>
      <xdr:col>24</xdr:col>
      <xdr:colOff>63500</xdr:colOff>
      <xdr:row>63</xdr:row>
      <xdr:rowOff>5715</xdr:rowOff>
    </xdr:to>
    <xdr:cxnSp macro="">
      <xdr:nvCxnSpPr>
        <xdr:cNvPr id="188" name="直線コネクタ 187">
          <a:extLst>
            <a:ext uri="{FF2B5EF4-FFF2-40B4-BE49-F238E27FC236}">
              <a16:creationId xmlns:a16="http://schemas.microsoft.com/office/drawing/2014/main" id="{1E23A1FC-FAE4-428C-9FCD-363B46415934}"/>
            </a:ext>
          </a:extLst>
        </xdr:cNvPr>
        <xdr:cNvCxnSpPr/>
      </xdr:nvCxnSpPr>
      <xdr:spPr>
        <a:xfrm>
          <a:off x="3429000" y="10182860"/>
          <a:ext cx="75247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65405</xdr:rowOff>
    </xdr:from>
    <xdr:to>
      <xdr:col>15</xdr:col>
      <xdr:colOff>101600</xdr:colOff>
      <xdr:row>62</xdr:row>
      <xdr:rowOff>167005</xdr:rowOff>
    </xdr:to>
    <xdr:sp macro="" textlink="">
      <xdr:nvSpPr>
        <xdr:cNvPr id="189" name="楕円 188">
          <a:extLst>
            <a:ext uri="{FF2B5EF4-FFF2-40B4-BE49-F238E27FC236}">
              <a16:creationId xmlns:a16="http://schemas.microsoft.com/office/drawing/2014/main" id="{F50E945F-323A-40DA-8560-B6B684D4057E}"/>
            </a:ext>
          </a:extLst>
        </xdr:cNvPr>
        <xdr:cNvSpPr/>
      </xdr:nvSpPr>
      <xdr:spPr>
        <a:xfrm>
          <a:off x="2571750" y="101079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116205</xdr:rowOff>
    </xdr:from>
    <xdr:to>
      <xdr:col>19</xdr:col>
      <xdr:colOff>177800</xdr:colOff>
      <xdr:row>62</xdr:row>
      <xdr:rowOff>146685</xdr:rowOff>
    </xdr:to>
    <xdr:cxnSp macro="">
      <xdr:nvCxnSpPr>
        <xdr:cNvPr id="190" name="直線コネクタ 189">
          <a:extLst>
            <a:ext uri="{FF2B5EF4-FFF2-40B4-BE49-F238E27FC236}">
              <a16:creationId xmlns:a16="http://schemas.microsoft.com/office/drawing/2014/main" id="{418720B1-5221-4165-8890-AA49FB082335}"/>
            </a:ext>
          </a:extLst>
        </xdr:cNvPr>
        <xdr:cNvCxnSpPr/>
      </xdr:nvCxnSpPr>
      <xdr:spPr>
        <a:xfrm>
          <a:off x="2619375" y="10155555"/>
          <a:ext cx="80962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34925</xdr:rowOff>
    </xdr:from>
    <xdr:to>
      <xdr:col>10</xdr:col>
      <xdr:colOff>165100</xdr:colOff>
      <xdr:row>62</xdr:row>
      <xdr:rowOff>136525</xdr:rowOff>
    </xdr:to>
    <xdr:sp macro="" textlink="">
      <xdr:nvSpPr>
        <xdr:cNvPr id="191" name="楕円 190">
          <a:extLst>
            <a:ext uri="{FF2B5EF4-FFF2-40B4-BE49-F238E27FC236}">
              <a16:creationId xmlns:a16="http://schemas.microsoft.com/office/drawing/2014/main" id="{F9EECF57-399C-4EB2-B647-EC207992C30B}"/>
            </a:ext>
          </a:extLst>
        </xdr:cNvPr>
        <xdr:cNvSpPr/>
      </xdr:nvSpPr>
      <xdr:spPr>
        <a:xfrm>
          <a:off x="1781175" y="100742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85725</xdr:rowOff>
    </xdr:from>
    <xdr:to>
      <xdr:col>15</xdr:col>
      <xdr:colOff>50800</xdr:colOff>
      <xdr:row>62</xdr:row>
      <xdr:rowOff>116205</xdr:rowOff>
    </xdr:to>
    <xdr:cxnSp macro="">
      <xdr:nvCxnSpPr>
        <xdr:cNvPr id="192" name="直線コネクタ 191">
          <a:extLst>
            <a:ext uri="{FF2B5EF4-FFF2-40B4-BE49-F238E27FC236}">
              <a16:creationId xmlns:a16="http://schemas.microsoft.com/office/drawing/2014/main" id="{6B55F1D5-CAB8-42E9-98EB-B7A7E8147CBC}"/>
            </a:ext>
          </a:extLst>
        </xdr:cNvPr>
        <xdr:cNvCxnSpPr/>
      </xdr:nvCxnSpPr>
      <xdr:spPr>
        <a:xfrm>
          <a:off x="1828800" y="10121900"/>
          <a:ext cx="790575"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4445</xdr:rowOff>
    </xdr:from>
    <xdr:to>
      <xdr:col>6</xdr:col>
      <xdr:colOff>38100</xdr:colOff>
      <xdr:row>62</xdr:row>
      <xdr:rowOff>106045</xdr:rowOff>
    </xdr:to>
    <xdr:sp macro="" textlink="">
      <xdr:nvSpPr>
        <xdr:cNvPr id="193" name="楕円 192">
          <a:extLst>
            <a:ext uri="{FF2B5EF4-FFF2-40B4-BE49-F238E27FC236}">
              <a16:creationId xmlns:a16="http://schemas.microsoft.com/office/drawing/2014/main" id="{EE8778AE-5BC9-4848-B1F6-9003BB33A7C1}"/>
            </a:ext>
          </a:extLst>
        </xdr:cNvPr>
        <xdr:cNvSpPr/>
      </xdr:nvSpPr>
      <xdr:spPr>
        <a:xfrm>
          <a:off x="981075" y="100469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55245</xdr:rowOff>
    </xdr:from>
    <xdr:to>
      <xdr:col>10</xdr:col>
      <xdr:colOff>114300</xdr:colOff>
      <xdr:row>62</xdr:row>
      <xdr:rowOff>85725</xdr:rowOff>
    </xdr:to>
    <xdr:cxnSp macro="">
      <xdr:nvCxnSpPr>
        <xdr:cNvPr id="194" name="直線コネクタ 193">
          <a:extLst>
            <a:ext uri="{FF2B5EF4-FFF2-40B4-BE49-F238E27FC236}">
              <a16:creationId xmlns:a16="http://schemas.microsoft.com/office/drawing/2014/main" id="{3861799C-D4D3-40E7-B783-9C59BFFACBDC}"/>
            </a:ext>
          </a:extLst>
        </xdr:cNvPr>
        <xdr:cNvCxnSpPr/>
      </xdr:nvCxnSpPr>
      <xdr:spPr>
        <a:xfrm>
          <a:off x="1028700" y="10094595"/>
          <a:ext cx="8001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118762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7B58CB46-39CE-4CDA-B165-B743EDEDCFF7}"/>
            </a:ext>
          </a:extLst>
        </xdr:cNvPr>
        <xdr:cNvSpPr txBox="1"/>
      </xdr:nvSpPr>
      <xdr:spPr>
        <a:xfrm>
          <a:off x="3239144"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95902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FF7E8663-2113-42C7-88B7-078D31A3DB87}"/>
            </a:ext>
          </a:extLst>
        </xdr:cNvPr>
        <xdr:cNvSpPr txBox="1"/>
      </xdr:nvSpPr>
      <xdr:spPr>
        <a:xfrm>
          <a:off x="2439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73042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E00130E6-6043-4575-B6CE-0798A80DD0C7}"/>
            </a:ext>
          </a:extLst>
        </xdr:cNvPr>
        <xdr:cNvSpPr txBox="1"/>
      </xdr:nvSpPr>
      <xdr:spPr>
        <a:xfrm>
          <a:off x="1648469"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50182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B06ADA50-D1A4-46D1-AB19-059CE3C7F353}"/>
            </a:ext>
          </a:extLst>
        </xdr:cNvPr>
        <xdr:cNvSpPr txBox="1"/>
      </xdr:nvSpPr>
      <xdr:spPr>
        <a:xfrm>
          <a:off x="848369"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17162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EF29DF71-EFD6-44F9-A058-8E2AB25447C3}"/>
            </a:ext>
          </a:extLst>
        </xdr:cNvPr>
        <xdr:cNvSpPr txBox="1"/>
      </xdr:nvSpPr>
      <xdr:spPr>
        <a:xfrm>
          <a:off x="32391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158132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01A80BF1-0B66-41BB-9213-EF8C299F24BF}"/>
            </a:ext>
          </a:extLst>
        </xdr:cNvPr>
        <xdr:cNvSpPr txBox="1"/>
      </xdr:nvSpPr>
      <xdr:spPr>
        <a:xfrm>
          <a:off x="2439044" y="1020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127652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2E901DA3-6E97-4A79-ACD4-FD8AA9E8973B}"/>
            </a:ext>
          </a:extLst>
        </xdr:cNvPr>
        <xdr:cNvSpPr txBox="1"/>
      </xdr:nvSpPr>
      <xdr:spPr>
        <a:xfrm>
          <a:off x="1648469"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97172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0C056DB1-A0A6-4BFC-83D8-76EB91FE9796}"/>
            </a:ext>
          </a:extLst>
        </xdr:cNvPr>
        <xdr:cNvSpPr txBox="1"/>
      </xdr:nvSpPr>
      <xdr:spPr>
        <a:xfrm>
          <a:off x="848369"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4DB4598E-FB6A-4004-BA7E-8F3CC480562D}"/>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CBAA55B7-CDBE-426F-948D-F774F9C3F63F}"/>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13AF75F5-B096-44FF-82CB-858D4349D6D1}"/>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2E7F175B-6194-4236-86CA-E75593930E7B}"/>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2A9E20A5-3505-4552-9AFD-2B8C36E23AB9}"/>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B8E90AC0-88A0-4337-9F2C-F7E384D9B3D3}"/>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671981CF-95BF-4870-9468-950316E92D5B}"/>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DE34FC0C-BA55-451D-B608-F34F4BE8EBD4}"/>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3BFACAD2-C02D-41A0-AEF6-11387DFC3733}"/>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28155E30-3745-4D4F-99C8-03F3A38B4FC7}"/>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019BF60C-F086-44F5-94DE-B8D14E7A3D83}"/>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65C3B9EE-975A-423E-8BC9-64089B90396F}"/>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C57CB2EC-389D-49F0-BC64-0FE92F5D7B33}"/>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25C6087F-BD2B-4550-A09A-61591F332419}"/>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32AF7085-685E-45F6-981D-9260D250218C}"/>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9F1DE19E-78DA-4DFD-8556-B72EA50E7162}"/>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A6C7E728-A2AA-4E96-887E-A9F300FC8C82}"/>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897CA324-9F5F-4C57-B59D-D7C2A54092A8}"/>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CBB89EE2-3130-4313-8209-36B86BE021D1}"/>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8B346516-8ED4-438B-A33B-25F23BBE4601}"/>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FC5D512B-C5C0-4096-9290-744113AEAE53}"/>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4BFDE7C7-01B2-4DD6-9285-421A71667AFA}"/>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6EDA2BA1-A1D5-40B5-A0C8-1473F0D71D66}"/>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6" name="直線コネクタ 225">
          <a:extLst>
            <a:ext uri="{FF2B5EF4-FFF2-40B4-BE49-F238E27FC236}">
              <a16:creationId xmlns:a16="http://schemas.microsoft.com/office/drawing/2014/main" id="{B470DB8C-1CA9-4A21-B693-71F14095E090}"/>
            </a:ext>
          </a:extLst>
        </xdr:cNvPr>
        <xdr:cNvCxnSpPr/>
      </xdr:nvCxnSpPr>
      <xdr:spPr>
        <a:xfrm flipV="1">
          <a:off x="9429115" y="9172180"/>
          <a:ext cx="0" cy="121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26943B7E-2B30-474D-BDA4-7BC25936EF55}"/>
            </a:ext>
          </a:extLst>
        </xdr:cNvPr>
        <xdr:cNvSpPr txBox="1"/>
      </xdr:nvSpPr>
      <xdr:spPr>
        <a:xfrm>
          <a:off x="9467850" y="1039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8" name="直線コネクタ 227">
          <a:extLst>
            <a:ext uri="{FF2B5EF4-FFF2-40B4-BE49-F238E27FC236}">
              <a16:creationId xmlns:a16="http://schemas.microsoft.com/office/drawing/2014/main" id="{2449C2AF-001F-4F75-8CB3-A6472B57AEAE}"/>
            </a:ext>
          </a:extLst>
        </xdr:cNvPr>
        <xdr:cNvCxnSpPr/>
      </xdr:nvCxnSpPr>
      <xdr:spPr>
        <a:xfrm>
          <a:off x="9363075" y="103897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3212BD56-86E0-4404-BD27-FDC40C454D54}"/>
            </a:ext>
          </a:extLst>
        </xdr:cNvPr>
        <xdr:cNvSpPr txBox="1"/>
      </xdr:nvSpPr>
      <xdr:spPr>
        <a:xfrm>
          <a:off x="9467850" y="895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30" name="直線コネクタ 229">
          <a:extLst>
            <a:ext uri="{FF2B5EF4-FFF2-40B4-BE49-F238E27FC236}">
              <a16:creationId xmlns:a16="http://schemas.microsoft.com/office/drawing/2014/main" id="{7F52CED2-DF39-4773-A47F-0A95DD136376}"/>
            </a:ext>
          </a:extLst>
        </xdr:cNvPr>
        <xdr:cNvCxnSpPr/>
      </xdr:nvCxnSpPr>
      <xdr:spPr>
        <a:xfrm>
          <a:off x="9363075" y="91721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102288</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6CDCAF31-CC8C-403C-8305-5DF273C60873}"/>
            </a:ext>
          </a:extLst>
        </xdr:cNvPr>
        <xdr:cNvSpPr txBox="1"/>
      </xdr:nvSpPr>
      <xdr:spPr>
        <a:xfrm>
          <a:off x="9467850" y="9820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macro="" textlink="">
      <xdr:nvSpPr>
        <xdr:cNvPr id="232" name="フローチャート: 判断 231">
          <a:extLst>
            <a:ext uri="{FF2B5EF4-FFF2-40B4-BE49-F238E27FC236}">
              <a16:creationId xmlns:a16="http://schemas.microsoft.com/office/drawing/2014/main" id="{86A229D2-BBED-4A0F-96BA-F6030A8BCA1F}"/>
            </a:ext>
          </a:extLst>
        </xdr:cNvPr>
        <xdr:cNvSpPr/>
      </xdr:nvSpPr>
      <xdr:spPr>
        <a:xfrm>
          <a:off x="9401175" y="9960011"/>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macro="" textlink="">
      <xdr:nvSpPr>
        <xdr:cNvPr id="233" name="フローチャート: 判断 232">
          <a:extLst>
            <a:ext uri="{FF2B5EF4-FFF2-40B4-BE49-F238E27FC236}">
              <a16:creationId xmlns:a16="http://schemas.microsoft.com/office/drawing/2014/main" id="{457F08BD-D2F3-4BA3-A935-802760F09F21}"/>
            </a:ext>
          </a:extLst>
        </xdr:cNvPr>
        <xdr:cNvSpPr/>
      </xdr:nvSpPr>
      <xdr:spPr>
        <a:xfrm>
          <a:off x="8639175" y="99650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macro="" textlink="">
      <xdr:nvSpPr>
        <xdr:cNvPr id="234" name="フローチャート: 判断 233">
          <a:extLst>
            <a:ext uri="{FF2B5EF4-FFF2-40B4-BE49-F238E27FC236}">
              <a16:creationId xmlns:a16="http://schemas.microsoft.com/office/drawing/2014/main" id="{ECDE3F2C-E146-46C8-ADDD-1EF35622517B}"/>
            </a:ext>
          </a:extLst>
        </xdr:cNvPr>
        <xdr:cNvSpPr/>
      </xdr:nvSpPr>
      <xdr:spPr>
        <a:xfrm>
          <a:off x="7839075" y="99617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macro="" textlink="">
      <xdr:nvSpPr>
        <xdr:cNvPr id="235" name="フローチャート: 判断 234">
          <a:extLst>
            <a:ext uri="{FF2B5EF4-FFF2-40B4-BE49-F238E27FC236}">
              <a16:creationId xmlns:a16="http://schemas.microsoft.com/office/drawing/2014/main" id="{E7429F18-0AEE-412E-926E-A9D9343DE8BC}"/>
            </a:ext>
          </a:extLst>
        </xdr:cNvPr>
        <xdr:cNvSpPr/>
      </xdr:nvSpPr>
      <xdr:spPr>
        <a:xfrm>
          <a:off x="7029450" y="9964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macro="" textlink="">
      <xdr:nvSpPr>
        <xdr:cNvPr id="236" name="フローチャート: 判断 235">
          <a:extLst>
            <a:ext uri="{FF2B5EF4-FFF2-40B4-BE49-F238E27FC236}">
              <a16:creationId xmlns:a16="http://schemas.microsoft.com/office/drawing/2014/main" id="{663F9E68-97A6-428C-ADFD-9B4EABB91794}"/>
            </a:ext>
          </a:extLst>
        </xdr:cNvPr>
        <xdr:cNvSpPr/>
      </xdr:nvSpPr>
      <xdr:spPr>
        <a:xfrm>
          <a:off x="6238875" y="99528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D2F546A-3DD2-4AA4-B2D7-7B88C5CE7D97}"/>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66C1531-4A85-42A7-8EE1-F7700FA95101}"/>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21A9611-EB41-423C-BE04-E94DD3534009}"/>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00BCCB5-F3B0-4D90-9B74-D22E12B4FBD4}"/>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912C022-1D62-4162-9F5D-3EFB2BC2DFD7}"/>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118452</xdr:rowOff>
    </xdr:from>
    <xdr:to>
      <xdr:col>55</xdr:col>
      <xdr:colOff>50800</xdr:colOff>
      <xdr:row>63</xdr:row>
      <xdr:rowOff>48602</xdr:rowOff>
    </xdr:to>
    <xdr:sp macro="" textlink="">
      <xdr:nvSpPr>
        <xdr:cNvPr id="242" name="楕円 241">
          <a:extLst>
            <a:ext uri="{FF2B5EF4-FFF2-40B4-BE49-F238E27FC236}">
              <a16:creationId xmlns:a16="http://schemas.microsoft.com/office/drawing/2014/main" id="{02C6E6CB-6852-4AD2-86BD-A2F8BBFD317B}"/>
            </a:ext>
          </a:extLst>
        </xdr:cNvPr>
        <xdr:cNvSpPr/>
      </xdr:nvSpPr>
      <xdr:spPr>
        <a:xfrm>
          <a:off x="9401175" y="10160977"/>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96879</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59F53F2B-754D-4E6C-BE45-01C5FD3EF012}"/>
            </a:ext>
          </a:extLst>
        </xdr:cNvPr>
        <xdr:cNvSpPr txBox="1"/>
      </xdr:nvSpPr>
      <xdr:spPr>
        <a:xfrm>
          <a:off x="9467850" y="1013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120052</xdr:rowOff>
    </xdr:from>
    <xdr:to>
      <xdr:col>50</xdr:col>
      <xdr:colOff>165100</xdr:colOff>
      <xdr:row>63</xdr:row>
      <xdr:rowOff>50202</xdr:rowOff>
    </xdr:to>
    <xdr:sp macro="" textlink="">
      <xdr:nvSpPr>
        <xdr:cNvPr id="244" name="楕円 243">
          <a:extLst>
            <a:ext uri="{FF2B5EF4-FFF2-40B4-BE49-F238E27FC236}">
              <a16:creationId xmlns:a16="http://schemas.microsoft.com/office/drawing/2014/main" id="{C5813C01-7783-4784-9C85-09737DD73604}"/>
            </a:ext>
          </a:extLst>
        </xdr:cNvPr>
        <xdr:cNvSpPr/>
      </xdr:nvSpPr>
      <xdr:spPr>
        <a:xfrm>
          <a:off x="8639175" y="1016257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169252</xdr:rowOff>
    </xdr:from>
    <xdr:to>
      <xdr:col>55</xdr:col>
      <xdr:colOff>0</xdr:colOff>
      <xdr:row>62</xdr:row>
      <xdr:rowOff>170852</xdr:rowOff>
    </xdr:to>
    <xdr:cxnSp macro="">
      <xdr:nvCxnSpPr>
        <xdr:cNvPr id="245" name="直線コネクタ 244">
          <a:extLst>
            <a:ext uri="{FF2B5EF4-FFF2-40B4-BE49-F238E27FC236}">
              <a16:creationId xmlns:a16="http://schemas.microsoft.com/office/drawing/2014/main" id="{D56DD4E9-9117-4B31-BAA2-B4602E1B2169}"/>
            </a:ext>
          </a:extLst>
        </xdr:cNvPr>
        <xdr:cNvCxnSpPr/>
      </xdr:nvCxnSpPr>
      <xdr:spPr>
        <a:xfrm flipV="1">
          <a:off x="8686800" y="10199077"/>
          <a:ext cx="74295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121034</xdr:rowOff>
    </xdr:from>
    <xdr:to>
      <xdr:col>46</xdr:col>
      <xdr:colOff>38100</xdr:colOff>
      <xdr:row>63</xdr:row>
      <xdr:rowOff>51184</xdr:rowOff>
    </xdr:to>
    <xdr:sp macro="" textlink="">
      <xdr:nvSpPr>
        <xdr:cNvPr id="246" name="楕円 245">
          <a:extLst>
            <a:ext uri="{FF2B5EF4-FFF2-40B4-BE49-F238E27FC236}">
              <a16:creationId xmlns:a16="http://schemas.microsoft.com/office/drawing/2014/main" id="{5A5DDAD0-74DC-4C2A-A4EA-30F286A5D01B}"/>
            </a:ext>
          </a:extLst>
        </xdr:cNvPr>
        <xdr:cNvSpPr/>
      </xdr:nvSpPr>
      <xdr:spPr>
        <a:xfrm>
          <a:off x="7839075" y="1016355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170852</xdr:rowOff>
    </xdr:from>
    <xdr:to>
      <xdr:col>50</xdr:col>
      <xdr:colOff>114300</xdr:colOff>
      <xdr:row>63</xdr:row>
      <xdr:rowOff>384</xdr:rowOff>
    </xdr:to>
    <xdr:cxnSp macro="">
      <xdr:nvCxnSpPr>
        <xdr:cNvPr id="247" name="直線コネクタ 246">
          <a:extLst>
            <a:ext uri="{FF2B5EF4-FFF2-40B4-BE49-F238E27FC236}">
              <a16:creationId xmlns:a16="http://schemas.microsoft.com/office/drawing/2014/main" id="{4E8F2E9C-C5A2-40EA-8268-6EAD2CF82FB5}"/>
            </a:ext>
          </a:extLst>
        </xdr:cNvPr>
        <xdr:cNvCxnSpPr/>
      </xdr:nvCxnSpPr>
      <xdr:spPr>
        <a:xfrm flipV="1">
          <a:off x="7886700" y="10200677"/>
          <a:ext cx="8001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121915</xdr:rowOff>
    </xdr:from>
    <xdr:to>
      <xdr:col>41</xdr:col>
      <xdr:colOff>101600</xdr:colOff>
      <xdr:row>63</xdr:row>
      <xdr:rowOff>52065</xdr:rowOff>
    </xdr:to>
    <xdr:sp macro="" textlink="">
      <xdr:nvSpPr>
        <xdr:cNvPr id="248" name="楕円 247">
          <a:extLst>
            <a:ext uri="{FF2B5EF4-FFF2-40B4-BE49-F238E27FC236}">
              <a16:creationId xmlns:a16="http://schemas.microsoft.com/office/drawing/2014/main" id="{2CCE465F-42BF-40EA-900E-66B1DDCF3698}"/>
            </a:ext>
          </a:extLst>
        </xdr:cNvPr>
        <xdr:cNvSpPr/>
      </xdr:nvSpPr>
      <xdr:spPr>
        <a:xfrm>
          <a:off x="7029450" y="1016444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384</xdr:rowOff>
    </xdr:from>
    <xdr:to>
      <xdr:col>45</xdr:col>
      <xdr:colOff>177800</xdr:colOff>
      <xdr:row>63</xdr:row>
      <xdr:rowOff>1265</xdr:rowOff>
    </xdr:to>
    <xdr:cxnSp macro="">
      <xdr:nvCxnSpPr>
        <xdr:cNvPr id="249" name="直線コネクタ 248">
          <a:extLst>
            <a:ext uri="{FF2B5EF4-FFF2-40B4-BE49-F238E27FC236}">
              <a16:creationId xmlns:a16="http://schemas.microsoft.com/office/drawing/2014/main" id="{F7ADA43D-5E89-462A-AA9B-F544B21DF29C}"/>
            </a:ext>
          </a:extLst>
        </xdr:cNvPr>
        <xdr:cNvCxnSpPr/>
      </xdr:nvCxnSpPr>
      <xdr:spPr>
        <a:xfrm flipV="1">
          <a:off x="7077075" y="10201659"/>
          <a:ext cx="809625"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122749</xdr:rowOff>
    </xdr:from>
    <xdr:to>
      <xdr:col>36</xdr:col>
      <xdr:colOff>165100</xdr:colOff>
      <xdr:row>63</xdr:row>
      <xdr:rowOff>52899</xdr:rowOff>
    </xdr:to>
    <xdr:sp macro="" textlink="">
      <xdr:nvSpPr>
        <xdr:cNvPr id="250" name="楕円 249">
          <a:extLst>
            <a:ext uri="{FF2B5EF4-FFF2-40B4-BE49-F238E27FC236}">
              <a16:creationId xmlns:a16="http://schemas.microsoft.com/office/drawing/2014/main" id="{9AFD2FB6-289A-448A-9734-BDFB5973B5F3}"/>
            </a:ext>
          </a:extLst>
        </xdr:cNvPr>
        <xdr:cNvSpPr/>
      </xdr:nvSpPr>
      <xdr:spPr>
        <a:xfrm>
          <a:off x="6238875" y="1016527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1265</xdr:rowOff>
    </xdr:from>
    <xdr:to>
      <xdr:col>41</xdr:col>
      <xdr:colOff>50800</xdr:colOff>
      <xdr:row>63</xdr:row>
      <xdr:rowOff>2099</xdr:rowOff>
    </xdr:to>
    <xdr:cxnSp macro="">
      <xdr:nvCxnSpPr>
        <xdr:cNvPr id="251" name="直線コネクタ 250">
          <a:extLst>
            <a:ext uri="{FF2B5EF4-FFF2-40B4-BE49-F238E27FC236}">
              <a16:creationId xmlns:a16="http://schemas.microsoft.com/office/drawing/2014/main" id="{F64238C4-E67A-414F-9EB3-E0194E6952DB}"/>
            </a:ext>
          </a:extLst>
        </xdr:cNvPr>
        <xdr:cNvCxnSpPr/>
      </xdr:nvCxnSpPr>
      <xdr:spPr>
        <a:xfrm flipV="1">
          <a:off x="6286500" y="10202540"/>
          <a:ext cx="790575"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31083</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BB441310-9FC0-4B3C-BC4F-7B8BB97FA5F7}"/>
            </a:ext>
          </a:extLst>
        </xdr:cNvPr>
        <xdr:cNvSpPr txBox="1"/>
      </xdr:nvSpPr>
      <xdr:spPr>
        <a:xfrm>
          <a:off x="8399995" y="97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34161</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DF65E1A8-1859-4DAE-A3DA-0132699E31ED}"/>
            </a:ext>
          </a:extLst>
        </xdr:cNvPr>
        <xdr:cNvSpPr txBox="1"/>
      </xdr:nvSpPr>
      <xdr:spPr>
        <a:xfrm>
          <a:off x="7609420" y="97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36977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1FA6F61A-B926-4A0A-9BC7-C6F63519FE43}"/>
            </a:ext>
          </a:extLst>
        </xdr:cNvPr>
        <xdr:cNvSpPr txBox="1"/>
      </xdr:nvSpPr>
      <xdr:spPr>
        <a:xfrm>
          <a:off x="6818845"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22129</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4947DFA5-B682-4573-868D-0009A77ABF32}"/>
            </a:ext>
          </a:extLst>
        </xdr:cNvPr>
        <xdr:cNvSpPr txBox="1"/>
      </xdr:nvSpPr>
      <xdr:spPr>
        <a:xfrm>
          <a:off x="6009220"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41329</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90919DF5-7C6F-442D-9C7E-8294C5140A2D}"/>
            </a:ext>
          </a:extLst>
        </xdr:cNvPr>
        <xdr:cNvSpPr txBox="1"/>
      </xdr:nvSpPr>
      <xdr:spPr>
        <a:xfrm>
          <a:off x="8429136" y="1024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42311</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9EEF5C6F-740D-41D5-94F4-264D4D27414A}"/>
            </a:ext>
          </a:extLst>
        </xdr:cNvPr>
        <xdr:cNvSpPr txBox="1"/>
      </xdr:nvSpPr>
      <xdr:spPr>
        <a:xfrm>
          <a:off x="7648086" y="1024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43192</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D8654A67-A1C7-4BBE-8462-FCF42E7E379D}"/>
            </a:ext>
          </a:extLst>
        </xdr:cNvPr>
        <xdr:cNvSpPr txBox="1"/>
      </xdr:nvSpPr>
      <xdr:spPr>
        <a:xfrm>
          <a:off x="6847986" y="1024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44026</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7B98A47D-52F1-452D-A97A-9DEB24628187}"/>
            </a:ext>
          </a:extLst>
        </xdr:cNvPr>
        <xdr:cNvSpPr txBox="1"/>
      </xdr:nvSpPr>
      <xdr:spPr>
        <a:xfrm>
          <a:off x="6038361" y="102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4162FD9C-418D-49F7-904D-E965696B5076}"/>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61B954EC-F88B-416C-B72D-8A3501E15A33}"/>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2F881DE4-44CD-4815-BA3B-DDD77483D8AC}"/>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80F550E8-3393-49B7-87BC-8279C3037978}"/>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3DDE7864-8726-40B9-972B-AEE9C3BFCC41}"/>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1842D6AD-A9BD-4841-950D-F3B5B2F800A0}"/>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8812268B-8C5D-412C-B994-9C6A9C344BBF}"/>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37139EA2-139B-4CCB-AC34-33BD72A85335}"/>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4F6038A5-01B0-4710-B653-D86E5E148CAD}"/>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5758A39D-BB16-4C52-83C1-10D94090C329}"/>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A5BFF0F8-E602-420B-B199-8E9B632DFE74}"/>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C67A5FF1-9441-4E86-A9F3-C40EFC08D8BE}"/>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a:extLst>
            <a:ext uri="{FF2B5EF4-FFF2-40B4-BE49-F238E27FC236}">
              <a16:creationId xmlns:a16="http://schemas.microsoft.com/office/drawing/2014/main" id="{24AC4EBF-A3EA-442D-9B6F-EAA7BD3427CA}"/>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84925DB5-C519-4560-9405-11405FFF13EB}"/>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E4D4318B-3C99-4990-A1C5-912F958FBB1C}"/>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DB90409A-5CBE-4FC3-8B08-D7548323FABB}"/>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A5638348-BD4D-4C08-802A-B1E307870F7D}"/>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DF3EF59F-5578-4C4F-9F79-7A788BE0D877}"/>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6E7E01DC-6024-4A11-97D5-5D8D27521E76}"/>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6ED8A68E-1A31-4F95-9CA5-89C8432B0B5A}"/>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4ACE7C9C-CE57-4110-B391-4B7531B0E3E8}"/>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C66005AA-CDF3-407F-923F-BE7A1B4ADC60}"/>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82" name="直線コネクタ 281">
          <a:extLst>
            <a:ext uri="{FF2B5EF4-FFF2-40B4-BE49-F238E27FC236}">
              <a16:creationId xmlns:a16="http://schemas.microsoft.com/office/drawing/2014/main" id="{9C41BE47-F80E-4116-9B0A-F80193070E3B}"/>
            </a:ext>
          </a:extLst>
        </xdr:cNvPr>
        <xdr:cNvCxnSpPr/>
      </xdr:nvCxnSpPr>
      <xdr:spPr>
        <a:xfrm flipV="1">
          <a:off x="4180840" y="12594082"/>
          <a:ext cx="0" cy="1369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C3779E71-874E-47BE-A39B-7DEFC8EA3171}"/>
            </a:ext>
          </a:extLst>
        </xdr:cNvPr>
        <xdr:cNvSpPr txBox="1"/>
      </xdr:nvSpPr>
      <xdr:spPr>
        <a:xfrm>
          <a:off x="4219575" y="1397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4" name="直線コネクタ 283">
          <a:extLst>
            <a:ext uri="{FF2B5EF4-FFF2-40B4-BE49-F238E27FC236}">
              <a16:creationId xmlns:a16="http://schemas.microsoft.com/office/drawing/2014/main" id="{632B437D-1619-44CB-98B4-2C5D7C97723B}"/>
            </a:ext>
          </a:extLst>
        </xdr:cNvPr>
        <xdr:cNvCxnSpPr/>
      </xdr:nvCxnSpPr>
      <xdr:spPr>
        <a:xfrm>
          <a:off x="4105275"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21B6DAA5-239D-445C-A589-399F2DC4D2DA}"/>
            </a:ext>
          </a:extLst>
        </xdr:cNvPr>
        <xdr:cNvSpPr txBox="1"/>
      </xdr:nvSpPr>
      <xdr:spPr>
        <a:xfrm>
          <a:off x="4219575" y="1237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6" name="直線コネクタ 285">
          <a:extLst>
            <a:ext uri="{FF2B5EF4-FFF2-40B4-BE49-F238E27FC236}">
              <a16:creationId xmlns:a16="http://schemas.microsoft.com/office/drawing/2014/main" id="{8B84D190-CA0C-4DA9-A110-D5FE7D9348BD}"/>
            </a:ext>
          </a:extLst>
        </xdr:cNvPr>
        <xdr:cNvCxnSpPr/>
      </xdr:nvCxnSpPr>
      <xdr:spPr>
        <a:xfrm>
          <a:off x="4105275" y="125940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83329</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9EC4F25C-7276-4249-8240-E4C4C61B9653}"/>
            </a:ext>
          </a:extLst>
        </xdr:cNvPr>
        <xdr:cNvSpPr txBox="1"/>
      </xdr:nvSpPr>
      <xdr:spPr>
        <a:xfrm>
          <a:off x="4219575" y="13202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8" name="フローチャート: 判断 287">
          <a:extLst>
            <a:ext uri="{FF2B5EF4-FFF2-40B4-BE49-F238E27FC236}">
              <a16:creationId xmlns:a16="http://schemas.microsoft.com/office/drawing/2014/main" id="{03BA8D73-23FA-4DA0-B38A-5296DEF195CC}"/>
            </a:ext>
          </a:extLst>
        </xdr:cNvPr>
        <xdr:cNvSpPr/>
      </xdr:nvSpPr>
      <xdr:spPr>
        <a:xfrm>
          <a:off x="4124325" y="133414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macro="" textlink="">
      <xdr:nvSpPr>
        <xdr:cNvPr id="289" name="フローチャート: 判断 288">
          <a:extLst>
            <a:ext uri="{FF2B5EF4-FFF2-40B4-BE49-F238E27FC236}">
              <a16:creationId xmlns:a16="http://schemas.microsoft.com/office/drawing/2014/main" id="{2F7A43D4-4590-4238-90CE-FFEA8614929D}"/>
            </a:ext>
          </a:extLst>
        </xdr:cNvPr>
        <xdr:cNvSpPr/>
      </xdr:nvSpPr>
      <xdr:spPr>
        <a:xfrm>
          <a:off x="3381375" y="1330490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0" name="フローチャート: 判断 289">
          <a:extLst>
            <a:ext uri="{FF2B5EF4-FFF2-40B4-BE49-F238E27FC236}">
              <a16:creationId xmlns:a16="http://schemas.microsoft.com/office/drawing/2014/main" id="{7C2DE000-5F55-40FB-997F-801891C1F5BC}"/>
            </a:ext>
          </a:extLst>
        </xdr:cNvPr>
        <xdr:cNvSpPr/>
      </xdr:nvSpPr>
      <xdr:spPr>
        <a:xfrm>
          <a:off x="25717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91" name="フローチャート: 判断 290">
          <a:extLst>
            <a:ext uri="{FF2B5EF4-FFF2-40B4-BE49-F238E27FC236}">
              <a16:creationId xmlns:a16="http://schemas.microsoft.com/office/drawing/2014/main" id="{093AA58A-48C2-4714-BBFA-C54AABF3BF16}"/>
            </a:ext>
          </a:extLst>
        </xdr:cNvPr>
        <xdr:cNvSpPr/>
      </xdr:nvSpPr>
      <xdr:spPr>
        <a:xfrm>
          <a:off x="1781175" y="132212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macro="" textlink="">
      <xdr:nvSpPr>
        <xdr:cNvPr id="292" name="フローチャート: 判断 291">
          <a:extLst>
            <a:ext uri="{FF2B5EF4-FFF2-40B4-BE49-F238E27FC236}">
              <a16:creationId xmlns:a16="http://schemas.microsoft.com/office/drawing/2014/main" id="{2DD7B982-16B5-422A-BF19-CA2A8ECFF7B1}"/>
            </a:ext>
          </a:extLst>
        </xdr:cNvPr>
        <xdr:cNvSpPr/>
      </xdr:nvSpPr>
      <xdr:spPr>
        <a:xfrm>
          <a:off x="981075" y="1315580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B217EF50-4AE8-4F33-A958-4654D322500A}"/>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1090CB98-92A0-41F6-AD57-B29259F7634B}"/>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F5B7E27-51C6-4A66-B600-BFB5575BED14}"/>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4237B5B3-9443-415C-8321-700C538DE6F1}"/>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2EDADAF-C11E-4458-9367-0BF6F30FB2BF}"/>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49022</xdr:rowOff>
    </xdr:from>
    <xdr:to>
      <xdr:col>24</xdr:col>
      <xdr:colOff>114300</xdr:colOff>
      <xdr:row>83</xdr:row>
      <xdr:rowOff>150622</xdr:rowOff>
    </xdr:to>
    <xdr:sp macro="" textlink="">
      <xdr:nvSpPr>
        <xdr:cNvPr id="298" name="楕円 297">
          <a:extLst>
            <a:ext uri="{FF2B5EF4-FFF2-40B4-BE49-F238E27FC236}">
              <a16:creationId xmlns:a16="http://schemas.microsoft.com/office/drawing/2014/main" id="{1E485EA2-7A3A-4387-AE6A-D87D807F91B0}"/>
            </a:ext>
          </a:extLst>
        </xdr:cNvPr>
        <xdr:cNvSpPr/>
      </xdr:nvSpPr>
      <xdr:spPr>
        <a:xfrm>
          <a:off x="4124325" y="1348562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27449</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F02EA9C3-6BA7-4027-A28D-287689B030AA}"/>
            </a:ext>
          </a:extLst>
        </xdr:cNvPr>
        <xdr:cNvSpPr txBox="1"/>
      </xdr:nvSpPr>
      <xdr:spPr>
        <a:xfrm>
          <a:off x="4219575" y="1347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300" name="楕円 299">
          <a:extLst>
            <a:ext uri="{FF2B5EF4-FFF2-40B4-BE49-F238E27FC236}">
              <a16:creationId xmlns:a16="http://schemas.microsoft.com/office/drawing/2014/main" id="{EF556936-202C-47CC-97E2-FCD1F30F5AA7}"/>
            </a:ext>
          </a:extLst>
        </xdr:cNvPr>
        <xdr:cNvSpPr/>
      </xdr:nvSpPr>
      <xdr:spPr>
        <a:xfrm>
          <a:off x="3381375" y="1346136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99822</xdr:rowOff>
    </xdr:to>
    <xdr:cxnSp macro="">
      <xdr:nvCxnSpPr>
        <xdr:cNvPr id="301" name="直線コネクタ 300">
          <a:extLst>
            <a:ext uri="{FF2B5EF4-FFF2-40B4-BE49-F238E27FC236}">
              <a16:creationId xmlns:a16="http://schemas.microsoft.com/office/drawing/2014/main" id="{DE90AC0F-1E4E-4FC1-98FE-2B4E980F9A15}"/>
            </a:ext>
          </a:extLst>
        </xdr:cNvPr>
        <xdr:cNvCxnSpPr/>
      </xdr:nvCxnSpPr>
      <xdr:spPr>
        <a:xfrm>
          <a:off x="3429000" y="13508989"/>
          <a:ext cx="752475"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129032</xdr:rowOff>
    </xdr:from>
    <xdr:to>
      <xdr:col>15</xdr:col>
      <xdr:colOff>101600</xdr:colOff>
      <xdr:row>83</xdr:row>
      <xdr:rowOff>59182</xdr:rowOff>
    </xdr:to>
    <xdr:sp macro="" textlink="">
      <xdr:nvSpPr>
        <xdr:cNvPr id="302" name="楕円 301">
          <a:extLst>
            <a:ext uri="{FF2B5EF4-FFF2-40B4-BE49-F238E27FC236}">
              <a16:creationId xmlns:a16="http://schemas.microsoft.com/office/drawing/2014/main" id="{47507DFA-DA45-4BE7-A7A4-575925A64A2F}"/>
            </a:ext>
          </a:extLst>
        </xdr:cNvPr>
        <xdr:cNvSpPr/>
      </xdr:nvSpPr>
      <xdr:spPr>
        <a:xfrm>
          <a:off x="2571750" y="134037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xdr:rowOff>
    </xdr:from>
    <xdr:to>
      <xdr:col>19</xdr:col>
      <xdr:colOff>177800</xdr:colOff>
      <xdr:row>83</xdr:row>
      <xdr:rowOff>72389</xdr:rowOff>
    </xdr:to>
    <xdr:cxnSp macro="">
      <xdr:nvCxnSpPr>
        <xdr:cNvPr id="303" name="直線コネクタ 302">
          <a:extLst>
            <a:ext uri="{FF2B5EF4-FFF2-40B4-BE49-F238E27FC236}">
              <a16:creationId xmlns:a16="http://schemas.microsoft.com/office/drawing/2014/main" id="{02A77A28-E3A1-498D-AACE-0D4C0D9C1686}"/>
            </a:ext>
          </a:extLst>
        </xdr:cNvPr>
        <xdr:cNvCxnSpPr/>
      </xdr:nvCxnSpPr>
      <xdr:spPr>
        <a:xfrm>
          <a:off x="2619375" y="13451332"/>
          <a:ext cx="809625" cy="5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26163</xdr:rowOff>
    </xdr:from>
    <xdr:to>
      <xdr:col>10</xdr:col>
      <xdr:colOff>165100</xdr:colOff>
      <xdr:row>83</xdr:row>
      <xdr:rowOff>127763</xdr:rowOff>
    </xdr:to>
    <xdr:sp macro="" textlink="">
      <xdr:nvSpPr>
        <xdr:cNvPr id="304" name="楕円 303">
          <a:extLst>
            <a:ext uri="{FF2B5EF4-FFF2-40B4-BE49-F238E27FC236}">
              <a16:creationId xmlns:a16="http://schemas.microsoft.com/office/drawing/2014/main" id="{F2D230DE-77C6-41ED-BF78-E003FB089F48}"/>
            </a:ext>
          </a:extLst>
        </xdr:cNvPr>
        <xdr:cNvSpPr/>
      </xdr:nvSpPr>
      <xdr:spPr>
        <a:xfrm>
          <a:off x="1781175" y="134691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xdr:rowOff>
    </xdr:from>
    <xdr:to>
      <xdr:col>15</xdr:col>
      <xdr:colOff>50800</xdr:colOff>
      <xdr:row>83</xdr:row>
      <xdr:rowOff>76963</xdr:rowOff>
    </xdr:to>
    <xdr:cxnSp macro="">
      <xdr:nvCxnSpPr>
        <xdr:cNvPr id="305" name="直線コネクタ 304">
          <a:extLst>
            <a:ext uri="{FF2B5EF4-FFF2-40B4-BE49-F238E27FC236}">
              <a16:creationId xmlns:a16="http://schemas.microsoft.com/office/drawing/2014/main" id="{B5A2D330-696F-45A7-9F2A-3ED773BD8519}"/>
            </a:ext>
          </a:extLst>
        </xdr:cNvPr>
        <xdr:cNvCxnSpPr/>
      </xdr:nvCxnSpPr>
      <xdr:spPr>
        <a:xfrm flipV="1">
          <a:off x="1828800" y="13451332"/>
          <a:ext cx="790575" cy="6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124461</xdr:rowOff>
    </xdr:from>
    <xdr:to>
      <xdr:col>6</xdr:col>
      <xdr:colOff>38100</xdr:colOff>
      <xdr:row>83</xdr:row>
      <xdr:rowOff>54611</xdr:rowOff>
    </xdr:to>
    <xdr:sp macro="" textlink="">
      <xdr:nvSpPr>
        <xdr:cNvPr id="306" name="楕円 305">
          <a:extLst>
            <a:ext uri="{FF2B5EF4-FFF2-40B4-BE49-F238E27FC236}">
              <a16:creationId xmlns:a16="http://schemas.microsoft.com/office/drawing/2014/main" id="{F6BD8265-9F27-4979-896F-54527C8DBDF2}"/>
            </a:ext>
          </a:extLst>
        </xdr:cNvPr>
        <xdr:cNvSpPr/>
      </xdr:nvSpPr>
      <xdr:spPr>
        <a:xfrm>
          <a:off x="981075" y="133991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3811</xdr:rowOff>
    </xdr:from>
    <xdr:to>
      <xdr:col>10</xdr:col>
      <xdr:colOff>114300</xdr:colOff>
      <xdr:row>83</xdr:row>
      <xdr:rowOff>76963</xdr:rowOff>
    </xdr:to>
    <xdr:cxnSp macro="">
      <xdr:nvCxnSpPr>
        <xdr:cNvPr id="307" name="直線コネクタ 306">
          <a:extLst>
            <a:ext uri="{FF2B5EF4-FFF2-40B4-BE49-F238E27FC236}">
              <a16:creationId xmlns:a16="http://schemas.microsoft.com/office/drawing/2014/main" id="{2C1288DA-81CF-4BBB-AAD1-1A79063D2507}"/>
            </a:ext>
          </a:extLst>
        </xdr:cNvPr>
        <xdr:cNvCxnSpPr/>
      </xdr:nvCxnSpPr>
      <xdr:spPr>
        <a:xfrm>
          <a:off x="1028700" y="13446761"/>
          <a:ext cx="8001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142003</xdr:rowOff>
    </xdr:from>
    <xdr:ext cx="405111" cy="259045"/>
    <xdr:sp macro="" textlink="">
      <xdr:nvSpPr>
        <xdr:cNvPr id="308" name="n_1aveValue【公営住宅】&#10;有形固定資産減価償却率">
          <a:extLst>
            <a:ext uri="{FF2B5EF4-FFF2-40B4-BE49-F238E27FC236}">
              <a16:creationId xmlns:a16="http://schemas.microsoft.com/office/drawing/2014/main" id="{841F13D7-8F0D-4BEE-801B-D81A4C1F5601}"/>
            </a:ext>
          </a:extLst>
        </xdr:cNvPr>
        <xdr:cNvSpPr txBox="1"/>
      </xdr:nvSpPr>
      <xdr:spPr>
        <a:xfrm>
          <a:off x="3239144" y="1309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91712</xdr:rowOff>
    </xdr:from>
    <xdr:ext cx="405111" cy="259045"/>
    <xdr:sp macro="" textlink="">
      <xdr:nvSpPr>
        <xdr:cNvPr id="309" name="n_2aveValue【公営住宅】&#10;有形固定資産減価償却率">
          <a:extLst>
            <a:ext uri="{FF2B5EF4-FFF2-40B4-BE49-F238E27FC236}">
              <a16:creationId xmlns:a16="http://schemas.microsoft.com/office/drawing/2014/main" id="{D3C037E0-F15D-48CB-87C4-6147BB363159}"/>
            </a:ext>
          </a:extLst>
        </xdr:cNvPr>
        <xdr:cNvSpPr txBox="1"/>
      </xdr:nvSpPr>
      <xdr:spPr>
        <a:xfrm>
          <a:off x="2439044"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55135</xdr:rowOff>
    </xdr:from>
    <xdr:ext cx="405111" cy="259045"/>
    <xdr:sp macro="" textlink="">
      <xdr:nvSpPr>
        <xdr:cNvPr id="310" name="n_3aveValue【公営住宅】&#10;有形固定資産減価償却率">
          <a:extLst>
            <a:ext uri="{FF2B5EF4-FFF2-40B4-BE49-F238E27FC236}">
              <a16:creationId xmlns:a16="http://schemas.microsoft.com/office/drawing/2014/main" id="{F0DFC7D2-29F4-4203-8667-E4874A7907C0}"/>
            </a:ext>
          </a:extLst>
        </xdr:cNvPr>
        <xdr:cNvSpPr txBox="1"/>
      </xdr:nvSpPr>
      <xdr:spPr>
        <a:xfrm>
          <a:off x="1648469" y="1300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158005</xdr:rowOff>
    </xdr:from>
    <xdr:ext cx="405111" cy="259045"/>
    <xdr:sp macro="" textlink="">
      <xdr:nvSpPr>
        <xdr:cNvPr id="311" name="n_4aveValue【公営住宅】&#10;有形固定資産減価償却率">
          <a:extLst>
            <a:ext uri="{FF2B5EF4-FFF2-40B4-BE49-F238E27FC236}">
              <a16:creationId xmlns:a16="http://schemas.microsoft.com/office/drawing/2014/main" id="{78B36D0B-BCB7-4FE8-905D-FA3DCC74E3C1}"/>
            </a:ext>
          </a:extLst>
        </xdr:cNvPr>
        <xdr:cNvSpPr txBox="1"/>
      </xdr:nvSpPr>
      <xdr:spPr>
        <a:xfrm>
          <a:off x="848369" y="1295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114316</xdr:rowOff>
    </xdr:from>
    <xdr:ext cx="405111" cy="259045"/>
    <xdr:sp macro="" textlink="">
      <xdr:nvSpPr>
        <xdr:cNvPr id="312" name="n_1mainValue【公営住宅】&#10;有形固定資産減価償却率">
          <a:extLst>
            <a:ext uri="{FF2B5EF4-FFF2-40B4-BE49-F238E27FC236}">
              <a16:creationId xmlns:a16="http://schemas.microsoft.com/office/drawing/2014/main" id="{F47D951F-6C86-42FF-BC04-171D7D9AEF9F}"/>
            </a:ext>
          </a:extLst>
        </xdr:cNvPr>
        <xdr:cNvSpPr txBox="1"/>
      </xdr:nvSpPr>
      <xdr:spPr>
        <a:xfrm>
          <a:off x="3239144" y="1355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50309</xdr:rowOff>
    </xdr:from>
    <xdr:ext cx="405111" cy="259045"/>
    <xdr:sp macro="" textlink="">
      <xdr:nvSpPr>
        <xdr:cNvPr id="313" name="n_2mainValue【公営住宅】&#10;有形固定資産減価償却率">
          <a:extLst>
            <a:ext uri="{FF2B5EF4-FFF2-40B4-BE49-F238E27FC236}">
              <a16:creationId xmlns:a16="http://schemas.microsoft.com/office/drawing/2014/main" id="{A9D3F8AF-77F7-4090-9C6F-EFDAE9441CA5}"/>
            </a:ext>
          </a:extLst>
        </xdr:cNvPr>
        <xdr:cNvSpPr txBox="1"/>
      </xdr:nvSpPr>
      <xdr:spPr>
        <a:xfrm>
          <a:off x="2439044" y="1348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118890</xdr:rowOff>
    </xdr:from>
    <xdr:ext cx="405111" cy="259045"/>
    <xdr:sp macro="" textlink="">
      <xdr:nvSpPr>
        <xdr:cNvPr id="314" name="n_3mainValue【公営住宅】&#10;有形固定資産減価償却率">
          <a:extLst>
            <a:ext uri="{FF2B5EF4-FFF2-40B4-BE49-F238E27FC236}">
              <a16:creationId xmlns:a16="http://schemas.microsoft.com/office/drawing/2014/main" id="{C3456EC3-F522-453B-B5B0-E31539270206}"/>
            </a:ext>
          </a:extLst>
        </xdr:cNvPr>
        <xdr:cNvSpPr txBox="1"/>
      </xdr:nvSpPr>
      <xdr:spPr>
        <a:xfrm>
          <a:off x="1648469" y="13561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45738</xdr:rowOff>
    </xdr:from>
    <xdr:ext cx="405111" cy="259045"/>
    <xdr:sp macro="" textlink="">
      <xdr:nvSpPr>
        <xdr:cNvPr id="315" name="n_4mainValue【公営住宅】&#10;有形固定資産減価償却率">
          <a:extLst>
            <a:ext uri="{FF2B5EF4-FFF2-40B4-BE49-F238E27FC236}">
              <a16:creationId xmlns:a16="http://schemas.microsoft.com/office/drawing/2014/main" id="{778C789A-F4FC-45D8-9D5B-D34E5830676B}"/>
            </a:ext>
          </a:extLst>
        </xdr:cNvPr>
        <xdr:cNvSpPr txBox="1"/>
      </xdr:nvSpPr>
      <xdr:spPr>
        <a:xfrm>
          <a:off x="848369" y="1348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4D4319BD-A889-47DB-9C14-AF0CAC48FDF5}"/>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FEE05F7C-174C-44B6-AB73-7383A2788543}"/>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1050DC84-137F-4D7A-A988-B9175F8B5422}"/>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1D9B376B-2EB9-4117-870B-6A66AFEB8C2F}"/>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BE21FDD3-26F0-42AC-B467-70333DB34E90}"/>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5A78D091-DD66-4DBE-8302-A08F7E8146F2}"/>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9C77CCA7-5864-4F39-8C79-0D1F87FA3A2E}"/>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F3502916-B8D7-478C-94E8-F03E13B770DE}"/>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A4A6DFFC-C4C7-4CE8-ADF8-E57DEA8A0B1E}"/>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8718D4B3-EFB4-4F10-B24E-D133B118D877}"/>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EAA75E3F-3443-4905-BFDB-57C330EC4FD2}"/>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4DCD6115-6F93-467C-A408-F4207DF168A8}"/>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CC961193-FD58-4214-A65F-2150A4C2AB11}"/>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F046F19A-8DB6-4909-A362-6052F643E2A9}"/>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A8B4C812-316B-4229-94B8-A59EFDF6645E}"/>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B3EE5604-09A6-4BD2-A984-C22DF55EE2BC}"/>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E6E6727E-855A-4466-96C6-38CCC7A9ED08}"/>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CA5BABB4-AF22-4D76-9595-9A94DCF65218}"/>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ABD9CE2A-FC5F-46EC-8F49-24A2FF3F2EEA}"/>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1D3D0DD1-33F2-4F64-9C6A-20B430F52F6A}"/>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6032A27F-5647-43CC-BDEF-E180B64E154A}"/>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7" name="直線コネクタ 336">
          <a:extLst>
            <a:ext uri="{FF2B5EF4-FFF2-40B4-BE49-F238E27FC236}">
              <a16:creationId xmlns:a16="http://schemas.microsoft.com/office/drawing/2014/main" id="{D246274A-A986-47A8-9B89-F0991A63B513}"/>
            </a:ext>
          </a:extLst>
        </xdr:cNvPr>
        <xdr:cNvCxnSpPr/>
      </xdr:nvCxnSpPr>
      <xdr:spPr>
        <a:xfrm flipV="1">
          <a:off x="9429115" y="12822886"/>
          <a:ext cx="0" cy="1099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macro="" textlink="">
      <xdr:nvSpPr>
        <xdr:cNvPr id="338" name="【公営住宅】&#10;一人当たり面積最小値テキスト">
          <a:extLst>
            <a:ext uri="{FF2B5EF4-FFF2-40B4-BE49-F238E27FC236}">
              <a16:creationId xmlns:a16="http://schemas.microsoft.com/office/drawing/2014/main" id="{12C9CD40-7E30-4E0F-AD31-E01BC6567A1D}"/>
            </a:ext>
          </a:extLst>
        </xdr:cNvPr>
        <xdr:cNvSpPr txBox="1"/>
      </xdr:nvSpPr>
      <xdr:spPr>
        <a:xfrm>
          <a:off x="9467850" y="1392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9" name="直線コネクタ 338">
          <a:extLst>
            <a:ext uri="{FF2B5EF4-FFF2-40B4-BE49-F238E27FC236}">
              <a16:creationId xmlns:a16="http://schemas.microsoft.com/office/drawing/2014/main" id="{1A2BE4B1-4935-465C-9AC2-4FD2E1BFA802}"/>
            </a:ext>
          </a:extLst>
        </xdr:cNvPr>
        <xdr:cNvCxnSpPr/>
      </xdr:nvCxnSpPr>
      <xdr:spPr>
        <a:xfrm>
          <a:off x="9363075" y="139228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macro="" textlink="">
      <xdr:nvSpPr>
        <xdr:cNvPr id="340" name="【公営住宅】&#10;一人当たり面積最大値テキスト">
          <a:extLst>
            <a:ext uri="{FF2B5EF4-FFF2-40B4-BE49-F238E27FC236}">
              <a16:creationId xmlns:a16="http://schemas.microsoft.com/office/drawing/2014/main" id="{C2F27883-A869-4D1F-AAE4-6C7E4A29074A}"/>
            </a:ext>
          </a:extLst>
        </xdr:cNvPr>
        <xdr:cNvSpPr txBox="1"/>
      </xdr:nvSpPr>
      <xdr:spPr>
        <a:xfrm>
          <a:off x="9467850" y="126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41" name="直線コネクタ 340">
          <a:extLst>
            <a:ext uri="{FF2B5EF4-FFF2-40B4-BE49-F238E27FC236}">
              <a16:creationId xmlns:a16="http://schemas.microsoft.com/office/drawing/2014/main" id="{73F231AE-53BC-4583-9999-5AEDC2F0E96E}"/>
            </a:ext>
          </a:extLst>
        </xdr:cNvPr>
        <xdr:cNvCxnSpPr/>
      </xdr:nvCxnSpPr>
      <xdr:spPr>
        <a:xfrm>
          <a:off x="9363075" y="128228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168825</xdr:rowOff>
    </xdr:from>
    <xdr:ext cx="469744" cy="259045"/>
    <xdr:sp macro="" textlink="">
      <xdr:nvSpPr>
        <xdr:cNvPr id="342" name="【公営住宅】&#10;一人当たり面積平均値テキスト">
          <a:extLst>
            <a:ext uri="{FF2B5EF4-FFF2-40B4-BE49-F238E27FC236}">
              <a16:creationId xmlns:a16="http://schemas.microsoft.com/office/drawing/2014/main" id="{C24BB006-719C-4835-BFA2-CAB16C1DFF6C}"/>
            </a:ext>
          </a:extLst>
        </xdr:cNvPr>
        <xdr:cNvSpPr txBox="1"/>
      </xdr:nvSpPr>
      <xdr:spPr>
        <a:xfrm>
          <a:off x="9467850" y="13275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macro="" textlink="">
      <xdr:nvSpPr>
        <xdr:cNvPr id="343" name="フローチャート: 判断 342">
          <a:extLst>
            <a:ext uri="{FF2B5EF4-FFF2-40B4-BE49-F238E27FC236}">
              <a16:creationId xmlns:a16="http://schemas.microsoft.com/office/drawing/2014/main" id="{8F1550E3-CFD8-41F9-B6F0-DEE94BD5440E}"/>
            </a:ext>
          </a:extLst>
        </xdr:cNvPr>
        <xdr:cNvSpPr/>
      </xdr:nvSpPr>
      <xdr:spPr>
        <a:xfrm>
          <a:off x="9401175" y="1342062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macro="" textlink="">
      <xdr:nvSpPr>
        <xdr:cNvPr id="344" name="フローチャート: 判断 343">
          <a:extLst>
            <a:ext uri="{FF2B5EF4-FFF2-40B4-BE49-F238E27FC236}">
              <a16:creationId xmlns:a16="http://schemas.microsoft.com/office/drawing/2014/main" id="{0EC17C12-E26C-423A-BC35-33029F29E795}"/>
            </a:ext>
          </a:extLst>
        </xdr:cNvPr>
        <xdr:cNvSpPr/>
      </xdr:nvSpPr>
      <xdr:spPr>
        <a:xfrm>
          <a:off x="8639175" y="134205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5" name="フローチャート: 判断 344">
          <a:extLst>
            <a:ext uri="{FF2B5EF4-FFF2-40B4-BE49-F238E27FC236}">
              <a16:creationId xmlns:a16="http://schemas.microsoft.com/office/drawing/2014/main" id="{CA22C235-EFFB-46F3-8E9C-A8904C75ADA8}"/>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6" name="フローチャート: 判断 345">
          <a:extLst>
            <a:ext uri="{FF2B5EF4-FFF2-40B4-BE49-F238E27FC236}">
              <a16:creationId xmlns:a16="http://schemas.microsoft.com/office/drawing/2014/main" id="{F126AFF3-64A0-474E-B13F-56D28A5345FD}"/>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7" name="フローチャート: 判断 346">
          <a:extLst>
            <a:ext uri="{FF2B5EF4-FFF2-40B4-BE49-F238E27FC236}">
              <a16:creationId xmlns:a16="http://schemas.microsoft.com/office/drawing/2014/main" id="{1CB9A467-EDD0-451E-AE01-8395EA82100A}"/>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481A5ECF-8722-4885-9531-8DCB01633433}"/>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CFEBC129-41C5-44B3-8C8D-B46D87B97294}"/>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621B8A05-10B6-4964-9B73-024F20E1BFE6}"/>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5BA25F1-5C82-4324-BA40-B7C2D77F2DCB}"/>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F3F63A6-2B98-4062-A089-66DC6D906AE2}"/>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94742</xdr:rowOff>
    </xdr:from>
    <xdr:to>
      <xdr:col>55</xdr:col>
      <xdr:colOff>50800</xdr:colOff>
      <xdr:row>85</xdr:row>
      <xdr:rowOff>24892</xdr:rowOff>
    </xdr:to>
    <xdr:sp macro="" textlink="">
      <xdr:nvSpPr>
        <xdr:cNvPr id="353" name="楕円 352">
          <a:extLst>
            <a:ext uri="{FF2B5EF4-FFF2-40B4-BE49-F238E27FC236}">
              <a16:creationId xmlns:a16="http://schemas.microsoft.com/office/drawing/2014/main" id="{E9AFC3D4-AD00-42A9-B51C-3E3AC5DD204E}"/>
            </a:ext>
          </a:extLst>
        </xdr:cNvPr>
        <xdr:cNvSpPr/>
      </xdr:nvSpPr>
      <xdr:spPr>
        <a:xfrm>
          <a:off x="9401175" y="1369644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73169</xdr:rowOff>
    </xdr:from>
    <xdr:ext cx="469744" cy="259045"/>
    <xdr:sp macro="" textlink="">
      <xdr:nvSpPr>
        <xdr:cNvPr id="354" name="【公営住宅】&#10;一人当たり面積該当値テキスト">
          <a:extLst>
            <a:ext uri="{FF2B5EF4-FFF2-40B4-BE49-F238E27FC236}">
              <a16:creationId xmlns:a16="http://schemas.microsoft.com/office/drawing/2014/main" id="{86E2B841-D29A-45C1-A266-C13C5149C5B4}"/>
            </a:ext>
          </a:extLst>
        </xdr:cNvPr>
        <xdr:cNvSpPr txBox="1"/>
      </xdr:nvSpPr>
      <xdr:spPr>
        <a:xfrm>
          <a:off x="9467850" y="136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89255</xdr:rowOff>
    </xdr:from>
    <xdr:to>
      <xdr:col>50</xdr:col>
      <xdr:colOff>165100</xdr:colOff>
      <xdr:row>85</xdr:row>
      <xdr:rowOff>19405</xdr:rowOff>
    </xdr:to>
    <xdr:sp macro="" textlink="">
      <xdr:nvSpPr>
        <xdr:cNvPr id="355" name="楕円 354">
          <a:extLst>
            <a:ext uri="{FF2B5EF4-FFF2-40B4-BE49-F238E27FC236}">
              <a16:creationId xmlns:a16="http://schemas.microsoft.com/office/drawing/2014/main" id="{2CC40BEA-4391-4FAD-8DDE-A3D48F81A4F4}"/>
            </a:ext>
          </a:extLst>
        </xdr:cNvPr>
        <xdr:cNvSpPr/>
      </xdr:nvSpPr>
      <xdr:spPr>
        <a:xfrm>
          <a:off x="8639175" y="136877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140055</xdr:rowOff>
    </xdr:from>
    <xdr:to>
      <xdr:col>55</xdr:col>
      <xdr:colOff>0</xdr:colOff>
      <xdr:row>84</xdr:row>
      <xdr:rowOff>145542</xdr:rowOff>
    </xdr:to>
    <xdr:cxnSp macro="">
      <xdr:nvCxnSpPr>
        <xdr:cNvPr id="356" name="直線コネクタ 355">
          <a:extLst>
            <a:ext uri="{FF2B5EF4-FFF2-40B4-BE49-F238E27FC236}">
              <a16:creationId xmlns:a16="http://schemas.microsoft.com/office/drawing/2014/main" id="{D7B28B63-214A-44E2-8413-AAA7F086CFB7}"/>
            </a:ext>
          </a:extLst>
        </xdr:cNvPr>
        <xdr:cNvCxnSpPr/>
      </xdr:nvCxnSpPr>
      <xdr:spPr>
        <a:xfrm>
          <a:off x="8686800" y="1374493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88342</xdr:rowOff>
    </xdr:from>
    <xdr:to>
      <xdr:col>46</xdr:col>
      <xdr:colOff>38100</xdr:colOff>
      <xdr:row>85</xdr:row>
      <xdr:rowOff>18492</xdr:rowOff>
    </xdr:to>
    <xdr:sp macro="" textlink="">
      <xdr:nvSpPr>
        <xdr:cNvPr id="357" name="楕円 356">
          <a:extLst>
            <a:ext uri="{FF2B5EF4-FFF2-40B4-BE49-F238E27FC236}">
              <a16:creationId xmlns:a16="http://schemas.microsoft.com/office/drawing/2014/main" id="{E665C895-50D0-492C-975F-95D850488EDF}"/>
            </a:ext>
          </a:extLst>
        </xdr:cNvPr>
        <xdr:cNvSpPr/>
      </xdr:nvSpPr>
      <xdr:spPr>
        <a:xfrm>
          <a:off x="7839075" y="1368686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139142</xdr:rowOff>
    </xdr:from>
    <xdr:to>
      <xdr:col>50</xdr:col>
      <xdr:colOff>114300</xdr:colOff>
      <xdr:row>84</xdr:row>
      <xdr:rowOff>140055</xdr:rowOff>
    </xdr:to>
    <xdr:cxnSp macro="">
      <xdr:nvCxnSpPr>
        <xdr:cNvPr id="358" name="直線コネクタ 357">
          <a:extLst>
            <a:ext uri="{FF2B5EF4-FFF2-40B4-BE49-F238E27FC236}">
              <a16:creationId xmlns:a16="http://schemas.microsoft.com/office/drawing/2014/main" id="{13F532B9-9518-42E9-AB8A-5AE386B43FDE}"/>
            </a:ext>
          </a:extLst>
        </xdr:cNvPr>
        <xdr:cNvCxnSpPr/>
      </xdr:nvCxnSpPr>
      <xdr:spPr>
        <a:xfrm>
          <a:off x="7886700" y="13744017"/>
          <a:ext cx="8001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90627</xdr:rowOff>
    </xdr:from>
    <xdr:to>
      <xdr:col>41</xdr:col>
      <xdr:colOff>101600</xdr:colOff>
      <xdr:row>85</xdr:row>
      <xdr:rowOff>20777</xdr:rowOff>
    </xdr:to>
    <xdr:sp macro="" textlink="">
      <xdr:nvSpPr>
        <xdr:cNvPr id="359" name="楕円 358">
          <a:extLst>
            <a:ext uri="{FF2B5EF4-FFF2-40B4-BE49-F238E27FC236}">
              <a16:creationId xmlns:a16="http://schemas.microsoft.com/office/drawing/2014/main" id="{5386E6DF-94CA-4F28-9756-EC02A3A1A031}"/>
            </a:ext>
          </a:extLst>
        </xdr:cNvPr>
        <xdr:cNvSpPr/>
      </xdr:nvSpPr>
      <xdr:spPr>
        <a:xfrm>
          <a:off x="7029450" y="1368915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139142</xdr:rowOff>
    </xdr:from>
    <xdr:to>
      <xdr:col>45</xdr:col>
      <xdr:colOff>177800</xdr:colOff>
      <xdr:row>84</xdr:row>
      <xdr:rowOff>141427</xdr:rowOff>
    </xdr:to>
    <xdr:cxnSp macro="">
      <xdr:nvCxnSpPr>
        <xdr:cNvPr id="360" name="直線コネクタ 359">
          <a:extLst>
            <a:ext uri="{FF2B5EF4-FFF2-40B4-BE49-F238E27FC236}">
              <a16:creationId xmlns:a16="http://schemas.microsoft.com/office/drawing/2014/main" id="{BF3815DE-DAFE-4873-938F-5C4D5CE41826}"/>
            </a:ext>
          </a:extLst>
        </xdr:cNvPr>
        <xdr:cNvCxnSpPr/>
      </xdr:nvCxnSpPr>
      <xdr:spPr>
        <a:xfrm flipV="1">
          <a:off x="7077075" y="13744017"/>
          <a:ext cx="809625"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91542</xdr:rowOff>
    </xdr:from>
    <xdr:to>
      <xdr:col>36</xdr:col>
      <xdr:colOff>165100</xdr:colOff>
      <xdr:row>85</xdr:row>
      <xdr:rowOff>21692</xdr:rowOff>
    </xdr:to>
    <xdr:sp macro="" textlink="">
      <xdr:nvSpPr>
        <xdr:cNvPr id="361" name="楕円 360">
          <a:extLst>
            <a:ext uri="{FF2B5EF4-FFF2-40B4-BE49-F238E27FC236}">
              <a16:creationId xmlns:a16="http://schemas.microsoft.com/office/drawing/2014/main" id="{79EC6273-1FB4-4EE4-A744-94D351868282}"/>
            </a:ext>
          </a:extLst>
        </xdr:cNvPr>
        <xdr:cNvSpPr/>
      </xdr:nvSpPr>
      <xdr:spPr>
        <a:xfrm>
          <a:off x="6238875" y="136900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141427</xdr:rowOff>
    </xdr:from>
    <xdr:to>
      <xdr:col>41</xdr:col>
      <xdr:colOff>50800</xdr:colOff>
      <xdr:row>84</xdr:row>
      <xdr:rowOff>142342</xdr:rowOff>
    </xdr:to>
    <xdr:cxnSp macro="">
      <xdr:nvCxnSpPr>
        <xdr:cNvPr id="362" name="直線コネクタ 361">
          <a:extLst>
            <a:ext uri="{FF2B5EF4-FFF2-40B4-BE49-F238E27FC236}">
              <a16:creationId xmlns:a16="http://schemas.microsoft.com/office/drawing/2014/main" id="{4EE75EEF-88DE-4DB4-BA39-38ED2B619737}"/>
            </a:ext>
          </a:extLst>
        </xdr:cNvPr>
        <xdr:cNvCxnSpPr/>
      </xdr:nvCxnSpPr>
      <xdr:spPr>
        <a:xfrm flipV="1">
          <a:off x="6286500" y="13746302"/>
          <a:ext cx="790575"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86225</xdr:rowOff>
    </xdr:from>
    <xdr:ext cx="469744" cy="259045"/>
    <xdr:sp macro="" textlink="">
      <xdr:nvSpPr>
        <xdr:cNvPr id="363" name="n_1aveValue【公営住宅】&#10;一人当たり面積">
          <a:extLst>
            <a:ext uri="{FF2B5EF4-FFF2-40B4-BE49-F238E27FC236}">
              <a16:creationId xmlns:a16="http://schemas.microsoft.com/office/drawing/2014/main" id="{D9B301AD-64E4-4DBD-BB54-478BACDED25D}"/>
            </a:ext>
          </a:extLst>
        </xdr:cNvPr>
        <xdr:cNvSpPr txBox="1"/>
      </xdr:nvSpPr>
      <xdr:spPr>
        <a:xfrm>
          <a:off x="8458277" y="1319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4" name="n_2aveValue【公営住宅】&#10;一人当たり面積">
          <a:extLst>
            <a:ext uri="{FF2B5EF4-FFF2-40B4-BE49-F238E27FC236}">
              <a16:creationId xmlns:a16="http://schemas.microsoft.com/office/drawing/2014/main" id="{888C00C6-F584-439D-8125-7FD01F53C30D}"/>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5" name="n_3aveValue【公営住宅】&#10;一人当たり面積">
          <a:extLst>
            <a:ext uri="{FF2B5EF4-FFF2-40B4-BE49-F238E27FC236}">
              <a16:creationId xmlns:a16="http://schemas.microsoft.com/office/drawing/2014/main" id="{CDEDB09C-64AC-4A2D-BC35-767208C2F667}"/>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6" name="n_4aveValue【公営住宅】&#10;一人当たり面積">
          <a:extLst>
            <a:ext uri="{FF2B5EF4-FFF2-40B4-BE49-F238E27FC236}">
              <a16:creationId xmlns:a16="http://schemas.microsoft.com/office/drawing/2014/main" id="{4BC609E7-44BC-4F88-95A4-1A2DA5CF44EF}"/>
            </a:ext>
          </a:extLst>
        </xdr:cNvPr>
        <xdr:cNvSpPr txBox="1"/>
      </xdr:nvSpPr>
      <xdr:spPr>
        <a:xfrm>
          <a:off x="60675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10532</xdr:rowOff>
    </xdr:from>
    <xdr:ext cx="469744" cy="259045"/>
    <xdr:sp macro="" textlink="">
      <xdr:nvSpPr>
        <xdr:cNvPr id="367" name="n_1mainValue【公営住宅】&#10;一人当たり面積">
          <a:extLst>
            <a:ext uri="{FF2B5EF4-FFF2-40B4-BE49-F238E27FC236}">
              <a16:creationId xmlns:a16="http://schemas.microsoft.com/office/drawing/2014/main" id="{33698ACC-22CB-4E47-BE7D-41FFA922ACDB}"/>
            </a:ext>
          </a:extLst>
        </xdr:cNvPr>
        <xdr:cNvSpPr txBox="1"/>
      </xdr:nvSpPr>
      <xdr:spPr>
        <a:xfrm>
          <a:off x="8458277" y="1377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9619</xdr:rowOff>
    </xdr:from>
    <xdr:ext cx="469744" cy="259045"/>
    <xdr:sp macro="" textlink="">
      <xdr:nvSpPr>
        <xdr:cNvPr id="368" name="n_2mainValue【公営住宅】&#10;一人当たり面積">
          <a:extLst>
            <a:ext uri="{FF2B5EF4-FFF2-40B4-BE49-F238E27FC236}">
              <a16:creationId xmlns:a16="http://schemas.microsoft.com/office/drawing/2014/main" id="{32400CFF-D7AA-4AD4-9180-E8C822B02668}"/>
            </a:ext>
          </a:extLst>
        </xdr:cNvPr>
        <xdr:cNvSpPr txBox="1"/>
      </xdr:nvSpPr>
      <xdr:spPr>
        <a:xfrm>
          <a:off x="7677227" y="1377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11904</xdr:rowOff>
    </xdr:from>
    <xdr:ext cx="469744" cy="259045"/>
    <xdr:sp macro="" textlink="">
      <xdr:nvSpPr>
        <xdr:cNvPr id="369" name="n_3mainValue【公営住宅】&#10;一人当たり面積">
          <a:extLst>
            <a:ext uri="{FF2B5EF4-FFF2-40B4-BE49-F238E27FC236}">
              <a16:creationId xmlns:a16="http://schemas.microsoft.com/office/drawing/2014/main" id="{FEA50CF6-0956-4E86-8A63-6745A21CD2CC}"/>
            </a:ext>
          </a:extLst>
        </xdr:cNvPr>
        <xdr:cNvSpPr txBox="1"/>
      </xdr:nvSpPr>
      <xdr:spPr>
        <a:xfrm>
          <a:off x="6867602" y="1377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12819</xdr:rowOff>
    </xdr:from>
    <xdr:ext cx="469744" cy="259045"/>
    <xdr:sp macro="" textlink="">
      <xdr:nvSpPr>
        <xdr:cNvPr id="370" name="n_4mainValue【公営住宅】&#10;一人当たり面積">
          <a:extLst>
            <a:ext uri="{FF2B5EF4-FFF2-40B4-BE49-F238E27FC236}">
              <a16:creationId xmlns:a16="http://schemas.microsoft.com/office/drawing/2014/main" id="{A875559A-BD11-4E45-A044-3FD9FFC9282B}"/>
            </a:ext>
          </a:extLst>
        </xdr:cNvPr>
        <xdr:cNvSpPr txBox="1"/>
      </xdr:nvSpPr>
      <xdr:spPr>
        <a:xfrm>
          <a:off x="6067502" y="1377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930EA761-8FD3-4EA5-B4FF-52996289C07B}"/>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18884F4D-A5FA-4570-BDA8-DFD0453EA250}"/>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6215C7A5-110F-4A81-81F0-68AEA0A34C64}"/>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AAF3CB4-3127-4C8C-ADE1-E93979E79A28}"/>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744EAC31-36F2-4453-921D-3A6184C50A8A}"/>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112191C3-FE79-42A5-9C48-B5F3A48E4827}"/>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866D6CC1-7829-4544-8340-F5F96FBB2990}"/>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CCBF9F3D-2C1C-4D1F-9218-A10552E55C09}"/>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B1F385E-526B-41E5-B909-AA064423134E}"/>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61244AF8-3046-4847-BABA-AAE3886D8BD0}"/>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270DFC88-DC51-4916-BD86-11E1584776DC}"/>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658F136F-DDF2-4C25-8CE5-C911EB20876D}"/>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87A4A5CE-CB0F-463F-ABFB-9F24E99CBF9B}"/>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DC3ECAE2-7620-41E9-A5CD-3193F848615E}"/>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E6BB70C0-3EC1-40DD-A9B7-490A240CCBC5}"/>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20AAD8F4-0032-43FC-A4F9-DAE3015ACB3E}"/>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B1F5487D-8668-411E-AE7C-9AD2414C4A85}"/>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06CEB319-3300-4D53-B9AA-D4B6F3DC52F4}"/>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CA58DA4A-EA97-4FB6-9D11-5FFF1684B721}"/>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3BC683CB-287E-4D65-B389-A98B2B0A6686}"/>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C9DF459C-6DAF-45C8-99F9-F45C2E919873}"/>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C3BA8460-9A02-460B-BDCE-B72EE5BFA580}"/>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E3096F3C-039B-4C10-9A38-94B0DE13BE3D}"/>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EBBEAABB-6796-4DBB-A7E3-83482CA5224F}"/>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F17258C9-6C3D-40BB-A999-D65EBE7A139C}"/>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5D7ED0B1-D177-49E3-805E-487228DE9658}"/>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8113B75B-F33C-4BB0-B688-C86EC469CC4B}"/>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8" name="直線コネクタ 397">
          <a:extLst>
            <a:ext uri="{FF2B5EF4-FFF2-40B4-BE49-F238E27FC236}">
              <a16:creationId xmlns:a16="http://schemas.microsoft.com/office/drawing/2014/main" id="{129CAA4C-BF03-4193-8871-FDF9C52FAC35}"/>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9" name="テキスト ボックス 398">
          <a:extLst>
            <a:ext uri="{FF2B5EF4-FFF2-40B4-BE49-F238E27FC236}">
              <a16:creationId xmlns:a16="http://schemas.microsoft.com/office/drawing/2014/main" id="{1EC39ABA-68AD-40FC-A92B-88312F73D8F7}"/>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0" name="直線コネクタ 399">
          <a:extLst>
            <a:ext uri="{FF2B5EF4-FFF2-40B4-BE49-F238E27FC236}">
              <a16:creationId xmlns:a16="http://schemas.microsoft.com/office/drawing/2014/main" id="{050D87C8-449B-427B-A44F-4AB1A0BF2652}"/>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1" name="テキスト ボックス 400">
          <a:extLst>
            <a:ext uri="{FF2B5EF4-FFF2-40B4-BE49-F238E27FC236}">
              <a16:creationId xmlns:a16="http://schemas.microsoft.com/office/drawing/2014/main" id="{FC68BCB5-1262-4C70-958B-187F56E7234C}"/>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2" name="直線コネクタ 401">
          <a:extLst>
            <a:ext uri="{FF2B5EF4-FFF2-40B4-BE49-F238E27FC236}">
              <a16:creationId xmlns:a16="http://schemas.microsoft.com/office/drawing/2014/main" id="{32D554CB-BC1F-4107-A207-4C0B0E3CDDC9}"/>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3" name="テキスト ボックス 402">
          <a:extLst>
            <a:ext uri="{FF2B5EF4-FFF2-40B4-BE49-F238E27FC236}">
              <a16:creationId xmlns:a16="http://schemas.microsoft.com/office/drawing/2014/main" id="{02F70F54-AE7A-40EE-A83F-617E2D521FC8}"/>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4" name="直線コネクタ 403">
          <a:extLst>
            <a:ext uri="{FF2B5EF4-FFF2-40B4-BE49-F238E27FC236}">
              <a16:creationId xmlns:a16="http://schemas.microsoft.com/office/drawing/2014/main" id="{D8B69023-8E90-41EF-BA10-1C1E0E9CCFF9}"/>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5" name="テキスト ボックス 404">
          <a:extLst>
            <a:ext uri="{FF2B5EF4-FFF2-40B4-BE49-F238E27FC236}">
              <a16:creationId xmlns:a16="http://schemas.microsoft.com/office/drawing/2014/main" id="{61F87972-88C9-46E8-B9B4-7C4995463B00}"/>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6" name="直線コネクタ 405">
          <a:extLst>
            <a:ext uri="{FF2B5EF4-FFF2-40B4-BE49-F238E27FC236}">
              <a16:creationId xmlns:a16="http://schemas.microsoft.com/office/drawing/2014/main" id="{0965FAFD-9B79-47F7-AF8E-EB7D7F467C41}"/>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7" name="テキスト ボックス 406">
          <a:extLst>
            <a:ext uri="{FF2B5EF4-FFF2-40B4-BE49-F238E27FC236}">
              <a16:creationId xmlns:a16="http://schemas.microsoft.com/office/drawing/2014/main" id="{72AA1369-FC92-465E-AA24-2E8B37844948}"/>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8" name="直線コネクタ 407">
          <a:extLst>
            <a:ext uri="{FF2B5EF4-FFF2-40B4-BE49-F238E27FC236}">
              <a16:creationId xmlns:a16="http://schemas.microsoft.com/office/drawing/2014/main" id="{1FAD55BC-5EA5-4802-9E2F-95C37E124133}"/>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9" name="テキスト ボックス 408">
          <a:extLst>
            <a:ext uri="{FF2B5EF4-FFF2-40B4-BE49-F238E27FC236}">
              <a16:creationId xmlns:a16="http://schemas.microsoft.com/office/drawing/2014/main" id="{5F2D809F-F4C8-4EED-BD16-5AEC63841B59}"/>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89692CA2-404A-4A35-909F-C930B436C414}"/>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1" name="テキスト ボックス 410">
          <a:extLst>
            <a:ext uri="{FF2B5EF4-FFF2-40B4-BE49-F238E27FC236}">
              <a16:creationId xmlns:a16="http://schemas.microsoft.com/office/drawing/2014/main" id="{597267BB-721F-475F-B587-8A1FE6871C08}"/>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78C6E516-ADE0-43D1-9622-BAE7E6FD2FFA}"/>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413" name="直線コネクタ 412">
          <a:extLst>
            <a:ext uri="{FF2B5EF4-FFF2-40B4-BE49-F238E27FC236}">
              <a16:creationId xmlns:a16="http://schemas.microsoft.com/office/drawing/2014/main" id="{2291FBA2-E80A-4139-8A00-E2FB32FAE6CB}"/>
            </a:ext>
          </a:extLst>
        </xdr:cNvPr>
        <xdr:cNvCxnSpPr/>
      </xdr:nvCxnSpPr>
      <xdr:spPr>
        <a:xfrm flipV="1">
          <a:off x="14696439" y="5506539"/>
          <a:ext cx="0" cy="1229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414" name="【認定こども園・幼稚園・保育所】&#10;有形固定資産減価償却率最小値テキスト">
          <a:extLst>
            <a:ext uri="{FF2B5EF4-FFF2-40B4-BE49-F238E27FC236}">
              <a16:creationId xmlns:a16="http://schemas.microsoft.com/office/drawing/2014/main" id="{29B67FAD-EEE2-4A86-8DA1-361FEB150CE1}"/>
            </a:ext>
          </a:extLst>
        </xdr:cNvPr>
        <xdr:cNvSpPr txBox="1"/>
      </xdr:nvSpPr>
      <xdr:spPr>
        <a:xfrm>
          <a:off x="14735175" y="674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415" name="直線コネクタ 414">
          <a:extLst>
            <a:ext uri="{FF2B5EF4-FFF2-40B4-BE49-F238E27FC236}">
              <a16:creationId xmlns:a16="http://schemas.microsoft.com/office/drawing/2014/main" id="{DCB53AED-E04A-414F-BA00-DD3845F3861D}"/>
            </a:ext>
          </a:extLst>
        </xdr:cNvPr>
        <xdr:cNvCxnSpPr/>
      </xdr:nvCxnSpPr>
      <xdr:spPr>
        <a:xfrm>
          <a:off x="14611350" y="67363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325AFD39-BD5D-4244-A86E-C602B95EB747}"/>
            </a:ext>
          </a:extLst>
        </xdr:cNvPr>
        <xdr:cNvSpPr txBox="1"/>
      </xdr:nvSpPr>
      <xdr:spPr>
        <a:xfrm>
          <a:off x="14735175" y="530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417" name="直線コネクタ 416">
          <a:extLst>
            <a:ext uri="{FF2B5EF4-FFF2-40B4-BE49-F238E27FC236}">
              <a16:creationId xmlns:a16="http://schemas.microsoft.com/office/drawing/2014/main" id="{DC25C745-C14B-4FE1-8AD9-3C9D9E850FC0}"/>
            </a:ext>
          </a:extLst>
        </xdr:cNvPr>
        <xdr:cNvCxnSpPr/>
      </xdr:nvCxnSpPr>
      <xdr:spPr>
        <a:xfrm>
          <a:off x="14611350" y="5506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39750</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EB345327-9128-4D87-ACEF-9DA955CAAF41}"/>
            </a:ext>
          </a:extLst>
        </xdr:cNvPr>
        <xdr:cNvSpPr txBox="1"/>
      </xdr:nvSpPr>
      <xdr:spPr>
        <a:xfrm>
          <a:off x="14735175" y="61929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419" name="フローチャート: 判断 418">
          <a:extLst>
            <a:ext uri="{FF2B5EF4-FFF2-40B4-BE49-F238E27FC236}">
              <a16:creationId xmlns:a16="http://schemas.microsoft.com/office/drawing/2014/main" id="{561276FF-58BC-486B-AF8B-B7FD8438A34C}"/>
            </a:ext>
          </a:extLst>
        </xdr:cNvPr>
        <xdr:cNvSpPr/>
      </xdr:nvSpPr>
      <xdr:spPr>
        <a:xfrm>
          <a:off x="14649450" y="62176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macro="" textlink="">
      <xdr:nvSpPr>
        <xdr:cNvPr id="420" name="フローチャート: 判断 419">
          <a:extLst>
            <a:ext uri="{FF2B5EF4-FFF2-40B4-BE49-F238E27FC236}">
              <a16:creationId xmlns:a16="http://schemas.microsoft.com/office/drawing/2014/main" id="{22451214-46B1-41DE-AACB-6F0D124C5715}"/>
            </a:ext>
          </a:extLst>
        </xdr:cNvPr>
        <xdr:cNvSpPr/>
      </xdr:nvSpPr>
      <xdr:spPr>
        <a:xfrm>
          <a:off x="138874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macro="" textlink="">
      <xdr:nvSpPr>
        <xdr:cNvPr id="421" name="フローチャート: 判断 420">
          <a:extLst>
            <a:ext uri="{FF2B5EF4-FFF2-40B4-BE49-F238E27FC236}">
              <a16:creationId xmlns:a16="http://schemas.microsoft.com/office/drawing/2014/main" id="{F64B3B02-A137-426C-9F97-EB87869AF201}"/>
            </a:ext>
          </a:extLst>
        </xdr:cNvPr>
        <xdr:cNvSpPr/>
      </xdr:nvSpPr>
      <xdr:spPr>
        <a:xfrm>
          <a:off x="13096875" y="62503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22" name="フローチャート: 判断 421">
          <a:extLst>
            <a:ext uri="{FF2B5EF4-FFF2-40B4-BE49-F238E27FC236}">
              <a16:creationId xmlns:a16="http://schemas.microsoft.com/office/drawing/2014/main" id="{98DF8809-0E9C-4916-9756-6BA842358BDF}"/>
            </a:ext>
          </a:extLst>
        </xdr:cNvPr>
        <xdr:cNvSpPr/>
      </xdr:nvSpPr>
      <xdr:spPr>
        <a:xfrm>
          <a:off x="12296775" y="622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23" name="フローチャート: 判断 422">
          <a:extLst>
            <a:ext uri="{FF2B5EF4-FFF2-40B4-BE49-F238E27FC236}">
              <a16:creationId xmlns:a16="http://schemas.microsoft.com/office/drawing/2014/main" id="{5B908793-5B4B-401E-8315-0811E50BEBF0}"/>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CDD9E837-23CD-4066-BE99-5FCE360E4164}"/>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F0F387C7-DA2E-4415-8668-BB145AC06743}"/>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6AC4FAF5-B91F-4EFC-BBED-A6434084536B}"/>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961D4D4-9A4D-4A17-8996-307E80D0BF8E}"/>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5F568AD-A619-48A0-8A77-B67F5BC7AAD5}"/>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49893</xdr:rowOff>
    </xdr:from>
    <xdr:to>
      <xdr:col>85</xdr:col>
      <xdr:colOff>177800</xdr:colOff>
      <xdr:row>35</xdr:row>
      <xdr:rowOff>151493</xdr:rowOff>
    </xdr:to>
    <xdr:sp macro="" textlink="">
      <xdr:nvSpPr>
        <xdr:cNvPr id="429" name="楕円 428">
          <a:extLst>
            <a:ext uri="{FF2B5EF4-FFF2-40B4-BE49-F238E27FC236}">
              <a16:creationId xmlns:a16="http://schemas.microsoft.com/office/drawing/2014/main" id="{8975B180-89A5-4D8D-9DC2-208A2D84A166}"/>
            </a:ext>
          </a:extLst>
        </xdr:cNvPr>
        <xdr:cNvSpPr/>
      </xdr:nvSpPr>
      <xdr:spPr>
        <a:xfrm>
          <a:off x="14649450" y="571409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72770</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413E2FFF-DE07-41EB-B4B5-B1672E280D6D}"/>
            </a:ext>
          </a:extLst>
        </xdr:cNvPr>
        <xdr:cNvSpPr txBox="1"/>
      </xdr:nvSpPr>
      <xdr:spPr>
        <a:xfrm>
          <a:off x="14735175" y="5575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33564</xdr:rowOff>
    </xdr:from>
    <xdr:to>
      <xdr:col>81</xdr:col>
      <xdr:colOff>101600</xdr:colOff>
      <xdr:row>35</xdr:row>
      <xdr:rowOff>135164</xdr:rowOff>
    </xdr:to>
    <xdr:sp macro="" textlink="">
      <xdr:nvSpPr>
        <xdr:cNvPr id="431" name="楕円 430">
          <a:extLst>
            <a:ext uri="{FF2B5EF4-FFF2-40B4-BE49-F238E27FC236}">
              <a16:creationId xmlns:a16="http://schemas.microsoft.com/office/drawing/2014/main" id="{97A77E2C-0A23-48F0-81B1-52D58FB865BE}"/>
            </a:ext>
          </a:extLst>
        </xdr:cNvPr>
        <xdr:cNvSpPr/>
      </xdr:nvSpPr>
      <xdr:spPr>
        <a:xfrm>
          <a:off x="13887450" y="56977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84364</xdr:rowOff>
    </xdr:from>
    <xdr:to>
      <xdr:col>85</xdr:col>
      <xdr:colOff>127000</xdr:colOff>
      <xdr:row>35</xdr:row>
      <xdr:rowOff>100693</xdr:rowOff>
    </xdr:to>
    <xdr:cxnSp macro="">
      <xdr:nvCxnSpPr>
        <xdr:cNvPr id="432" name="直線コネクタ 431">
          <a:extLst>
            <a:ext uri="{FF2B5EF4-FFF2-40B4-BE49-F238E27FC236}">
              <a16:creationId xmlns:a16="http://schemas.microsoft.com/office/drawing/2014/main" id="{932159FE-43A4-4A1E-B5C9-CB20C75579E6}"/>
            </a:ext>
          </a:extLst>
        </xdr:cNvPr>
        <xdr:cNvCxnSpPr/>
      </xdr:nvCxnSpPr>
      <xdr:spPr>
        <a:xfrm>
          <a:off x="13935075" y="5754914"/>
          <a:ext cx="762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139700</xdr:rowOff>
    </xdr:from>
    <xdr:to>
      <xdr:col>76</xdr:col>
      <xdr:colOff>165100</xdr:colOff>
      <xdr:row>35</xdr:row>
      <xdr:rowOff>69850</xdr:rowOff>
    </xdr:to>
    <xdr:sp macro="" textlink="">
      <xdr:nvSpPr>
        <xdr:cNvPr id="433" name="楕円 432">
          <a:extLst>
            <a:ext uri="{FF2B5EF4-FFF2-40B4-BE49-F238E27FC236}">
              <a16:creationId xmlns:a16="http://schemas.microsoft.com/office/drawing/2014/main" id="{AAEBD4D7-0951-47C2-B722-FB066D3336D1}"/>
            </a:ext>
          </a:extLst>
        </xdr:cNvPr>
        <xdr:cNvSpPr/>
      </xdr:nvSpPr>
      <xdr:spPr>
        <a:xfrm>
          <a:off x="13096875" y="56483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19050</xdr:rowOff>
    </xdr:from>
    <xdr:to>
      <xdr:col>81</xdr:col>
      <xdr:colOff>50800</xdr:colOff>
      <xdr:row>35</xdr:row>
      <xdr:rowOff>84364</xdr:rowOff>
    </xdr:to>
    <xdr:cxnSp macro="">
      <xdr:nvCxnSpPr>
        <xdr:cNvPr id="434" name="直線コネクタ 433">
          <a:extLst>
            <a:ext uri="{FF2B5EF4-FFF2-40B4-BE49-F238E27FC236}">
              <a16:creationId xmlns:a16="http://schemas.microsoft.com/office/drawing/2014/main" id="{89D3107D-3346-4C79-8985-052EAC6CE2F6}"/>
            </a:ext>
          </a:extLst>
        </xdr:cNvPr>
        <xdr:cNvCxnSpPr/>
      </xdr:nvCxnSpPr>
      <xdr:spPr>
        <a:xfrm>
          <a:off x="13144500" y="5686425"/>
          <a:ext cx="790575"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93980</xdr:rowOff>
    </xdr:from>
    <xdr:to>
      <xdr:col>72</xdr:col>
      <xdr:colOff>38100</xdr:colOff>
      <xdr:row>35</xdr:row>
      <xdr:rowOff>24130</xdr:rowOff>
    </xdr:to>
    <xdr:sp macro="" textlink="">
      <xdr:nvSpPr>
        <xdr:cNvPr id="435" name="楕円 434">
          <a:extLst>
            <a:ext uri="{FF2B5EF4-FFF2-40B4-BE49-F238E27FC236}">
              <a16:creationId xmlns:a16="http://schemas.microsoft.com/office/drawing/2014/main" id="{54DC6AF0-DA2A-452E-B51D-4DB6FDFC79F3}"/>
            </a:ext>
          </a:extLst>
        </xdr:cNvPr>
        <xdr:cNvSpPr/>
      </xdr:nvSpPr>
      <xdr:spPr>
        <a:xfrm>
          <a:off x="12296775" y="55994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144780</xdr:rowOff>
    </xdr:from>
    <xdr:to>
      <xdr:col>76</xdr:col>
      <xdr:colOff>114300</xdr:colOff>
      <xdr:row>35</xdr:row>
      <xdr:rowOff>19050</xdr:rowOff>
    </xdr:to>
    <xdr:cxnSp macro="">
      <xdr:nvCxnSpPr>
        <xdr:cNvPr id="436" name="直線コネクタ 435">
          <a:extLst>
            <a:ext uri="{FF2B5EF4-FFF2-40B4-BE49-F238E27FC236}">
              <a16:creationId xmlns:a16="http://schemas.microsoft.com/office/drawing/2014/main" id="{743F7ABA-CBA3-415B-A342-849819FD64A9}"/>
            </a:ext>
          </a:extLst>
        </xdr:cNvPr>
        <xdr:cNvCxnSpPr/>
      </xdr:nvCxnSpPr>
      <xdr:spPr>
        <a:xfrm>
          <a:off x="12344400" y="5647055"/>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28666</xdr:rowOff>
    </xdr:from>
    <xdr:to>
      <xdr:col>67</xdr:col>
      <xdr:colOff>101600</xdr:colOff>
      <xdr:row>34</xdr:row>
      <xdr:rowOff>130266</xdr:rowOff>
    </xdr:to>
    <xdr:sp macro="" textlink="">
      <xdr:nvSpPr>
        <xdr:cNvPr id="437" name="楕円 436">
          <a:extLst>
            <a:ext uri="{FF2B5EF4-FFF2-40B4-BE49-F238E27FC236}">
              <a16:creationId xmlns:a16="http://schemas.microsoft.com/office/drawing/2014/main" id="{0D1595C8-3FD1-47E1-BA20-CBA1F0E9C314}"/>
            </a:ext>
          </a:extLst>
        </xdr:cNvPr>
        <xdr:cNvSpPr/>
      </xdr:nvSpPr>
      <xdr:spPr>
        <a:xfrm>
          <a:off x="11487150" y="553094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79466</xdr:rowOff>
    </xdr:from>
    <xdr:to>
      <xdr:col>71</xdr:col>
      <xdr:colOff>177800</xdr:colOff>
      <xdr:row>34</xdr:row>
      <xdr:rowOff>144780</xdr:rowOff>
    </xdr:to>
    <xdr:cxnSp macro="">
      <xdr:nvCxnSpPr>
        <xdr:cNvPr id="438" name="直線コネクタ 437">
          <a:extLst>
            <a:ext uri="{FF2B5EF4-FFF2-40B4-BE49-F238E27FC236}">
              <a16:creationId xmlns:a16="http://schemas.microsoft.com/office/drawing/2014/main" id="{1DD5B68B-E59F-4EE6-B556-BBD0E3D97935}"/>
            </a:ext>
          </a:extLst>
        </xdr:cNvPr>
        <xdr:cNvCxnSpPr/>
      </xdr:nvCxnSpPr>
      <xdr:spPr>
        <a:xfrm>
          <a:off x="11534775" y="5588091"/>
          <a:ext cx="809625"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137721</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673ECA4B-67DD-413E-B368-645AD490A4C3}"/>
            </a:ext>
          </a:extLst>
        </xdr:cNvPr>
        <xdr:cNvSpPr txBox="1"/>
      </xdr:nvSpPr>
      <xdr:spPr>
        <a:xfrm>
          <a:off x="13745219"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18523</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9C86A572-072F-49CB-9BC4-85A6CE7CE0D0}"/>
            </a:ext>
          </a:extLst>
        </xdr:cNvPr>
        <xdr:cNvSpPr txBox="1"/>
      </xdr:nvSpPr>
      <xdr:spPr>
        <a:xfrm>
          <a:off x="12964169" y="63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05E62BB7-BD24-44AE-AC1D-ACBC0AA5A706}"/>
            </a:ext>
          </a:extLst>
        </xdr:cNvPr>
        <xdr:cNvSpPr txBox="1"/>
      </xdr:nvSpPr>
      <xdr:spPr>
        <a:xfrm>
          <a:off x="12164069"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E8724AE4-BE5C-4FB2-A86A-5CF1D7B41B41}"/>
            </a:ext>
          </a:extLst>
        </xdr:cNvPr>
        <xdr:cNvSpPr txBox="1"/>
      </xdr:nvSpPr>
      <xdr:spPr>
        <a:xfrm>
          <a:off x="11354444"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151691</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9180B396-0C35-47AA-A7CA-F64544726E8A}"/>
            </a:ext>
          </a:extLst>
        </xdr:cNvPr>
        <xdr:cNvSpPr txBox="1"/>
      </xdr:nvSpPr>
      <xdr:spPr>
        <a:xfrm>
          <a:off x="13745219" y="549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86377</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B17C9333-9CFF-4299-B547-77E3B7BDAD7F}"/>
            </a:ext>
          </a:extLst>
        </xdr:cNvPr>
        <xdr:cNvSpPr txBox="1"/>
      </xdr:nvSpPr>
      <xdr:spPr>
        <a:xfrm>
          <a:off x="12964169" y="54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40657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35A6CE0C-FFAB-44D0-A0D9-11151AE1AD50}"/>
            </a:ext>
          </a:extLst>
        </xdr:cNvPr>
        <xdr:cNvSpPr txBox="1"/>
      </xdr:nvSpPr>
      <xdr:spPr>
        <a:xfrm>
          <a:off x="12164069" y="53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146793</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0E9E55D1-BFB3-4C5C-8027-12C528B74C28}"/>
            </a:ext>
          </a:extLst>
        </xdr:cNvPr>
        <xdr:cNvSpPr txBox="1"/>
      </xdr:nvSpPr>
      <xdr:spPr>
        <a:xfrm>
          <a:off x="11354444" y="532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846E0330-F139-4B4A-9990-D281C559AF10}"/>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4F188B3-645E-4A11-A11B-C7392958FB4A}"/>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F4A12E9B-F8A6-4522-AF5C-037B6D79782C}"/>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C050CDC7-0509-4A37-8EFB-2E6E3FA7B57A}"/>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4629FE6F-137D-40F8-B52A-1F52B53A6728}"/>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E0BE9411-CC19-41D7-AC46-E4E9DE56D9A0}"/>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69928FAA-11DC-4AB1-966E-34C36EB86BD9}"/>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8A1C4AEC-7173-42C1-BFC2-B619C8BEB176}"/>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8F625FA4-B27E-43EB-BC57-68891B44E397}"/>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E7FC30E9-3D73-471D-8603-0F095F5F8913}"/>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30AB55FA-B18A-4803-A579-403DADB8F8C3}"/>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a:extLst>
            <a:ext uri="{FF2B5EF4-FFF2-40B4-BE49-F238E27FC236}">
              <a16:creationId xmlns:a16="http://schemas.microsoft.com/office/drawing/2014/main" id="{403A29C2-EF07-4C13-8B02-92FC151B5F9D}"/>
            </a:ext>
          </a:extLst>
        </xdr:cNvPr>
        <xdr:cNvSpPr txBox="1"/>
      </xdr:nvSpPr>
      <xdr:spPr>
        <a:xfrm>
          <a:off x="160523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69B9E937-AF0B-4658-983B-2FFEF817A104}"/>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a:extLst>
            <a:ext uri="{FF2B5EF4-FFF2-40B4-BE49-F238E27FC236}">
              <a16:creationId xmlns:a16="http://schemas.microsoft.com/office/drawing/2014/main" id="{BD96943D-32DE-4AE7-B5F5-03374BD8BC4F}"/>
            </a:ext>
          </a:extLst>
        </xdr:cNvPr>
        <xdr:cNvSpPr txBox="1"/>
      </xdr:nvSpPr>
      <xdr:spPr>
        <a:xfrm>
          <a:off x="16052346"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0490DF97-3196-4F72-9003-0D3BD1374343}"/>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a:extLst>
            <a:ext uri="{FF2B5EF4-FFF2-40B4-BE49-F238E27FC236}">
              <a16:creationId xmlns:a16="http://schemas.microsoft.com/office/drawing/2014/main" id="{8B4B5A84-40C4-423B-A8F1-B90448891D48}"/>
            </a:ext>
          </a:extLst>
        </xdr:cNvPr>
        <xdr:cNvSpPr txBox="1"/>
      </xdr:nvSpPr>
      <xdr:spPr>
        <a:xfrm>
          <a:off x="16052346"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664009DB-1720-400F-8EB3-C36C5A20CDEE}"/>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a:extLst>
            <a:ext uri="{FF2B5EF4-FFF2-40B4-BE49-F238E27FC236}">
              <a16:creationId xmlns:a16="http://schemas.microsoft.com/office/drawing/2014/main" id="{08E092E3-D6D0-4A42-8992-7BFC858796DA}"/>
            </a:ext>
          </a:extLst>
        </xdr:cNvPr>
        <xdr:cNvSpPr txBox="1"/>
      </xdr:nvSpPr>
      <xdr:spPr>
        <a:xfrm>
          <a:off x="16052346"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0FC39E75-F179-45EA-8436-651F4E487B70}"/>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78B622A9-9E60-41D3-8C3B-2D4F16793FC3}"/>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4BCBCB5C-BEAF-4AF3-B506-B07E69DBD2BB}"/>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468" name="直線コネクタ 467">
          <a:extLst>
            <a:ext uri="{FF2B5EF4-FFF2-40B4-BE49-F238E27FC236}">
              <a16:creationId xmlns:a16="http://schemas.microsoft.com/office/drawing/2014/main" id="{798313EB-42C2-48AD-8A09-6E35B2EA1F5F}"/>
            </a:ext>
          </a:extLst>
        </xdr:cNvPr>
        <xdr:cNvCxnSpPr/>
      </xdr:nvCxnSpPr>
      <xdr:spPr>
        <a:xfrm flipV="1">
          <a:off x="19954239" y="5388610"/>
          <a:ext cx="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C4F04D5D-C574-4035-9640-571F667DF602}"/>
            </a:ext>
          </a:extLst>
        </xdr:cNvPr>
        <xdr:cNvSpPr txBox="1"/>
      </xdr:nvSpPr>
      <xdr:spPr>
        <a:xfrm>
          <a:off x="19992975" y="671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70" name="直線コネクタ 469">
          <a:extLst>
            <a:ext uri="{FF2B5EF4-FFF2-40B4-BE49-F238E27FC236}">
              <a16:creationId xmlns:a16="http://schemas.microsoft.com/office/drawing/2014/main" id="{6E0571BD-5195-40C5-912F-BCCEDDF9A77E}"/>
            </a:ext>
          </a:extLst>
        </xdr:cNvPr>
        <xdr:cNvCxnSpPr/>
      </xdr:nvCxnSpPr>
      <xdr:spPr>
        <a:xfrm>
          <a:off x="19878675" y="670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A2EFAD44-82BC-4AE0-9959-72EA33C8B8A0}"/>
            </a:ext>
          </a:extLst>
        </xdr:cNvPr>
        <xdr:cNvSpPr txBox="1"/>
      </xdr:nvSpPr>
      <xdr:spPr>
        <a:xfrm>
          <a:off x="19992975" y="518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2" name="直線コネクタ 471">
          <a:extLst>
            <a:ext uri="{FF2B5EF4-FFF2-40B4-BE49-F238E27FC236}">
              <a16:creationId xmlns:a16="http://schemas.microsoft.com/office/drawing/2014/main" id="{8215E869-D5CB-4416-87A9-3BD4C3618DF1}"/>
            </a:ext>
          </a:extLst>
        </xdr:cNvPr>
        <xdr:cNvCxnSpPr/>
      </xdr:nvCxnSpPr>
      <xdr:spPr>
        <a:xfrm>
          <a:off x="19878675" y="53886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6B0F7174-C4D7-417B-AB12-A6B2E17ED59C}"/>
            </a:ext>
          </a:extLst>
        </xdr:cNvPr>
        <xdr:cNvSpPr txBox="1"/>
      </xdr:nvSpPr>
      <xdr:spPr>
        <a:xfrm>
          <a:off x="19992975" y="6278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4" name="フローチャート: 判断 473">
          <a:extLst>
            <a:ext uri="{FF2B5EF4-FFF2-40B4-BE49-F238E27FC236}">
              <a16:creationId xmlns:a16="http://schemas.microsoft.com/office/drawing/2014/main" id="{04C3C1DE-82AF-46FA-A8A3-9DEBD4A32CE1}"/>
            </a:ext>
          </a:extLst>
        </xdr:cNvPr>
        <xdr:cNvSpPr/>
      </xdr:nvSpPr>
      <xdr:spPr>
        <a:xfrm>
          <a:off x="19897725" y="6417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5" name="フローチャート: 判断 474">
          <a:extLst>
            <a:ext uri="{FF2B5EF4-FFF2-40B4-BE49-F238E27FC236}">
              <a16:creationId xmlns:a16="http://schemas.microsoft.com/office/drawing/2014/main" id="{4E7D3036-611A-46F4-A649-A94E62D149A3}"/>
            </a:ext>
          </a:extLst>
        </xdr:cNvPr>
        <xdr:cNvSpPr/>
      </xdr:nvSpPr>
      <xdr:spPr>
        <a:xfrm>
          <a:off x="19154775" y="64173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76" name="フローチャート: 判断 475">
          <a:extLst>
            <a:ext uri="{FF2B5EF4-FFF2-40B4-BE49-F238E27FC236}">
              <a16:creationId xmlns:a16="http://schemas.microsoft.com/office/drawing/2014/main" id="{C3BF0ABE-A471-4023-BCEE-09FDD4AD8AB3}"/>
            </a:ext>
          </a:extLst>
        </xdr:cNvPr>
        <xdr:cNvSpPr/>
      </xdr:nvSpPr>
      <xdr:spPr>
        <a:xfrm>
          <a:off x="18345150" y="64113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77" name="フローチャート: 判断 476">
          <a:extLst>
            <a:ext uri="{FF2B5EF4-FFF2-40B4-BE49-F238E27FC236}">
              <a16:creationId xmlns:a16="http://schemas.microsoft.com/office/drawing/2014/main" id="{59802FE4-A975-45EE-B340-84DD3FEBBF7D}"/>
            </a:ext>
          </a:extLst>
        </xdr:cNvPr>
        <xdr:cNvSpPr/>
      </xdr:nvSpPr>
      <xdr:spPr>
        <a:xfrm>
          <a:off x="17554575" y="63990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8" name="フローチャート: 判断 477">
          <a:extLst>
            <a:ext uri="{FF2B5EF4-FFF2-40B4-BE49-F238E27FC236}">
              <a16:creationId xmlns:a16="http://schemas.microsoft.com/office/drawing/2014/main" id="{3B0944C6-D544-462D-AF7A-CED339690E6B}"/>
            </a:ext>
          </a:extLst>
        </xdr:cNvPr>
        <xdr:cNvSpPr/>
      </xdr:nvSpPr>
      <xdr:spPr>
        <a:xfrm>
          <a:off x="16754475" y="63990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CF105C68-E749-4CC6-AEF7-6DF9ADAEDFDC}"/>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4C2BE2CF-D536-4CFE-9CFE-63E169552DB0}"/>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DB7F5887-6FF8-4F4F-BB1B-E692F5979859}"/>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5CEFA3FB-8E4F-4143-A20D-5245C72A6C2D}"/>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98C62152-02DA-4C9D-9D50-254D85E2C46F}"/>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4" name="楕円 483">
          <a:extLst>
            <a:ext uri="{FF2B5EF4-FFF2-40B4-BE49-F238E27FC236}">
              <a16:creationId xmlns:a16="http://schemas.microsoft.com/office/drawing/2014/main" id="{CB484762-1435-4E64-B7D8-8126824D0919}"/>
            </a:ext>
          </a:extLst>
        </xdr:cNvPr>
        <xdr:cNvSpPr/>
      </xdr:nvSpPr>
      <xdr:spPr>
        <a:xfrm>
          <a:off x="19897725" y="644194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102125</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244803AF-BE7D-4E46-A1C2-64574728E1CA}"/>
            </a:ext>
          </a:extLst>
        </xdr:cNvPr>
        <xdr:cNvSpPr txBox="1"/>
      </xdr:nvSpPr>
      <xdr:spPr>
        <a:xfrm>
          <a:off x="19992975" y="642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114554</xdr:rowOff>
    </xdr:from>
    <xdr:to>
      <xdr:col>112</xdr:col>
      <xdr:colOff>38100</xdr:colOff>
      <xdr:row>40</xdr:row>
      <xdr:rowOff>44704</xdr:rowOff>
    </xdr:to>
    <xdr:sp macro="" textlink="">
      <xdr:nvSpPr>
        <xdr:cNvPr id="486" name="楕円 485">
          <a:extLst>
            <a:ext uri="{FF2B5EF4-FFF2-40B4-BE49-F238E27FC236}">
              <a16:creationId xmlns:a16="http://schemas.microsoft.com/office/drawing/2014/main" id="{A5155353-6661-4350-8AA5-2BB0C8A1E82C}"/>
            </a:ext>
          </a:extLst>
        </xdr:cNvPr>
        <xdr:cNvSpPr/>
      </xdr:nvSpPr>
      <xdr:spPr>
        <a:xfrm>
          <a:off x="19154775" y="64296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165354</xdr:rowOff>
    </xdr:from>
    <xdr:to>
      <xdr:col>116</xdr:col>
      <xdr:colOff>63500</xdr:colOff>
      <xdr:row>40</xdr:row>
      <xdr:rowOff>3048</xdr:rowOff>
    </xdr:to>
    <xdr:cxnSp macro="">
      <xdr:nvCxnSpPr>
        <xdr:cNvPr id="487" name="直線コネクタ 486">
          <a:extLst>
            <a:ext uri="{FF2B5EF4-FFF2-40B4-BE49-F238E27FC236}">
              <a16:creationId xmlns:a16="http://schemas.microsoft.com/office/drawing/2014/main" id="{B15C8633-6FFB-4A3F-A9CD-F927EA296337}"/>
            </a:ext>
          </a:extLst>
        </xdr:cNvPr>
        <xdr:cNvCxnSpPr/>
      </xdr:nvCxnSpPr>
      <xdr:spPr>
        <a:xfrm>
          <a:off x="19202400" y="6477254"/>
          <a:ext cx="752475"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114554</xdr:rowOff>
    </xdr:from>
    <xdr:to>
      <xdr:col>107</xdr:col>
      <xdr:colOff>101600</xdr:colOff>
      <xdr:row>40</xdr:row>
      <xdr:rowOff>44704</xdr:rowOff>
    </xdr:to>
    <xdr:sp macro="" textlink="">
      <xdr:nvSpPr>
        <xdr:cNvPr id="488" name="楕円 487">
          <a:extLst>
            <a:ext uri="{FF2B5EF4-FFF2-40B4-BE49-F238E27FC236}">
              <a16:creationId xmlns:a16="http://schemas.microsoft.com/office/drawing/2014/main" id="{34EF6770-587D-4EB2-950C-4F5F0439E3C3}"/>
            </a:ext>
          </a:extLst>
        </xdr:cNvPr>
        <xdr:cNvSpPr/>
      </xdr:nvSpPr>
      <xdr:spPr>
        <a:xfrm>
          <a:off x="18345150" y="642962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165354</xdr:rowOff>
    </xdr:from>
    <xdr:to>
      <xdr:col>111</xdr:col>
      <xdr:colOff>177800</xdr:colOff>
      <xdr:row>39</xdr:row>
      <xdr:rowOff>165354</xdr:rowOff>
    </xdr:to>
    <xdr:cxnSp macro="">
      <xdr:nvCxnSpPr>
        <xdr:cNvPr id="489" name="直線コネクタ 488">
          <a:extLst>
            <a:ext uri="{FF2B5EF4-FFF2-40B4-BE49-F238E27FC236}">
              <a16:creationId xmlns:a16="http://schemas.microsoft.com/office/drawing/2014/main" id="{88EA8365-D470-475F-B4C3-6A94FBD6F424}"/>
            </a:ext>
          </a:extLst>
        </xdr:cNvPr>
        <xdr:cNvCxnSpPr/>
      </xdr:nvCxnSpPr>
      <xdr:spPr>
        <a:xfrm>
          <a:off x="18392775" y="647725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90" name="楕円 489">
          <a:extLst>
            <a:ext uri="{FF2B5EF4-FFF2-40B4-BE49-F238E27FC236}">
              <a16:creationId xmlns:a16="http://schemas.microsoft.com/office/drawing/2014/main" id="{04DCF7F3-67BC-4842-B1D2-9D602434BF29}"/>
            </a:ext>
          </a:extLst>
        </xdr:cNvPr>
        <xdr:cNvSpPr/>
      </xdr:nvSpPr>
      <xdr:spPr>
        <a:xfrm>
          <a:off x="17554575" y="64173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165354</xdr:rowOff>
    </xdr:to>
    <xdr:cxnSp macro="">
      <xdr:nvCxnSpPr>
        <xdr:cNvPr id="491" name="直線コネクタ 490">
          <a:extLst>
            <a:ext uri="{FF2B5EF4-FFF2-40B4-BE49-F238E27FC236}">
              <a16:creationId xmlns:a16="http://schemas.microsoft.com/office/drawing/2014/main" id="{A739AC20-EB94-4E8C-A130-7465387B39DB}"/>
            </a:ext>
          </a:extLst>
        </xdr:cNvPr>
        <xdr:cNvCxnSpPr/>
      </xdr:nvCxnSpPr>
      <xdr:spPr>
        <a:xfrm>
          <a:off x="17602200" y="6474460"/>
          <a:ext cx="790575"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92" name="楕円 491">
          <a:extLst>
            <a:ext uri="{FF2B5EF4-FFF2-40B4-BE49-F238E27FC236}">
              <a16:creationId xmlns:a16="http://schemas.microsoft.com/office/drawing/2014/main" id="{547E37F9-B96B-40D1-8F4B-CCB29AF2E0E0}"/>
            </a:ext>
          </a:extLst>
        </xdr:cNvPr>
        <xdr:cNvSpPr/>
      </xdr:nvSpPr>
      <xdr:spPr>
        <a:xfrm>
          <a:off x="16754475" y="64173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156210</xdr:rowOff>
    </xdr:from>
    <xdr:to>
      <xdr:col>102</xdr:col>
      <xdr:colOff>114300</xdr:colOff>
      <xdr:row>39</xdr:row>
      <xdr:rowOff>156210</xdr:rowOff>
    </xdr:to>
    <xdr:cxnSp macro="">
      <xdr:nvCxnSpPr>
        <xdr:cNvPr id="493" name="直線コネクタ 492">
          <a:extLst>
            <a:ext uri="{FF2B5EF4-FFF2-40B4-BE49-F238E27FC236}">
              <a16:creationId xmlns:a16="http://schemas.microsoft.com/office/drawing/2014/main" id="{4A89E5F0-7A39-43CD-BD0A-8ACBE397DF38}"/>
            </a:ext>
          </a:extLst>
        </xdr:cNvPr>
        <xdr:cNvCxnSpPr/>
      </xdr:nvCxnSpPr>
      <xdr:spPr>
        <a:xfrm>
          <a:off x="16802100" y="64744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B279C827-05B4-4779-8879-3694736DA925}"/>
            </a:ext>
          </a:extLst>
        </xdr:cNvPr>
        <xdr:cNvSpPr txBox="1"/>
      </xdr:nvSpPr>
      <xdr:spPr>
        <a:xfrm>
          <a:off x="18983402" y="620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BAACFC66-85FA-4F74-A7AF-B5FBAC9A8C66}"/>
            </a:ext>
          </a:extLst>
        </xdr:cNvPr>
        <xdr:cNvSpPr txBox="1"/>
      </xdr:nvSpPr>
      <xdr:spPr>
        <a:xfrm>
          <a:off x="18183302" y="61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4A8F1E0F-60B5-4594-B714-CA639C4C1D13}"/>
            </a:ext>
          </a:extLst>
        </xdr:cNvPr>
        <xdr:cNvSpPr txBox="1"/>
      </xdr:nvSpPr>
      <xdr:spPr>
        <a:xfrm>
          <a:off x="17383202"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604A92E0-B0D1-4B60-80A1-7696A67B3FB0}"/>
            </a:ext>
          </a:extLst>
        </xdr:cNvPr>
        <xdr:cNvSpPr txBox="1"/>
      </xdr:nvSpPr>
      <xdr:spPr>
        <a:xfrm>
          <a:off x="16592627"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35831</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200562A7-88EF-42EC-B04D-7CB7BBDDBCE2}"/>
            </a:ext>
          </a:extLst>
        </xdr:cNvPr>
        <xdr:cNvSpPr txBox="1"/>
      </xdr:nvSpPr>
      <xdr:spPr>
        <a:xfrm>
          <a:off x="18983402" y="65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F917A0F4-BC37-41A7-8583-D6D9B0BB4174}"/>
            </a:ext>
          </a:extLst>
        </xdr:cNvPr>
        <xdr:cNvSpPr txBox="1"/>
      </xdr:nvSpPr>
      <xdr:spPr>
        <a:xfrm>
          <a:off x="18183302" y="65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1F6E9B2D-2892-47CE-89EC-8DA1F5693B4F}"/>
            </a:ext>
          </a:extLst>
        </xdr:cNvPr>
        <xdr:cNvSpPr txBox="1"/>
      </xdr:nvSpPr>
      <xdr:spPr>
        <a:xfrm>
          <a:off x="17383202" y="650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9672E638-887A-4B77-B5A5-73FE5FC470F4}"/>
            </a:ext>
          </a:extLst>
        </xdr:cNvPr>
        <xdr:cNvSpPr txBox="1"/>
      </xdr:nvSpPr>
      <xdr:spPr>
        <a:xfrm>
          <a:off x="16592627" y="650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A474D08A-80FA-458A-95AD-72053321FB0B}"/>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C4457114-F6FA-46D6-B36A-3EE9C3E1A761}"/>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96FEB4CF-E2F1-4115-91EE-5370882A7E3C}"/>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9A0876FB-7FBF-45DB-AB3D-FF4AAD842C62}"/>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779892EC-F21B-44A2-963F-CFEDD1778387}"/>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D07B7BAD-D2B9-427E-A1BB-DAD27D334F8F}"/>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8FF83245-B251-4052-9671-D3D99D89A67F}"/>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FE0BC627-6C75-411A-B9A3-4C90D81948BE}"/>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85878639-1647-468D-9840-68A960F3FBFD}"/>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E6D3E32D-6B1D-4F31-BDE9-9D7D091E959A}"/>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a:extLst>
            <a:ext uri="{FF2B5EF4-FFF2-40B4-BE49-F238E27FC236}">
              <a16:creationId xmlns:a16="http://schemas.microsoft.com/office/drawing/2014/main" id="{1A33C9CD-6BB3-441B-A4D4-15C8B77E1D7D}"/>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3" name="直線コネクタ 512">
          <a:extLst>
            <a:ext uri="{FF2B5EF4-FFF2-40B4-BE49-F238E27FC236}">
              <a16:creationId xmlns:a16="http://schemas.microsoft.com/office/drawing/2014/main" id="{8ACEF0C3-B0B4-4F7A-AF23-524A8D52A688}"/>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4" name="テキスト ボックス 513">
          <a:extLst>
            <a:ext uri="{FF2B5EF4-FFF2-40B4-BE49-F238E27FC236}">
              <a16:creationId xmlns:a16="http://schemas.microsoft.com/office/drawing/2014/main" id="{87432CD4-C25B-4EA5-86D9-1C2A1E8154BE}"/>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5" name="直線コネクタ 514">
          <a:extLst>
            <a:ext uri="{FF2B5EF4-FFF2-40B4-BE49-F238E27FC236}">
              <a16:creationId xmlns:a16="http://schemas.microsoft.com/office/drawing/2014/main" id="{8449E84E-53A3-4A2F-86E5-271F5957EFDE}"/>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6" name="テキスト ボックス 515">
          <a:extLst>
            <a:ext uri="{FF2B5EF4-FFF2-40B4-BE49-F238E27FC236}">
              <a16:creationId xmlns:a16="http://schemas.microsoft.com/office/drawing/2014/main" id="{DADC7A76-9DF8-4733-91E7-8FCC07F2472A}"/>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7" name="直線コネクタ 516">
          <a:extLst>
            <a:ext uri="{FF2B5EF4-FFF2-40B4-BE49-F238E27FC236}">
              <a16:creationId xmlns:a16="http://schemas.microsoft.com/office/drawing/2014/main" id="{0A075A4F-B969-4EE2-831E-EE585BD93729}"/>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8" name="テキスト ボックス 517">
          <a:extLst>
            <a:ext uri="{FF2B5EF4-FFF2-40B4-BE49-F238E27FC236}">
              <a16:creationId xmlns:a16="http://schemas.microsoft.com/office/drawing/2014/main" id="{0D889D87-3450-4E7F-A98A-CF1C3ED2FE4D}"/>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9" name="直線コネクタ 518">
          <a:extLst>
            <a:ext uri="{FF2B5EF4-FFF2-40B4-BE49-F238E27FC236}">
              <a16:creationId xmlns:a16="http://schemas.microsoft.com/office/drawing/2014/main" id="{12163631-9B37-45FC-A8C3-0834DAF0E4A1}"/>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0" name="テキスト ボックス 519">
          <a:extLst>
            <a:ext uri="{FF2B5EF4-FFF2-40B4-BE49-F238E27FC236}">
              <a16:creationId xmlns:a16="http://schemas.microsoft.com/office/drawing/2014/main" id="{4272415E-F6CC-45EC-9F0F-87780FC82507}"/>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DA487FA9-D2B5-41B8-812F-6CEAB0F2F36B}"/>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a:extLst>
            <a:ext uri="{FF2B5EF4-FFF2-40B4-BE49-F238E27FC236}">
              <a16:creationId xmlns:a16="http://schemas.microsoft.com/office/drawing/2014/main" id="{32170CA6-34F5-4B44-AA60-22254FE8A58D}"/>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a:extLst>
            <a:ext uri="{FF2B5EF4-FFF2-40B4-BE49-F238E27FC236}">
              <a16:creationId xmlns:a16="http://schemas.microsoft.com/office/drawing/2014/main" id="{27446C0C-9B01-4F53-BFE9-D2A418AC23B8}"/>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524" name="直線コネクタ 523">
          <a:extLst>
            <a:ext uri="{FF2B5EF4-FFF2-40B4-BE49-F238E27FC236}">
              <a16:creationId xmlns:a16="http://schemas.microsoft.com/office/drawing/2014/main" id="{98F49A8A-4957-4630-981E-7118C03E314E}"/>
            </a:ext>
          </a:extLst>
        </xdr:cNvPr>
        <xdr:cNvCxnSpPr/>
      </xdr:nvCxnSpPr>
      <xdr:spPr>
        <a:xfrm flipV="1">
          <a:off x="14696439" y="9218676"/>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macro="" textlink="">
      <xdr:nvSpPr>
        <xdr:cNvPr id="525" name="【学校施設】&#10;有形固定資産減価償却率最小値テキスト">
          <a:extLst>
            <a:ext uri="{FF2B5EF4-FFF2-40B4-BE49-F238E27FC236}">
              <a16:creationId xmlns:a16="http://schemas.microsoft.com/office/drawing/2014/main" id="{F50FA1D2-F54B-44B9-A95B-29F3257CCC74}"/>
            </a:ext>
          </a:extLst>
        </xdr:cNvPr>
        <xdr:cNvSpPr txBox="1"/>
      </xdr:nvSpPr>
      <xdr:spPr>
        <a:xfrm>
          <a:off x="14735175" y="1030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526" name="直線コネクタ 525">
          <a:extLst>
            <a:ext uri="{FF2B5EF4-FFF2-40B4-BE49-F238E27FC236}">
              <a16:creationId xmlns:a16="http://schemas.microsoft.com/office/drawing/2014/main" id="{DE340EC5-FF3D-460B-A166-4A6BD5E5FA38}"/>
            </a:ext>
          </a:extLst>
        </xdr:cNvPr>
        <xdr:cNvCxnSpPr/>
      </xdr:nvCxnSpPr>
      <xdr:spPr>
        <a:xfrm>
          <a:off x="14611350" y="102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macro="" textlink="">
      <xdr:nvSpPr>
        <xdr:cNvPr id="527" name="【学校施設】&#10;有形固定資産減価償却率最大値テキスト">
          <a:extLst>
            <a:ext uri="{FF2B5EF4-FFF2-40B4-BE49-F238E27FC236}">
              <a16:creationId xmlns:a16="http://schemas.microsoft.com/office/drawing/2014/main" id="{36276582-1F96-4D3B-BE13-9118069E3896}"/>
            </a:ext>
          </a:extLst>
        </xdr:cNvPr>
        <xdr:cNvSpPr txBox="1"/>
      </xdr:nvSpPr>
      <xdr:spPr>
        <a:xfrm>
          <a:off x="14735175" y="900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528" name="直線コネクタ 527">
          <a:extLst>
            <a:ext uri="{FF2B5EF4-FFF2-40B4-BE49-F238E27FC236}">
              <a16:creationId xmlns:a16="http://schemas.microsoft.com/office/drawing/2014/main" id="{50711D47-F6FB-4EF9-A89A-7FB70BC17E93}"/>
            </a:ext>
          </a:extLst>
        </xdr:cNvPr>
        <xdr:cNvCxnSpPr/>
      </xdr:nvCxnSpPr>
      <xdr:spPr>
        <a:xfrm>
          <a:off x="14611350" y="92186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529" name="【学校施設】&#10;有形固定資産減価償却率平均値テキスト">
          <a:extLst>
            <a:ext uri="{FF2B5EF4-FFF2-40B4-BE49-F238E27FC236}">
              <a16:creationId xmlns:a16="http://schemas.microsoft.com/office/drawing/2014/main" id="{FC48197A-7E3A-4EDB-B5C3-9A0DE8E6BD19}"/>
            </a:ext>
          </a:extLst>
        </xdr:cNvPr>
        <xdr:cNvSpPr txBox="1"/>
      </xdr:nvSpPr>
      <xdr:spPr>
        <a:xfrm>
          <a:off x="14735175" y="9620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30" name="フローチャート: 判断 529">
          <a:extLst>
            <a:ext uri="{FF2B5EF4-FFF2-40B4-BE49-F238E27FC236}">
              <a16:creationId xmlns:a16="http://schemas.microsoft.com/office/drawing/2014/main" id="{4AB4585A-F0BE-4A1C-AB5E-FC3343904054}"/>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531" name="フローチャート: 判断 530">
          <a:extLst>
            <a:ext uri="{FF2B5EF4-FFF2-40B4-BE49-F238E27FC236}">
              <a16:creationId xmlns:a16="http://schemas.microsoft.com/office/drawing/2014/main" id="{7AF574B0-808B-4766-BEB2-09AED2456606}"/>
            </a:ext>
          </a:extLst>
        </xdr:cNvPr>
        <xdr:cNvSpPr/>
      </xdr:nvSpPr>
      <xdr:spPr>
        <a:xfrm>
          <a:off x="13887450" y="97455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532" name="フローチャート: 判断 531">
          <a:extLst>
            <a:ext uri="{FF2B5EF4-FFF2-40B4-BE49-F238E27FC236}">
              <a16:creationId xmlns:a16="http://schemas.microsoft.com/office/drawing/2014/main" id="{5C33346B-2B33-420E-B7A0-D892A11D37E3}"/>
            </a:ext>
          </a:extLst>
        </xdr:cNvPr>
        <xdr:cNvSpPr/>
      </xdr:nvSpPr>
      <xdr:spPr>
        <a:xfrm>
          <a:off x="13096875" y="97149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533" name="フローチャート: 判断 532">
          <a:extLst>
            <a:ext uri="{FF2B5EF4-FFF2-40B4-BE49-F238E27FC236}">
              <a16:creationId xmlns:a16="http://schemas.microsoft.com/office/drawing/2014/main" id="{D157DFB0-2D00-4B53-8578-7074A3CD63AA}"/>
            </a:ext>
          </a:extLst>
        </xdr:cNvPr>
        <xdr:cNvSpPr/>
      </xdr:nvSpPr>
      <xdr:spPr>
        <a:xfrm>
          <a:off x="12296775" y="971854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macro="" textlink="">
      <xdr:nvSpPr>
        <xdr:cNvPr id="534" name="フローチャート: 判断 533">
          <a:extLst>
            <a:ext uri="{FF2B5EF4-FFF2-40B4-BE49-F238E27FC236}">
              <a16:creationId xmlns:a16="http://schemas.microsoft.com/office/drawing/2014/main" id="{47FC98C0-67CE-4F8B-A4CD-AD107E2F4E79}"/>
            </a:ext>
          </a:extLst>
        </xdr:cNvPr>
        <xdr:cNvSpPr/>
      </xdr:nvSpPr>
      <xdr:spPr>
        <a:xfrm>
          <a:off x="11487150" y="96939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149E1CDA-AEC8-4825-906D-A4D0F34E525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E50969BA-529B-4D18-9B4A-C198D3BAB952}"/>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B5236C6E-85C9-468A-AEF4-801F1EF4C44A}"/>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CF9D6B65-9E38-402A-B318-B5A349FA073C}"/>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E1F8A372-22C6-4F60-84C7-E18D8FB431A6}"/>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47498</xdr:rowOff>
    </xdr:from>
    <xdr:to>
      <xdr:col>85</xdr:col>
      <xdr:colOff>177800</xdr:colOff>
      <xdr:row>63</xdr:row>
      <xdr:rowOff>149098</xdr:rowOff>
    </xdr:to>
    <xdr:sp macro="" textlink="">
      <xdr:nvSpPr>
        <xdr:cNvPr id="540" name="楕円 539">
          <a:extLst>
            <a:ext uri="{FF2B5EF4-FFF2-40B4-BE49-F238E27FC236}">
              <a16:creationId xmlns:a16="http://schemas.microsoft.com/office/drawing/2014/main" id="{6484D0D3-1282-4E0E-99E5-49B123F6E4FB}"/>
            </a:ext>
          </a:extLst>
        </xdr:cNvPr>
        <xdr:cNvSpPr/>
      </xdr:nvSpPr>
      <xdr:spPr>
        <a:xfrm>
          <a:off x="14649450" y="102519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133875</xdr:rowOff>
    </xdr:from>
    <xdr:ext cx="405111" cy="259045"/>
    <xdr:sp macro="" textlink="">
      <xdr:nvSpPr>
        <xdr:cNvPr id="541" name="【学校施設】&#10;有形固定資産減価償却率該当値テキスト">
          <a:extLst>
            <a:ext uri="{FF2B5EF4-FFF2-40B4-BE49-F238E27FC236}">
              <a16:creationId xmlns:a16="http://schemas.microsoft.com/office/drawing/2014/main" id="{38523A13-8B2C-41D9-AEB1-AD01DA8A56C7}"/>
            </a:ext>
          </a:extLst>
        </xdr:cNvPr>
        <xdr:cNvSpPr txBox="1"/>
      </xdr:nvSpPr>
      <xdr:spPr>
        <a:xfrm>
          <a:off x="14735175" y="10173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164084</xdr:rowOff>
    </xdr:from>
    <xdr:to>
      <xdr:col>81</xdr:col>
      <xdr:colOff>101600</xdr:colOff>
      <xdr:row>63</xdr:row>
      <xdr:rowOff>94234</xdr:rowOff>
    </xdr:to>
    <xdr:sp macro="" textlink="">
      <xdr:nvSpPr>
        <xdr:cNvPr id="542" name="楕円 541">
          <a:extLst>
            <a:ext uri="{FF2B5EF4-FFF2-40B4-BE49-F238E27FC236}">
              <a16:creationId xmlns:a16="http://schemas.microsoft.com/office/drawing/2014/main" id="{1404A9FE-8CC3-4C52-9A12-1F9241DBD800}"/>
            </a:ext>
          </a:extLst>
        </xdr:cNvPr>
        <xdr:cNvSpPr/>
      </xdr:nvSpPr>
      <xdr:spPr>
        <a:xfrm>
          <a:off x="13887450" y="1020025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43434</xdr:rowOff>
    </xdr:from>
    <xdr:to>
      <xdr:col>85</xdr:col>
      <xdr:colOff>127000</xdr:colOff>
      <xdr:row>63</xdr:row>
      <xdr:rowOff>98298</xdr:rowOff>
    </xdr:to>
    <xdr:cxnSp macro="">
      <xdr:nvCxnSpPr>
        <xdr:cNvPr id="543" name="直線コネクタ 542">
          <a:extLst>
            <a:ext uri="{FF2B5EF4-FFF2-40B4-BE49-F238E27FC236}">
              <a16:creationId xmlns:a16="http://schemas.microsoft.com/office/drawing/2014/main" id="{B8E03328-9065-4958-AECE-7C8A6F13D7FD}"/>
            </a:ext>
          </a:extLst>
        </xdr:cNvPr>
        <xdr:cNvCxnSpPr/>
      </xdr:nvCxnSpPr>
      <xdr:spPr>
        <a:xfrm>
          <a:off x="13935075" y="10247884"/>
          <a:ext cx="762000" cy="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100076</xdr:rowOff>
    </xdr:from>
    <xdr:to>
      <xdr:col>76</xdr:col>
      <xdr:colOff>165100</xdr:colOff>
      <xdr:row>63</xdr:row>
      <xdr:rowOff>30226</xdr:rowOff>
    </xdr:to>
    <xdr:sp macro="" textlink="">
      <xdr:nvSpPr>
        <xdr:cNvPr id="544" name="楕円 543">
          <a:extLst>
            <a:ext uri="{FF2B5EF4-FFF2-40B4-BE49-F238E27FC236}">
              <a16:creationId xmlns:a16="http://schemas.microsoft.com/office/drawing/2014/main" id="{7A41FF05-0E0A-4A9F-A71E-DBE1223A7AF7}"/>
            </a:ext>
          </a:extLst>
        </xdr:cNvPr>
        <xdr:cNvSpPr/>
      </xdr:nvSpPr>
      <xdr:spPr>
        <a:xfrm>
          <a:off x="13096875" y="1014260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150876</xdr:rowOff>
    </xdr:from>
    <xdr:to>
      <xdr:col>81</xdr:col>
      <xdr:colOff>50800</xdr:colOff>
      <xdr:row>63</xdr:row>
      <xdr:rowOff>43434</xdr:rowOff>
    </xdr:to>
    <xdr:cxnSp macro="">
      <xdr:nvCxnSpPr>
        <xdr:cNvPr id="545" name="直線コネクタ 544">
          <a:extLst>
            <a:ext uri="{FF2B5EF4-FFF2-40B4-BE49-F238E27FC236}">
              <a16:creationId xmlns:a16="http://schemas.microsoft.com/office/drawing/2014/main" id="{DB0268C1-3483-4BB9-B429-0794A300C00E}"/>
            </a:ext>
          </a:extLst>
        </xdr:cNvPr>
        <xdr:cNvCxnSpPr/>
      </xdr:nvCxnSpPr>
      <xdr:spPr>
        <a:xfrm>
          <a:off x="13144500" y="10190226"/>
          <a:ext cx="790575"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90932</xdr:rowOff>
    </xdr:from>
    <xdr:to>
      <xdr:col>72</xdr:col>
      <xdr:colOff>38100</xdr:colOff>
      <xdr:row>63</xdr:row>
      <xdr:rowOff>21082</xdr:rowOff>
    </xdr:to>
    <xdr:sp macro="" textlink="">
      <xdr:nvSpPr>
        <xdr:cNvPr id="546" name="楕円 545">
          <a:extLst>
            <a:ext uri="{FF2B5EF4-FFF2-40B4-BE49-F238E27FC236}">
              <a16:creationId xmlns:a16="http://schemas.microsoft.com/office/drawing/2014/main" id="{15BEA4AA-E2DC-418E-BBF1-2A77702135B2}"/>
            </a:ext>
          </a:extLst>
        </xdr:cNvPr>
        <xdr:cNvSpPr/>
      </xdr:nvSpPr>
      <xdr:spPr>
        <a:xfrm>
          <a:off x="12296775" y="101271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141732</xdr:rowOff>
    </xdr:from>
    <xdr:to>
      <xdr:col>76</xdr:col>
      <xdr:colOff>114300</xdr:colOff>
      <xdr:row>62</xdr:row>
      <xdr:rowOff>150876</xdr:rowOff>
    </xdr:to>
    <xdr:cxnSp macro="">
      <xdr:nvCxnSpPr>
        <xdr:cNvPr id="547" name="直線コネクタ 546">
          <a:extLst>
            <a:ext uri="{FF2B5EF4-FFF2-40B4-BE49-F238E27FC236}">
              <a16:creationId xmlns:a16="http://schemas.microsoft.com/office/drawing/2014/main" id="{595176AC-540E-4F48-BA0F-D53B646CFF58}"/>
            </a:ext>
          </a:extLst>
        </xdr:cNvPr>
        <xdr:cNvCxnSpPr/>
      </xdr:nvCxnSpPr>
      <xdr:spPr>
        <a:xfrm>
          <a:off x="12344400" y="10184257"/>
          <a:ext cx="8001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31496</xdr:rowOff>
    </xdr:from>
    <xdr:to>
      <xdr:col>67</xdr:col>
      <xdr:colOff>101600</xdr:colOff>
      <xdr:row>62</xdr:row>
      <xdr:rowOff>133096</xdr:rowOff>
    </xdr:to>
    <xdr:sp macro="" textlink="">
      <xdr:nvSpPr>
        <xdr:cNvPr id="548" name="楕円 547">
          <a:extLst>
            <a:ext uri="{FF2B5EF4-FFF2-40B4-BE49-F238E27FC236}">
              <a16:creationId xmlns:a16="http://schemas.microsoft.com/office/drawing/2014/main" id="{CBD1F4E1-74B9-4BDD-90A3-B6E31FE63958}"/>
            </a:ext>
          </a:extLst>
        </xdr:cNvPr>
        <xdr:cNvSpPr/>
      </xdr:nvSpPr>
      <xdr:spPr>
        <a:xfrm>
          <a:off x="11487150" y="1006767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82296</xdr:rowOff>
    </xdr:from>
    <xdr:to>
      <xdr:col>71</xdr:col>
      <xdr:colOff>177800</xdr:colOff>
      <xdr:row>62</xdr:row>
      <xdr:rowOff>141732</xdr:rowOff>
    </xdr:to>
    <xdr:cxnSp macro="">
      <xdr:nvCxnSpPr>
        <xdr:cNvPr id="549" name="直線コネクタ 548">
          <a:extLst>
            <a:ext uri="{FF2B5EF4-FFF2-40B4-BE49-F238E27FC236}">
              <a16:creationId xmlns:a16="http://schemas.microsoft.com/office/drawing/2014/main" id="{B2676835-DC99-4977-989D-C107ADFC7233}"/>
            </a:ext>
          </a:extLst>
        </xdr:cNvPr>
        <xdr:cNvCxnSpPr/>
      </xdr:nvCxnSpPr>
      <xdr:spPr>
        <a:xfrm>
          <a:off x="11534775" y="10124821"/>
          <a:ext cx="80962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145051</xdr:rowOff>
    </xdr:from>
    <xdr:ext cx="405111" cy="259045"/>
    <xdr:sp macro="" textlink="">
      <xdr:nvSpPr>
        <xdr:cNvPr id="550" name="n_1aveValue【学校施設】&#10;有形固定資産減価償却率">
          <a:extLst>
            <a:ext uri="{FF2B5EF4-FFF2-40B4-BE49-F238E27FC236}">
              <a16:creationId xmlns:a16="http://schemas.microsoft.com/office/drawing/2014/main" id="{7E6574E0-80E8-4B7E-A9FE-FD6FB92A2E6E}"/>
            </a:ext>
          </a:extLst>
        </xdr:cNvPr>
        <xdr:cNvSpPr txBox="1"/>
      </xdr:nvSpPr>
      <xdr:spPr>
        <a:xfrm>
          <a:off x="13745219" y="953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117619</xdr:rowOff>
    </xdr:from>
    <xdr:ext cx="405111" cy="259045"/>
    <xdr:sp macro="" textlink="">
      <xdr:nvSpPr>
        <xdr:cNvPr id="551" name="n_2aveValue【学校施設】&#10;有形固定資産減価償却率">
          <a:extLst>
            <a:ext uri="{FF2B5EF4-FFF2-40B4-BE49-F238E27FC236}">
              <a16:creationId xmlns:a16="http://schemas.microsoft.com/office/drawing/2014/main" id="{84D56DD9-82EC-45BC-B221-E1608D1CD1D0}"/>
            </a:ext>
          </a:extLst>
        </xdr:cNvPr>
        <xdr:cNvSpPr txBox="1"/>
      </xdr:nvSpPr>
      <xdr:spPr>
        <a:xfrm>
          <a:off x="12964169" y="95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552" name="n_3aveValue【学校施設】&#10;有形固定資産減価償却率">
          <a:extLst>
            <a:ext uri="{FF2B5EF4-FFF2-40B4-BE49-F238E27FC236}">
              <a16:creationId xmlns:a16="http://schemas.microsoft.com/office/drawing/2014/main" id="{B31A0999-3C64-4831-A465-7A5AF7A5D8DB}"/>
            </a:ext>
          </a:extLst>
        </xdr:cNvPr>
        <xdr:cNvSpPr txBox="1"/>
      </xdr:nvSpPr>
      <xdr:spPr>
        <a:xfrm>
          <a:off x="12164069" y="94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90187</xdr:rowOff>
    </xdr:from>
    <xdr:ext cx="405111" cy="259045"/>
    <xdr:sp macro="" textlink="">
      <xdr:nvSpPr>
        <xdr:cNvPr id="553" name="n_4aveValue【学校施設】&#10;有形固定資産減価償却率">
          <a:extLst>
            <a:ext uri="{FF2B5EF4-FFF2-40B4-BE49-F238E27FC236}">
              <a16:creationId xmlns:a16="http://schemas.microsoft.com/office/drawing/2014/main" id="{33F80DFF-A7A9-48E5-B9EC-DBD12844A9A7}"/>
            </a:ext>
          </a:extLst>
        </xdr:cNvPr>
        <xdr:cNvSpPr txBox="1"/>
      </xdr:nvSpPr>
      <xdr:spPr>
        <a:xfrm>
          <a:off x="11354444"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85361</xdr:rowOff>
    </xdr:from>
    <xdr:ext cx="405111" cy="259045"/>
    <xdr:sp macro="" textlink="">
      <xdr:nvSpPr>
        <xdr:cNvPr id="554" name="n_1mainValue【学校施設】&#10;有形固定資産減価償却率">
          <a:extLst>
            <a:ext uri="{FF2B5EF4-FFF2-40B4-BE49-F238E27FC236}">
              <a16:creationId xmlns:a16="http://schemas.microsoft.com/office/drawing/2014/main" id="{2CD2A012-628C-4C39-889C-692F887DEE8A}"/>
            </a:ext>
          </a:extLst>
        </xdr:cNvPr>
        <xdr:cNvSpPr txBox="1"/>
      </xdr:nvSpPr>
      <xdr:spPr>
        <a:xfrm>
          <a:off x="13745219" y="10289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21353</xdr:rowOff>
    </xdr:from>
    <xdr:ext cx="405111" cy="259045"/>
    <xdr:sp macro="" textlink="">
      <xdr:nvSpPr>
        <xdr:cNvPr id="555" name="n_2mainValue【学校施設】&#10;有形固定資産減価償却率">
          <a:extLst>
            <a:ext uri="{FF2B5EF4-FFF2-40B4-BE49-F238E27FC236}">
              <a16:creationId xmlns:a16="http://schemas.microsoft.com/office/drawing/2014/main" id="{4CDB7465-166F-4D28-999D-F49F33D7CF21}"/>
            </a:ext>
          </a:extLst>
        </xdr:cNvPr>
        <xdr:cNvSpPr txBox="1"/>
      </xdr:nvSpPr>
      <xdr:spPr>
        <a:xfrm>
          <a:off x="12964169" y="1022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12209</xdr:rowOff>
    </xdr:from>
    <xdr:ext cx="405111" cy="259045"/>
    <xdr:sp macro="" textlink="">
      <xdr:nvSpPr>
        <xdr:cNvPr id="556" name="n_3mainValue【学校施設】&#10;有形固定資産減価償却率">
          <a:extLst>
            <a:ext uri="{FF2B5EF4-FFF2-40B4-BE49-F238E27FC236}">
              <a16:creationId xmlns:a16="http://schemas.microsoft.com/office/drawing/2014/main" id="{AA882A61-DE00-464F-A205-26F53DCADCB6}"/>
            </a:ext>
          </a:extLst>
        </xdr:cNvPr>
        <xdr:cNvSpPr txBox="1"/>
      </xdr:nvSpPr>
      <xdr:spPr>
        <a:xfrm>
          <a:off x="12164069"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124223</xdr:rowOff>
    </xdr:from>
    <xdr:ext cx="405111" cy="259045"/>
    <xdr:sp macro="" textlink="">
      <xdr:nvSpPr>
        <xdr:cNvPr id="557" name="n_4mainValue【学校施設】&#10;有形固定資産減価償却率">
          <a:extLst>
            <a:ext uri="{FF2B5EF4-FFF2-40B4-BE49-F238E27FC236}">
              <a16:creationId xmlns:a16="http://schemas.microsoft.com/office/drawing/2014/main" id="{43500248-87CD-4607-9B3B-F19446C8AE33}"/>
            </a:ext>
          </a:extLst>
        </xdr:cNvPr>
        <xdr:cNvSpPr txBox="1"/>
      </xdr:nvSpPr>
      <xdr:spPr>
        <a:xfrm>
          <a:off x="11354444" y="10160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0A2619BF-AD78-4D51-A326-9DC56DE7EC1C}"/>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C8BEA83F-2D5E-4E05-A4A1-27D37962096E}"/>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BF998BC7-C31B-44EE-91CC-52F9D45FEB7E}"/>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D34BBA52-D2B4-463A-817D-79AD73E67071}"/>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33F14ABA-4691-4F12-BA5B-5BDC3E195F76}"/>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7FBE567A-DC29-4CFA-8B8C-687F5DDA0192}"/>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A29A8680-2ED8-4CBF-9EBA-57E7D6F87C08}"/>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0143EA4B-17AF-41A9-8881-7A4B19BE61D6}"/>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55DE0F59-AD5D-4532-9273-837E24509C3A}"/>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88AFFF01-23A7-4141-9749-4B132CD9D4A3}"/>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a:extLst>
            <a:ext uri="{FF2B5EF4-FFF2-40B4-BE49-F238E27FC236}">
              <a16:creationId xmlns:a16="http://schemas.microsoft.com/office/drawing/2014/main" id="{ECA5DACE-6090-4BB0-9F3A-9E7FD832D31A}"/>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9" name="直線コネクタ 568">
          <a:extLst>
            <a:ext uri="{FF2B5EF4-FFF2-40B4-BE49-F238E27FC236}">
              <a16:creationId xmlns:a16="http://schemas.microsoft.com/office/drawing/2014/main" id="{103372A6-4E55-4435-A090-275F7F3EC4B5}"/>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a:extLst>
            <a:ext uri="{FF2B5EF4-FFF2-40B4-BE49-F238E27FC236}">
              <a16:creationId xmlns:a16="http://schemas.microsoft.com/office/drawing/2014/main" id="{78DEF905-88B2-4779-B517-70486C0CBBD1}"/>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a:extLst>
            <a:ext uri="{FF2B5EF4-FFF2-40B4-BE49-F238E27FC236}">
              <a16:creationId xmlns:a16="http://schemas.microsoft.com/office/drawing/2014/main" id="{89DFE5F5-AB9B-4B9C-9A5D-BCA527F6BD23}"/>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a:extLst>
            <a:ext uri="{FF2B5EF4-FFF2-40B4-BE49-F238E27FC236}">
              <a16:creationId xmlns:a16="http://schemas.microsoft.com/office/drawing/2014/main" id="{9996A40C-5E54-4F96-8895-2DD002757768}"/>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a:extLst>
            <a:ext uri="{FF2B5EF4-FFF2-40B4-BE49-F238E27FC236}">
              <a16:creationId xmlns:a16="http://schemas.microsoft.com/office/drawing/2014/main" id="{E484ABF7-5B19-48D1-B204-D707A306E41B}"/>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a:extLst>
            <a:ext uri="{FF2B5EF4-FFF2-40B4-BE49-F238E27FC236}">
              <a16:creationId xmlns:a16="http://schemas.microsoft.com/office/drawing/2014/main" id="{08E4683D-B09C-4D32-A6BB-6E39C732BD1D}"/>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a:extLst>
            <a:ext uri="{FF2B5EF4-FFF2-40B4-BE49-F238E27FC236}">
              <a16:creationId xmlns:a16="http://schemas.microsoft.com/office/drawing/2014/main" id="{8558613B-AD83-45A3-B22F-003F50CD3471}"/>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a:extLst>
            <a:ext uri="{FF2B5EF4-FFF2-40B4-BE49-F238E27FC236}">
              <a16:creationId xmlns:a16="http://schemas.microsoft.com/office/drawing/2014/main" id="{053EFA91-0737-4D8E-A0FF-DAF07414C6CA}"/>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6547AF8F-C211-4515-829C-00A8CB5D6E75}"/>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A7FE95CB-A815-4406-9A60-C5DC47C52115}"/>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a:extLst>
            <a:ext uri="{FF2B5EF4-FFF2-40B4-BE49-F238E27FC236}">
              <a16:creationId xmlns:a16="http://schemas.microsoft.com/office/drawing/2014/main" id="{52884F0E-115E-4EDD-924C-48EB67006102}"/>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121158</xdr:rowOff>
    </xdr:from>
    <xdr:to>
      <xdr:col>116</xdr:col>
      <xdr:colOff>62864</xdr:colOff>
      <xdr:row>64</xdr:row>
      <xdr:rowOff>96012</xdr:rowOff>
    </xdr:to>
    <xdr:cxnSp macro="">
      <xdr:nvCxnSpPr>
        <xdr:cNvPr id="580" name="直線コネクタ 579">
          <a:extLst>
            <a:ext uri="{FF2B5EF4-FFF2-40B4-BE49-F238E27FC236}">
              <a16:creationId xmlns:a16="http://schemas.microsoft.com/office/drawing/2014/main" id="{EC6CC394-F322-43F7-A116-8CFFBE1E6B76}"/>
            </a:ext>
          </a:extLst>
        </xdr:cNvPr>
        <xdr:cNvCxnSpPr/>
      </xdr:nvCxnSpPr>
      <xdr:spPr>
        <a:xfrm flipV="1">
          <a:off x="19954239" y="9354058"/>
          <a:ext cx="0" cy="110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macro="" textlink="">
      <xdr:nvSpPr>
        <xdr:cNvPr id="581" name="【学校施設】&#10;一人当たり面積最小値テキスト">
          <a:extLst>
            <a:ext uri="{FF2B5EF4-FFF2-40B4-BE49-F238E27FC236}">
              <a16:creationId xmlns:a16="http://schemas.microsoft.com/office/drawing/2014/main" id="{24FB2E39-D139-4F2A-BF65-12E209812F29}"/>
            </a:ext>
          </a:extLst>
        </xdr:cNvPr>
        <xdr:cNvSpPr txBox="1"/>
      </xdr:nvSpPr>
      <xdr:spPr>
        <a:xfrm>
          <a:off x="19992975" y="104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582" name="直線コネクタ 581">
          <a:extLst>
            <a:ext uri="{FF2B5EF4-FFF2-40B4-BE49-F238E27FC236}">
              <a16:creationId xmlns:a16="http://schemas.microsoft.com/office/drawing/2014/main" id="{478B9651-51D4-466D-B701-C8850EE5DB99}"/>
            </a:ext>
          </a:extLst>
        </xdr:cNvPr>
        <xdr:cNvCxnSpPr/>
      </xdr:nvCxnSpPr>
      <xdr:spPr>
        <a:xfrm>
          <a:off x="19878675" y="104592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67835</xdr:rowOff>
    </xdr:from>
    <xdr:ext cx="469744" cy="259045"/>
    <xdr:sp macro="" textlink="">
      <xdr:nvSpPr>
        <xdr:cNvPr id="583" name="【学校施設】&#10;一人当たり面積最大値テキスト">
          <a:extLst>
            <a:ext uri="{FF2B5EF4-FFF2-40B4-BE49-F238E27FC236}">
              <a16:creationId xmlns:a16="http://schemas.microsoft.com/office/drawing/2014/main" id="{ADD02C4B-95F3-4421-9736-4004EE97DF57}"/>
            </a:ext>
          </a:extLst>
        </xdr:cNvPr>
        <xdr:cNvSpPr txBox="1"/>
      </xdr:nvSpPr>
      <xdr:spPr>
        <a:xfrm>
          <a:off x="19992975" y="91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121158</xdr:rowOff>
    </xdr:from>
    <xdr:to>
      <xdr:col>116</xdr:col>
      <xdr:colOff>152400</xdr:colOff>
      <xdr:row>57</xdr:row>
      <xdr:rowOff>121158</xdr:rowOff>
    </xdr:to>
    <xdr:cxnSp macro="">
      <xdr:nvCxnSpPr>
        <xdr:cNvPr id="584" name="直線コネクタ 583">
          <a:extLst>
            <a:ext uri="{FF2B5EF4-FFF2-40B4-BE49-F238E27FC236}">
              <a16:creationId xmlns:a16="http://schemas.microsoft.com/office/drawing/2014/main" id="{4FA26582-B4F2-423F-8887-8E8AC3AE0EB7}"/>
            </a:ext>
          </a:extLst>
        </xdr:cNvPr>
        <xdr:cNvCxnSpPr/>
      </xdr:nvCxnSpPr>
      <xdr:spPr>
        <a:xfrm>
          <a:off x="19878675" y="93540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35069</xdr:rowOff>
    </xdr:from>
    <xdr:ext cx="469744" cy="259045"/>
    <xdr:sp macro="" textlink="">
      <xdr:nvSpPr>
        <xdr:cNvPr id="585" name="【学校施設】&#10;一人当たり面積平均値テキスト">
          <a:extLst>
            <a:ext uri="{FF2B5EF4-FFF2-40B4-BE49-F238E27FC236}">
              <a16:creationId xmlns:a16="http://schemas.microsoft.com/office/drawing/2014/main" id="{9A5B7E2F-0608-41AF-AD5D-5ACE1B376A3F}"/>
            </a:ext>
          </a:extLst>
        </xdr:cNvPr>
        <xdr:cNvSpPr txBox="1"/>
      </xdr:nvSpPr>
      <xdr:spPr>
        <a:xfrm>
          <a:off x="19992975" y="991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586" name="フローチャート: 判断 585">
          <a:extLst>
            <a:ext uri="{FF2B5EF4-FFF2-40B4-BE49-F238E27FC236}">
              <a16:creationId xmlns:a16="http://schemas.microsoft.com/office/drawing/2014/main" id="{8D7E04BE-F902-4618-8166-82BF365CD3A9}"/>
            </a:ext>
          </a:extLst>
        </xdr:cNvPr>
        <xdr:cNvSpPr/>
      </xdr:nvSpPr>
      <xdr:spPr>
        <a:xfrm>
          <a:off x="19897725" y="99340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159512</xdr:rowOff>
    </xdr:from>
    <xdr:to>
      <xdr:col>112</xdr:col>
      <xdr:colOff>38100</xdr:colOff>
      <xdr:row>61</xdr:row>
      <xdr:rowOff>89662</xdr:rowOff>
    </xdr:to>
    <xdr:sp macro="" textlink="">
      <xdr:nvSpPr>
        <xdr:cNvPr id="587" name="フローチャート: 判断 586">
          <a:extLst>
            <a:ext uri="{FF2B5EF4-FFF2-40B4-BE49-F238E27FC236}">
              <a16:creationId xmlns:a16="http://schemas.microsoft.com/office/drawing/2014/main" id="{94EB12D8-AA2C-4069-A5F9-7755893FCDF2}"/>
            </a:ext>
          </a:extLst>
        </xdr:cNvPr>
        <xdr:cNvSpPr/>
      </xdr:nvSpPr>
      <xdr:spPr>
        <a:xfrm>
          <a:off x="19154775" y="98781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170942</xdr:rowOff>
    </xdr:from>
    <xdr:to>
      <xdr:col>107</xdr:col>
      <xdr:colOff>101600</xdr:colOff>
      <xdr:row>61</xdr:row>
      <xdr:rowOff>101092</xdr:rowOff>
    </xdr:to>
    <xdr:sp macro="" textlink="">
      <xdr:nvSpPr>
        <xdr:cNvPr id="588" name="フローチャート: 判断 587">
          <a:extLst>
            <a:ext uri="{FF2B5EF4-FFF2-40B4-BE49-F238E27FC236}">
              <a16:creationId xmlns:a16="http://schemas.microsoft.com/office/drawing/2014/main" id="{E9DF8E83-8CFF-4D9A-982E-0A142B47BAE1}"/>
            </a:ext>
          </a:extLst>
        </xdr:cNvPr>
        <xdr:cNvSpPr/>
      </xdr:nvSpPr>
      <xdr:spPr>
        <a:xfrm>
          <a:off x="18345150" y="98769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589" name="フローチャート: 判断 588">
          <a:extLst>
            <a:ext uri="{FF2B5EF4-FFF2-40B4-BE49-F238E27FC236}">
              <a16:creationId xmlns:a16="http://schemas.microsoft.com/office/drawing/2014/main" id="{283D1AEE-E28D-4CEC-86C9-409D57A8595F}"/>
            </a:ext>
          </a:extLst>
        </xdr:cNvPr>
        <xdr:cNvSpPr/>
      </xdr:nvSpPr>
      <xdr:spPr>
        <a:xfrm>
          <a:off x="17554575" y="990803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33782</xdr:rowOff>
    </xdr:from>
    <xdr:to>
      <xdr:col>98</xdr:col>
      <xdr:colOff>38100</xdr:colOff>
      <xdr:row>61</xdr:row>
      <xdr:rowOff>135382</xdr:rowOff>
    </xdr:to>
    <xdr:sp macro="" textlink="">
      <xdr:nvSpPr>
        <xdr:cNvPr id="590" name="フローチャート: 判断 589">
          <a:extLst>
            <a:ext uri="{FF2B5EF4-FFF2-40B4-BE49-F238E27FC236}">
              <a16:creationId xmlns:a16="http://schemas.microsoft.com/office/drawing/2014/main" id="{844C6699-F585-4DA3-BA0B-F9C7A4D1E461}"/>
            </a:ext>
          </a:extLst>
        </xdr:cNvPr>
        <xdr:cNvSpPr/>
      </xdr:nvSpPr>
      <xdr:spPr>
        <a:xfrm>
          <a:off x="16754475" y="990803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57728A9-CCA7-4E47-9AB8-597744F30B98}"/>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485B1224-03FF-48ED-8844-36738DE8E229}"/>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1D101AB6-2F07-4B6F-8D01-79A3E4F9094A}"/>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6DB4817-E851-41EC-B22C-974F925B0614}"/>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B3ABC7C0-6122-4E5B-B845-8CA24641ECB9}"/>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96" name="楕円 595">
          <a:extLst>
            <a:ext uri="{FF2B5EF4-FFF2-40B4-BE49-F238E27FC236}">
              <a16:creationId xmlns:a16="http://schemas.microsoft.com/office/drawing/2014/main" id="{2E14997A-1332-404A-9198-EF9D74571322}"/>
            </a:ext>
          </a:extLst>
        </xdr:cNvPr>
        <xdr:cNvSpPr/>
      </xdr:nvSpPr>
      <xdr:spPr>
        <a:xfrm>
          <a:off x="19897725" y="974102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45229</xdr:rowOff>
    </xdr:from>
    <xdr:ext cx="469744" cy="259045"/>
    <xdr:sp macro="" textlink="">
      <xdr:nvSpPr>
        <xdr:cNvPr id="597" name="【学校施設】&#10;一人当たり面積該当値テキスト">
          <a:extLst>
            <a:ext uri="{FF2B5EF4-FFF2-40B4-BE49-F238E27FC236}">
              <a16:creationId xmlns:a16="http://schemas.microsoft.com/office/drawing/2014/main" id="{6844E1E8-2859-49C9-AFB4-9CF5139FA957}"/>
            </a:ext>
          </a:extLst>
        </xdr:cNvPr>
        <xdr:cNvSpPr txBox="1"/>
      </xdr:nvSpPr>
      <xdr:spPr>
        <a:xfrm>
          <a:off x="19992975" y="960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40640</xdr:rowOff>
    </xdr:from>
    <xdr:to>
      <xdr:col>112</xdr:col>
      <xdr:colOff>38100</xdr:colOff>
      <xdr:row>60</xdr:row>
      <xdr:rowOff>142240</xdr:rowOff>
    </xdr:to>
    <xdr:sp macro="" textlink="">
      <xdr:nvSpPr>
        <xdr:cNvPr id="598" name="楕円 597">
          <a:extLst>
            <a:ext uri="{FF2B5EF4-FFF2-40B4-BE49-F238E27FC236}">
              <a16:creationId xmlns:a16="http://schemas.microsoft.com/office/drawing/2014/main" id="{2E49BC2D-449C-4630-8D90-70318B48DFE5}"/>
            </a:ext>
          </a:extLst>
        </xdr:cNvPr>
        <xdr:cNvSpPr/>
      </xdr:nvSpPr>
      <xdr:spPr>
        <a:xfrm>
          <a:off x="19154775" y="97561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73152</xdr:rowOff>
    </xdr:from>
    <xdr:to>
      <xdr:col>116</xdr:col>
      <xdr:colOff>63500</xdr:colOff>
      <xdr:row>60</xdr:row>
      <xdr:rowOff>91440</xdr:rowOff>
    </xdr:to>
    <xdr:cxnSp macro="">
      <xdr:nvCxnSpPr>
        <xdr:cNvPr id="599" name="直線コネクタ 598">
          <a:extLst>
            <a:ext uri="{FF2B5EF4-FFF2-40B4-BE49-F238E27FC236}">
              <a16:creationId xmlns:a16="http://schemas.microsoft.com/office/drawing/2014/main" id="{423315EC-3544-4D7F-8FB8-DC808483F737}"/>
            </a:ext>
          </a:extLst>
        </xdr:cNvPr>
        <xdr:cNvCxnSpPr/>
      </xdr:nvCxnSpPr>
      <xdr:spPr>
        <a:xfrm flipV="1">
          <a:off x="19202400" y="9788652"/>
          <a:ext cx="752475"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24638</xdr:rowOff>
    </xdr:from>
    <xdr:to>
      <xdr:col>107</xdr:col>
      <xdr:colOff>101600</xdr:colOff>
      <xdr:row>60</xdr:row>
      <xdr:rowOff>126238</xdr:rowOff>
    </xdr:to>
    <xdr:sp macro="" textlink="">
      <xdr:nvSpPr>
        <xdr:cNvPr id="600" name="楕円 599">
          <a:extLst>
            <a:ext uri="{FF2B5EF4-FFF2-40B4-BE49-F238E27FC236}">
              <a16:creationId xmlns:a16="http://schemas.microsoft.com/office/drawing/2014/main" id="{B1F74867-06B5-4AD7-94AD-13EF1516642B}"/>
            </a:ext>
          </a:extLst>
        </xdr:cNvPr>
        <xdr:cNvSpPr/>
      </xdr:nvSpPr>
      <xdr:spPr>
        <a:xfrm>
          <a:off x="18345150" y="97433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75438</xdr:rowOff>
    </xdr:from>
    <xdr:to>
      <xdr:col>111</xdr:col>
      <xdr:colOff>177800</xdr:colOff>
      <xdr:row>60</xdr:row>
      <xdr:rowOff>91440</xdr:rowOff>
    </xdr:to>
    <xdr:cxnSp macro="">
      <xdr:nvCxnSpPr>
        <xdr:cNvPr id="601" name="直線コネクタ 600">
          <a:extLst>
            <a:ext uri="{FF2B5EF4-FFF2-40B4-BE49-F238E27FC236}">
              <a16:creationId xmlns:a16="http://schemas.microsoft.com/office/drawing/2014/main" id="{D5C8AD5E-8D4A-44DA-AD48-F115661884F7}"/>
            </a:ext>
          </a:extLst>
        </xdr:cNvPr>
        <xdr:cNvCxnSpPr/>
      </xdr:nvCxnSpPr>
      <xdr:spPr>
        <a:xfrm>
          <a:off x="18392775" y="9790938"/>
          <a:ext cx="809625"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56642</xdr:rowOff>
    </xdr:from>
    <xdr:to>
      <xdr:col>102</xdr:col>
      <xdr:colOff>165100</xdr:colOff>
      <xdr:row>60</xdr:row>
      <xdr:rowOff>158242</xdr:rowOff>
    </xdr:to>
    <xdr:sp macro="" textlink="">
      <xdr:nvSpPr>
        <xdr:cNvPr id="602" name="楕円 601">
          <a:extLst>
            <a:ext uri="{FF2B5EF4-FFF2-40B4-BE49-F238E27FC236}">
              <a16:creationId xmlns:a16="http://schemas.microsoft.com/office/drawing/2014/main" id="{A1E338E0-7686-47B2-8D3B-8A905EA258DF}"/>
            </a:ext>
          </a:extLst>
        </xdr:cNvPr>
        <xdr:cNvSpPr/>
      </xdr:nvSpPr>
      <xdr:spPr>
        <a:xfrm>
          <a:off x="17554575" y="977214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75438</xdr:rowOff>
    </xdr:from>
    <xdr:to>
      <xdr:col>107</xdr:col>
      <xdr:colOff>50800</xdr:colOff>
      <xdr:row>60</xdr:row>
      <xdr:rowOff>107442</xdr:rowOff>
    </xdr:to>
    <xdr:cxnSp macro="">
      <xdr:nvCxnSpPr>
        <xdr:cNvPr id="603" name="直線コネクタ 602">
          <a:extLst>
            <a:ext uri="{FF2B5EF4-FFF2-40B4-BE49-F238E27FC236}">
              <a16:creationId xmlns:a16="http://schemas.microsoft.com/office/drawing/2014/main" id="{DC3AFD20-704C-4B52-AC02-7551040EE7A3}"/>
            </a:ext>
          </a:extLst>
        </xdr:cNvPr>
        <xdr:cNvCxnSpPr/>
      </xdr:nvCxnSpPr>
      <xdr:spPr>
        <a:xfrm flipV="1">
          <a:off x="17602200" y="9790938"/>
          <a:ext cx="790575"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52070</xdr:rowOff>
    </xdr:from>
    <xdr:to>
      <xdr:col>98</xdr:col>
      <xdr:colOff>38100</xdr:colOff>
      <xdr:row>60</xdr:row>
      <xdr:rowOff>153670</xdr:rowOff>
    </xdr:to>
    <xdr:sp macro="" textlink="">
      <xdr:nvSpPr>
        <xdr:cNvPr id="604" name="楕円 603">
          <a:extLst>
            <a:ext uri="{FF2B5EF4-FFF2-40B4-BE49-F238E27FC236}">
              <a16:creationId xmlns:a16="http://schemas.microsoft.com/office/drawing/2014/main" id="{E81B7F04-FD2A-4113-9C70-333A1E68EE5B}"/>
            </a:ext>
          </a:extLst>
        </xdr:cNvPr>
        <xdr:cNvSpPr/>
      </xdr:nvSpPr>
      <xdr:spPr>
        <a:xfrm>
          <a:off x="16754475" y="97643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102870</xdr:rowOff>
    </xdr:from>
    <xdr:to>
      <xdr:col>102</xdr:col>
      <xdr:colOff>114300</xdr:colOff>
      <xdr:row>60</xdr:row>
      <xdr:rowOff>107442</xdr:rowOff>
    </xdr:to>
    <xdr:cxnSp macro="">
      <xdr:nvCxnSpPr>
        <xdr:cNvPr id="605" name="直線コネクタ 604">
          <a:extLst>
            <a:ext uri="{FF2B5EF4-FFF2-40B4-BE49-F238E27FC236}">
              <a16:creationId xmlns:a16="http://schemas.microsoft.com/office/drawing/2014/main" id="{8BC07AE1-7C00-4B7A-9788-D3C4C07E0B45}"/>
            </a:ext>
          </a:extLst>
        </xdr:cNvPr>
        <xdr:cNvCxnSpPr/>
      </xdr:nvCxnSpPr>
      <xdr:spPr>
        <a:xfrm>
          <a:off x="16802100" y="982154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80789</xdr:rowOff>
    </xdr:from>
    <xdr:ext cx="469744" cy="259045"/>
    <xdr:sp macro="" textlink="">
      <xdr:nvSpPr>
        <xdr:cNvPr id="606" name="n_1aveValue【学校施設】&#10;一人当たり面積">
          <a:extLst>
            <a:ext uri="{FF2B5EF4-FFF2-40B4-BE49-F238E27FC236}">
              <a16:creationId xmlns:a16="http://schemas.microsoft.com/office/drawing/2014/main" id="{717D09C4-1281-4114-9402-045D35D18186}"/>
            </a:ext>
          </a:extLst>
        </xdr:cNvPr>
        <xdr:cNvSpPr txBox="1"/>
      </xdr:nvSpPr>
      <xdr:spPr>
        <a:xfrm>
          <a:off x="18983402" y="996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92219</xdr:rowOff>
    </xdr:from>
    <xdr:ext cx="469744" cy="259045"/>
    <xdr:sp macro="" textlink="">
      <xdr:nvSpPr>
        <xdr:cNvPr id="607" name="n_2aveValue【学校施設】&#10;一人当たり面積">
          <a:extLst>
            <a:ext uri="{FF2B5EF4-FFF2-40B4-BE49-F238E27FC236}">
              <a16:creationId xmlns:a16="http://schemas.microsoft.com/office/drawing/2014/main" id="{6BDFE626-34A4-48F6-B019-257BAD9B9D75}"/>
            </a:ext>
          </a:extLst>
        </xdr:cNvPr>
        <xdr:cNvSpPr txBox="1"/>
      </xdr:nvSpPr>
      <xdr:spPr>
        <a:xfrm>
          <a:off x="18183302" y="996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126509</xdr:rowOff>
    </xdr:from>
    <xdr:ext cx="469744" cy="259045"/>
    <xdr:sp macro="" textlink="">
      <xdr:nvSpPr>
        <xdr:cNvPr id="608" name="n_3aveValue【学校施設】&#10;一人当たり面積">
          <a:extLst>
            <a:ext uri="{FF2B5EF4-FFF2-40B4-BE49-F238E27FC236}">
              <a16:creationId xmlns:a16="http://schemas.microsoft.com/office/drawing/2014/main" id="{1AF7CD29-DC10-4187-8629-E7C763B38B02}"/>
            </a:ext>
          </a:extLst>
        </xdr:cNvPr>
        <xdr:cNvSpPr txBox="1"/>
      </xdr:nvSpPr>
      <xdr:spPr>
        <a:xfrm>
          <a:off x="17383202" y="100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126509</xdr:rowOff>
    </xdr:from>
    <xdr:ext cx="469744" cy="259045"/>
    <xdr:sp macro="" textlink="">
      <xdr:nvSpPr>
        <xdr:cNvPr id="609" name="n_4aveValue【学校施設】&#10;一人当たり面積">
          <a:extLst>
            <a:ext uri="{FF2B5EF4-FFF2-40B4-BE49-F238E27FC236}">
              <a16:creationId xmlns:a16="http://schemas.microsoft.com/office/drawing/2014/main" id="{2E30995F-EF1C-473A-AA66-A7C2E1F394C0}"/>
            </a:ext>
          </a:extLst>
        </xdr:cNvPr>
        <xdr:cNvSpPr txBox="1"/>
      </xdr:nvSpPr>
      <xdr:spPr>
        <a:xfrm>
          <a:off x="16592627" y="100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158767</xdr:rowOff>
    </xdr:from>
    <xdr:ext cx="469744" cy="259045"/>
    <xdr:sp macro="" textlink="">
      <xdr:nvSpPr>
        <xdr:cNvPr id="610" name="n_1mainValue【学校施設】&#10;一人当たり面積">
          <a:extLst>
            <a:ext uri="{FF2B5EF4-FFF2-40B4-BE49-F238E27FC236}">
              <a16:creationId xmlns:a16="http://schemas.microsoft.com/office/drawing/2014/main" id="{3E62944A-C328-498B-8CFF-B827E9B7DAED}"/>
            </a:ext>
          </a:extLst>
        </xdr:cNvPr>
        <xdr:cNvSpPr txBox="1"/>
      </xdr:nvSpPr>
      <xdr:spPr>
        <a:xfrm>
          <a:off x="18983402" y="955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142765</xdr:rowOff>
    </xdr:from>
    <xdr:ext cx="469744" cy="259045"/>
    <xdr:sp macro="" textlink="">
      <xdr:nvSpPr>
        <xdr:cNvPr id="611" name="n_2mainValue【学校施設】&#10;一人当たり面積">
          <a:extLst>
            <a:ext uri="{FF2B5EF4-FFF2-40B4-BE49-F238E27FC236}">
              <a16:creationId xmlns:a16="http://schemas.microsoft.com/office/drawing/2014/main" id="{11B3C1B8-475E-4BEB-A450-C013757354D5}"/>
            </a:ext>
          </a:extLst>
        </xdr:cNvPr>
        <xdr:cNvSpPr txBox="1"/>
      </xdr:nvSpPr>
      <xdr:spPr>
        <a:xfrm>
          <a:off x="18183302" y="95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3319</xdr:rowOff>
    </xdr:from>
    <xdr:ext cx="469744" cy="259045"/>
    <xdr:sp macro="" textlink="">
      <xdr:nvSpPr>
        <xdr:cNvPr id="612" name="n_3mainValue【学校施設】&#10;一人当たり面積">
          <a:extLst>
            <a:ext uri="{FF2B5EF4-FFF2-40B4-BE49-F238E27FC236}">
              <a16:creationId xmlns:a16="http://schemas.microsoft.com/office/drawing/2014/main" id="{4FF2E42C-D864-4D86-9083-B479A3B37AAD}"/>
            </a:ext>
          </a:extLst>
        </xdr:cNvPr>
        <xdr:cNvSpPr txBox="1"/>
      </xdr:nvSpPr>
      <xdr:spPr>
        <a:xfrm>
          <a:off x="17383202" y="956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170197</xdr:rowOff>
    </xdr:from>
    <xdr:ext cx="469744" cy="259045"/>
    <xdr:sp macro="" textlink="">
      <xdr:nvSpPr>
        <xdr:cNvPr id="613" name="n_4mainValue【学校施設】&#10;一人当たり面積">
          <a:extLst>
            <a:ext uri="{FF2B5EF4-FFF2-40B4-BE49-F238E27FC236}">
              <a16:creationId xmlns:a16="http://schemas.microsoft.com/office/drawing/2014/main" id="{B26A1046-A8C8-42E4-8DB2-C5228148120C}"/>
            </a:ext>
          </a:extLst>
        </xdr:cNvPr>
        <xdr:cNvSpPr txBox="1"/>
      </xdr:nvSpPr>
      <xdr:spPr>
        <a:xfrm>
          <a:off x="16592627" y="95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2FB3DAB9-3D69-4A2C-BC95-D219A870ED36}"/>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057E1334-A885-4771-86C5-F2C9D08633CE}"/>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BC284900-FC94-4CA3-B46C-35D1A15AB774}"/>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8E90D35C-E447-4694-A28E-80C6CFA6431F}"/>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5C65E2AA-EA5A-49A2-93D8-A160ED756AD4}"/>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1934A5C5-8459-4F10-A6D1-8F8A84E92DDC}"/>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9F7B270E-3CAC-4B76-BA82-47823168AF53}"/>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F06CEE39-B74D-456F-BB8F-CE3BB2B7D7A5}"/>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a:extLst>
            <a:ext uri="{FF2B5EF4-FFF2-40B4-BE49-F238E27FC236}">
              <a16:creationId xmlns:a16="http://schemas.microsoft.com/office/drawing/2014/main" id="{9277DA88-F53D-4F02-8FFB-E669ECA2722C}"/>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a:extLst>
            <a:ext uri="{FF2B5EF4-FFF2-40B4-BE49-F238E27FC236}">
              <a16:creationId xmlns:a16="http://schemas.microsoft.com/office/drawing/2014/main" id="{7B5D347E-EABC-4086-8B22-D0646718104D}"/>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a:extLst>
            <a:ext uri="{FF2B5EF4-FFF2-40B4-BE49-F238E27FC236}">
              <a16:creationId xmlns:a16="http://schemas.microsoft.com/office/drawing/2014/main" id="{ED15BB96-B342-4A19-B379-21ABB95F6046}"/>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a:extLst>
            <a:ext uri="{FF2B5EF4-FFF2-40B4-BE49-F238E27FC236}">
              <a16:creationId xmlns:a16="http://schemas.microsoft.com/office/drawing/2014/main" id="{979079C5-056B-400D-9050-FB71C10299CB}"/>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a:extLst>
            <a:ext uri="{FF2B5EF4-FFF2-40B4-BE49-F238E27FC236}">
              <a16:creationId xmlns:a16="http://schemas.microsoft.com/office/drawing/2014/main" id="{9B912085-918C-4A37-84BF-525FC1622D5B}"/>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a:extLst>
            <a:ext uri="{FF2B5EF4-FFF2-40B4-BE49-F238E27FC236}">
              <a16:creationId xmlns:a16="http://schemas.microsoft.com/office/drawing/2014/main" id="{7C888E33-17A2-4530-9B60-6733CB3BB583}"/>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a:extLst>
            <a:ext uri="{FF2B5EF4-FFF2-40B4-BE49-F238E27FC236}">
              <a16:creationId xmlns:a16="http://schemas.microsoft.com/office/drawing/2014/main" id="{B0792880-585B-4DF2-BEC4-DBC7FEF275A9}"/>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a:extLst>
            <a:ext uri="{FF2B5EF4-FFF2-40B4-BE49-F238E27FC236}">
              <a16:creationId xmlns:a16="http://schemas.microsoft.com/office/drawing/2014/main" id="{28A3AE47-0326-4A9D-A084-C3D4138D05D5}"/>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a:extLst>
            <a:ext uri="{FF2B5EF4-FFF2-40B4-BE49-F238E27FC236}">
              <a16:creationId xmlns:a16="http://schemas.microsoft.com/office/drawing/2014/main" id="{D36D03FF-CDEA-4C64-9362-DF63B8EA43C8}"/>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a:extLst>
            <a:ext uri="{FF2B5EF4-FFF2-40B4-BE49-F238E27FC236}">
              <a16:creationId xmlns:a16="http://schemas.microsoft.com/office/drawing/2014/main" id="{15F59752-6A95-4634-AEF7-CF370FFF83E5}"/>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a:extLst>
            <a:ext uri="{FF2B5EF4-FFF2-40B4-BE49-F238E27FC236}">
              <a16:creationId xmlns:a16="http://schemas.microsoft.com/office/drawing/2014/main" id="{EE71D652-443A-49BA-8719-346F691C22DB}"/>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a:extLst>
            <a:ext uri="{FF2B5EF4-FFF2-40B4-BE49-F238E27FC236}">
              <a16:creationId xmlns:a16="http://schemas.microsoft.com/office/drawing/2014/main" id="{074F6C78-5834-47E8-B1F3-40EC2DB71C4E}"/>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a:extLst>
            <a:ext uri="{FF2B5EF4-FFF2-40B4-BE49-F238E27FC236}">
              <a16:creationId xmlns:a16="http://schemas.microsoft.com/office/drawing/2014/main" id="{FDA3F815-ADB5-4B00-9AAB-860B93638C3A}"/>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a:extLst>
            <a:ext uri="{FF2B5EF4-FFF2-40B4-BE49-F238E27FC236}">
              <a16:creationId xmlns:a16="http://schemas.microsoft.com/office/drawing/2014/main" id="{F185750E-4659-4CF7-88E7-1ACFF054D5EF}"/>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a:extLst>
            <a:ext uri="{FF2B5EF4-FFF2-40B4-BE49-F238E27FC236}">
              <a16:creationId xmlns:a16="http://schemas.microsoft.com/office/drawing/2014/main" id="{1CFA2377-3D3A-4B0C-8AA1-6CE8CD5B58D9}"/>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a:extLst>
            <a:ext uri="{FF2B5EF4-FFF2-40B4-BE49-F238E27FC236}">
              <a16:creationId xmlns:a16="http://schemas.microsoft.com/office/drawing/2014/main" id="{49594D0E-4941-48D8-A3A2-1BDBDA76DD91}"/>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8" name="テキスト ボックス 637">
          <a:extLst>
            <a:ext uri="{FF2B5EF4-FFF2-40B4-BE49-F238E27FC236}">
              <a16:creationId xmlns:a16="http://schemas.microsoft.com/office/drawing/2014/main" id="{63E77A02-73C4-4C04-BDB0-A1A37F6C4CB9}"/>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a:extLst>
            <a:ext uri="{FF2B5EF4-FFF2-40B4-BE49-F238E27FC236}">
              <a16:creationId xmlns:a16="http://schemas.microsoft.com/office/drawing/2014/main" id="{54D5E1BB-5BD5-43D3-8E33-E3350E76888A}"/>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0" name="テキスト ボックス 639">
          <a:extLst>
            <a:ext uri="{FF2B5EF4-FFF2-40B4-BE49-F238E27FC236}">
              <a16:creationId xmlns:a16="http://schemas.microsoft.com/office/drawing/2014/main" id="{D764CEE0-7E85-499B-8E63-4805061DB55D}"/>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1" name="直線コネクタ 640">
          <a:extLst>
            <a:ext uri="{FF2B5EF4-FFF2-40B4-BE49-F238E27FC236}">
              <a16:creationId xmlns:a16="http://schemas.microsoft.com/office/drawing/2014/main" id="{E5160D0A-1070-4C83-A468-2814A7B00099}"/>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2" name="テキスト ボックス 641">
          <a:extLst>
            <a:ext uri="{FF2B5EF4-FFF2-40B4-BE49-F238E27FC236}">
              <a16:creationId xmlns:a16="http://schemas.microsoft.com/office/drawing/2014/main" id="{BE101307-7D87-4D6C-8E5B-53F76FE9614F}"/>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3" name="直線コネクタ 642">
          <a:extLst>
            <a:ext uri="{FF2B5EF4-FFF2-40B4-BE49-F238E27FC236}">
              <a16:creationId xmlns:a16="http://schemas.microsoft.com/office/drawing/2014/main" id="{CC7B5F32-DFC8-4077-813A-A15852EA1329}"/>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4" name="テキスト ボックス 643">
          <a:extLst>
            <a:ext uri="{FF2B5EF4-FFF2-40B4-BE49-F238E27FC236}">
              <a16:creationId xmlns:a16="http://schemas.microsoft.com/office/drawing/2014/main" id="{46361466-E14C-4A37-8363-A2551A58755D}"/>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5" name="直線コネクタ 644">
          <a:extLst>
            <a:ext uri="{FF2B5EF4-FFF2-40B4-BE49-F238E27FC236}">
              <a16:creationId xmlns:a16="http://schemas.microsoft.com/office/drawing/2014/main" id="{7CEFC7C3-E5F2-4208-BD45-4B1C0C665E24}"/>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6" name="テキスト ボックス 645">
          <a:extLst>
            <a:ext uri="{FF2B5EF4-FFF2-40B4-BE49-F238E27FC236}">
              <a16:creationId xmlns:a16="http://schemas.microsoft.com/office/drawing/2014/main" id="{28A24101-ADAC-4883-A29B-70055485FFCA}"/>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7" name="直線コネクタ 646">
          <a:extLst>
            <a:ext uri="{FF2B5EF4-FFF2-40B4-BE49-F238E27FC236}">
              <a16:creationId xmlns:a16="http://schemas.microsoft.com/office/drawing/2014/main" id="{67D3B0E3-0B68-457A-804E-F7F82E5AAAAE}"/>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8" name="テキスト ボックス 647">
          <a:extLst>
            <a:ext uri="{FF2B5EF4-FFF2-40B4-BE49-F238E27FC236}">
              <a16:creationId xmlns:a16="http://schemas.microsoft.com/office/drawing/2014/main" id="{E5076648-E837-4424-9163-70FAE08122DE}"/>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9" name="直線コネクタ 648">
          <a:extLst>
            <a:ext uri="{FF2B5EF4-FFF2-40B4-BE49-F238E27FC236}">
              <a16:creationId xmlns:a16="http://schemas.microsoft.com/office/drawing/2014/main" id="{470ED6AC-B8DE-455A-98AB-49CFB416BD19}"/>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0" name="テキスト ボックス 649">
          <a:extLst>
            <a:ext uri="{FF2B5EF4-FFF2-40B4-BE49-F238E27FC236}">
              <a16:creationId xmlns:a16="http://schemas.microsoft.com/office/drawing/2014/main" id="{F65B23D3-8775-4C71-A1D0-BD22D6D3B25B}"/>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1" name="直線コネクタ 650">
          <a:extLst>
            <a:ext uri="{FF2B5EF4-FFF2-40B4-BE49-F238E27FC236}">
              <a16:creationId xmlns:a16="http://schemas.microsoft.com/office/drawing/2014/main" id="{2AAF1B80-D9DB-4B56-871D-D04164CCF123}"/>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2" name="テキスト ボックス 651">
          <a:extLst>
            <a:ext uri="{FF2B5EF4-FFF2-40B4-BE49-F238E27FC236}">
              <a16:creationId xmlns:a16="http://schemas.microsoft.com/office/drawing/2014/main" id="{1AC64A67-79B9-402D-9044-F704F88A0642}"/>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3" name="【公民館】&#10;有形固定資産減価償却率グラフ枠">
          <a:extLst>
            <a:ext uri="{FF2B5EF4-FFF2-40B4-BE49-F238E27FC236}">
              <a16:creationId xmlns:a16="http://schemas.microsoft.com/office/drawing/2014/main" id="{5A684AA8-AA9F-4297-A2C3-03CEC65A6D13}"/>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78105</xdr:rowOff>
    </xdr:from>
    <xdr:to>
      <xdr:col>85</xdr:col>
      <xdr:colOff>126364</xdr:colOff>
      <xdr:row>107</xdr:row>
      <xdr:rowOff>85725</xdr:rowOff>
    </xdr:to>
    <xdr:cxnSp macro="">
      <xdr:nvCxnSpPr>
        <xdr:cNvPr id="654" name="直線コネクタ 653">
          <a:extLst>
            <a:ext uri="{FF2B5EF4-FFF2-40B4-BE49-F238E27FC236}">
              <a16:creationId xmlns:a16="http://schemas.microsoft.com/office/drawing/2014/main" id="{FE58EB5E-9F83-41B5-A43C-34A84A8B219C}"/>
            </a:ext>
          </a:extLst>
        </xdr:cNvPr>
        <xdr:cNvCxnSpPr/>
      </xdr:nvCxnSpPr>
      <xdr:spPr>
        <a:xfrm flipV="1">
          <a:off x="14696439" y="16432530"/>
          <a:ext cx="0" cy="975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89552</xdr:rowOff>
    </xdr:from>
    <xdr:ext cx="405111" cy="259045"/>
    <xdr:sp macro="" textlink="">
      <xdr:nvSpPr>
        <xdr:cNvPr id="655" name="【公民館】&#10;有形固定資産減価償却率最小値テキスト">
          <a:extLst>
            <a:ext uri="{FF2B5EF4-FFF2-40B4-BE49-F238E27FC236}">
              <a16:creationId xmlns:a16="http://schemas.microsoft.com/office/drawing/2014/main" id="{8802A837-9E87-47AA-9839-D7B95428F87F}"/>
            </a:ext>
          </a:extLst>
        </xdr:cNvPr>
        <xdr:cNvSpPr txBox="1"/>
      </xdr:nvSpPr>
      <xdr:spPr>
        <a:xfrm>
          <a:off x="14735175"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656" name="直線コネクタ 655">
          <a:extLst>
            <a:ext uri="{FF2B5EF4-FFF2-40B4-BE49-F238E27FC236}">
              <a16:creationId xmlns:a16="http://schemas.microsoft.com/office/drawing/2014/main" id="{FBED40A3-18E3-4327-A1F6-DB7B41462BCF}"/>
            </a:ext>
          </a:extLst>
        </xdr:cNvPr>
        <xdr:cNvCxnSpPr/>
      </xdr:nvCxnSpPr>
      <xdr:spPr>
        <a:xfrm>
          <a:off x="14611350" y="174085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24782</xdr:rowOff>
    </xdr:from>
    <xdr:ext cx="405111" cy="259045"/>
    <xdr:sp macro="" textlink="">
      <xdr:nvSpPr>
        <xdr:cNvPr id="657" name="【公民館】&#10;有形固定資産減価償却率最大値テキスト">
          <a:extLst>
            <a:ext uri="{FF2B5EF4-FFF2-40B4-BE49-F238E27FC236}">
              <a16:creationId xmlns:a16="http://schemas.microsoft.com/office/drawing/2014/main" id="{2DE95B58-C0FB-47CE-B2EA-45D42F8E428C}"/>
            </a:ext>
          </a:extLst>
        </xdr:cNvPr>
        <xdr:cNvSpPr txBox="1"/>
      </xdr:nvSpPr>
      <xdr:spPr>
        <a:xfrm>
          <a:off x="14735175" y="1622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78105</xdr:rowOff>
    </xdr:from>
    <xdr:to>
      <xdr:col>86</xdr:col>
      <xdr:colOff>25400</xdr:colOff>
      <xdr:row>101</xdr:row>
      <xdr:rowOff>78105</xdr:rowOff>
    </xdr:to>
    <xdr:cxnSp macro="">
      <xdr:nvCxnSpPr>
        <xdr:cNvPr id="658" name="直線コネクタ 657">
          <a:extLst>
            <a:ext uri="{FF2B5EF4-FFF2-40B4-BE49-F238E27FC236}">
              <a16:creationId xmlns:a16="http://schemas.microsoft.com/office/drawing/2014/main" id="{D5EAFC85-54F5-419C-B22F-DBA1C57D54FB}"/>
            </a:ext>
          </a:extLst>
        </xdr:cNvPr>
        <xdr:cNvCxnSpPr/>
      </xdr:nvCxnSpPr>
      <xdr:spPr>
        <a:xfrm>
          <a:off x="14611350" y="16432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86377</xdr:rowOff>
    </xdr:from>
    <xdr:ext cx="405111" cy="259045"/>
    <xdr:sp macro="" textlink="">
      <xdr:nvSpPr>
        <xdr:cNvPr id="659" name="【公民館】&#10;有形固定資産減価償却率平均値テキスト">
          <a:extLst>
            <a:ext uri="{FF2B5EF4-FFF2-40B4-BE49-F238E27FC236}">
              <a16:creationId xmlns:a16="http://schemas.microsoft.com/office/drawing/2014/main" id="{A9752BE6-0A0D-4CE9-8DAB-7EED5AE16ACB}"/>
            </a:ext>
          </a:extLst>
        </xdr:cNvPr>
        <xdr:cNvSpPr txBox="1"/>
      </xdr:nvSpPr>
      <xdr:spPr>
        <a:xfrm>
          <a:off x="14735175" y="16599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63500</xdr:rowOff>
    </xdr:from>
    <xdr:to>
      <xdr:col>85</xdr:col>
      <xdr:colOff>177800</xdr:colOff>
      <xdr:row>103</xdr:row>
      <xdr:rowOff>165100</xdr:rowOff>
    </xdr:to>
    <xdr:sp macro="" textlink="">
      <xdr:nvSpPr>
        <xdr:cNvPr id="660" name="フローチャート: 判断 659">
          <a:extLst>
            <a:ext uri="{FF2B5EF4-FFF2-40B4-BE49-F238E27FC236}">
              <a16:creationId xmlns:a16="http://schemas.microsoft.com/office/drawing/2014/main" id="{A22B7CFE-2B05-4571-AB76-E22CEBDE2BE9}"/>
            </a:ext>
          </a:extLst>
        </xdr:cNvPr>
        <xdr:cNvSpPr/>
      </xdr:nvSpPr>
      <xdr:spPr>
        <a:xfrm>
          <a:off x="14649450" y="16744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50164</xdr:rowOff>
    </xdr:from>
    <xdr:to>
      <xdr:col>81</xdr:col>
      <xdr:colOff>101600</xdr:colOff>
      <xdr:row>103</xdr:row>
      <xdr:rowOff>151764</xdr:rowOff>
    </xdr:to>
    <xdr:sp macro="" textlink="">
      <xdr:nvSpPr>
        <xdr:cNvPr id="661" name="フローチャート: 判断 660">
          <a:extLst>
            <a:ext uri="{FF2B5EF4-FFF2-40B4-BE49-F238E27FC236}">
              <a16:creationId xmlns:a16="http://schemas.microsoft.com/office/drawing/2014/main" id="{FE74ED88-DCC9-41E6-8BA3-D50FBD0744AD}"/>
            </a:ext>
          </a:extLst>
        </xdr:cNvPr>
        <xdr:cNvSpPr/>
      </xdr:nvSpPr>
      <xdr:spPr>
        <a:xfrm>
          <a:off x="13887450" y="167252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662" name="フローチャート: 判断 661">
          <a:extLst>
            <a:ext uri="{FF2B5EF4-FFF2-40B4-BE49-F238E27FC236}">
              <a16:creationId xmlns:a16="http://schemas.microsoft.com/office/drawing/2014/main" id="{99F66C51-49EF-45A9-9B45-99387006207F}"/>
            </a:ext>
          </a:extLst>
        </xdr:cNvPr>
        <xdr:cNvSpPr/>
      </xdr:nvSpPr>
      <xdr:spPr>
        <a:xfrm>
          <a:off x="13096875" y="167062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663" name="フローチャート: 判断 662">
          <a:extLst>
            <a:ext uri="{FF2B5EF4-FFF2-40B4-BE49-F238E27FC236}">
              <a16:creationId xmlns:a16="http://schemas.microsoft.com/office/drawing/2014/main" id="{A18CCB8A-EA13-47A0-97C1-E3EF8E1EC6B7}"/>
            </a:ext>
          </a:extLst>
        </xdr:cNvPr>
        <xdr:cNvSpPr/>
      </xdr:nvSpPr>
      <xdr:spPr>
        <a:xfrm>
          <a:off x="122967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6350</xdr:rowOff>
    </xdr:from>
    <xdr:to>
      <xdr:col>67</xdr:col>
      <xdr:colOff>101600</xdr:colOff>
      <xdr:row>103</xdr:row>
      <xdr:rowOff>107950</xdr:rowOff>
    </xdr:to>
    <xdr:sp macro="" textlink="">
      <xdr:nvSpPr>
        <xdr:cNvPr id="664" name="フローチャート: 判断 663">
          <a:extLst>
            <a:ext uri="{FF2B5EF4-FFF2-40B4-BE49-F238E27FC236}">
              <a16:creationId xmlns:a16="http://schemas.microsoft.com/office/drawing/2014/main" id="{2FC6A475-3E17-4107-9C56-9A4E3EC7664E}"/>
            </a:ext>
          </a:extLst>
        </xdr:cNvPr>
        <xdr:cNvSpPr/>
      </xdr:nvSpPr>
      <xdr:spPr>
        <a:xfrm>
          <a:off x="11487150" y="16687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4E1979BF-3115-4899-9FC7-87BDA038929C}"/>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F8987626-880D-4A9E-AE87-63820FEB4BE1}"/>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B6DCB2FC-36B9-40DE-A9B1-48F22F83CECE}"/>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F3AD4A1D-7B38-4D82-9C68-FB67569E0E29}"/>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4ED9BF6A-2F25-4136-96A2-CFC63AB9EEBD}"/>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70" name="楕円 669">
          <a:extLst>
            <a:ext uri="{FF2B5EF4-FFF2-40B4-BE49-F238E27FC236}">
              <a16:creationId xmlns:a16="http://schemas.microsoft.com/office/drawing/2014/main" id="{2D41AA0F-F854-4174-90B4-BD4ACD2B5013}"/>
            </a:ext>
          </a:extLst>
        </xdr:cNvPr>
        <xdr:cNvSpPr/>
      </xdr:nvSpPr>
      <xdr:spPr>
        <a:xfrm>
          <a:off x="14649450" y="169259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671" name="【公民館】&#10;有形固定資産減価償却率該当値テキスト">
          <a:extLst>
            <a:ext uri="{FF2B5EF4-FFF2-40B4-BE49-F238E27FC236}">
              <a16:creationId xmlns:a16="http://schemas.microsoft.com/office/drawing/2014/main" id="{AA8A78DA-A146-4149-9C4F-00D740FEEC13}"/>
            </a:ext>
          </a:extLst>
        </xdr:cNvPr>
        <xdr:cNvSpPr txBox="1"/>
      </xdr:nvSpPr>
      <xdr:spPr>
        <a:xfrm>
          <a:off x="14735175" y="16904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46355</xdr:rowOff>
    </xdr:from>
    <xdr:to>
      <xdr:col>81</xdr:col>
      <xdr:colOff>101600</xdr:colOff>
      <xdr:row>104</xdr:row>
      <xdr:rowOff>147955</xdr:rowOff>
    </xdr:to>
    <xdr:sp macro="" textlink="">
      <xdr:nvSpPr>
        <xdr:cNvPr id="672" name="楕円 671">
          <a:extLst>
            <a:ext uri="{FF2B5EF4-FFF2-40B4-BE49-F238E27FC236}">
              <a16:creationId xmlns:a16="http://schemas.microsoft.com/office/drawing/2014/main" id="{CFAAD5AB-2532-460E-A705-B5A2B8AA3A30}"/>
            </a:ext>
          </a:extLst>
        </xdr:cNvPr>
        <xdr:cNvSpPr/>
      </xdr:nvSpPr>
      <xdr:spPr>
        <a:xfrm>
          <a:off x="13887450" y="168897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97155</xdr:rowOff>
    </xdr:from>
    <xdr:to>
      <xdr:col>85</xdr:col>
      <xdr:colOff>127000</xdr:colOff>
      <xdr:row>104</xdr:row>
      <xdr:rowOff>133350</xdr:rowOff>
    </xdr:to>
    <xdr:cxnSp macro="">
      <xdr:nvCxnSpPr>
        <xdr:cNvPr id="673" name="直線コネクタ 672">
          <a:extLst>
            <a:ext uri="{FF2B5EF4-FFF2-40B4-BE49-F238E27FC236}">
              <a16:creationId xmlns:a16="http://schemas.microsoft.com/office/drawing/2014/main" id="{AFE90CAE-9638-4823-B7E9-91FDCBAD1A21}"/>
            </a:ext>
          </a:extLst>
        </xdr:cNvPr>
        <xdr:cNvCxnSpPr/>
      </xdr:nvCxnSpPr>
      <xdr:spPr>
        <a:xfrm>
          <a:off x="13935075" y="16937355"/>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674" name="楕円 673">
          <a:extLst>
            <a:ext uri="{FF2B5EF4-FFF2-40B4-BE49-F238E27FC236}">
              <a16:creationId xmlns:a16="http://schemas.microsoft.com/office/drawing/2014/main" id="{D546F6AD-0763-45D0-85B3-FF7EB2591081}"/>
            </a:ext>
          </a:extLst>
        </xdr:cNvPr>
        <xdr:cNvSpPr/>
      </xdr:nvSpPr>
      <xdr:spPr>
        <a:xfrm>
          <a:off x="13096875" y="168516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59055</xdr:rowOff>
    </xdr:from>
    <xdr:to>
      <xdr:col>81</xdr:col>
      <xdr:colOff>50800</xdr:colOff>
      <xdr:row>104</xdr:row>
      <xdr:rowOff>97155</xdr:rowOff>
    </xdr:to>
    <xdr:cxnSp macro="">
      <xdr:nvCxnSpPr>
        <xdr:cNvPr id="675" name="直線コネクタ 674">
          <a:extLst>
            <a:ext uri="{FF2B5EF4-FFF2-40B4-BE49-F238E27FC236}">
              <a16:creationId xmlns:a16="http://schemas.microsoft.com/office/drawing/2014/main" id="{C2C9138B-994D-4831-8A60-F25CB69D6F72}"/>
            </a:ext>
          </a:extLst>
        </xdr:cNvPr>
        <xdr:cNvCxnSpPr/>
      </xdr:nvCxnSpPr>
      <xdr:spPr>
        <a:xfrm>
          <a:off x="13144500" y="1689925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6" name="楕円 675">
          <a:extLst>
            <a:ext uri="{FF2B5EF4-FFF2-40B4-BE49-F238E27FC236}">
              <a16:creationId xmlns:a16="http://schemas.microsoft.com/office/drawing/2014/main" id="{757DA5D7-0D98-407E-BE94-EAAAB2E8F0D9}"/>
            </a:ext>
          </a:extLst>
        </xdr:cNvPr>
        <xdr:cNvSpPr/>
      </xdr:nvSpPr>
      <xdr:spPr>
        <a:xfrm>
          <a:off x="12296775" y="168192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17145</xdr:rowOff>
    </xdr:from>
    <xdr:to>
      <xdr:col>76</xdr:col>
      <xdr:colOff>114300</xdr:colOff>
      <xdr:row>104</xdr:row>
      <xdr:rowOff>59055</xdr:rowOff>
    </xdr:to>
    <xdr:cxnSp macro="">
      <xdr:nvCxnSpPr>
        <xdr:cNvPr id="677" name="直線コネクタ 676">
          <a:extLst>
            <a:ext uri="{FF2B5EF4-FFF2-40B4-BE49-F238E27FC236}">
              <a16:creationId xmlns:a16="http://schemas.microsoft.com/office/drawing/2014/main" id="{04771D2B-1916-4695-8C1F-0F6EEF59CCD2}"/>
            </a:ext>
          </a:extLst>
        </xdr:cNvPr>
        <xdr:cNvCxnSpPr/>
      </xdr:nvCxnSpPr>
      <xdr:spPr>
        <a:xfrm>
          <a:off x="12344400" y="16857345"/>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99695</xdr:rowOff>
    </xdr:from>
    <xdr:to>
      <xdr:col>67</xdr:col>
      <xdr:colOff>101600</xdr:colOff>
      <xdr:row>104</xdr:row>
      <xdr:rowOff>29845</xdr:rowOff>
    </xdr:to>
    <xdr:sp macro="" textlink="">
      <xdr:nvSpPr>
        <xdr:cNvPr id="678" name="楕円 677">
          <a:extLst>
            <a:ext uri="{FF2B5EF4-FFF2-40B4-BE49-F238E27FC236}">
              <a16:creationId xmlns:a16="http://schemas.microsoft.com/office/drawing/2014/main" id="{672707D7-4237-4AA1-814D-26A8D8689300}"/>
            </a:ext>
          </a:extLst>
        </xdr:cNvPr>
        <xdr:cNvSpPr/>
      </xdr:nvSpPr>
      <xdr:spPr>
        <a:xfrm>
          <a:off x="11487150" y="1678114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150495</xdr:rowOff>
    </xdr:from>
    <xdr:to>
      <xdr:col>71</xdr:col>
      <xdr:colOff>177800</xdr:colOff>
      <xdr:row>104</xdr:row>
      <xdr:rowOff>17145</xdr:rowOff>
    </xdr:to>
    <xdr:cxnSp macro="">
      <xdr:nvCxnSpPr>
        <xdr:cNvPr id="679" name="直線コネクタ 678">
          <a:extLst>
            <a:ext uri="{FF2B5EF4-FFF2-40B4-BE49-F238E27FC236}">
              <a16:creationId xmlns:a16="http://schemas.microsoft.com/office/drawing/2014/main" id="{7A8FBDD7-C63E-46BC-B560-67DFA47868F7}"/>
            </a:ext>
          </a:extLst>
        </xdr:cNvPr>
        <xdr:cNvCxnSpPr/>
      </xdr:nvCxnSpPr>
      <xdr:spPr>
        <a:xfrm>
          <a:off x="11534775" y="16828770"/>
          <a:ext cx="8096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168291</xdr:rowOff>
    </xdr:from>
    <xdr:ext cx="405111" cy="259045"/>
    <xdr:sp macro="" textlink="">
      <xdr:nvSpPr>
        <xdr:cNvPr id="680" name="n_1aveValue【公民館】&#10;有形固定資産減価償却率">
          <a:extLst>
            <a:ext uri="{FF2B5EF4-FFF2-40B4-BE49-F238E27FC236}">
              <a16:creationId xmlns:a16="http://schemas.microsoft.com/office/drawing/2014/main" id="{A193DB82-6C50-4E9D-9B56-8EAEB891A1CB}"/>
            </a:ext>
          </a:extLst>
        </xdr:cNvPr>
        <xdr:cNvSpPr txBox="1"/>
      </xdr:nvSpPr>
      <xdr:spPr>
        <a:xfrm>
          <a:off x="13745219" y="1651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149241</xdr:rowOff>
    </xdr:from>
    <xdr:ext cx="405111" cy="259045"/>
    <xdr:sp macro="" textlink="">
      <xdr:nvSpPr>
        <xdr:cNvPr id="681" name="n_2aveValue【公民館】&#10;有形固定資産減価償却率">
          <a:extLst>
            <a:ext uri="{FF2B5EF4-FFF2-40B4-BE49-F238E27FC236}">
              <a16:creationId xmlns:a16="http://schemas.microsoft.com/office/drawing/2014/main" id="{8EFAECAC-F8F4-4C07-A060-C422A274C124}"/>
            </a:ext>
          </a:extLst>
        </xdr:cNvPr>
        <xdr:cNvSpPr txBox="1"/>
      </xdr:nvSpPr>
      <xdr:spPr>
        <a:xfrm>
          <a:off x="12964169" y="1650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682" name="n_3aveValue【公民館】&#10;有形固定資産減価償却率">
          <a:extLst>
            <a:ext uri="{FF2B5EF4-FFF2-40B4-BE49-F238E27FC236}">
              <a16:creationId xmlns:a16="http://schemas.microsoft.com/office/drawing/2014/main" id="{E176E535-E55D-41A2-B5D5-2EAE20F022B1}"/>
            </a:ext>
          </a:extLst>
        </xdr:cNvPr>
        <xdr:cNvSpPr txBox="1"/>
      </xdr:nvSpPr>
      <xdr:spPr>
        <a:xfrm>
          <a:off x="121640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124477</xdr:rowOff>
    </xdr:from>
    <xdr:ext cx="405111" cy="259045"/>
    <xdr:sp macro="" textlink="">
      <xdr:nvSpPr>
        <xdr:cNvPr id="683" name="n_4aveValue【公民館】&#10;有形固定資産減価償却率">
          <a:extLst>
            <a:ext uri="{FF2B5EF4-FFF2-40B4-BE49-F238E27FC236}">
              <a16:creationId xmlns:a16="http://schemas.microsoft.com/office/drawing/2014/main" id="{D04D150C-20B7-4124-A5F0-D97D714B402C}"/>
            </a:ext>
          </a:extLst>
        </xdr:cNvPr>
        <xdr:cNvSpPr txBox="1"/>
      </xdr:nvSpPr>
      <xdr:spPr>
        <a:xfrm>
          <a:off x="11354444"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139082</xdr:rowOff>
    </xdr:from>
    <xdr:ext cx="405111" cy="259045"/>
    <xdr:sp macro="" textlink="">
      <xdr:nvSpPr>
        <xdr:cNvPr id="684" name="n_1mainValue【公民館】&#10;有形固定資産減価償却率">
          <a:extLst>
            <a:ext uri="{FF2B5EF4-FFF2-40B4-BE49-F238E27FC236}">
              <a16:creationId xmlns:a16="http://schemas.microsoft.com/office/drawing/2014/main" id="{E33EB57A-579A-4210-A324-E7A66C4E0B3F}"/>
            </a:ext>
          </a:extLst>
        </xdr:cNvPr>
        <xdr:cNvSpPr txBox="1"/>
      </xdr:nvSpPr>
      <xdr:spPr>
        <a:xfrm>
          <a:off x="13745219" y="1698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100982</xdr:rowOff>
    </xdr:from>
    <xdr:ext cx="405111" cy="259045"/>
    <xdr:sp macro="" textlink="">
      <xdr:nvSpPr>
        <xdr:cNvPr id="685" name="n_2mainValue【公民館】&#10;有形固定資産減価償却率">
          <a:extLst>
            <a:ext uri="{FF2B5EF4-FFF2-40B4-BE49-F238E27FC236}">
              <a16:creationId xmlns:a16="http://schemas.microsoft.com/office/drawing/2014/main" id="{DA904074-71AF-44A9-AA45-C6E543B96BF1}"/>
            </a:ext>
          </a:extLst>
        </xdr:cNvPr>
        <xdr:cNvSpPr txBox="1"/>
      </xdr:nvSpPr>
      <xdr:spPr>
        <a:xfrm>
          <a:off x="12964169" y="1694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686" name="n_3mainValue【公民館】&#10;有形固定資産減価償却率">
          <a:extLst>
            <a:ext uri="{FF2B5EF4-FFF2-40B4-BE49-F238E27FC236}">
              <a16:creationId xmlns:a16="http://schemas.microsoft.com/office/drawing/2014/main" id="{F4D9B54E-4318-4FF9-BEE8-093FDF75F8E1}"/>
            </a:ext>
          </a:extLst>
        </xdr:cNvPr>
        <xdr:cNvSpPr txBox="1"/>
      </xdr:nvSpPr>
      <xdr:spPr>
        <a:xfrm>
          <a:off x="12164069"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20972</xdr:rowOff>
    </xdr:from>
    <xdr:ext cx="405111" cy="259045"/>
    <xdr:sp macro="" textlink="">
      <xdr:nvSpPr>
        <xdr:cNvPr id="687" name="n_4mainValue【公民館】&#10;有形固定資産減価償却率">
          <a:extLst>
            <a:ext uri="{FF2B5EF4-FFF2-40B4-BE49-F238E27FC236}">
              <a16:creationId xmlns:a16="http://schemas.microsoft.com/office/drawing/2014/main" id="{666C7431-DD83-45D4-AB68-BCE7F7E96A5B}"/>
            </a:ext>
          </a:extLst>
        </xdr:cNvPr>
        <xdr:cNvSpPr txBox="1"/>
      </xdr:nvSpPr>
      <xdr:spPr>
        <a:xfrm>
          <a:off x="11354444"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a:extLst>
            <a:ext uri="{FF2B5EF4-FFF2-40B4-BE49-F238E27FC236}">
              <a16:creationId xmlns:a16="http://schemas.microsoft.com/office/drawing/2014/main" id="{4E40EA1F-5E8C-4345-BDD8-2785215CDE02}"/>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a:extLst>
            <a:ext uri="{FF2B5EF4-FFF2-40B4-BE49-F238E27FC236}">
              <a16:creationId xmlns:a16="http://schemas.microsoft.com/office/drawing/2014/main" id="{76B91794-2678-4485-B5EF-72725B681266}"/>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a:extLst>
            <a:ext uri="{FF2B5EF4-FFF2-40B4-BE49-F238E27FC236}">
              <a16:creationId xmlns:a16="http://schemas.microsoft.com/office/drawing/2014/main" id="{E6DCA03B-9241-4471-8EFF-39F1E0F24250}"/>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a:extLst>
            <a:ext uri="{FF2B5EF4-FFF2-40B4-BE49-F238E27FC236}">
              <a16:creationId xmlns:a16="http://schemas.microsoft.com/office/drawing/2014/main" id="{FBCEF3EC-BBBC-403F-8717-7350EA69672B}"/>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a:extLst>
            <a:ext uri="{FF2B5EF4-FFF2-40B4-BE49-F238E27FC236}">
              <a16:creationId xmlns:a16="http://schemas.microsoft.com/office/drawing/2014/main" id="{DE8A7868-EAA4-4BC8-A72E-750C4BB6EE99}"/>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a:extLst>
            <a:ext uri="{FF2B5EF4-FFF2-40B4-BE49-F238E27FC236}">
              <a16:creationId xmlns:a16="http://schemas.microsoft.com/office/drawing/2014/main" id="{17A05D40-A68C-4163-95F6-4F2B68679297}"/>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a:extLst>
            <a:ext uri="{FF2B5EF4-FFF2-40B4-BE49-F238E27FC236}">
              <a16:creationId xmlns:a16="http://schemas.microsoft.com/office/drawing/2014/main" id="{618B69F1-8340-43C5-8143-5A585C160321}"/>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a:extLst>
            <a:ext uri="{FF2B5EF4-FFF2-40B4-BE49-F238E27FC236}">
              <a16:creationId xmlns:a16="http://schemas.microsoft.com/office/drawing/2014/main" id="{A0F7DF27-A1C6-4F5F-986C-44532E61AA24}"/>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a:extLst>
            <a:ext uri="{FF2B5EF4-FFF2-40B4-BE49-F238E27FC236}">
              <a16:creationId xmlns:a16="http://schemas.microsoft.com/office/drawing/2014/main" id="{323EAAF8-6657-4A13-9488-575FB32A29BD}"/>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a:extLst>
            <a:ext uri="{FF2B5EF4-FFF2-40B4-BE49-F238E27FC236}">
              <a16:creationId xmlns:a16="http://schemas.microsoft.com/office/drawing/2014/main" id="{41D5340E-BF02-436E-9791-C81AF736A115}"/>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8" name="直線コネクタ 697">
          <a:extLst>
            <a:ext uri="{FF2B5EF4-FFF2-40B4-BE49-F238E27FC236}">
              <a16:creationId xmlns:a16="http://schemas.microsoft.com/office/drawing/2014/main" id="{372C8D20-8EBC-4795-AB95-E0C0C20E50D9}"/>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9" name="テキスト ボックス 698">
          <a:extLst>
            <a:ext uri="{FF2B5EF4-FFF2-40B4-BE49-F238E27FC236}">
              <a16:creationId xmlns:a16="http://schemas.microsoft.com/office/drawing/2014/main" id="{5BA504D0-9FE3-49B5-A16A-238B30729C6F}"/>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0" name="直線コネクタ 699">
          <a:extLst>
            <a:ext uri="{FF2B5EF4-FFF2-40B4-BE49-F238E27FC236}">
              <a16:creationId xmlns:a16="http://schemas.microsoft.com/office/drawing/2014/main" id="{9C796F52-F0C2-4839-8EDE-73079E5F6DE4}"/>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1" name="テキスト ボックス 700">
          <a:extLst>
            <a:ext uri="{FF2B5EF4-FFF2-40B4-BE49-F238E27FC236}">
              <a16:creationId xmlns:a16="http://schemas.microsoft.com/office/drawing/2014/main" id="{133BEF21-5DE4-4D9C-9E2A-377EDD77059A}"/>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2" name="直線コネクタ 701">
          <a:extLst>
            <a:ext uri="{FF2B5EF4-FFF2-40B4-BE49-F238E27FC236}">
              <a16:creationId xmlns:a16="http://schemas.microsoft.com/office/drawing/2014/main" id="{8CAA50D1-A291-42EE-946E-9A19E046DCB0}"/>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3" name="テキスト ボックス 702">
          <a:extLst>
            <a:ext uri="{FF2B5EF4-FFF2-40B4-BE49-F238E27FC236}">
              <a16:creationId xmlns:a16="http://schemas.microsoft.com/office/drawing/2014/main" id="{84AC220E-7EDD-432A-A4A5-B00F5B569FBA}"/>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4" name="直線コネクタ 703">
          <a:extLst>
            <a:ext uri="{FF2B5EF4-FFF2-40B4-BE49-F238E27FC236}">
              <a16:creationId xmlns:a16="http://schemas.microsoft.com/office/drawing/2014/main" id="{C45537B8-53AF-48B3-AB40-4AE01AB4EFFF}"/>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5" name="テキスト ボックス 704">
          <a:extLst>
            <a:ext uri="{FF2B5EF4-FFF2-40B4-BE49-F238E27FC236}">
              <a16:creationId xmlns:a16="http://schemas.microsoft.com/office/drawing/2014/main" id="{C60BFF31-278B-452F-B3B6-AFA20DAE4A49}"/>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6" name="直線コネクタ 705">
          <a:extLst>
            <a:ext uri="{FF2B5EF4-FFF2-40B4-BE49-F238E27FC236}">
              <a16:creationId xmlns:a16="http://schemas.microsoft.com/office/drawing/2014/main" id="{8C3C7B79-CB84-4E37-A234-04AFF710E299}"/>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7" name="テキスト ボックス 706">
          <a:extLst>
            <a:ext uri="{FF2B5EF4-FFF2-40B4-BE49-F238E27FC236}">
              <a16:creationId xmlns:a16="http://schemas.microsoft.com/office/drawing/2014/main" id="{FCC0C468-1513-4DA4-97D1-20C7407EF338}"/>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8" name="直線コネクタ 707">
          <a:extLst>
            <a:ext uri="{FF2B5EF4-FFF2-40B4-BE49-F238E27FC236}">
              <a16:creationId xmlns:a16="http://schemas.microsoft.com/office/drawing/2014/main" id="{B9A4B78C-46EC-447A-996D-9F54C2B62B6A}"/>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9" name="テキスト ボックス 708">
          <a:extLst>
            <a:ext uri="{FF2B5EF4-FFF2-40B4-BE49-F238E27FC236}">
              <a16:creationId xmlns:a16="http://schemas.microsoft.com/office/drawing/2014/main" id="{0100B365-35FF-4DE3-95DD-5EF6C5215A90}"/>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F58B90A6-74E1-4B47-B902-8544652EBABE}"/>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C4ABB718-3F33-41F6-91BC-4C12596C4D7C}"/>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a:extLst>
            <a:ext uri="{FF2B5EF4-FFF2-40B4-BE49-F238E27FC236}">
              <a16:creationId xmlns:a16="http://schemas.microsoft.com/office/drawing/2014/main" id="{0382EE02-401B-4D68-8189-178836BBE8E5}"/>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713" name="直線コネクタ 712">
          <a:extLst>
            <a:ext uri="{FF2B5EF4-FFF2-40B4-BE49-F238E27FC236}">
              <a16:creationId xmlns:a16="http://schemas.microsoft.com/office/drawing/2014/main" id="{77983E93-ABA7-4717-9A99-84271D5999A6}"/>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14" name="【公民館】&#10;一人当たり面積最小値テキスト">
          <a:extLst>
            <a:ext uri="{FF2B5EF4-FFF2-40B4-BE49-F238E27FC236}">
              <a16:creationId xmlns:a16="http://schemas.microsoft.com/office/drawing/2014/main" id="{3D5E993C-0D67-4458-ADB9-F3FF7C1C673C}"/>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15" name="直線コネクタ 714">
          <a:extLst>
            <a:ext uri="{FF2B5EF4-FFF2-40B4-BE49-F238E27FC236}">
              <a16:creationId xmlns:a16="http://schemas.microsoft.com/office/drawing/2014/main" id="{510AE599-2B5A-4DFC-B359-56DF57F73129}"/>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16" name="【公民館】&#10;一人当たり面積最大値テキスト">
          <a:extLst>
            <a:ext uri="{FF2B5EF4-FFF2-40B4-BE49-F238E27FC236}">
              <a16:creationId xmlns:a16="http://schemas.microsoft.com/office/drawing/2014/main" id="{8624F659-30A7-4873-966A-B6184291E55F}"/>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17" name="直線コネクタ 716">
          <a:extLst>
            <a:ext uri="{FF2B5EF4-FFF2-40B4-BE49-F238E27FC236}">
              <a16:creationId xmlns:a16="http://schemas.microsoft.com/office/drawing/2014/main" id="{9C27056D-FF05-4FBA-9021-1F49C99A13DB}"/>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718" name="【公民館】&#10;一人当たり面積平均値テキスト">
          <a:extLst>
            <a:ext uri="{FF2B5EF4-FFF2-40B4-BE49-F238E27FC236}">
              <a16:creationId xmlns:a16="http://schemas.microsoft.com/office/drawing/2014/main" id="{B8B6F618-9842-49F9-B197-44774EEE4BC5}"/>
            </a:ext>
          </a:extLst>
        </xdr:cNvPr>
        <xdr:cNvSpPr txBox="1"/>
      </xdr:nvSpPr>
      <xdr:spPr>
        <a:xfrm>
          <a:off x="19992975" y="16896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719" name="フローチャート: 判断 718">
          <a:extLst>
            <a:ext uri="{FF2B5EF4-FFF2-40B4-BE49-F238E27FC236}">
              <a16:creationId xmlns:a16="http://schemas.microsoft.com/office/drawing/2014/main" id="{0DB7E68E-82AE-4EEC-BF1E-BD2F6EC241AA}"/>
            </a:ext>
          </a:extLst>
        </xdr:cNvPr>
        <xdr:cNvSpPr/>
      </xdr:nvSpPr>
      <xdr:spPr>
        <a:xfrm>
          <a:off x="19897725"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720" name="フローチャート: 判断 719">
          <a:extLst>
            <a:ext uri="{FF2B5EF4-FFF2-40B4-BE49-F238E27FC236}">
              <a16:creationId xmlns:a16="http://schemas.microsoft.com/office/drawing/2014/main" id="{11775E1D-3FC3-4245-8E2C-D95A3CF4B45F}"/>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721" name="フローチャート: 判断 720">
          <a:extLst>
            <a:ext uri="{FF2B5EF4-FFF2-40B4-BE49-F238E27FC236}">
              <a16:creationId xmlns:a16="http://schemas.microsoft.com/office/drawing/2014/main" id="{3B1E7868-8D6B-4771-AA1F-23ED05E56B61}"/>
            </a:ext>
          </a:extLst>
        </xdr:cNvPr>
        <xdr:cNvSpPr/>
      </xdr:nvSpPr>
      <xdr:spPr>
        <a:xfrm>
          <a:off x="18345150"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722" name="フローチャート: 判断 721">
          <a:extLst>
            <a:ext uri="{FF2B5EF4-FFF2-40B4-BE49-F238E27FC236}">
              <a16:creationId xmlns:a16="http://schemas.microsoft.com/office/drawing/2014/main" id="{C14A9942-748A-4876-B997-BB1D7015830B}"/>
            </a:ext>
          </a:extLst>
        </xdr:cNvPr>
        <xdr:cNvSpPr/>
      </xdr:nvSpPr>
      <xdr:spPr>
        <a:xfrm>
          <a:off x="17554575" y="170325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723" name="フローチャート: 判断 722">
          <a:extLst>
            <a:ext uri="{FF2B5EF4-FFF2-40B4-BE49-F238E27FC236}">
              <a16:creationId xmlns:a16="http://schemas.microsoft.com/office/drawing/2014/main" id="{681FAA4B-3C34-456B-8FAB-9D20A7545DB5}"/>
            </a:ext>
          </a:extLst>
        </xdr:cNvPr>
        <xdr:cNvSpPr/>
      </xdr:nvSpPr>
      <xdr:spPr>
        <a:xfrm>
          <a:off x="167544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85DB2159-DFB7-4562-A401-49691E51EF53}"/>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2B990E0B-4ABD-4AD7-B6A9-C847CB507FF9}"/>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93A241B5-D719-4E01-A2D9-845EAF93D4AD}"/>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124253C0-ED73-42CB-841B-1FEAFCBFD0B2}"/>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64C1F665-D87C-43C7-BB08-0585009D20DA}"/>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74386</xdr:rowOff>
    </xdr:from>
    <xdr:to>
      <xdr:col>116</xdr:col>
      <xdr:colOff>114300</xdr:colOff>
      <xdr:row>109</xdr:row>
      <xdr:rowOff>4536</xdr:rowOff>
    </xdr:to>
    <xdr:sp macro="" textlink="">
      <xdr:nvSpPr>
        <xdr:cNvPr id="729" name="楕円 728">
          <a:extLst>
            <a:ext uri="{FF2B5EF4-FFF2-40B4-BE49-F238E27FC236}">
              <a16:creationId xmlns:a16="http://schemas.microsoft.com/office/drawing/2014/main" id="{DD2504DE-39D4-4B2A-8BD7-6C4F5CB4CF36}"/>
            </a:ext>
          </a:extLst>
        </xdr:cNvPr>
        <xdr:cNvSpPr/>
      </xdr:nvSpPr>
      <xdr:spPr>
        <a:xfrm>
          <a:off x="19897725" y="175622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160763</xdr:rowOff>
    </xdr:from>
    <xdr:ext cx="469744" cy="259045"/>
    <xdr:sp macro="" textlink="">
      <xdr:nvSpPr>
        <xdr:cNvPr id="730" name="【公民館】&#10;一人当たり面積該当値テキスト">
          <a:extLst>
            <a:ext uri="{FF2B5EF4-FFF2-40B4-BE49-F238E27FC236}">
              <a16:creationId xmlns:a16="http://schemas.microsoft.com/office/drawing/2014/main" id="{C14699D7-86E1-4DF9-93D4-1888EEF9E40D}"/>
            </a:ext>
          </a:extLst>
        </xdr:cNvPr>
        <xdr:cNvSpPr txBox="1"/>
      </xdr:nvSpPr>
      <xdr:spPr>
        <a:xfrm>
          <a:off x="19992975" y="17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74386</xdr:rowOff>
    </xdr:from>
    <xdr:to>
      <xdr:col>112</xdr:col>
      <xdr:colOff>38100</xdr:colOff>
      <xdr:row>109</xdr:row>
      <xdr:rowOff>4536</xdr:rowOff>
    </xdr:to>
    <xdr:sp macro="" textlink="">
      <xdr:nvSpPr>
        <xdr:cNvPr id="731" name="楕円 730">
          <a:extLst>
            <a:ext uri="{FF2B5EF4-FFF2-40B4-BE49-F238E27FC236}">
              <a16:creationId xmlns:a16="http://schemas.microsoft.com/office/drawing/2014/main" id="{E2D412AC-12DE-445D-B543-89F6BDCD5800}"/>
            </a:ext>
          </a:extLst>
        </xdr:cNvPr>
        <xdr:cNvSpPr/>
      </xdr:nvSpPr>
      <xdr:spPr>
        <a:xfrm>
          <a:off x="19154775" y="175622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125186</xdr:rowOff>
    </xdr:from>
    <xdr:to>
      <xdr:col>116</xdr:col>
      <xdr:colOff>63500</xdr:colOff>
      <xdr:row>108</xdr:row>
      <xdr:rowOff>125186</xdr:rowOff>
    </xdr:to>
    <xdr:cxnSp macro="">
      <xdr:nvCxnSpPr>
        <xdr:cNvPr id="732" name="直線コネクタ 731">
          <a:extLst>
            <a:ext uri="{FF2B5EF4-FFF2-40B4-BE49-F238E27FC236}">
              <a16:creationId xmlns:a16="http://schemas.microsoft.com/office/drawing/2014/main" id="{D563E50C-2F11-48A7-AE90-799409EF1D86}"/>
            </a:ext>
          </a:extLst>
        </xdr:cNvPr>
        <xdr:cNvCxnSpPr/>
      </xdr:nvCxnSpPr>
      <xdr:spPr>
        <a:xfrm>
          <a:off x="19202400" y="1760991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74386</xdr:rowOff>
    </xdr:from>
    <xdr:to>
      <xdr:col>107</xdr:col>
      <xdr:colOff>101600</xdr:colOff>
      <xdr:row>109</xdr:row>
      <xdr:rowOff>4536</xdr:rowOff>
    </xdr:to>
    <xdr:sp macro="" textlink="">
      <xdr:nvSpPr>
        <xdr:cNvPr id="733" name="楕円 732">
          <a:extLst>
            <a:ext uri="{FF2B5EF4-FFF2-40B4-BE49-F238E27FC236}">
              <a16:creationId xmlns:a16="http://schemas.microsoft.com/office/drawing/2014/main" id="{E277781A-8857-411F-A180-F95BEC6BF55D}"/>
            </a:ext>
          </a:extLst>
        </xdr:cNvPr>
        <xdr:cNvSpPr/>
      </xdr:nvSpPr>
      <xdr:spPr>
        <a:xfrm>
          <a:off x="18345150" y="175622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125186</xdr:rowOff>
    </xdr:from>
    <xdr:to>
      <xdr:col>111</xdr:col>
      <xdr:colOff>177800</xdr:colOff>
      <xdr:row>108</xdr:row>
      <xdr:rowOff>125186</xdr:rowOff>
    </xdr:to>
    <xdr:cxnSp macro="">
      <xdr:nvCxnSpPr>
        <xdr:cNvPr id="734" name="直線コネクタ 733">
          <a:extLst>
            <a:ext uri="{FF2B5EF4-FFF2-40B4-BE49-F238E27FC236}">
              <a16:creationId xmlns:a16="http://schemas.microsoft.com/office/drawing/2014/main" id="{C9D23F70-4814-4E5E-AAA8-B26ED07301EA}"/>
            </a:ext>
          </a:extLst>
        </xdr:cNvPr>
        <xdr:cNvCxnSpPr/>
      </xdr:nvCxnSpPr>
      <xdr:spPr>
        <a:xfrm>
          <a:off x="18392775" y="1760991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74386</xdr:rowOff>
    </xdr:from>
    <xdr:to>
      <xdr:col>102</xdr:col>
      <xdr:colOff>165100</xdr:colOff>
      <xdr:row>109</xdr:row>
      <xdr:rowOff>4536</xdr:rowOff>
    </xdr:to>
    <xdr:sp macro="" textlink="">
      <xdr:nvSpPr>
        <xdr:cNvPr id="735" name="楕円 734">
          <a:extLst>
            <a:ext uri="{FF2B5EF4-FFF2-40B4-BE49-F238E27FC236}">
              <a16:creationId xmlns:a16="http://schemas.microsoft.com/office/drawing/2014/main" id="{B7E9B81A-2AC9-4897-B82F-9AE53E438DEA}"/>
            </a:ext>
          </a:extLst>
        </xdr:cNvPr>
        <xdr:cNvSpPr/>
      </xdr:nvSpPr>
      <xdr:spPr>
        <a:xfrm>
          <a:off x="17554575" y="175622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125186</xdr:rowOff>
    </xdr:from>
    <xdr:to>
      <xdr:col>107</xdr:col>
      <xdr:colOff>50800</xdr:colOff>
      <xdr:row>108</xdr:row>
      <xdr:rowOff>125186</xdr:rowOff>
    </xdr:to>
    <xdr:cxnSp macro="">
      <xdr:nvCxnSpPr>
        <xdr:cNvPr id="736" name="直線コネクタ 735">
          <a:extLst>
            <a:ext uri="{FF2B5EF4-FFF2-40B4-BE49-F238E27FC236}">
              <a16:creationId xmlns:a16="http://schemas.microsoft.com/office/drawing/2014/main" id="{E1A65979-7AE7-4C45-8CFD-4DC77E734186}"/>
            </a:ext>
          </a:extLst>
        </xdr:cNvPr>
        <xdr:cNvCxnSpPr/>
      </xdr:nvCxnSpPr>
      <xdr:spPr>
        <a:xfrm>
          <a:off x="17602200" y="1760991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74386</xdr:rowOff>
    </xdr:from>
    <xdr:to>
      <xdr:col>98</xdr:col>
      <xdr:colOff>38100</xdr:colOff>
      <xdr:row>109</xdr:row>
      <xdr:rowOff>4536</xdr:rowOff>
    </xdr:to>
    <xdr:sp macro="" textlink="">
      <xdr:nvSpPr>
        <xdr:cNvPr id="737" name="楕円 736">
          <a:extLst>
            <a:ext uri="{FF2B5EF4-FFF2-40B4-BE49-F238E27FC236}">
              <a16:creationId xmlns:a16="http://schemas.microsoft.com/office/drawing/2014/main" id="{BF24205B-AD40-4E51-AD6B-FB9453DE2594}"/>
            </a:ext>
          </a:extLst>
        </xdr:cNvPr>
        <xdr:cNvSpPr/>
      </xdr:nvSpPr>
      <xdr:spPr>
        <a:xfrm>
          <a:off x="16754475" y="175622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125186</xdr:rowOff>
    </xdr:from>
    <xdr:to>
      <xdr:col>102</xdr:col>
      <xdr:colOff>114300</xdr:colOff>
      <xdr:row>108</xdr:row>
      <xdr:rowOff>125186</xdr:rowOff>
    </xdr:to>
    <xdr:cxnSp macro="">
      <xdr:nvCxnSpPr>
        <xdr:cNvPr id="738" name="直線コネクタ 737">
          <a:extLst>
            <a:ext uri="{FF2B5EF4-FFF2-40B4-BE49-F238E27FC236}">
              <a16:creationId xmlns:a16="http://schemas.microsoft.com/office/drawing/2014/main" id="{9D432D57-8194-4B28-A903-450337A43AAB}"/>
            </a:ext>
          </a:extLst>
        </xdr:cNvPr>
        <xdr:cNvCxnSpPr/>
      </xdr:nvCxnSpPr>
      <xdr:spPr>
        <a:xfrm>
          <a:off x="16802100" y="176099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151691</xdr:rowOff>
    </xdr:from>
    <xdr:ext cx="469744" cy="259045"/>
    <xdr:sp macro="" textlink="">
      <xdr:nvSpPr>
        <xdr:cNvPr id="739" name="n_1aveValue【公民館】&#10;一人当たり面積">
          <a:extLst>
            <a:ext uri="{FF2B5EF4-FFF2-40B4-BE49-F238E27FC236}">
              <a16:creationId xmlns:a16="http://schemas.microsoft.com/office/drawing/2014/main" id="{7C199C02-14C6-47F0-B6A2-C121A57CBC5E}"/>
            </a:ext>
          </a:extLst>
        </xdr:cNvPr>
        <xdr:cNvSpPr txBox="1"/>
      </xdr:nvSpPr>
      <xdr:spPr>
        <a:xfrm>
          <a:off x="18983402"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740" name="n_2aveValue【公民館】&#10;一人当たり面積">
          <a:extLst>
            <a:ext uri="{FF2B5EF4-FFF2-40B4-BE49-F238E27FC236}">
              <a16:creationId xmlns:a16="http://schemas.microsoft.com/office/drawing/2014/main" id="{43F59076-682F-42EA-BDA7-58A7468D1899}"/>
            </a:ext>
          </a:extLst>
        </xdr:cNvPr>
        <xdr:cNvSpPr txBox="1"/>
      </xdr:nvSpPr>
      <xdr:spPr>
        <a:xfrm>
          <a:off x="18183302" y="1681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151691</xdr:rowOff>
    </xdr:from>
    <xdr:ext cx="469744" cy="259045"/>
    <xdr:sp macro="" textlink="">
      <xdr:nvSpPr>
        <xdr:cNvPr id="741" name="n_3aveValue【公民館】&#10;一人当たり面積">
          <a:extLst>
            <a:ext uri="{FF2B5EF4-FFF2-40B4-BE49-F238E27FC236}">
              <a16:creationId xmlns:a16="http://schemas.microsoft.com/office/drawing/2014/main" id="{8641AF2F-6910-4E50-B41D-A037DBD3FC63}"/>
            </a:ext>
          </a:extLst>
        </xdr:cNvPr>
        <xdr:cNvSpPr txBox="1"/>
      </xdr:nvSpPr>
      <xdr:spPr>
        <a:xfrm>
          <a:off x="17383202"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151691</xdr:rowOff>
    </xdr:from>
    <xdr:ext cx="469744" cy="259045"/>
    <xdr:sp macro="" textlink="">
      <xdr:nvSpPr>
        <xdr:cNvPr id="742" name="n_4aveValue【公民館】&#10;一人当たり面積">
          <a:extLst>
            <a:ext uri="{FF2B5EF4-FFF2-40B4-BE49-F238E27FC236}">
              <a16:creationId xmlns:a16="http://schemas.microsoft.com/office/drawing/2014/main" id="{F2F3425E-5BA6-4AF8-898B-6F0FCA30A343}"/>
            </a:ext>
          </a:extLst>
        </xdr:cNvPr>
        <xdr:cNvSpPr txBox="1"/>
      </xdr:nvSpPr>
      <xdr:spPr>
        <a:xfrm>
          <a:off x="16592627"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167113</xdr:rowOff>
    </xdr:from>
    <xdr:ext cx="469744" cy="259045"/>
    <xdr:sp macro="" textlink="">
      <xdr:nvSpPr>
        <xdr:cNvPr id="743" name="n_1mainValue【公民館】&#10;一人当たり面積">
          <a:extLst>
            <a:ext uri="{FF2B5EF4-FFF2-40B4-BE49-F238E27FC236}">
              <a16:creationId xmlns:a16="http://schemas.microsoft.com/office/drawing/2014/main" id="{35A5A474-11FB-4BDD-8820-4538E8BA9C78}"/>
            </a:ext>
          </a:extLst>
        </xdr:cNvPr>
        <xdr:cNvSpPr txBox="1"/>
      </xdr:nvSpPr>
      <xdr:spPr>
        <a:xfrm>
          <a:off x="18983402" y="176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167113</xdr:rowOff>
    </xdr:from>
    <xdr:ext cx="469744" cy="259045"/>
    <xdr:sp macro="" textlink="">
      <xdr:nvSpPr>
        <xdr:cNvPr id="744" name="n_2mainValue【公民館】&#10;一人当たり面積">
          <a:extLst>
            <a:ext uri="{FF2B5EF4-FFF2-40B4-BE49-F238E27FC236}">
              <a16:creationId xmlns:a16="http://schemas.microsoft.com/office/drawing/2014/main" id="{66CC6FF3-016E-4EAE-AA2C-2B4E8B4ABAF9}"/>
            </a:ext>
          </a:extLst>
        </xdr:cNvPr>
        <xdr:cNvSpPr txBox="1"/>
      </xdr:nvSpPr>
      <xdr:spPr>
        <a:xfrm>
          <a:off x="18183302" y="176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167113</xdr:rowOff>
    </xdr:from>
    <xdr:ext cx="469744" cy="259045"/>
    <xdr:sp macro="" textlink="">
      <xdr:nvSpPr>
        <xdr:cNvPr id="745" name="n_3mainValue【公民館】&#10;一人当たり面積">
          <a:extLst>
            <a:ext uri="{FF2B5EF4-FFF2-40B4-BE49-F238E27FC236}">
              <a16:creationId xmlns:a16="http://schemas.microsoft.com/office/drawing/2014/main" id="{F001ECB2-AE91-4AE4-96C0-7A942C187CC5}"/>
            </a:ext>
          </a:extLst>
        </xdr:cNvPr>
        <xdr:cNvSpPr txBox="1"/>
      </xdr:nvSpPr>
      <xdr:spPr>
        <a:xfrm>
          <a:off x="17383202" y="176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167113</xdr:rowOff>
    </xdr:from>
    <xdr:ext cx="469744" cy="259045"/>
    <xdr:sp macro="" textlink="">
      <xdr:nvSpPr>
        <xdr:cNvPr id="746" name="n_4mainValue【公民館】&#10;一人当たり面積">
          <a:extLst>
            <a:ext uri="{FF2B5EF4-FFF2-40B4-BE49-F238E27FC236}">
              <a16:creationId xmlns:a16="http://schemas.microsoft.com/office/drawing/2014/main" id="{288DE675-0611-4AEB-B1A1-752846FCB2ED}"/>
            </a:ext>
          </a:extLst>
        </xdr:cNvPr>
        <xdr:cNvSpPr txBox="1"/>
      </xdr:nvSpPr>
      <xdr:spPr>
        <a:xfrm>
          <a:off x="16592627" y="176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96F86DCF-1034-4391-A2B0-54F98954B723}"/>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7B37785C-267B-4039-8D91-C468D894B971}"/>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88DE849E-3051-4EA0-8EEE-0078D3DFE14B}"/>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類似団体と比較して有形固定資産減価償却率が特に高くなっている施設は、学校施設、公民館などである。また、道路については、平成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年度までは、類似団体と比較して有形固定資産減価償却率が高かったが、令和元年度に阪神高速大和川線が完成したことにより、減価償却率が大幅に減少した。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本市の公共施設や道路の多くが高度経済成長期や泉北ニュータウン開発時に短期間で集中的に整備されたものであることから、今後、更新・統廃合・長寿命化などを計画的に実施することが必要となる。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206950-FE28-44CE-9409-A878233C45EF}"/>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2EFD975-4F2A-4732-9FD1-2354CAD772FF}"/>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B7F0D4A-F0D8-4744-89F1-2EA88A913693}"/>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F66EB21-3BA2-4B2F-B9BC-4D541216DA4A}"/>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267B4A0-D686-49B6-AC32-B83B7CC46BFD}"/>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ADD54B9-8D70-4229-A036-0281AFCCD297}"/>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81A0870-9EC3-437C-B7C3-A053F4F5E6FD}"/>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7F8BE0-C7C8-4CD6-95DF-8D609EFEA549}"/>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5323521-7805-4EB9-A70D-48CEECDA0D08}"/>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BBABA2-B792-4BDC-902B-80B7394A1E19}"/>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826,158
811,187
149.83
469,487,091
461,227,663
7,292,180
236,014,076
481,398,264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00CAD9-56DC-498E-BE65-B3A2DEC9660E}"/>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7CB8E3C-1506-4A3B-B6C6-A5C5E79F787D}"/>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074E73-9C6F-46FF-B07D-3E00DAFE832F}"/>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2B32CD-2AE7-4348-A614-0FB1BAAD7301}"/>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BA436E9-5CAE-4B48-9C1A-453EF4B23C18}"/>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B6A16AE-BE7A-4DFB-922C-0FEBFE509994}"/>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96E8D18-ED38-4C41-875B-1996919051D9}"/>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0D520F-FE04-441D-8179-15392D10CE71}"/>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791EDA-50D4-4B58-A674-2F7252F1DF41}"/>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76AD097-1332-40F2-9916-A4958382F219}"/>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5B0E291-ED5D-42A0-9322-3691BF495AFA}"/>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60B7E6F-3A7F-4E76-96A0-37841FEC1A04}"/>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719CBC2-9F3E-426C-9C7A-DA63FC3FD80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2023B58-7357-4168-BF5B-76CC43CCCAA8}"/>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AC6C931-112A-469E-96FE-D4A02CF6B411}"/>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CB96CB-69EF-48AC-8A8D-0EF1BD3BD639}"/>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7F2325-9AEB-4311-8DE0-CAF0AE65DBAE}"/>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ABB1306-5B88-4A27-A9A6-0F5FCC1AA39F}"/>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B8E65A6-5578-4B33-BB55-7F49CA8C72F5}"/>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78A2FF0-9E7A-435D-85BE-EE6843C662CD}"/>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14EA6F1-C6C1-4D74-B151-A9ACB60B5FB5}"/>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9143BA1-3195-40B4-A358-37A6C6B9FEEC}"/>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2D76A7E-BBE3-4F1E-97DC-42A542FE1213}"/>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BA1B920-DB67-488D-9E50-849FFEFDA4AC}"/>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9A83B35-2BCA-45D2-B987-3BDCB9C1E39A}"/>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D6C8825-8A32-46BA-AC30-F932697BF071}"/>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35799C3-2191-4440-A086-4923A9BBCEC9}"/>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60348B7-EBB4-461F-B9C3-252E2C90B0F7}"/>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7CBDD6F-4904-4668-84E4-6713B11E7193}"/>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E562D45-FF3A-4DAB-885E-228A331EE7CA}"/>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F9426EE-E2A0-4E92-BBE3-F0B9CE1246B2}"/>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BED1CD21-5CB3-4587-8164-F4B75AF52B05}"/>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A276F00-521E-4B4A-B018-9EE9D7F37B31}"/>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29B9BE33-FC73-48F5-B1F7-3CB8ADB85CC2}"/>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AEED650-9FB7-4130-9FB8-26CA6803CA83}"/>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BECB43B-9A63-4F91-A2BA-3C179EF4F229}"/>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16EDC0E-DB11-404B-81B5-41F8ED9EBF10}"/>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7FC7FA4-BEDB-4A99-9982-BCD2B733F87B}"/>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C31EF20-5F25-4F8C-937D-B2D6D5AEFC86}"/>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641E471-8195-4536-8E5E-0329C7729F69}"/>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6B67DC4-278E-4854-B13F-F24279416AA4}"/>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EA9385C-23E2-4E08-A178-A15BC977048D}"/>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675D2C8-446E-4B8B-B3A6-3ABCCBABE530}"/>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DE347874-E163-41DD-8426-FDEB7B6DFB6C}"/>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1DD4F85-9032-4B0F-9AA8-9E2BECA03A49}"/>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40</xdr:row>
      <xdr:rowOff>144780</xdr:rowOff>
    </xdr:to>
    <xdr:cxnSp macro="">
      <xdr:nvCxnSpPr>
        <xdr:cNvPr id="57" name="直線コネクタ 56">
          <a:extLst>
            <a:ext uri="{FF2B5EF4-FFF2-40B4-BE49-F238E27FC236}">
              <a16:creationId xmlns:a16="http://schemas.microsoft.com/office/drawing/2014/main" id="{CB16772F-78B0-4787-A397-214B2DA4311D}"/>
            </a:ext>
          </a:extLst>
        </xdr:cNvPr>
        <xdr:cNvCxnSpPr/>
      </xdr:nvCxnSpPr>
      <xdr:spPr>
        <a:xfrm flipV="1">
          <a:off x="4180840" y="5314950"/>
          <a:ext cx="0" cy="130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240F6DB9-7661-4712-829E-98BCC2867000}"/>
            </a:ext>
          </a:extLst>
        </xdr:cNvPr>
        <xdr:cNvSpPr txBox="1"/>
      </xdr:nvSpPr>
      <xdr:spPr>
        <a:xfrm>
          <a:off x="4219575" y="662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144780</xdr:rowOff>
    </xdr:from>
    <xdr:to>
      <xdr:col>24</xdr:col>
      <xdr:colOff>152400</xdr:colOff>
      <xdr:row>40</xdr:row>
      <xdr:rowOff>144780</xdr:rowOff>
    </xdr:to>
    <xdr:cxnSp macro="">
      <xdr:nvCxnSpPr>
        <xdr:cNvPr id="59" name="直線コネクタ 58">
          <a:extLst>
            <a:ext uri="{FF2B5EF4-FFF2-40B4-BE49-F238E27FC236}">
              <a16:creationId xmlns:a16="http://schemas.microsoft.com/office/drawing/2014/main" id="{73BDC0AF-2E89-4864-9CB8-BA47A6A38A42}"/>
            </a:ext>
          </a:extLst>
        </xdr:cNvPr>
        <xdr:cNvCxnSpPr/>
      </xdr:nvCxnSpPr>
      <xdr:spPr>
        <a:xfrm>
          <a:off x="4105275" y="66186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図書館】&#10;有形固定資産減価償却率最大値テキスト">
          <a:extLst>
            <a:ext uri="{FF2B5EF4-FFF2-40B4-BE49-F238E27FC236}">
              <a16:creationId xmlns:a16="http://schemas.microsoft.com/office/drawing/2014/main" id="{E35710A6-34C3-43E4-BF1D-216C9A657C61}"/>
            </a:ext>
          </a:extLst>
        </xdr:cNvPr>
        <xdr:cNvSpPr txBox="1"/>
      </xdr:nvSpPr>
      <xdr:spPr>
        <a:xfrm>
          <a:off x="42195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871AAFE4-3B27-4BB6-BFA3-4F51CCE5E5EA}"/>
            </a:ext>
          </a:extLst>
        </xdr:cNvPr>
        <xdr:cNvCxnSpPr/>
      </xdr:nvCxnSpPr>
      <xdr:spPr>
        <a:xfrm>
          <a:off x="4105275"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120667</xdr:rowOff>
    </xdr:from>
    <xdr:ext cx="405111" cy="259045"/>
    <xdr:sp macro="" textlink="">
      <xdr:nvSpPr>
        <xdr:cNvPr id="62" name="【図書館】&#10;有形固定資産減価償却率平均値テキスト">
          <a:extLst>
            <a:ext uri="{FF2B5EF4-FFF2-40B4-BE49-F238E27FC236}">
              <a16:creationId xmlns:a16="http://schemas.microsoft.com/office/drawing/2014/main" id="{C91628DB-0FC6-4FBA-9457-E2DDD0E119D7}"/>
            </a:ext>
          </a:extLst>
        </xdr:cNvPr>
        <xdr:cNvSpPr txBox="1"/>
      </xdr:nvSpPr>
      <xdr:spPr>
        <a:xfrm>
          <a:off x="4219575" y="5629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97790</xdr:rowOff>
    </xdr:from>
    <xdr:to>
      <xdr:col>24</xdr:col>
      <xdr:colOff>114300</xdr:colOff>
      <xdr:row>36</xdr:row>
      <xdr:rowOff>27940</xdr:rowOff>
    </xdr:to>
    <xdr:sp macro="" textlink="">
      <xdr:nvSpPr>
        <xdr:cNvPr id="63" name="フローチャート: 判断 62">
          <a:extLst>
            <a:ext uri="{FF2B5EF4-FFF2-40B4-BE49-F238E27FC236}">
              <a16:creationId xmlns:a16="http://schemas.microsoft.com/office/drawing/2014/main" id="{1C0949F1-DBBE-489C-8D74-099F673E99BD}"/>
            </a:ext>
          </a:extLst>
        </xdr:cNvPr>
        <xdr:cNvSpPr/>
      </xdr:nvSpPr>
      <xdr:spPr>
        <a:xfrm>
          <a:off x="4124325" y="57651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48260</xdr:rowOff>
    </xdr:from>
    <xdr:to>
      <xdr:col>20</xdr:col>
      <xdr:colOff>38100</xdr:colOff>
      <xdr:row>35</xdr:row>
      <xdr:rowOff>149860</xdr:rowOff>
    </xdr:to>
    <xdr:sp macro="" textlink="">
      <xdr:nvSpPr>
        <xdr:cNvPr id="64" name="フローチャート: 判断 63">
          <a:extLst>
            <a:ext uri="{FF2B5EF4-FFF2-40B4-BE49-F238E27FC236}">
              <a16:creationId xmlns:a16="http://schemas.microsoft.com/office/drawing/2014/main" id="{4F97580B-CB86-4FE0-98F8-712173168A46}"/>
            </a:ext>
          </a:extLst>
        </xdr:cNvPr>
        <xdr:cNvSpPr/>
      </xdr:nvSpPr>
      <xdr:spPr>
        <a:xfrm>
          <a:off x="3381375" y="57124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124460</xdr:rowOff>
    </xdr:from>
    <xdr:to>
      <xdr:col>15</xdr:col>
      <xdr:colOff>101600</xdr:colOff>
      <xdr:row>35</xdr:row>
      <xdr:rowOff>54610</xdr:rowOff>
    </xdr:to>
    <xdr:sp macro="" textlink="">
      <xdr:nvSpPr>
        <xdr:cNvPr id="65" name="フローチャート: 判断 64">
          <a:extLst>
            <a:ext uri="{FF2B5EF4-FFF2-40B4-BE49-F238E27FC236}">
              <a16:creationId xmlns:a16="http://schemas.microsoft.com/office/drawing/2014/main" id="{84CEDB34-3D9F-4104-94C8-2F798590BE1F}"/>
            </a:ext>
          </a:extLst>
        </xdr:cNvPr>
        <xdr:cNvSpPr/>
      </xdr:nvSpPr>
      <xdr:spPr>
        <a:xfrm>
          <a:off x="2571750" y="56267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67310</xdr:rowOff>
    </xdr:from>
    <xdr:to>
      <xdr:col>10</xdr:col>
      <xdr:colOff>165100</xdr:colOff>
      <xdr:row>34</xdr:row>
      <xdr:rowOff>168910</xdr:rowOff>
    </xdr:to>
    <xdr:sp macro="" textlink="">
      <xdr:nvSpPr>
        <xdr:cNvPr id="66" name="フローチャート: 判断 65">
          <a:extLst>
            <a:ext uri="{FF2B5EF4-FFF2-40B4-BE49-F238E27FC236}">
              <a16:creationId xmlns:a16="http://schemas.microsoft.com/office/drawing/2014/main" id="{4C2BC0BA-FFB9-4D42-9BFB-998247AB1AB8}"/>
            </a:ext>
          </a:extLst>
        </xdr:cNvPr>
        <xdr:cNvSpPr/>
      </xdr:nvSpPr>
      <xdr:spPr>
        <a:xfrm>
          <a:off x="1781175" y="55695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33020</xdr:rowOff>
    </xdr:from>
    <xdr:to>
      <xdr:col>6</xdr:col>
      <xdr:colOff>38100</xdr:colOff>
      <xdr:row>34</xdr:row>
      <xdr:rowOff>134620</xdr:rowOff>
    </xdr:to>
    <xdr:sp macro="" textlink="">
      <xdr:nvSpPr>
        <xdr:cNvPr id="67" name="フローチャート: 判断 66">
          <a:extLst>
            <a:ext uri="{FF2B5EF4-FFF2-40B4-BE49-F238E27FC236}">
              <a16:creationId xmlns:a16="http://schemas.microsoft.com/office/drawing/2014/main" id="{61544D0F-4535-4A5C-A42F-350960A7A0C3}"/>
            </a:ext>
          </a:extLst>
        </xdr:cNvPr>
        <xdr:cNvSpPr/>
      </xdr:nvSpPr>
      <xdr:spPr>
        <a:xfrm>
          <a:off x="981075" y="55352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BC2DA73-A0E3-4C14-A2F2-70E3985AE26D}"/>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FBF6D7-0237-4EEF-AB9C-2E6C7FC0AF8C}"/>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B5DAEA5-3ABC-4E94-9437-2BA0DE09ECC4}"/>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F121F11-45F2-436A-B2A2-9CE152738B19}"/>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680BB41-F674-4925-90D7-51A3AD579C89}"/>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a:extLst>
            <a:ext uri="{FF2B5EF4-FFF2-40B4-BE49-F238E27FC236}">
              <a16:creationId xmlns:a16="http://schemas.microsoft.com/office/drawing/2014/main" id="{34778172-F4D2-4A06-8FDE-88EC6328FFFD}"/>
            </a:ext>
          </a:extLst>
        </xdr:cNvPr>
        <xdr:cNvSpPr/>
      </xdr:nvSpPr>
      <xdr:spPr>
        <a:xfrm>
          <a:off x="4124325" y="62172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4" name="【図書館】&#10;有形固定資産減価償却率該当値テキスト">
          <a:extLst>
            <a:ext uri="{FF2B5EF4-FFF2-40B4-BE49-F238E27FC236}">
              <a16:creationId xmlns:a16="http://schemas.microsoft.com/office/drawing/2014/main" id="{B6F648D2-4358-4769-A761-8D323CAEEA3D}"/>
            </a:ext>
          </a:extLst>
        </xdr:cNvPr>
        <xdr:cNvSpPr txBox="1"/>
      </xdr:nvSpPr>
      <xdr:spPr>
        <a:xfrm>
          <a:off x="4219575" y="6202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xdr:rowOff>
    </xdr:from>
    <xdr:to>
      <xdr:col>20</xdr:col>
      <xdr:colOff>38100</xdr:colOff>
      <xdr:row>38</xdr:row>
      <xdr:rowOff>107950</xdr:rowOff>
    </xdr:to>
    <xdr:sp macro="" textlink="">
      <xdr:nvSpPr>
        <xdr:cNvPr id="75" name="楕円 74">
          <a:extLst>
            <a:ext uri="{FF2B5EF4-FFF2-40B4-BE49-F238E27FC236}">
              <a16:creationId xmlns:a16="http://schemas.microsoft.com/office/drawing/2014/main" id="{9AF154E0-518B-4FBC-8E78-F6D00D871FBE}"/>
            </a:ext>
          </a:extLst>
        </xdr:cNvPr>
        <xdr:cNvSpPr/>
      </xdr:nvSpPr>
      <xdr:spPr>
        <a:xfrm>
          <a:off x="3381375" y="6162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57150</xdr:rowOff>
    </xdr:from>
    <xdr:to>
      <xdr:col>24</xdr:col>
      <xdr:colOff>63500</xdr:colOff>
      <xdr:row>38</xdr:row>
      <xdr:rowOff>118110</xdr:rowOff>
    </xdr:to>
    <xdr:cxnSp macro="">
      <xdr:nvCxnSpPr>
        <xdr:cNvPr id="76" name="直線コネクタ 75">
          <a:extLst>
            <a:ext uri="{FF2B5EF4-FFF2-40B4-BE49-F238E27FC236}">
              <a16:creationId xmlns:a16="http://schemas.microsoft.com/office/drawing/2014/main" id="{E37748E4-CD4E-4112-85E0-835A3495A322}"/>
            </a:ext>
          </a:extLst>
        </xdr:cNvPr>
        <xdr:cNvCxnSpPr/>
      </xdr:nvCxnSpPr>
      <xdr:spPr>
        <a:xfrm>
          <a:off x="3429000" y="6210300"/>
          <a:ext cx="752475"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97790</xdr:rowOff>
    </xdr:from>
    <xdr:to>
      <xdr:col>15</xdr:col>
      <xdr:colOff>101600</xdr:colOff>
      <xdr:row>38</xdr:row>
      <xdr:rowOff>27940</xdr:rowOff>
    </xdr:to>
    <xdr:sp macro="" textlink="">
      <xdr:nvSpPr>
        <xdr:cNvPr id="77" name="楕円 76">
          <a:extLst>
            <a:ext uri="{FF2B5EF4-FFF2-40B4-BE49-F238E27FC236}">
              <a16:creationId xmlns:a16="http://schemas.microsoft.com/office/drawing/2014/main" id="{31728486-6BC5-46E0-818F-95C72EE5EC57}"/>
            </a:ext>
          </a:extLst>
        </xdr:cNvPr>
        <xdr:cNvSpPr/>
      </xdr:nvSpPr>
      <xdr:spPr>
        <a:xfrm>
          <a:off x="2571750" y="60890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148590</xdr:rowOff>
    </xdr:from>
    <xdr:to>
      <xdr:col>19</xdr:col>
      <xdr:colOff>177800</xdr:colOff>
      <xdr:row>38</xdr:row>
      <xdr:rowOff>57150</xdr:rowOff>
    </xdr:to>
    <xdr:cxnSp macro="">
      <xdr:nvCxnSpPr>
        <xdr:cNvPr id="78" name="直線コネクタ 77">
          <a:extLst>
            <a:ext uri="{FF2B5EF4-FFF2-40B4-BE49-F238E27FC236}">
              <a16:creationId xmlns:a16="http://schemas.microsoft.com/office/drawing/2014/main" id="{1BC97F1E-E42C-4FB0-92A0-5D44BAE0F085}"/>
            </a:ext>
          </a:extLst>
        </xdr:cNvPr>
        <xdr:cNvCxnSpPr/>
      </xdr:nvCxnSpPr>
      <xdr:spPr>
        <a:xfrm>
          <a:off x="2619375" y="6136640"/>
          <a:ext cx="809625"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17780</xdr:rowOff>
    </xdr:from>
    <xdr:to>
      <xdr:col>10</xdr:col>
      <xdr:colOff>165100</xdr:colOff>
      <xdr:row>37</xdr:row>
      <xdr:rowOff>119380</xdr:rowOff>
    </xdr:to>
    <xdr:sp macro="" textlink="">
      <xdr:nvSpPr>
        <xdr:cNvPr id="79" name="楕円 78">
          <a:extLst>
            <a:ext uri="{FF2B5EF4-FFF2-40B4-BE49-F238E27FC236}">
              <a16:creationId xmlns:a16="http://schemas.microsoft.com/office/drawing/2014/main" id="{9AC52D59-7BB5-44BA-9798-E49D92A277FA}"/>
            </a:ext>
          </a:extLst>
        </xdr:cNvPr>
        <xdr:cNvSpPr/>
      </xdr:nvSpPr>
      <xdr:spPr>
        <a:xfrm>
          <a:off x="1781175" y="60090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68580</xdr:rowOff>
    </xdr:from>
    <xdr:to>
      <xdr:col>15</xdr:col>
      <xdr:colOff>50800</xdr:colOff>
      <xdr:row>37</xdr:row>
      <xdr:rowOff>148590</xdr:rowOff>
    </xdr:to>
    <xdr:cxnSp macro="">
      <xdr:nvCxnSpPr>
        <xdr:cNvPr id="80" name="直線コネクタ 79">
          <a:extLst>
            <a:ext uri="{FF2B5EF4-FFF2-40B4-BE49-F238E27FC236}">
              <a16:creationId xmlns:a16="http://schemas.microsoft.com/office/drawing/2014/main" id="{E1D5CBCC-699C-4EA0-B0C5-7181A224AC99}"/>
            </a:ext>
          </a:extLst>
        </xdr:cNvPr>
        <xdr:cNvCxnSpPr/>
      </xdr:nvCxnSpPr>
      <xdr:spPr>
        <a:xfrm>
          <a:off x="1828800" y="6056630"/>
          <a:ext cx="790575"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113030</xdr:rowOff>
    </xdr:from>
    <xdr:to>
      <xdr:col>6</xdr:col>
      <xdr:colOff>38100</xdr:colOff>
      <xdr:row>37</xdr:row>
      <xdr:rowOff>43180</xdr:rowOff>
    </xdr:to>
    <xdr:sp macro="" textlink="">
      <xdr:nvSpPr>
        <xdr:cNvPr id="81" name="楕円 80">
          <a:extLst>
            <a:ext uri="{FF2B5EF4-FFF2-40B4-BE49-F238E27FC236}">
              <a16:creationId xmlns:a16="http://schemas.microsoft.com/office/drawing/2014/main" id="{5DE1D923-3814-4D7B-B9EB-54BE411431D8}"/>
            </a:ext>
          </a:extLst>
        </xdr:cNvPr>
        <xdr:cNvSpPr/>
      </xdr:nvSpPr>
      <xdr:spPr>
        <a:xfrm>
          <a:off x="981075" y="59423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163830</xdr:rowOff>
    </xdr:from>
    <xdr:to>
      <xdr:col>10</xdr:col>
      <xdr:colOff>114300</xdr:colOff>
      <xdr:row>37</xdr:row>
      <xdr:rowOff>68580</xdr:rowOff>
    </xdr:to>
    <xdr:cxnSp macro="">
      <xdr:nvCxnSpPr>
        <xdr:cNvPr id="82" name="直線コネクタ 81">
          <a:extLst>
            <a:ext uri="{FF2B5EF4-FFF2-40B4-BE49-F238E27FC236}">
              <a16:creationId xmlns:a16="http://schemas.microsoft.com/office/drawing/2014/main" id="{BA11F9EE-C223-4894-B450-2629BD7A6B8C}"/>
            </a:ext>
          </a:extLst>
        </xdr:cNvPr>
        <xdr:cNvCxnSpPr/>
      </xdr:nvCxnSpPr>
      <xdr:spPr>
        <a:xfrm>
          <a:off x="1028700" y="5989955"/>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166387</xdr:rowOff>
    </xdr:from>
    <xdr:ext cx="405111" cy="259045"/>
    <xdr:sp macro="" textlink="">
      <xdr:nvSpPr>
        <xdr:cNvPr id="83" name="n_1aveValue【図書館】&#10;有形固定資産減価償却率">
          <a:extLst>
            <a:ext uri="{FF2B5EF4-FFF2-40B4-BE49-F238E27FC236}">
              <a16:creationId xmlns:a16="http://schemas.microsoft.com/office/drawing/2014/main" id="{B755AB7B-0A31-479F-BC87-217DF2BB6E25}"/>
            </a:ext>
          </a:extLst>
        </xdr:cNvPr>
        <xdr:cNvSpPr txBox="1"/>
      </xdr:nvSpPr>
      <xdr:spPr>
        <a:xfrm>
          <a:off x="3239144" y="550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71137</xdr:rowOff>
    </xdr:from>
    <xdr:ext cx="405111" cy="259045"/>
    <xdr:sp macro="" textlink="">
      <xdr:nvSpPr>
        <xdr:cNvPr id="84" name="n_2aveValue【図書館】&#10;有形固定資産減価償却率">
          <a:extLst>
            <a:ext uri="{FF2B5EF4-FFF2-40B4-BE49-F238E27FC236}">
              <a16:creationId xmlns:a16="http://schemas.microsoft.com/office/drawing/2014/main" id="{0F00ECCC-E042-45F3-B30D-BD0E8FAF4ED6}"/>
            </a:ext>
          </a:extLst>
        </xdr:cNvPr>
        <xdr:cNvSpPr txBox="1"/>
      </xdr:nvSpPr>
      <xdr:spPr>
        <a:xfrm>
          <a:off x="24390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13987</xdr:rowOff>
    </xdr:from>
    <xdr:ext cx="405111" cy="259045"/>
    <xdr:sp macro="" textlink="">
      <xdr:nvSpPr>
        <xdr:cNvPr id="85" name="n_3aveValue【図書館】&#10;有形固定資産減価償却率">
          <a:extLst>
            <a:ext uri="{FF2B5EF4-FFF2-40B4-BE49-F238E27FC236}">
              <a16:creationId xmlns:a16="http://schemas.microsoft.com/office/drawing/2014/main" id="{ED175558-DC8B-4567-8BF0-59ADEBE254A9}"/>
            </a:ext>
          </a:extLst>
        </xdr:cNvPr>
        <xdr:cNvSpPr txBox="1"/>
      </xdr:nvSpPr>
      <xdr:spPr>
        <a:xfrm>
          <a:off x="1648469"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151147</xdr:rowOff>
    </xdr:from>
    <xdr:ext cx="405111" cy="259045"/>
    <xdr:sp macro="" textlink="">
      <xdr:nvSpPr>
        <xdr:cNvPr id="86" name="n_4aveValue【図書館】&#10;有形固定資産減価償却率">
          <a:extLst>
            <a:ext uri="{FF2B5EF4-FFF2-40B4-BE49-F238E27FC236}">
              <a16:creationId xmlns:a16="http://schemas.microsoft.com/office/drawing/2014/main" id="{924622F2-F76C-4760-8A09-1510D22A4524}"/>
            </a:ext>
          </a:extLst>
        </xdr:cNvPr>
        <xdr:cNvSpPr txBox="1"/>
      </xdr:nvSpPr>
      <xdr:spPr>
        <a:xfrm>
          <a:off x="848369"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99077</xdr:rowOff>
    </xdr:from>
    <xdr:ext cx="405111" cy="259045"/>
    <xdr:sp macro="" textlink="">
      <xdr:nvSpPr>
        <xdr:cNvPr id="87" name="n_1mainValue【図書館】&#10;有形固定資産減価償却率">
          <a:extLst>
            <a:ext uri="{FF2B5EF4-FFF2-40B4-BE49-F238E27FC236}">
              <a16:creationId xmlns:a16="http://schemas.microsoft.com/office/drawing/2014/main" id="{A52FE7E0-7971-4D4C-B011-E3B786790BC7}"/>
            </a:ext>
          </a:extLst>
        </xdr:cNvPr>
        <xdr:cNvSpPr txBox="1"/>
      </xdr:nvSpPr>
      <xdr:spPr>
        <a:xfrm>
          <a:off x="3239144" y="625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88" name="n_2mainValue【図書館】&#10;有形固定資産減価償却率">
          <a:extLst>
            <a:ext uri="{FF2B5EF4-FFF2-40B4-BE49-F238E27FC236}">
              <a16:creationId xmlns:a16="http://schemas.microsoft.com/office/drawing/2014/main" id="{EB34C36F-7DEA-45E2-A07F-D7EE85833A17}"/>
            </a:ext>
          </a:extLst>
        </xdr:cNvPr>
        <xdr:cNvSpPr txBox="1"/>
      </xdr:nvSpPr>
      <xdr:spPr>
        <a:xfrm>
          <a:off x="2439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110507</xdr:rowOff>
    </xdr:from>
    <xdr:ext cx="405111" cy="259045"/>
    <xdr:sp macro="" textlink="">
      <xdr:nvSpPr>
        <xdr:cNvPr id="89" name="n_3mainValue【図書館】&#10;有形固定資産減価償却率">
          <a:extLst>
            <a:ext uri="{FF2B5EF4-FFF2-40B4-BE49-F238E27FC236}">
              <a16:creationId xmlns:a16="http://schemas.microsoft.com/office/drawing/2014/main" id="{5828233F-A094-418B-9607-47ABCED74D8C}"/>
            </a:ext>
          </a:extLst>
        </xdr:cNvPr>
        <xdr:cNvSpPr txBox="1"/>
      </xdr:nvSpPr>
      <xdr:spPr>
        <a:xfrm>
          <a:off x="1648469"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34307</xdr:rowOff>
    </xdr:from>
    <xdr:ext cx="405111" cy="259045"/>
    <xdr:sp macro="" textlink="">
      <xdr:nvSpPr>
        <xdr:cNvPr id="90" name="n_4mainValue【図書館】&#10;有形固定資産減価償却率">
          <a:extLst>
            <a:ext uri="{FF2B5EF4-FFF2-40B4-BE49-F238E27FC236}">
              <a16:creationId xmlns:a16="http://schemas.microsoft.com/office/drawing/2014/main" id="{D2859887-DCEF-476B-AD35-A7718BBA6B0D}"/>
            </a:ext>
          </a:extLst>
        </xdr:cNvPr>
        <xdr:cNvSpPr txBox="1"/>
      </xdr:nvSpPr>
      <xdr:spPr>
        <a:xfrm>
          <a:off x="848369"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CC1FC43-DFE0-4C97-90F0-383F6443889D}"/>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4E52E34-C9AA-4FE2-BDB2-ABC2E2258A5D}"/>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795FB40-091F-4D5C-8FB9-AC6E31798135}"/>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049BDA0-238A-4754-A119-0E2C28356BBE}"/>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3211F8F-8981-4601-B31A-1B498306FA2B}"/>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3E414B4-9079-41CD-8F67-684984725D5A}"/>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44E884D-03EA-4B2D-BE3F-5A0B8B9EBD9B}"/>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4E586D3-0FE2-4260-AC24-66F5D471AA18}"/>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4D29249F-4F61-4539-92DE-081D0F20D0FF}"/>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3B63CE5-063D-4D8A-826D-940CA07D8083}"/>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E1657A64-85A6-4AC6-8083-E87B3993A913}"/>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3B32B96B-02C2-43D2-A262-73A14C31F865}"/>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32999FD-15D9-4F7F-B361-6C4B016015ED}"/>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A3B3C38-4181-4A5C-B691-DEAF9AE0AE95}"/>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9725F25D-81ED-40DC-9ADF-56EC8A825422}"/>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CF960B9-988B-4C48-AA9E-395FF6B518C7}"/>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C0176B30-D8F0-4321-BE14-EA65235B78DA}"/>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3D1E818-2CFE-41CD-85B2-1DD4A6C9760C}"/>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139C517D-3860-4D4B-A84F-B2AD1A04F671}"/>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E366933-08BA-4652-82FE-3F0E19FC2F9B}"/>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DCE777DF-D7CE-4758-B235-3F11C9E8372F}"/>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66B52D0-6DE1-49C0-BEE8-639AD05D1736}"/>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C5B33E8-4665-4E1A-B0A3-E7645D457CA0}"/>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8697B8CE-8342-4F48-836B-93C449DE076A}"/>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7AA7709E-7F68-4A9A-A8D1-7F76C4402CDB}"/>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3C505A30-8761-4208-96DB-047996F8A13F}"/>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D7D1DEF5-E768-4542-91D0-AB581E339A03}"/>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A60F1E47-D4D6-4A39-B552-479B6124EFC9}"/>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74F1B49-2A56-4688-B42B-FBA0797C9EB3}"/>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20" name="【図書館】&#10;一人当たり面積平均値テキスト">
          <a:extLst>
            <a:ext uri="{FF2B5EF4-FFF2-40B4-BE49-F238E27FC236}">
              <a16:creationId xmlns:a16="http://schemas.microsoft.com/office/drawing/2014/main" id="{22E3A4BE-384A-4081-8AD6-4625882043F8}"/>
            </a:ext>
          </a:extLst>
        </xdr:cNvPr>
        <xdr:cNvSpPr txBox="1"/>
      </xdr:nvSpPr>
      <xdr:spPr>
        <a:xfrm>
          <a:off x="9467850" y="645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C7DCC3ED-0BEF-4D7D-821D-9DEE6C7C3D31}"/>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CA4ACD9E-55BB-4D69-A0F0-E7690428875E}"/>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B22FADF4-327E-46C5-874D-A41759DBE418}"/>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9FECE9FD-CE80-4EAA-83E4-C548F881CECA}"/>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FEDB1AC9-7B08-4F58-B379-F2EC4DAE6693}"/>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AD4C973-B438-4872-A528-F8D775831949}"/>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B7822C9-6C23-4DA9-A580-808226F5BA17}"/>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CB4FD1E-98BD-4DCA-9761-62587CFF1138}"/>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DBDB9A7-B0B1-4869-A33A-5074867A5C48}"/>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3633DAC-BF23-407A-AE93-38F59ACD67B4}"/>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1" name="楕円 130">
          <a:extLst>
            <a:ext uri="{FF2B5EF4-FFF2-40B4-BE49-F238E27FC236}">
              <a16:creationId xmlns:a16="http://schemas.microsoft.com/office/drawing/2014/main" id="{F89A0480-4CD8-4A3E-9053-80D89723B26A}"/>
            </a:ext>
          </a:extLst>
        </xdr:cNvPr>
        <xdr:cNvSpPr/>
      </xdr:nvSpPr>
      <xdr:spPr>
        <a:xfrm>
          <a:off x="9401175" y="63246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29227</xdr:rowOff>
    </xdr:from>
    <xdr:ext cx="469744" cy="259045"/>
    <xdr:sp macro="" textlink="">
      <xdr:nvSpPr>
        <xdr:cNvPr id="132" name="【図書館】&#10;一人当たり面積該当値テキスト">
          <a:extLst>
            <a:ext uri="{FF2B5EF4-FFF2-40B4-BE49-F238E27FC236}">
              <a16:creationId xmlns:a16="http://schemas.microsoft.com/office/drawing/2014/main" id="{854A076F-B158-4EA5-902F-A9BD5B047CED}"/>
            </a:ext>
          </a:extLst>
        </xdr:cNvPr>
        <xdr:cNvSpPr txBox="1"/>
      </xdr:nvSpPr>
      <xdr:spPr>
        <a:xfrm>
          <a:off x="9467850"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33" name="楕円 132">
          <a:extLst>
            <a:ext uri="{FF2B5EF4-FFF2-40B4-BE49-F238E27FC236}">
              <a16:creationId xmlns:a16="http://schemas.microsoft.com/office/drawing/2014/main" id="{0018E6FC-AC34-4389-957E-FFBC90D4638B}"/>
            </a:ext>
          </a:extLst>
        </xdr:cNvPr>
        <xdr:cNvSpPr/>
      </xdr:nvSpPr>
      <xdr:spPr>
        <a:xfrm>
          <a:off x="8639175" y="636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95250</xdr:rowOff>
    </xdr:to>
    <xdr:cxnSp macro="">
      <xdr:nvCxnSpPr>
        <xdr:cNvPr id="134" name="直線コネクタ 133">
          <a:extLst>
            <a:ext uri="{FF2B5EF4-FFF2-40B4-BE49-F238E27FC236}">
              <a16:creationId xmlns:a16="http://schemas.microsoft.com/office/drawing/2014/main" id="{A6025FB0-EE53-422F-85C4-CF860ADFBA7B}"/>
            </a:ext>
          </a:extLst>
        </xdr:cNvPr>
        <xdr:cNvCxnSpPr/>
      </xdr:nvCxnSpPr>
      <xdr:spPr>
        <a:xfrm flipV="1">
          <a:off x="8686800" y="6372225"/>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35" name="楕円 134">
          <a:extLst>
            <a:ext uri="{FF2B5EF4-FFF2-40B4-BE49-F238E27FC236}">
              <a16:creationId xmlns:a16="http://schemas.microsoft.com/office/drawing/2014/main" id="{74B46595-FF42-4BD1-A431-C20E23EF8ED2}"/>
            </a:ext>
          </a:extLst>
        </xdr:cNvPr>
        <xdr:cNvSpPr/>
      </xdr:nvSpPr>
      <xdr:spPr>
        <a:xfrm>
          <a:off x="7839075" y="6362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95250</xdr:rowOff>
    </xdr:to>
    <xdr:cxnSp macro="">
      <xdr:nvCxnSpPr>
        <xdr:cNvPr id="136" name="直線コネクタ 135">
          <a:extLst>
            <a:ext uri="{FF2B5EF4-FFF2-40B4-BE49-F238E27FC236}">
              <a16:creationId xmlns:a16="http://schemas.microsoft.com/office/drawing/2014/main" id="{1DE0B370-DB32-4548-AEEB-93B4D032FE9A}"/>
            </a:ext>
          </a:extLst>
        </xdr:cNvPr>
        <xdr:cNvCxnSpPr/>
      </xdr:nvCxnSpPr>
      <xdr:spPr>
        <a:xfrm>
          <a:off x="7886700" y="64103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37" name="楕円 136">
          <a:extLst>
            <a:ext uri="{FF2B5EF4-FFF2-40B4-BE49-F238E27FC236}">
              <a16:creationId xmlns:a16="http://schemas.microsoft.com/office/drawing/2014/main" id="{BDAD0CE2-FB50-4058-9668-BF3B4BDF93DA}"/>
            </a:ext>
          </a:extLst>
        </xdr:cNvPr>
        <xdr:cNvSpPr/>
      </xdr:nvSpPr>
      <xdr:spPr>
        <a:xfrm>
          <a:off x="7029450" y="6362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95250</xdr:rowOff>
    </xdr:to>
    <xdr:cxnSp macro="">
      <xdr:nvCxnSpPr>
        <xdr:cNvPr id="138" name="直線コネクタ 137">
          <a:extLst>
            <a:ext uri="{FF2B5EF4-FFF2-40B4-BE49-F238E27FC236}">
              <a16:creationId xmlns:a16="http://schemas.microsoft.com/office/drawing/2014/main" id="{CBD9C48A-5ECF-4F97-B306-1A7A4DBDC8AA}"/>
            </a:ext>
          </a:extLst>
        </xdr:cNvPr>
        <xdr:cNvCxnSpPr/>
      </xdr:nvCxnSpPr>
      <xdr:spPr>
        <a:xfrm>
          <a:off x="7077075" y="64103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39" name="楕円 138">
          <a:extLst>
            <a:ext uri="{FF2B5EF4-FFF2-40B4-BE49-F238E27FC236}">
              <a16:creationId xmlns:a16="http://schemas.microsoft.com/office/drawing/2014/main" id="{954558C5-B9D1-499C-B760-D7982D13290B}"/>
            </a:ext>
          </a:extLst>
        </xdr:cNvPr>
        <xdr:cNvSpPr/>
      </xdr:nvSpPr>
      <xdr:spPr>
        <a:xfrm>
          <a:off x="6238875" y="636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95250</xdr:rowOff>
    </xdr:from>
    <xdr:to>
      <xdr:col>41</xdr:col>
      <xdr:colOff>50800</xdr:colOff>
      <xdr:row>39</xdr:row>
      <xdr:rowOff>95250</xdr:rowOff>
    </xdr:to>
    <xdr:cxnSp macro="">
      <xdr:nvCxnSpPr>
        <xdr:cNvPr id="140" name="直線コネクタ 139">
          <a:extLst>
            <a:ext uri="{FF2B5EF4-FFF2-40B4-BE49-F238E27FC236}">
              <a16:creationId xmlns:a16="http://schemas.microsoft.com/office/drawing/2014/main" id="{3C466EF2-146D-4384-BA47-D70D7E8AC009}"/>
            </a:ext>
          </a:extLst>
        </xdr:cNvPr>
        <xdr:cNvCxnSpPr/>
      </xdr:nvCxnSpPr>
      <xdr:spPr>
        <a:xfrm>
          <a:off x="6286500" y="6410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41" name="n_1aveValue【図書館】&#10;一人当たり面積">
          <a:extLst>
            <a:ext uri="{FF2B5EF4-FFF2-40B4-BE49-F238E27FC236}">
              <a16:creationId xmlns:a16="http://schemas.microsoft.com/office/drawing/2014/main" id="{3C5F6952-855B-4933-9F57-BE04B89E99E2}"/>
            </a:ext>
          </a:extLst>
        </xdr:cNvPr>
        <xdr:cNvSpPr txBox="1"/>
      </xdr:nvSpPr>
      <xdr:spPr>
        <a:xfrm>
          <a:off x="845827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2" name="n_2aveValue【図書館】&#10;一人当たり面積">
          <a:extLst>
            <a:ext uri="{FF2B5EF4-FFF2-40B4-BE49-F238E27FC236}">
              <a16:creationId xmlns:a16="http://schemas.microsoft.com/office/drawing/2014/main" id="{CBF1AACE-F9AD-444C-AC28-D441EC465E77}"/>
            </a:ext>
          </a:extLst>
        </xdr:cNvPr>
        <xdr:cNvSpPr txBox="1"/>
      </xdr:nvSpPr>
      <xdr:spPr>
        <a:xfrm>
          <a:off x="767722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3" name="n_3aveValue【図書館】&#10;一人当たり面積">
          <a:extLst>
            <a:ext uri="{FF2B5EF4-FFF2-40B4-BE49-F238E27FC236}">
              <a16:creationId xmlns:a16="http://schemas.microsoft.com/office/drawing/2014/main" id="{F7671D94-CA27-4B7B-AF3C-04BE8357B826}"/>
            </a:ext>
          </a:extLst>
        </xdr:cNvPr>
        <xdr:cNvSpPr txBox="1"/>
      </xdr:nvSpPr>
      <xdr:spPr>
        <a:xfrm>
          <a:off x="68676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4" name="n_4aveValue【図書館】&#10;一人当たり面積">
          <a:extLst>
            <a:ext uri="{FF2B5EF4-FFF2-40B4-BE49-F238E27FC236}">
              <a16:creationId xmlns:a16="http://schemas.microsoft.com/office/drawing/2014/main" id="{D134B8AB-DBEF-461F-88EE-F7A49255EC8C}"/>
            </a:ext>
          </a:extLst>
        </xdr:cNvPr>
        <xdr:cNvSpPr txBox="1"/>
      </xdr:nvSpPr>
      <xdr:spPr>
        <a:xfrm>
          <a:off x="60675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45" name="n_1mainValue【図書館】&#10;一人当たり面積">
          <a:extLst>
            <a:ext uri="{FF2B5EF4-FFF2-40B4-BE49-F238E27FC236}">
              <a16:creationId xmlns:a16="http://schemas.microsoft.com/office/drawing/2014/main" id="{24D83DD9-3685-4CA1-A081-CC8510C93F44}"/>
            </a:ext>
          </a:extLst>
        </xdr:cNvPr>
        <xdr:cNvSpPr txBox="1"/>
      </xdr:nvSpPr>
      <xdr:spPr>
        <a:xfrm>
          <a:off x="845827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6" name="n_2mainValue【図書館】&#10;一人当たり面積">
          <a:extLst>
            <a:ext uri="{FF2B5EF4-FFF2-40B4-BE49-F238E27FC236}">
              <a16:creationId xmlns:a16="http://schemas.microsoft.com/office/drawing/2014/main" id="{20B10B1B-D77A-42B3-AC75-B863993A5BC7}"/>
            </a:ext>
          </a:extLst>
        </xdr:cNvPr>
        <xdr:cNvSpPr txBox="1"/>
      </xdr:nvSpPr>
      <xdr:spPr>
        <a:xfrm>
          <a:off x="76772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162577</xdr:rowOff>
    </xdr:from>
    <xdr:ext cx="469744" cy="259045"/>
    <xdr:sp macro="" textlink="">
      <xdr:nvSpPr>
        <xdr:cNvPr id="147" name="n_3mainValue【図書館】&#10;一人当たり面積">
          <a:extLst>
            <a:ext uri="{FF2B5EF4-FFF2-40B4-BE49-F238E27FC236}">
              <a16:creationId xmlns:a16="http://schemas.microsoft.com/office/drawing/2014/main" id="{C3B89CBE-9B86-41D0-AF3D-9A06FAE4C8E1}"/>
            </a:ext>
          </a:extLst>
        </xdr:cNvPr>
        <xdr:cNvSpPr txBox="1"/>
      </xdr:nvSpPr>
      <xdr:spPr>
        <a:xfrm>
          <a:off x="6867602"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8" name="n_4mainValue【図書館】&#10;一人当たり面積">
          <a:extLst>
            <a:ext uri="{FF2B5EF4-FFF2-40B4-BE49-F238E27FC236}">
              <a16:creationId xmlns:a16="http://schemas.microsoft.com/office/drawing/2014/main" id="{EE52E337-03C8-4203-9781-A12E723E19F2}"/>
            </a:ext>
          </a:extLst>
        </xdr:cNvPr>
        <xdr:cNvSpPr txBox="1"/>
      </xdr:nvSpPr>
      <xdr:spPr>
        <a:xfrm>
          <a:off x="6067502"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28F6F61-ACAD-465D-B5D8-1F6F8CD3F4C2}"/>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29DB215-71E0-4132-8BAF-F1C871059DC1}"/>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C2DECAF-C118-4152-916A-8CEFDBAB5EBC}"/>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3154AA1-ACF1-4F9F-A300-670C009A851A}"/>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32482B7-A3F7-4AE7-8EBD-87C7B2A1C350}"/>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CDF81E4-E6BB-4D0C-9893-007B77853711}"/>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0EBAA11-CF40-4D09-B182-751B6501C0E2}"/>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4B29DA6-4790-45ED-8479-A46935190251}"/>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0F8FF6E-7318-4AA2-B4F3-2BF0BCD45E0F}"/>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A012CF5-0CC3-4B0C-ABE9-2703A17CE820}"/>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9B32E6A5-E587-468F-B12D-CD911D8CA5A4}"/>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97DEF4F6-DC11-466E-8327-ED1EA3DC5F21}"/>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742465D8-B520-4E82-BAF8-27A8674142B7}"/>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66559A1E-5FF2-4264-B50B-661DFF165992}"/>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BDC5FEFB-8AE1-4126-B688-870BEE3A26A2}"/>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876B4838-3381-405E-817F-18A7926312AF}"/>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C3CD9CB8-D555-443A-91A8-E6DFAB0CB24F}"/>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861C0D74-997D-47DE-B153-5C50D2CD0E83}"/>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8090891F-A2B4-4FF9-B2F7-7C4A9F47273A}"/>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E4EB0D67-A94D-47C2-9DD5-BAAA2EB4E0D0}"/>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2305022-8E4D-432F-B8FC-29CC8FBA0E7E}"/>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247EEAE-2D51-4A31-BBFD-B8CC0D8A1D93}"/>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75C89898-C2F7-4F40-947A-166156DD5E41}"/>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D697A1EF-686E-4A27-9295-34D0B1BC6840}"/>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3" name="直線コネクタ 172">
          <a:extLst>
            <a:ext uri="{FF2B5EF4-FFF2-40B4-BE49-F238E27FC236}">
              <a16:creationId xmlns:a16="http://schemas.microsoft.com/office/drawing/2014/main" id="{B269B5F0-F587-49F0-99D7-21DF8C286853}"/>
            </a:ext>
          </a:extLst>
        </xdr:cNvPr>
        <xdr:cNvCxnSpPr/>
      </xdr:nvCxnSpPr>
      <xdr:spPr>
        <a:xfrm flipV="1">
          <a:off x="4180840" y="91738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201B6C5E-8D38-4E18-85C7-C8605A5EA36F}"/>
            </a:ext>
          </a:extLst>
        </xdr:cNvPr>
        <xdr:cNvSpPr txBox="1"/>
      </xdr:nvSpPr>
      <xdr:spPr>
        <a:xfrm>
          <a:off x="4219575" y="1052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5" name="直線コネクタ 174">
          <a:extLst>
            <a:ext uri="{FF2B5EF4-FFF2-40B4-BE49-F238E27FC236}">
              <a16:creationId xmlns:a16="http://schemas.microsoft.com/office/drawing/2014/main" id="{126273F0-B5E7-4EEB-812B-B7424DAD4094}"/>
            </a:ext>
          </a:extLst>
        </xdr:cNvPr>
        <xdr:cNvCxnSpPr/>
      </xdr:nvCxnSpPr>
      <xdr:spPr>
        <a:xfrm>
          <a:off x="4105275" y="10526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AA82255C-4E9C-45A6-BE7D-EC69496944C1}"/>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697008B8-8379-4D63-AFCE-CCED32F7343F}"/>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C0AAEDB-2B87-4C55-A5F5-0A79E6137137}"/>
            </a:ext>
          </a:extLst>
        </xdr:cNvPr>
        <xdr:cNvSpPr txBox="1"/>
      </xdr:nvSpPr>
      <xdr:spPr>
        <a:xfrm>
          <a:off x="4219575" y="9648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9" name="フローチャート: 判断 178">
          <a:extLst>
            <a:ext uri="{FF2B5EF4-FFF2-40B4-BE49-F238E27FC236}">
              <a16:creationId xmlns:a16="http://schemas.microsoft.com/office/drawing/2014/main" id="{76C202E2-716D-4B1E-95E1-815000B5FF35}"/>
            </a:ext>
          </a:extLst>
        </xdr:cNvPr>
        <xdr:cNvSpPr/>
      </xdr:nvSpPr>
      <xdr:spPr>
        <a:xfrm>
          <a:off x="4124325" y="96704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macro="" textlink="">
      <xdr:nvSpPr>
        <xdr:cNvPr id="180" name="フローチャート: 判断 179">
          <a:extLst>
            <a:ext uri="{FF2B5EF4-FFF2-40B4-BE49-F238E27FC236}">
              <a16:creationId xmlns:a16="http://schemas.microsoft.com/office/drawing/2014/main" id="{4F584E79-E30F-45B3-9BF6-8BDC031EDA2B}"/>
            </a:ext>
          </a:extLst>
        </xdr:cNvPr>
        <xdr:cNvSpPr/>
      </xdr:nvSpPr>
      <xdr:spPr>
        <a:xfrm>
          <a:off x="3381375" y="96094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81" name="フローチャート: 判断 180">
          <a:extLst>
            <a:ext uri="{FF2B5EF4-FFF2-40B4-BE49-F238E27FC236}">
              <a16:creationId xmlns:a16="http://schemas.microsoft.com/office/drawing/2014/main" id="{5EB403D7-AD8E-4658-9453-AB9E80EC4BC2}"/>
            </a:ext>
          </a:extLst>
        </xdr:cNvPr>
        <xdr:cNvSpPr/>
      </xdr:nvSpPr>
      <xdr:spPr>
        <a:xfrm>
          <a:off x="2571750" y="95561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2" name="フローチャート: 判断 181">
          <a:extLst>
            <a:ext uri="{FF2B5EF4-FFF2-40B4-BE49-F238E27FC236}">
              <a16:creationId xmlns:a16="http://schemas.microsoft.com/office/drawing/2014/main" id="{38B16F0A-C428-4EDD-B79D-D8828F06F17E}"/>
            </a:ext>
          </a:extLst>
        </xdr:cNvPr>
        <xdr:cNvSpPr/>
      </xdr:nvSpPr>
      <xdr:spPr>
        <a:xfrm>
          <a:off x="1781175" y="9534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macro="" textlink="">
      <xdr:nvSpPr>
        <xdr:cNvPr id="183" name="フローチャート: 判断 182">
          <a:extLst>
            <a:ext uri="{FF2B5EF4-FFF2-40B4-BE49-F238E27FC236}">
              <a16:creationId xmlns:a16="http://schemas.microsoft.com/office/drawing/2014/main" id="{FB6F4F06-5274-4BD0-A53E-4968F4209D42}"/>
            </a:ext>
          </a:extLst>
        </xdr:cNvPr>
        <xdr:cNvSpPr/>
      </xdr:nvSpPr>
      <xdr:spPr>
        <a:xfrm>
          <a:off x="981075" y="9477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B648845-C0CF-4EB5-AC06-C5576DD13B30}"/>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F294CB7-B57E-4684-A4D2-23CC61864D2D}"/>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0DDB966-8B0C-4AB4-82C8-1FABA5553AD9}"/>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1534F62-1EC2-46BA-A43C-F8D199032630}"/>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6849CA2-8895-4033-AC13-B6C871E29249}"/>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52070</xdr:rowOff>
    </xdr:from>
    <xdr:to>
      <xdr:col>24</xdr:col>
      <xdr:colOff>114300</xdr:colOff>
      <xdr:row>56</xdr:row>
      <xdr:rowOff>153670</xdr:rowOff>
    </xdr:to>
    <xdr:sp macro="" textlink="">
      <xdr:nvSpPr>
        <xdr:cNvPr id="189" name="楕円 188">
          <a:extLst>
            <a:ext uri="{FF2B5EF4-FFF2-40B4-BE49-F238E27FC236}">
              <a16:creationId xmlns:a16="http://schemas.microsoft.com/office/drawing/2014/main" id="{799AE1DD-AF16-4546-BFFB-22A52C4D1C46}"/>
            </a:ext>
          </a:extLst>
        </xdr:cNvPr>
        <xdr:cNvSpPr/>
      </xdr:nvSpPr>
      <xdr:spPr>
        <a:xfrm>
          <a:off x="4124325" y="91166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5097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EEE2B12F-C5D2-4DB9-AE17-3F19281FF36E}"/>
            </a:ext>
          </a:extLst>
        </xdr:cNvPr>
        <xdr:cNvSpPr txBox="1"/>
      </xdr:nvSpPr>
      <xdr:spPr>
        <a:xfrm>
          <a:off x="4219575" y="907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162560</xdr:rowOff>
    </xdr:from>
    <xdr:to>
      <xdr:col>20</xdr:col>
      <xdr:colOff>38100</xdr:colOff>
      <xdr:row>57</xdr:row>
      <xdr:rowOff>92710</xdr:rowOff>
    </xdr:to>
    <xdr:sp macro="" textlink="">
      <xdr:nvSpPr>
        <xdr:cNvPr id="191" name="楕円 190">
          <a:extLst>
            <a:ext uri="{FF2B5EF4-FFF2-40B4-BE49-F238E27FC236}">
              <a16:creationId xmlns:a16="http://schemas.microsoft.com/office/drawing/2014/main" id="{AE06E18B-F607-49A9-9339-E968B3EB01C7}"/>
            </a:ext>
          </a:extLst>
        </xdr:cNvPr>
        <xdr:cNvSpPr/>
      </xdr:nvSpPr>
      <xdr:spPr>
        <a:xfrm>
          <a:off x="3381375" y="92271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102870</xdr:rowOff>
    </xdr:from>
    <xdr:to>
      <xdr:col>24</xdr:col>
      <xdr:colOff>63500</xdr:colOff>
      <xdr:row>57</xdr:row>
      <xdr:rowOff>41910</xdr:rowOff>
    </xdr:to>
    <xdr:cxnSp macro="">
      <xdr:nvCxnSpPr>
        <xdr:cNvPr id="192" name="直線コネクタ 191">
          <a:extLst>
            <a:ext uri="{FF2B5EF4-FFF2-40B4-BE49-F238E27FC236}">
              <a16:creationId xmlns:a16="http://schemas.microsoft.com/office/drawing/2014/main" id="{6990ACF2-7E83-491C-B88D-F828CC7CA49C}"/>
            </a:ext>
          </a:extLst>
        </xdr:cNvPr>
        <xdr:cNvCxnSpPr/>
      </xdr:nvCxnSpPr>
      <xdr:spPr>
        <a:xfrm flipV="1">
          <a:off x="3429000" y="9173845"/>
          <a:ext cx="752475"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33020</xdr:rowOff>
    </xdr:from>
    <xdr:to>
      <xdr:col>15</xdr:col>
      <xdr:colOff>101600</xdr:colOff>
      <xdr:row>60</xdr:row>
      <xdr:rowOff>134620</xdr:rowOff>
    </xdr:to>
    <xdr:sp macro="" textlink="">
      <xdr:nvSpPr>
        <xdr:cNvPr id="193" name="楕円 192">
          <a:extLst>
            <a:ext uri="{FF2B5EF4-FFF2-40B4-BE49-F238E27FC236}">
              <a16:creationId xmlns:a16="http://schemas.microsoft.com/office/drawing/2014/main" id="{82896273-7082-42E5-91B4-F73CF7E63D1C}"/>
            </a:ext>
          </a:extLst>
        </xdr:cNvPr>
        <xdr:cNvSpPr/>
      </xdr:nvSpPr>
      <xdr:spPr>
        <a:xfrm>
          <a:off x="2571750" y="97453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41910</xdr:rowOff>
    </xdr:from>
    <xdr:to>
      <xdr:col>19</xdr:col>
      <xdr:colOff>177800</xdr:colOff>
      <xdr:row>60</xdr:row>
      <xdr:rowOff>83820</xdr:rowOff>
    </xdr:to>
    <xdr:cxnSp macro="">
      <xdr:nvCxnSpPr>
        <xdr:cNvPr id="194" name="直線コネクタ 193">
          <a:extLst>
            <a:ext uri="{FF2B5EF4-FFF2-40B4-BE49-F238E27FC236}">
              <a16:creationId xmlns:a16="http://schemas.microsoft.com/office/drawing/2014/main" id="{3ADC3632-67BA-4041-AB42-8E0DA0EEE31D}"/>
            </a:ext>
          </a:extLst>
        </xdr:cNvPr>
        <xdr:cNvCxnSpPr/>
      </xdr:nvCxnSpPr>
      <xdr:spPr>
        <a:xfrm flipV="1">
          <a:off x="2619375" y="9274810"/>
          <a:ext cx="809625" cy="5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135890</xdr:rowOff>
    </xdr:from>
    <xdr:to>
      <xdr:col>10</xdr:col>
      <xdr:colOff>165100</xdr:colOff>
      <xdr:row>60</xdr:row>
      <xdr:rowOff>66040</xdr:rowOff>
    </xdr:to>
    <xdr:sp macro="" textlink="">
      <xdr:nvSpPr>
        <xdr:cNvPr id="195" name="楕円 194">
          <a:extLst>
            <a:ext uri="{FF2B5EF4-FFF2-40B4-BE49-F238E27FC236}">
              <a16:creationId xmlns:a16="http://schemas.microsoft.com/office/drawing/2014/main" id="{DD430C0B-9D20-4D6E-BF4E-67D0FA65017D}"/>
            </a:ext>
          </a:extLst>
        </xdr:cNvPr>
        <xdr:cNvSpPr/>
      </xdr:nvSpPr>
      <xdr:spPr>
        <a:xfrm>
          <a:off x="1781175" y="96894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xdr:rowOff>
    </xdr:from>
    <xdr:to>
      <xdr:col>15</xdr:col>
      <xdr:colOff>50800</xdr:colOff>
      <xdr:row>60</xdr:row>
      <xdr:rowOff>83820</xdr:rowOff>
    </xdr:to>
    <xdr:cxnSp macro="">
      <xdr:nvCxnSpPr>
        <xdr:cNvPr id="196" name="直線コネクタ 195">
          <a:extLst>
            <a:ext uri="{FF2B5EF4-FFF2-40B4-BE49-F238E27FC236}">
              <a16:creationId xmlns:a16="http://schemas.microsoft.com/office/drawing/2014/main" id="{1522C9B7-2F61-497D-886A-808B6DF2E2D2}"/>
            </a:ext>
          </a:extLst>
        </xdr:cNvPr>
        <xdr:cNvCxnSpPr/>
      </xdr:nvCxnSpPr>
      <xdr:spPr>
        <a:xfrm>
          <a:off x="1828800" y="9727565"/>
          <a:ext cx="790575"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63500</xdr:rowOff>
    </xdr:from>
    <xdr:to>
      <xdr:col>6</xdr:col>
      <xdr:colOff>38100</xdr:colOff>
      <xdr:row>59</xdr:row>
      <xdr:rowOff>165100</xdr:rowOff>
    </xdr:to>
    <xdr:sp macro="" textlink="">
      <xdr:nvSpPr>
        <xdr:cNvPr id="197" name="楕円 196">
          <a:extLst>
            <a:ext uri="{FF2B5EF4-FFF2-40B4-BE49-F238E27FC236}">
              <a16:creationId xmlns:a16="http://schemas.microsoft.com/office/drawing/2014/main" id="{E2689E6B-10F4-43BB-91A0-4E15C69287B1}"/>
            </a:ext>
          </a:extLst>
        </xdr:cNvPr>
        <xdr:cNvSpPr/>
      </xdr:nvSpPr>
      <xdr:spPr>
        <a:xfrm>
          <a:off x="981075" y="9620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114300</xdr:rowOff>
    </xdr:from>
    <xdr:to>
      <xdr:col>10</xdr:col>
      <xdr:colOff>114300</xdr:colOff>
      <xdr:row>60</xdr:row>
      <xdr:rowOff>15240</xdr:rowOff>
    </xdr:to>
    <xdr:cxnSp macro="">
      <xdr:nvCxnSpPr>
        <xdr:cNvPr id="198" name="直線コネクタ 197">
          <a:extLst>
            <a:ext uri="{FF2B5EF4-FFF2-40B4-BE49-F238E27FC236}">
              <a16:creationId xmlns:a16="http://schemas.microsoft.com/office/drawing/2014/main" id="{40F47DFB-4C34-420B-931E-C357DF7C7FE8}"/>
            </a:ext>
          </a:extLst>
        </xdr:cNvPr>
        <xdr:cNvCxnSpPr/>
      </xdr:nvCxnSpPr>
      <xdr:spPr>
        <a:xfrm>
          <a:off x="1028700" y="9667875"/>
          <a:ext cx="8001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148607</xdr:rowOff>
    </xdr:from>
    <xdr:ext cx="405111" cy="259045"/>
    <xdr:sp macro="" textlink="">
      <xdr:nvSpPr>
        <xdr:cNvPr id="199" name="n_1aveValue【体育館・プール】&#10;有形固定資産減価償却率">
          <a:extLst>
            <a:ext uri="{FF2B5EF4-FFF2-40B4-BE49-F238E27FC236}">
              <a16:creationId xmlns:a16="http://schemas.microsoft.com/office/drawing/2014/main" id="{75AB1289-6C9B-49D5-A5FB-618E28CFB63F}"/>
            </a:ext>
          </a:extLst>
        </xdr:cNvPr>
        <xdr:cNvSpPr txBox="1"/>
      </xdr:nvSpPr>
      <xdr:spPr>
        <a:xfrm>
          <a:off x="32391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200" name="n_2aveValue【体育館・プール】&#10;有形固定資産減価償却率">
          <a:extLst>
            <a:ext uri="{FF2B5EF4-FFF2-40B4-BE49-F238E27FC236}">
              <a16:creationId xmlns:a16="http://schemas.microsoft.com/office/drawing/2014/main" id="{4C291AA6-51F1-4048-89A4-E9F05A9E09F9}"/>
            </a:ext>
          </a:extLst>
        </xdr:cNvPr>
        <xdr:cNvSpPr txBox="1"/>
      </xdr:nvSpPr>
      <xdr:spPr>
        <a:xfrm>
          <a:off x="2439044"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201" name="n_3aveValue【体育館・プール】&#10;有形固定資産減価償却率">
          <a:extLst>
            <a:ext uri="{FF2B5EF4-FFF2-40B4-BE49-F238E27FC236}">
              <a16:creationId xmlns:a16="http://schemas.microsoft.com/office/drawing/2014/main" id="{EEF95F71-1B2C-4195-9753-80363E790F37}"/>
            </a:ext>
          </a:extLst>
        </xdr:cNvPr>
        <xdr:cNvSpPr txBox="1"/>
      </xdr:nvSpPr>
      <xdr:spPr>
        <a:xfrm>
          <a:off x="1648469" y="931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43F0A909-ABFD-45D6-8C8E-69D47192474E}"/>
            </a:ext>
          </a:extLst>
        </xdr:cNvPr>
        <xdr:cNvSpPr txBox="1"/>
      </xdr:nvSpPr>
      <xdr:spPr>
        <a:xfrm>
          <a:off x="848369"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109237</xdr:rowOff>
    </xdr:from>
    <xdr:ext cx="405111" cy="259045"/>
    <xdr:sp macro="" textlink="">
      <xdr:nvSpPr>
        <xdr:cNvPr id="203" name="n_1mainValue【体育館・プール】&#10;有形固定資産減価償却率">
          <a:extLst>
            <a:ext uri="{FF2B5EF4-FFF2-40B4-BE49-F238E27FC236}">
              <a16:creationId xmlns:a16="http://schemas.microsoft.com/office/drawing/2014/main" id="{7CFB2F04-9E03-4BCC-BC5D-0FC3BE8F48AC}"/>
            </a:ext>
          </a:extLst>
        </xdr:cNvPr>
        <xdr:cNvSpPr txBox="1"/>
      </xdr:nvSpPr>
      <xdr:spPr>
        <a:xfrm>
          <a:off x="3239144" y="901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204" name="n_2mainValue【体育館・プール】&#10;有形固定資産減価償却率">
          <a:extLst>
            <a:ext uri="{FF2B5EF4-FFF2-40B4-BE49-F238E27FC236}">
              <a16:creationId xmlns:a16="http://schemas.microsoft.com/office/drawing/2014/main" id="{E0C87CBD-BCF3-4B19-B6C0-5CD5E4367BAA}"/>
            </a:ext>
          </a:extLst>
        </xdr:cNvPr>
        <xdr:cNvSpPr txBox="1"/>
      </xdr:nvSpPr>
      <xdr:spPr>
        <a:xfrm>
          <a:off x="2439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57167</xdr:rowOff>
    </xdr:from>
    <xdr:ext cx="405111" cy="259045"/>
    <xdr:sp macro="" textlink="">
      <xdr:nvSpPr>
        <xdr:cNvPr id="205" name="n_3mainValue【体育館・プール】&#10;有形固定資産減価償却率">
          <a:extLst>
            <a:ext uri="{FF2B5EF4-FFF2-40B4-BE49-F238E27FC236}">
              <a16:creationId xmlns:a16="http://schemas.microsoft.com/office/drawing/2014/main" id="{89DBF9EE-4C5B-405B-92D1-0A408F5167BD}"/>
            </a:ext>
          </a:extLst>
        </xdr:cNvPr>
        <xdr:cNvSpPr txBox="1"/>
      </xdr:nvSpPr>
      <xdr:spPr>
        <a:xfrm>
          <a:off x="1648469" y="977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156227</xdr:rowOff>
    </xdr:from>
    <xdr:ext cx="405111" cy="259045"/>
    <xdr:sp macro="" textlink="">
      <xdr:nvSpPr>
        <xdr:cNvPr id="206" name="n_4mainValue【体育館・プール】&#10;有形固定資産減価償却率">
          <a:extLst>
            <a:ext uri="{FF2B5EF4-FFF2-40B4-BE49-F238E27FC236}">
              <a16:creationId xmlns:a16="http://schemas.microsoft.com/office/drawing/2014/main" id="{96C5EF41-A178-4966-AB13-CE2B8864BAC3}"/>
            </a:ext>
          </a:extLst>
        </xdr:cNvPr>
        <xdr:cNvSpPr txBox="1"/>
      </xdr:nvSpPr>
      <xdr:spPr>
        <a:xfrm>
          <a:off x="848369" y="971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3886EF-C401-496C-B7A4-4BEEB1E657AC}"/>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0F7D254-7A27-45A0-AE93-5A1E5F7732EC}"/>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87E9CD2-3B15-452C-9194-2EBCCA95BE60}"/>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63AEC1F-3BA2-4B3C-B216-F8AEE11B2239}"/>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55AE810-73AE-412D-9813-45198E872DC2}"/>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22DBE29-FE46-4EEE-9B98-2AB14FF2F445}"/>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58B509C-5BEB-497E-AEA9-2FF05EF64BF1}"/>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F23820C-762B-4DE7-B153-3A24162A48E0}"/>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B3323C1-037F-4889-8D4B-6193CD46BCBF}"/>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F6EB2486-97D8-49DA-8F0F-B48D36EA897D}"/>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1E006296-79B8-48B5-8A4D-8DAA45530764}"/>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A337D90-72E2-4657-9735-26056B442664}"/>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E4F73B36-7C83-41FC-B259-FF9629B1E791}"/>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31999343-0A6A-4009-83B0-1A4DA388F9A5}"/>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41043C5-C9DF-440E-B4B4-9FD41D2D97E5}"/>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A397092-F493-41B7-A993-499A1574057A}"/>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CC543FFB-FBC8-4EE9-9AC5-64DD90A186C8}"/>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D0BDA32-B94D-4149-BB33-035A26757C56}"/>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53ADBA50-1E82-45FD-8B52-BFA9E5F23CDB}"/>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F7B922C8-D206-44E6-8683-89D6065FBA18}"/>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D08C19F9-6C13-41DB-A33B-0EC8EC30173C}"/>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3889C59-0CF0-4FC3-AF24-A9489100528D}"/>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244D3CF4-36E1-430F-AB24-3A35BC077EC2}"/>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C5FB4015-DBDD-43FF-BB6D-F6A58E288220}"/>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843D1ED7-2E15-426D-8CE9-4169373F2BD4}"/>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10773D56-EE98-48C5-9E4E-6778B55B050E}"/>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DBF38AD8-9196-49FB-9271-4C8209A1B54E}"/>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8D621C5B-8185-4A53-9A61-E653B72E6A84}"/>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724C0710-D047-4780-8769-BFF87F042DB4}"/>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29227</xdr:rowOff>
    </xdr:from>
    <xdr:ext cx="469744" cy="259045"/>
    <xdr:sp macro="" textlink="">
      <xdr:nvSpPr>
        <xdr:cNvPr id="236" name="【体育館・プール】&#10;一人当たり面積平均値テキスト">
          <a:extLst>
            <a:ext uri="{FF2B5EF4-FFF2-40B4-BE49-F238E27FC236}">
              <a16:creationId xmlns:a16="http://schemas.microsoft.com/office/drawing/2014/main" id="{A75FEE39-AB58-40DD-9BF3-AF0A73956D0E}"/>
            </a:ext>
          </a:extLst>
        </xdr:cNvPr>
        <xdr:cNvSpPr txBox="1"/>
      </xdr:nvSpPr>
      <xdr:spPr>
        <a:xfrm>
          <a:off x="9467850" y="974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7" name="フローチャート: 判断 236">
          <a:extLst>
            <a:ext uri="{FF2B5EF4-FFF2-40B4-BE49-F238E27FC236}">
              <a16:creationId xmlns:a16="http://schemas.microsoft.com/office/drawing/2014/main" id="{4C450E17-7FCF-4AD0-87A8-F72C90DA2C18}"/>
            </a:ext>
          </a:extLst>
        </xdr:cNvPr>
        <xdr:cNvSpPr/>
      </xdr:nvSpPr>
      <xdr:spPr>
        <a:xfrm>
          <a:off x="9401175" y="98869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macro="" textlink="">
      <xdr:nvSpPr>
        <xdr:cNvPr id="238" name="フローチャート: 判断 237">
          <a:extLst>
            <a:ext uri="{FF2B5EF4-FFF2-40B4-BE49-F238E27FC236}">
              <a16:creationId xmlns:a16="http://schemas.microsoft.com/office/drawing/2014/main" id="{B43DBD30-C6FF-4232-909C-4FE62239F537}"/>
            </a:ext>
          </a:extLst>
        </xdr:cNvPr>
        <xdr:cNvSpPr/>
      </xdr:nvSpPr>
      <xdr:spPr>
        <a:xfrm>
          <a:off x="86391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FDD1DB0A-0D2C-4F88-8520-65291E2EA39C}"/>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macro="" textlink="">
      <xdr:nvSpPr>
        <xdr:cNvPr id="240" name="フローチャート: 判断 239">
          <a:extLst>
            <a:ext uri="{FF2B5EF4-FFF2-40B4-BE49-F238E27FC236}">
              <a16:creationId xmlns:a16="http://schemas.microsoft.com/office/drawing/2014/main" id="{AED0A478-0550-4BDB-9F67-1074B105C48A}"/>
            </a:ext>
          </a:extLst>
        </xdr:cNvPr>
        <xdr:cNvSpPr/>
      </xdr:nvSpPr>
      <xdr:spPr>
        <a:xfrm>
          <a:off x="7029450" y="9906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6FA796C0-A170-42F1-81DA-0EA85788145B}"/>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9202D36-0472-46F4-A862-57526E7CB8BB}"/>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3BFF537-9ABA-4D01-8B79-14A24D86E5AE}"/>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536765E-BF35-4FC1-9E28-F18D10CCDA33}"/>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29DFE0D-093C-4BCE-982E-46C4355D74A6}"/>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30B73B2-8A63-451F-BAE7-A64FA528E216}"/>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47" name="楕円 246">
          <a:extLst>
            <a:ext uri="{FF2B5EF4-FFF2-40B4-BE49-F238E27FC236}">
              <a16:creationId xmlns:a16="http://schemas.microsoft.com/office/drawing/2014/main" id="{36FB8540-C22D-4722-83FA-083E02E917AB}"/>
            </a:ext>
          </a:extLst>
        </xdr:cNvPr>
        <xdr:cNvSpPr/>
      </xdr:nvSpPr>
      <xdr:spPr>
        <a:xfrm>
          <a:off x="9401175" y="989647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168927</xdr:rowOff>
    </xdr:from>
    <xdr:ext cx="469744" cy="259045"/>
    <xdr:sp macro="" textlink="">
      <xdr:nvSpPr>
        <xdr:cNvPr id="248" name="【体育館・プール】&#10;一人当たり面積該当値テキスト">
          <a:extLst>
            <a:ext uri="{FF2B5EF4-FFF2-40B4-BE49-F238E27FC236}">
              <a16:creationId xmlns:a16="http://schemas.microsoft.com/office/drawing/2014/main" id="{2B02E4C9-21CC-4E09-8F77-9EB878BFFF27}"/>
            </a:ext>
          </a:extLst>
        </xdr:cNvPr>
        <xdr:cNvSpPr txBox="1"/>
      </xdr:nvSpPr>
      <xdr:spPr>
        <a:xfrm>
          <a:off x="9467850" y="987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19050</xdr:rowOff>
    </xdr:from>
    <xdr:to>
      <xdr:col>50</xdr:col>
      <xdr:colOff>165100</xdr:colOff>
      <xdr:row>61</xdr:row>
      <xdr:rowOff>120650</xdr:rowOff>
    </xdr:to>
    <xdr:sp macro="" textlink="">
      <xdr:nvSpPr>
        <xdr:cNvPr id="249" name="楕円 248">
          <a:extLst>
            <a:ext uri="{FF2B5EF4-FFF2-40B4-BE49-F238E27FC236}">
              <a16:creationId xmlns:a16="http://schemas.microsoft.com/office/drawing/2014/main" id="{B7D05ABC-B4D7-4038-99A3-4C3AB0B16903}"/>
            </a:ext>
          </a:extLst>
        </xdr:cNvPr>
        <xdr:cNvSpPr/>
      </xdr:nvSpPr>
      <xdr:spPr>
        <a:xfrm>
          <a:off x="8639175" y="98964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69850</xdr:rowOff>
    </xdr:from>
    <xdr:to>
      <xdr:col>55</xdr:col>
      <xdr:colOff>0</xdr:colOff>
      <xdr:row>61</xdr:row>
      <xdr:rowOff>69850</xdr:rowOff>
    </xdr:to>
    <xdr:cxnSp macro="">
      <xdr:nvCxnSpPr>
        <xdr:cNvPr id="250" name="直線コネクタ 249">
          <a:extLst>
            <a:ext uri="{FF2B5EF4-FFF2-40B4-BE49-F238E27FC236}">
              <a16:creationId xmlns:a16="http://schemas.microsoft.com/office/drawing/2014/main" id="{88CC44C1-470B-4CCF-8BCC-E4E6C9CE8DEB}"/>
            </a:ext>
          </a:extLst>
        </xdr:cNvPr>
        <xdr:cNvCxnSpPr/>
      </xdr:nvCxnSpPr>
      <xdr:spPr>
        <a:xfrm>
          <a:off x="8686800" y="9944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133350</xdr:rowOff>
    </xdr:from>
    <xdr:to>
      <xdr:col>46</xdr:col>
      <xdr:colOff>38100</xdr:colOff>
      <xdr:row>62</xdr:row>
      <xdr:rowOff>63500</xdr:rowOff>
    </xdr:to>
    <xdr:sp macro="" textlink="">
      <xdr:nvSpPr>
        <xdr:cNvPr id="251" name="楕円 250">
          <a:extLst>
            <a:ext uri="{FF2B5EF4-FFF2-40B4-BE49-F238E27FC236}">
              <a16:creationId xmlns:a16="http://schemas.microsoft.com/office/drawing/2014/main" id="{6CE1C68C-9B53-4C55-98AD-D9766489D8CD}"/>
            </a:ext>
          </a:extLst>
        </xdr:cNvPr>
        <xdr:cNvSpPr/>
      </xdr:nvSpPr>
      <xdr:spPr>
        <a:xfrm>
          <a:off x="7839075" y="100107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69850</xdr:rowOff>
    </xdr:from>
    <xdr:to>
      <xdr:col>50</xdr:col>
      <xdr:colOff>114300</xdr:colOff>
      <xdr:row>62</xdr:row>
      <xdr:rowOff>12700</xdr:rowOff>
    </xdr:to>
    <xdr:cxnSp macro="">
      <xdr:nvCxnSpPr>
        <xdr:cNvPr id="252" name="直線コネクタ 251">
          <a:extLst>
            <a:ext uri="{FF2B5EF4-FFF2-40B4-BE49-F238E27FC236}">
              <a16:creationId xmlns:a16="http://schemas.microsoft.com/office/drawing/2014/main" id="{5A4CD657-F9AA-4DB3-A887-0A47D466ACD6}"/>
            </a:ext>
          </a:extLst>
        </xdr:cNvPr>
        <xdr:cNvCxnSpPr/>
      </xdr:nvCxnSpPr>
      <xdr:spPr>
        <a:xfrm flipV="1">
          <a:off x="7886700" y="9944100"/>
          <a:ext cx="8001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82550</xdr:rowOff>
    </xdr:from>
    <xdr:to>
      <xdr:col>41</xdr:col>
      <xdr:colOff>101600</xdr:colOff>
      <xdr:row>62</xdr:row>
      <xdr:rowOff>12700</xdr:rowOff>
    </xdr:to>
    <xdr:sp macro="" textlink="">
      <xdr:nvSpPr>
        <xdr:cNvPr id="253" name="楕円 252">
          <a:extLst>
            <a:ext uri="{FF2B5EF4-FFF2-40B4-BE49-F238E27FC236}">
              <a16:creationId xmlns:a16="http://schemas.microsoft.com/office/drawing/2014/main" id="{13A877E5-7234-4608-8AEF-E12170416CE6}"/>
            </a:ext>
          </a:extLst>
        </xdr:cNvPr>
        <xdr:cNvSpPr/>
      </xdr:nvSpPr>
      <xdr:spPr>
        <a:xfrm>
          <a:off x="7029450" y="99631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133350</xdr:rowOff>
    </xdr:from>
    <xdr:to>
      <xdr:col>45</xdr:col>
      <xdr:colOff>177800</xdr:colOff>
      <xdr:row>62</xdr:row>
      <xdr:rowOff>12700</xdr:rowOff>
    </xdr:to>
    <xdr:cxnSp macro="">
      <xdr:nvCxnSpPr>
        <xdr:cNvPr id="254" name="直線コネクタ 253">
          <a:extLst>
            <a:ext uri="{FF2B5EF4-FFF2-40B4-BE49-F238E27FC236}">
              <a16:creationId xmlns:a16="http://schemas.microsoft.com/office/drawing/2014/main" id="{D1E179DB-81ED-46AF-A002-3DF376AF393E}"/>
            </a:ext>
          </a:extLst>
        </xdr:cNvPr>
        <xdr:cNvCxnSpPr/>
      </xdr:nvCxnSpPr>
      <xdr:spPr>
        <a:xfrm>
          <a:off x="7077075" y="1001077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82550</xdr:rowOff>
    </xdr:from>
    <xdr:to>
      <xdr:col>36</xdr:col>
      <xdr:colOff>165100</xdr:colOff>
      <xdr:row>62</xdr:row>
      <xdr:rowOff>12700</xdr:rowOff>
    </xdr:to>
    <xdr:sp macro="" textlink="">
      <xdr:nvSpPr>
        <xdr:cNvPr id="255" name="楕円 254">
          <a:extLst>
            <a:ext uri="{FF2B5EF4-FFF2-40B4-BE49-F238E27FC236}">
              <a16:creationId xmlns:a16="http://schemas.microsoft.com/office/drawing/2014/main" id="{14FB51B4-C8E8-4E1F-9C98-1C8042B089C1}"/>
            </a:ext>
          </a:extLst>
        </xdr:cNvPr>
        <xdr:cNvSpPr/>
      </xdr:nvSpPr>
      <xdr:spPr>
        <a:xfrm>
          <a:off x="6238875" y="99631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133350</xdr:rowOff>
    </xdr:from>
    <xdr:to>
      <xdr:col>41</xdr:col>
      <xdr:colOff>50800</xdr:colOff>
      <xdr:row>61</xdr:row>
      <xdr:rowOff>133350</xdr:rowOff>
    </xdr:to>
    <xdr:cxnSp macro="">
      <xdr:nvCxnSpPr>
        <xdr:cNvPr id="256" name="直線コネクタ 255">
          <a:extLst>
            <a:ext uri="{FF2B5EF4-FFF2-40B4-BE49-F238E27FC236}">
              <a16:creationId xmlns:a16="http://schemas.microsoft.com/office/drawing/2014/main" id="{F48B30AF-924A-4BA9-9920-3301C3230DEF}"/>
            </a:ext>
          </a:extLst>
        </xdr:cNvPr>
        <xdr:cNvCxnSpPr/>
      </xdr:nvCxnSpPr>
      <xdr:spPr>
        <a:xfrm>
          <a:off x="6286500" y="100107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111777</xdr:rowOff>
    </xdr:from>
    <xdr:ext cx="469744" cy="259045"/>
    <xdr:sp macro="" textlink="">
      <xdr:nvSpPr>
        <xdr:cNvPr id="257" name="n_1aveValue【体育館・プール】&#10;一人当たり面積">
          <a:extLst>
            <a:ext uri="{FF2B5EF4-FFF2-40B4-BE49-F238E27FC236}">
              <a16:creationId xmlns:a16="http://schemas.microsoft.com/office/drawing/2014/main" id="{B741448C-9EEF-40D8-8581-686380B91B53}"/>
            </a:ext>
          </a:extLst>
        </xdr:cNvPr>
        <xdr:cNvSpPr txBox="1"/>
      </xdr:nvSpPr>
      <xdr:spPr>
        <a:xfrm>
          <a:off x="8458277"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58" name="n_2aveValue【体育館・プール】&#10;一人当たり面積">
          <a:extLst>
            <a:ext uri="{FF2B5EF4-FFF2-40B4-BE49-F238E27FC236}">
              <a16:creationId xmlns:a16="http://schemas.microsoft.com/office/drawing/2014/main" id="{CDF69662-59D7-4FD7-87E5-888D1290E65B}"/>
            </a:ext>
          </a:extLst>
        </xdr:cNvPr>
        <xdr:cNvSpPr txBox="1"/>
      </xdr:nvSpPr>
      <xdr:spPr>
        <a:xfrm>
          <a:off x="767722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149877</xdr:rowOff>
    </xdr:from>
    <xdr:ext cx="469744" cy="259045"/>
    <xdr:sp macro="" textlink="">
      <xdr:nvSpPr>
        <xdr:cNvPr id="259" name="n_3aveValue【体育館・プール】&#10;一人当たり面積">
          <a:extLst>
            <a:ext uri="{FF2B5EF4-FFF2-40B4-BE49-F238E27FC236}">
              <a16:creationId xmlns:a16="http://schemas.microsoft.com/office/drawing/2014/main" id="{5A332670-21CE-4229-B78A-86721603ABB4}"/>
            </a:ext>
          </a:extLst>
        </xdr:cNvPr>
        <xdr:cNvSpPr txBox="1"/>
      </xdr:nvSpPr>
      <xdr:spPr>
        <a:xfrm>
          <a:off x="6867602"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63375DAB-50EA-4BEA-BC3C-80F0DF1E1D6B}"/>
            </a:ext>
          </a:extLst>
        </xdr:cNvPr>
        <xdr:cNvSpPr txBox="1"/>
      </xdr:nvSpPr>
      <xdr:spPr>
        <a:xfrm>
          <a:off x="60675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137177</xdr:rowOff>
    </xdr:from>
    <xdr:ext cx="469744" cy="259045"/>
    <xdr:sp macro="" textlink="">
      <xdr:nvSpPr>
        <xdr:cNvPr id="261" name="n_1mainValue【体育館・プール】&#10;一人当たり面積">
          <a:extLst>
            <a:ext uri="{FF2B5EF4-FFF2-40B4-BE49-F238E27FC236}">
              <a16:creationId xmlns:a16="http://schemas.microsoft.com/office/drawing/2014/main" id="{A83DAE7E-9797-42DA-9DD4-4AB923196D63}"/>
            </a:ext>
          </a:extLst>
        </xdr:cNvPr>
        <xdr:cNvSpPr txBox="1"/>
      </xdr:nvSpPr>
      <xdr:spPr>
        <a:xfrm>
          <a:off x="8458277"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54627</xdr:rowOff>
    </xdr:from>
    <xdr:ext cx="469744" cy="259045"/>
    <xdr:sp macro="" textlink="">
      <xdr:nvSpPr>
        <xdr:cNvPr id="262" name="n_2mainValue【体育館・プール】&#10;一人当たり面積">
          <a:extLst>
            <a:ext uri="{FF2B5EF4-FFF2-40B4-BE49-F238E27FC236}">
              <a16:creationId xmlns:a16="http://schemas.microsoft.com/office/drawing/2014/main" id="{C92902A1-DA3F-42D2-86F8-32A5C60F8FDE}"/>
            </a:ext>
          </a:extLst>
        </xdr:cNvPr>
        <xdr:cNvSpPr txBox="1"/>
      </xdr:nvSpPr>
      <xdr:spPr>
        <a:xfrm>
          <a:off x="7677227" y="1009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3" name="n_3mainValue【体育館・プール】&#10;一人当たり面積">
          <a:extLst>
            <a:ext uri="{FF2B5EF4-FFF2-40B4-BE49-F238E27FC236}">
              <a16:creationId xmlns:a16="http://schemas.microsoft.com/office/drawing/2014/main" id="{4E1775FC-A5E0-4B06-8923-7D84C43A82C7}"/>
            </a:ext>
          </a:extLst>
        </xdr:cNvPr>
        <xdr:cNvSpPr txBox="1"/>
      </xdr:nvSpPr>
      <xdr:spPr>
        <a:xfrm>
          <a:off x="6867602" y="1004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264" name="n_4mainValue【体育館・プール】&#10;一人当たり面積">
          <a:extLst>
            <a:ext uri="{FF2B5EF4-FFF2-40B4-BE49-F238E27FC236}">
              <a16:creationId xmlns:a16="http://schemas.microsoft.com/office/drawing/2014/main" id="{58E8ACBF-437E-46D5-B6F9-E3EC56AE1041}"/>
            </a:ext>
          </a:extLst>
        </xdr:cNvPr>
        <xdr:cNvSpPr txBox="1"/>
      </xdr:nvSpPr>
      <xdr:spPr>
        <a:xfrm>
          <a:off x="6067502" y="1004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821492D-6136-4AC6-8BA3-D44FF78CECB5}"/>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C79E812-71EA-4F8A-A49E-691A132553C7}"/>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EDDD51D0-6A8F-4A6F-91D7-DB042190D711}"/>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AB31345-4ADD-4997-B35F-998D5BBCEB2D}"/>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9992941-B6B1-40D7-A2AD-5FC606292461}"/>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D5C5730-F4ED-4457-B255-59A0CF934691}"/>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61AA7803-F06B-4EE8-8EB3-E3D8C1B02E6D}"/>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6E09B635-D61C-44D5-87F6-D7E23BE1E0DE}"/>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89D7E3F-2B4C-4DCC-A8DE-94B69EA0BF34}"/>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BDE976A-C561-4C96-8B45-05E006714588}"/>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B7CAD9AC-6F0B-4C2E-8C05-7262930749C4}"/>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4541F80D-ADFC-44BC-AEA6-7420AFBAA06A}"/>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7" name="テキスト ボックス 276">
          <a:extLst>
            <a:ext uri="{FF2B5EF4-FFF2-40B4-BE49-F238E27FC236}">
              <a16:creationId xmlns:a16="http://schemas.microsoft.com/office/drawing/2014/main" id="{D3700CD5-E666-41B2-9210-39707FF30825}"/>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EA8AC1FC-FE91-4A84-8D40-FB7EAEB0B96F}"/>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78EF1005-9F7A-468D-A271-B3E0AC32A953}"/>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22562E19-B6F4-41F0-80C4-FFC74388E030}"/>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19605FC8-E5DE-4F3A-8720-01F11CC785DA}"/>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EC6B1B37-7E96-44A7-9663-6B523E553D3B}"/>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479E9472-9D6F-4085-BE51-E13866300486}"/>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1AD16FDD-C916-4B56-8C2F-775D0F6E3F3C}"/>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66102C0D-D1D9-4420-9B17-610F0EDF0F4C}"/>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BBD5EEC-5717-42B0-9859-2D53C9A582FA}"/>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EEC19115-D31F-4BD9-8A9E-D148AFD1C646}"/>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464EE401-FB91-493E-ABE0-52D6A7BE0A9F}"/>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19050</xdr:rowOff>
    </xdr:from>
    <xdr:to>
      <xdr:col>24</xdr:col>
      <xdr:colOff>62865</xdr:colOff>
      <xdr:row>87</xdr:row>
      <xdr:rowOff>22861</xdr:rowOff>
    </xdr:to>
    <xdr:cxnSp macro="">
      <xdr:nvCxnSpPr>
        <xdr:cNvPr id="289" name="直線コネクタ 288">
          <a:extLst>
            <a:ext uri="{FF2B5EF4-FFF2-40B4-BE49-F238E27FC236}">
              <a16:creationId xmlns:a16="http://schemas.microsoft.com/office/drawing/2014/main" id="{7FAD542B-9EB2-499F-8A52-C8B4503B6109}"/>
            </a:ext>
          </a:extLst>
        </xdr:cNvPr>
        <xdr:cNvCxnSpPr/>
      </xdr:nvCxnSpPr>
      <xdr:spPr>
        <a:xfrm flipV="1">
          <a:off x="4180840" y="12811125"/>
          <a:ext cx="0" cy="1302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16AC7883-4A6F-41FC-87E1-3F2A721D6142}"/>
            </a:ext>
          </a:extLst>
        </xdr:cNvPr>
        <xdr:cNvSpPr txBox="1"/>
      </xdr:nvSpPr>
      <xdr:spPr>
        <a:xfrm>
          <a:off x="4219575"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91" name="直線コネクタ 290">
          <a:extLst>
            <a:ext uri="{FF2B5EF4-FFF2-40B4-BE49-F238E27FC236}">
              <a16:creationId xmlns:a16="http://schemas.microsoft.com/office/drawing/2014/main" id="{2B2364AC-5451-4366-A87F-1A634691CC9E}"/>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137177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A389956B-673C-4187-83E9-B8B664043E2F}"/>
            </a:ext>
          </a:extLst>
        </xdr:cNvPr>
        <xdr:cNvSpPr txBox="1"/>
      </xdr:nvSpPr>
      <xdr:spPr>
        <a:xfrm>
          <a:off x="4219575" y="1260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293" name="直線コネクタ 292">
          <a:extLst>
            <a:ext uri="{FF2B5EF4-FFF2-40B4-BE49-F238E27FC236}">
              <a16:creationId xmlns:a16="http://schemas.microsoft.com/office/drawing/2014/main" id="{84A7E49C-14A1-4979-AB58-854AD00FFAF2}"/>
            </a:ext>
          </a:extLst>
        </xdr:cNvPr>
        <xdr:cNvCxnSpPr/>
      </xdr:nvCxnSpPr>
      <xdr:spPr>
        <a:xfrm>
          <a:off x="4105275" y="128111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140988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EDC42FB2-3E6E-451A-9221-B4ACDB89E6B8}"/>
            </a:ext>
          </a:extLst>
        </xdr:cNvPr>
        <xdr:cNvSpPr txBox="1"/>
      </xdr:nvSpPr>
      <xdr:spPr>
        <a:xfrm>
          <a:off x="4219575" y="13422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5" name="フローチャート: 判断 294">
          <a:extLst>
            <a:ext uri="{FF2B5EF4-FFF2-40B4-BE49-F238E27FC236}">
              <a16:creationId xmlns:a16="http://schemas.microsoft.com/office/drawing/2014/main" id="{AFC35BCD-9AC4-4366-88A8-7C7B4391E55B}"/>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124461</xdr:rowOff>
    </xdr:from>
    <xdr:to>
      <xdr:col>20</xdr:col>
      <xdr:colOff>38100</xdr:colOff>
      <xdr:row>83</xdr:row>
      <xdr:rowOff>54611</xdr:rowOff>
    </xdr:to>
    <xdr:sp macro="" textlink="">
      <xdr:nvSpPr>
        <xdr:cNvPr id="296" name="フローチャート: 判断 295">
          <a:extLst>
            <a:ext uri="{FF2B5EF4-FFF2-40B4-BE49-F238E27FC236}">
              <a16:creationId xmlns:a16="http://schemas.microsoft.com/office/drawing/2014/main" id="{31F68F7A-366B-4796-823F-42A1D0E39712}"/>
            </a:ext>
          </a:extLst>
        </xdr:cNvPr>
        <xdr:cNvSpPr/>
      </xdr:nvSpPr>
      <xdr:spPr>
        <a:xfrm>
          <a:off x="3381375" y="133991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97" name="フローチャート: 判断 296">
          <a:extLst>
            <a:ext uri="{FF2B5EF4-FFF2-40B4-BE49-F238E27FC236}">
              <a16:creationId xmlns:a16="http://schemas.microsoft.com/office/drawing/2014/main" id="{AE1597C6-DFFC-4FB8-A6C5-D5F1828ACFF0}"/>
            </a:ext>
          </a:extLst>
        </xdr:cNvPr>
        <xdr:cNvSpPr/>
      </xdr:nvSpPr>
      <xdr:spPr>
        <a:xfrm>
          <a:off x="2571750" y="133375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8" name="フローチャート: 判断 297">
          <a:extLst>
            <a:ext uri="{FF2B5EF4-FFF2-40B4-BE49-F238E27FC236}">
              <a16:creationId xmlns:a16="http://schemas.microsoft.com/office/drawing/2014/main" id="{89C04F74-6BBB-4C11-8218-9A6B0CF76ABB}"/>
            </a:ext>
          </a:extLst>
        </xdr:cNvPr>
        <xdr:cNvSpPr/>
      </xdr:nvSpPr>
      <xdr:spPr>
        <a:xfrm>
          <a:off x="1781175" y="132994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macro="" textlink="">
      <xdr:nvSpPr>
        <xdr:cNvPr id="299" name="フローチャート: 判断 298">
          <a:extLst>
            <a:ext uri="{FF2B5EF4-FFF2-40B4-BE49-F238E27FC236}">
              <a16:creationId xmlns:a16="http://schemas.microsoft.com/office/drawing/2014/main" id="{B67CF327-8831-4DE6-A8E1-1B1E5948E880}"/>
            </a:ext>
          </a:extLst>
        </xdr:cNvPr>
        <xdr:cNvSpPr/>
      </xdr:nvSpPr>
      <xdr:spPr>
        <a:xfrm>
          <a:off x="9810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8AE8DA4-0FAC-4187-BDBD-260AEAF608A7}"/>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04F2859-5416-4322-BCD7-9C1761A0562D}"/>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5363DBF-BCF0-4032-8A74-2A2D831A0A29}"/>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5E3680C-AF7E-4C99-9D28-88ECA92E2CDD}"/>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B0C7036-5A21-473D-8B61-C1F967ED8FEA}"/>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63500</xdr:rowOff>
    </xdr:from>
    <xdr:to>
      <xdr:col>24</xdr:col>
      <xdr:colOff>114300</xdr:colOff>
      <xdr:row>79</xdr:row>
      <xdr:rowOff>165100</xdr:rowOff>
    </xdr:to>
    <xdr:sp macro="" textlink="">
      <xdr:nvSpPr>
        <xdr:cNvPr id="305" name="楕円 304">
          <a:extLst>
            <a:ext uri="{FF2B5EF4-FFF2-40B4-BE49-F238E27FC236}">
              <a16:creationId xmlns:a16="http://schemas.microsoft.com/office/drawing/2014/main" id="{24B972A8-D485-4138-ABE7-65B5134C9454}"/>
            </a:ext>
          </a:extLst>
        </xdr:cNvPr>
        <xdr:cNvSpPr/>
      </xdr:nvSpPr>
      <xdr:spPr>
        <a:xfrm>
          <a:off x="4124325" y="12858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149877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98E0CF90-CE6F-41C3-8D7F-086FC6FD01F2}"/>
            </a:ext>
          </a:extLst>
        </xdr:cNvPr>
        <xdr:cNvSpPr txBox="1"/>
      </xdr:nvSpPr>
      <xdr:spPr>
        <a:xfrm>
          <a:off x="4219575" y="1278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162561</xdr:rowOff>
    </xdr:from>
    <xdr:to>
      <xdr:col>20</xdr:col>
      <xdr:colOff>38100</xdr:colOff>
      <xdr:row>79</xdr:row>
      <xdr:rowOff>92711</xdr:rowOff>
    </xdr:to>
    <xdr:sp macro="" textlink="">
      <xdr:nvSpPr>
        <xdr:cNvPr id="307" name="楕円 306">
          <a:extLst>
            <a:ext uri="{FF2B5EF4-FFF2-40B4-BE49-F238E27FC236}">
              <a16:creationId xmlns:a16="http://schemas.microsoft.com/office/drawing/2014/main" id="{4D319D6E-D33C-4EBA-93F9-0C92D50282F8}"/>
            </a:ext>
          </a:extLst>
        </xdr:cNvPr>
        <xdr:cNvSpPr/>
      </xdr:nvSpPr>
      <xdr:spPr>
        <a:xfrm>
          <a:off x="3381375" y="127895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41911</xdr:rowOff>
    </xdr:from>
    <xdr:to>
      <xdr:col>24</xdr:col>
      <xdr:colOff>63500</xdr:colOff>
      <xdr:row>79</xdr:row>
      <xdr:rowOff>114300</xdr:rowOff>
    </xdr:to>
    <xdr:cxnSp macro="">
      <xdr:nvCxnSpPr>
        <xdr:cNvPr id="308" name="直線コネクタ 307">
          <a:extLst>
            <a:ext uri="{FF2B5EF4-FFF2-40B4-BE49-F238E27FC236}">
              <a16:creationId xmlns:a16="http://schemas.microsoft.com/office/drawing/2014/main" id="{B03011CC-CEB1-4155-809C-9448536CE69D}"/>
            </a:ext>
          </a:extLst>
        </xdr:cNvPr>
        <xdr:cNvCxnSpPr/>
      </xdr:nvCxnSpPr>
      <xdr:spPr>
        <a:xfrm>
          <a:off x="3429000" y="12837161"/>
          <a:ext cx="752475" cy="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78739</xdr:rowOff>
    </xdr:from>
    <xdr:to>
      <xdr:col>15</xdr:col>
      <xdr:colOff>101600</xdr:colOff>
      <xdr:row>79</xdr:row>
      <xdr:rowOff>8889</xdr:rowOff>
    </xdr:to>
    <xdr:sp macro="" textlink="">
      <xdr:nvSpPr>
        <xdr:cNvPr id="309" name="楕円 308">
          <a:extLst>
            <a:ext uri="{FF2B5EF4-FFF2-40B4-BE49-F238E27FC236}">
              <a16:creationId xmlns:a16="http://schemas.microsoft.com/office/drawing/2014/main" id="{45AE27C5-730F-4257-A5AB-8403B55E86B3}"/>
            </a:ext>
          </a:extLst>
        </xdr:cNvPr>
        <xdr:cNvSpPr/>
      </xdr:nvSpPr>
      <xdr:spPr>
        <a:xfrm>
          <a:off x="2571750" y="127088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129539</xdr:rowOff>
    </xdr:from>
    <xdr:to>
      <xdr:col>19</xdr:col>
      <xdr:colOff>177800</xdr:colOff>
      <xdr:row>79</xdr:row>
      <xdr:rowOff>41911</xdr:rowOff>
    </xdr:to>
    <xdr:cxnSp macro="">
      <xdr:nvCxnSpPr>
        <xdr:cNvPr id="310" name="直線コネクタ 309">
          <a:extLst>
            <a:ext uri="{FF2B5EF4-FFF2-40B4-BE49-F238E27FC236}">
              <a16:creationId xmlns:a16="http://schemas.microsoft.com/office/drawing/2014/main" id="{8E291789-C320-4D4C-A7BA-25970A0F6DDD}"/>
            </a:ext>
          </a:extLst>
        </xdr:cNvPr>
        <xdr:cNvCxnSpPr/>
      </xdr:nvCxnSpPr>
      <xdr:spPr>
        <a:xfrm>
          <a:off x="2619375" y="12756514"/>
          <a:ext cx="809625" cy="8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17780</xdr:rowOff>
    </xdr:from>
    <xdr:to>
      <xdr:col>10</xdr:col>
      <xdr:colOff>165100</xdr:colOff>
      <xdr:row>78</xdr:row>
      <xdr:rowOff>119380</xdr:rowOff>
    </xdr:to>
    <xdr:sp macro="" textlink="">
      <xdr:nvSpPr>
        <xdr:cNvPr id="311" name="楕円 310">
          <a:extLst>
            <a:ext uri="{FF2B5EF4-FFF2-40B4-BE49-F238E27FC236}">
              <a16:creationId xmlns:a16="http://schemas.microsoft.com/office/drawing/2014/main" id="{0D2EE74D-306E-4F4F-8B16-F7ED7105C256}"/>
            </a:ext>
          </a:extLst>
        </xdr:cNvPr>
        <xdr:cNvSpPr/>
      </xdr:nvSpPr>
      <xdr:spPr>
        <a:xfrm>
          <a:off x="1781175" y="126479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68580</xdr:rowOff>
    </xdr:from>
    <xdr:to>
      <xdr:col>15</xdr:col>
      <xdr:colOff>50800</xdr:colOff>
      <xdr:row>78</xdr:row>
      <xdr:rowOff>129539</xdr:rowOff>
    </xdr:to>
    <xdr:cxnSp macro="">
      <xdr:nvCxnSpPr>
        <xdr:cNvPr id="312" name="直線コネクタ 311">
          <a:extLst>
            <a:ext uri="{FF2B5EF4-FFF2-40B4-BE49-F238E27FC236}">
              <a16:creationId xmlns:a16="http://schemas.microsoft.com/office/drawing/2014/main" id="{266A3906-D25F-43EE-8B1A-7CE3C0C87DF5}"/>
            </a:ext>
          </a:extLst>
        </xdr:cNvPr>
        <xdr:cNvCxnSpPr/>
      </xdr:nvCxnSpPr>
      <xdr:spPr>
        <a:xfrm>
          <a:off x="1828800" y="12695555"/>
          <a:ext cx="790575"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29211</xdr:rowOff>
    </xdr:from>
    <xdr:to>
      <xdr:col>6</xdr:col>
      <xdr:colOff>38100</xdr:colOff>
      <xdr:row>78</xdr:row>
      <xdr:rowOff>130811</xdr:rowOff>
    </xdr:to>
    <xdr:sp macro="" textlink="">
      <xdr:nvSpPr>
        <xdr:cNvPr id="313" name="楕円 312">
          <a:extLst>
            <a:ext uri="{FF2B5EF4-FFF2-40B4-BE49-F238E27FC236}">
              <a16:creationId xmlns:a16="http://schemas.microsoft.com/office/drawing/2014/main" id="{05956789-95FD-4CFC-B8C4-6CC0F9B715E7}"/>
            </a:ext>
          </a:extLst>
        </xdr:cNvPr>
        <xdr:cNvSpPr/>
      </xdr:nvSpPr>
      <xdr:spPr>
        <a:xfrm>
          <a:off x="981075" y="126561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68580</xdr:rowOff>
    </xdr:from>
    <xdr:to>
      <xdr:col>10</xdr:col>
      <xdr:colOff>114300</xdr:colOff>
      <xdr:row>78</xdr:row>
      <xdr:rowOff>80011</xdr:rowOff>
    </xdr:to>
    <xdr:cxnSp macro="">
      <xdr:nvCxnSpPr>
        <xdr:cNvPr id="314" name="直線コネクタ 313">
          <a:extLst>
            <a:ext uri="{FF2B5EF4-FFF2-40B4-BE49-F238E27FC236}">
              <a16:creationId xmlns:a16="http://schemas.microsoft.com/office/drawing/2014/main" id="{714AB0A3-8265-4E6F-A4DD-97E301D09184}"/>
            </a:ext>
          </a:extLst>
        </xdr:cNvPr>
        <xdr:cNvCxnSpPr/>
      </xdr:nvCxnSpPr>
      <xdr:spPr>
        <a:xfrm flipV="1">
          <a:off x="1028700" y="12695555"/>
          <a:ext cx="8001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45738</xdr:rowOff>
    </xdr:from>
    <xdr:ext cx="405111" cy="259045"/>
    <xdr:sp macro="" textlink="">
      <xdr:nvSpPr>
        <xdr:cNvPr id="315" name="n_1aveValue【福祉施設】&#10;有形固定資産減価償却率">
          <a:extLst>
            <a:ext uri="{FF2B5EF4-FFF2-40B4-BE49-F238E27FC236}">
              <a16:creationId xmlns:a16="http://schemas.microsoft.com/office/drawing/2014/main" id="{9169E685-5F82-4BEE-8A40-8BC9BAFA191E}"/>
            </a:ext>
          </a:extLst>
        </xdr:cNvPr>
        <xdr:cNvSpPr txBox="1"/>
      </xdr:nvSpPr>
      <xdr:spPr>
        <a:xfrm>
          <a:off x="3239144" y="1348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316" name="n_2aveValue【福祉施設】&#10;有形固定資産減価償却率">
          <a:extLst>
            <a:ext uri="{FF2B5EF4-FFF2-40B4-BE49-F238E27FC236}">
              <a16:creationId xmlns:a16="http://schemas.microsoft.com/office/drawing/2014/main" id="{CF7DA441-9B97-40A2-AB54-24A7F392D08D}"/>
            </a:ext>
          </a:extLst>
        </xdr:cNvPr>
        <xdr:cNvSpPr txBox="1"/>
      </xdr:nvSpPr>
      <xdr:spPr>
        <a:xfrm>
          <a:off x="2439044" y="1343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7" name="n_3aveValue【福祉施設】&#10;有形固定資産減価償却率">
          <a:extLst>
            <a:ext uri="{FF2B5EF4-FFF2-40B4-BE49-F238E27FC236}">
              <a16:creationId xmlns:a16="http://schemas.microsoft.com/office/drawing/2014/main" id="{D1715EC2-8AFD-4163-8B37-E4BC8BFC94DF}"/>
            </a:ext>
          </a:extLst>
        </xdr:cNvPr>
        <xdr:cNvSpPr txBox="1"/>
      </xdr:nvSpPr>
      <xdr:spPr>
        <a:xfrm>
          <a:off x="1648469"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83838</xdr:rowOff>
    </xdr:from>
    <xdr:ext cx="405111" cy="259045"/>
    <xdr:sp macro="" textlink="">
      <xdr:nvSpPr>
        <xdr:cNvPr id="318" name="n_4aveValue【福祉施設】&#10;有形固定資産減価償却率">
          <a:extLst>
            <a:ext uri="{FF2B5EF4-FFF2-40B4-BE49-F238E27FC236}">
              <a16:creationId xmlns:a16="http://schemas.microsoft.com/office/drawing/2014/main" id="{066BF7AD-97E1-4AF7-9907-85839EE6A360}"/>
            </a:ext>
          </a:extLst>
        </xdr:cNvPr>
        <xdr:cNvSpPr txBox="1"/>
      </xdr:nvSpPr>
      <xdr:spPr>
        <a:xfrm>
          <a:off x="848369" y="1336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109238</xdr:rowOff>
    </xdr:from>
    <xdr:ext cx="405111" cy="259045"/>
    <xdr:sp macro="" textlink="">
      <xdr:nvSpPr>
        <xdr:cNvPr id="319" name="n_1mainValue【福祉施設】&#10;有形固定資産減価償却率">
          <a:extLst>
            <a:ext uri="{FF2B5EF4-FFF2-40B4-BE49-F238E27FC236}">
              <a16:creationId xmlns:a16="http://schemas.microsoft.com/office/drawing/2014/main" id="{F1C52AE2-D40B-4436-8219-603D1DD967AB}"/>
            </a:ext>
          </a:extLst>
        </xdr:cNvPr>
        <xdr:cNvSpPr txBox="1"/>
      </xdr:nvSpPr>
      <xdr:spPr>
        <a:xfrm>
          <a:off x="3239144" y="1257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25416</xdr:rowOff>
    </xdr:from>
    <xdr:ext cx="405111" cy="259045"/>
    <xdr:sp macro="" textlink="">
      <xdr:nvSpPr>
        <xdr:cNvPr id="320" name="n_2mainValue【福祉施設】&#10;有形固定資産減価償却率">
          <a:extLst>
            <a:ext uri="{FF2B5EF4-FFF2-40B4-BE49-F238E27FC236}">
              <a16:creationId xmlns:a16="http://schemas.microsoft.com/office/drawing/2014/main" id="{DB10131D-0B64-4C52-9622-B80C7012BF2A}"/>
            </a:ext>
          </a:extLst>
        </xdr:cNvPr>
        <xdr:cNvSpPr txBox="1"/>
      </xdr:nvSpPr>
      <xdr:spPr>
        <a:xfrm>
          <a:off x="2439044" y="1249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135907</xdr:rowOff>
    </xdr:from>
    <xdr:ext cx="405111" cy="259045"/>
    <xdr:sp macro="" textlink="">
      <xdr:nvSpPr>
        <xdr:cNvPr id="321" name="n_3mainValue【福祉施設】&#10;有形固定資産減価償却率">
          <a:extLst>
            <a:ext uri="{FF2B5EF4-FFF2-40B4-BE49-F238E27FC236}">
              <a16:creationId xmlns:a16="http://schemas.microsoft.com/office/drawing/2014/main" id="{40AA744C-8950-41A5-A0BB-1ECAF7F03B5C}"/>
            </a:ext>
          </a:extLst>
        </xdr:cNvPr>
        <xdr:cNvSpPr txBox="1"/>
      </xdr:nvSpPr>
      <xdr:spPr>
        <a:xfrm>
          <a:off x="1648469" y="1244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147338</xdr:rowOff>
    </xdr:from>
    <xdr:ext cx="405111" cy="259045"/>
    <xdr:sp macro="" textlink="">
      <xdr:nvSpPr>
        <xdr:cNvPr id="322" name="n_4mainValue【福祉施設】&#10;有形固定資産減価償却率">
          <a:extLst>
            <a:ext uri="{FF2B5EF4-FFF2-40B4-BE49-F238E27FC236}">
              <a16:creationId xmlns:a16="http://schemas.microsoft.com/office/drawing/2014/main" id="{3C3202FC-EA83-44A9-8CB0-F9A58D41B8CE}"/>
            </a:ext>
          </a:extLst>
        </xdr:cNvPr>
        <xdr:cNvSpPr txBox="1"/>
      </xdr:nvSpPr>
      <xdr:spPr>
        <a:xfrm>
          <a:off x="848369" y="1245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25F011D-8B70-4818-92AC-80E4FD859FFF}"/>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4249537-9844-4357-9E23-715401E1EC8D}"/>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A79B0B6-DF86-4C3C-856C-2565BE1BF724}"/>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A90728D-17E5-493E-9ED8-394C2C430550}"/>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67FC3D9D-98C4-4301-82D6-1C6ABC1D3909}"/>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F965048F-A5E5-4A5B-8F08-DC3FCF894016}"/>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C453754-5E1F-436A-8268-0AE852A5CE6D}"/>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B92D986-82C7-419D-96D0-6758781E9162}"/>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669C35D4-B33D-49FD-8F4E-BEA6AC301D36}"/>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3DEF019-7B6D-4917-844B-EE8A1A960369}"/>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D2280D8E-5357-463A-BF90-1914F9CFA505}"/>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48048012-61BE-41DA-9283-A80B5F2CAC5D}"/>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E36468CC-36F7-43DF-8608-B8A80A04E523}"/>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11CB37EC-768D-4BCF-99A8-706660E07BB0}"/>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E743A967-D0AA-4150-9ED2-240FE7646D14}"/>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B01C3371-BB7D-4909-B6A5-46487E538E81}"/>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53F604EE-6007-47ED-A636-2DB70E64EA18}"/>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B8E60D9C-D3E0-468A-B7D2-DC4F6A3A3596}"/>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96403DC2-3968-4E18-9ABA-5C15BAF02835}"/>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25610BCD-4F81-44BE-ABCD-BE986EB4A1CD}"/>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C0D4EA45-EE47-4E5C-BBD8-0C5C7959EB66}"/>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6BFFF064-2663-4B6C-8FBF-A438C4A05B76}"/>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ED2B6F67-6790-44AD-A673-9FA27F19D890}"/>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C58832C2-46CB-4A6D-997E-6B353B4952F6}"/>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DA8E4599-AED4-4B82-811C-3B33CF964187}"/>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697842C2-BCA7-449C-BF59-D2357153CA51}"/>
            </a:ext>
          </a:extLst>
        </xdr:cNvPr>
        <xdr:cNvCxnSpPr/>
      </xdr:nvCxnSpPr>
      <xdr:spPr>
        <a:xfrm flipV="1">
          <a:off x="9429115" y="12668250"/>
          <a:ext cx="0" cy="1236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1AB54A07-B2BD-4E79-8178-46CC9A16965B}"/>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72BC2AF7-2263-47EE-BCB0-2D55C974AF7C}"/>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1" name="【福祉施設】&#10;一人当たり面積最大値テキスト">
          <a:extLst>
            <a:ext uri="{FF2B5EF4-FFF2-40B4-BE49-F238E27FC236}">
              <a16:creationId xmlns:a16="http://schemas.microsoft.com/office/drawing/2014/main" id="{3C9C21C0-16F2-4B42-8AD7-80AE6A0CE09B}"/>
            </a:ext>
          </a:extLst>
        </xdr:cNvPr>
        <xdr:cNvSpPr txBox="1"/>
      </xdr:nvSpPr>
      <xdr:spPr>
        <a:xfrm>
          <a:off x="9467850" y="124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2" name="直線コネクタ 351">
          <a:extLst>
            <a:ext uri="{FF2B5EF4-FFF2-40B4-BE49-F238E27FC236}">
              <a16:creationId xmlns:a16="http://schemas.microsoft.com/office/drawing/2014/main" id="{6B35B999-3156-47BD-928A-2E08A375713B}"/>
            </a:ext>
          </a:extLst>
        </xdr:cNvPr>
        <xdr:cNvCxnSpPr/>
      </xdr:nvCxnSpPr>
      <xdr:spPr>
        <a:xfrm>
          <a:off x="9363075" y="126682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53" name="【福祉施設】&#10;一人当たり面積平均値テキスト">
          <a:extLst>
            <a:ext uri="{FF2B5EF4-FFF2-40B4-BE49-F238E27FC236}">
              <a16:creationId xmlns:a16="http://schemas.microsoft.com/office/drawing/2014/main" id="{92957613-952D-474F-955D-A623BB8AE659}"/>
            </a:ext>
          </a:extLst>
        </xdr:cNvPr>
        <xdr:cNvSpPr txBox="1"/>
      </xdr:nvSpPr>
      <xdr:spPr>
        <a:xfrm>
          <a:off x="9467850" y="1332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4" name="フローチャート: 判断 353">
          <a:extLst>
            <a:ext uri="{FF2B5EF4-FFF2-40B4-BE49-F238E27FC236}">
              <a16:creationId xmlns:a16="http://schemas.microsoft.com/office/drawing/2014/main" id="{3657F73C-4575-41DA-9990-765FCC0FBCA4}"/>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55" name="フローチャート: 判断 354">
          <a:extLst>
            <a:ext uri="{FF2B5EF4-FFF2-40B4-BE49-F238E27FC236}">
              <a16:creationId xmlns:a16="http://schemas.microsoft.com/office/drawing/2014/main" id="{A4825C73-BDDA-42CA-A830-884349D46B5A}"/>
            </a:ext>
          </a:extLst>
        </xdr:cNvPr>
        <xdr:cNvSpPr/>
      </xdr:nvSpPr>
      <xdr:spPr>
        <a:xfrm>
          <a:off x="86391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77E25E9A-F1BB-4196-B598-686C2616B944}"/>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macro="" textlink="">
      <xdr:nvSpPr>
        <xdr:cNvPr id="357" name="フローチャート: 判断 356">
          <a:extLst>
            <a:ext uri="{FF2B5EF4-FFF2-40B4-BE49-F238E27FC236}">
              <a16:creationId xmlns:a16="http://schemas.microsoft.com/office/drawing/2014/main" id="{8022E88A-A875-4137-9F05-CCFC744E9AA2}"/>
            </a:ext>
          </a:extLst>
        </xdr:cNvPr>
        <xdr:cNvSpPr/>
      </xdr:nvSpPr>
      <xdr:spPr>
        <a:xfrm>
          <a:off x="7029450" y="133436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macro="" textlink="">
      <xdr:nvSpPr>
        <xdr:cNvPr id="358" name="フローチャート: 判断 357">
          <a:extLst>
            <a:ext uri="{FF2B5EF4-FFF2-40B4-BE49-F238E27FC236}">
              <a16:creationId xmlns:a16="http://schemas.microsoft.com/office/drawing/2014/main" id="{A5984985-D24E-4859-B7ED-2D748DBF42C3}"/>
            </a:ext>
          </a:extLst>
        </xdr:cNvPr>
        <xdr:cNvSpPr/>
      </xdr:nvSpPr>
      <xdr:spPr>
        <a:xfrm>
          <a:off x="62388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8005BB1-0189-4572-9994-03BE7D888F5F}"/>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9082C8F-CBD4-4C54-AC05-4033C74786E8}"/>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BD9CF4A-D473-44F9-9A02-C5E8A37B45A6}"/>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7908B84-AFC5-4D41-BBBA-B491337A71FF}"/>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A0019782-D8C7-4AF8-9069-EA34A8A31054}"/>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60779</xdr:rowOff>
    </xdr:from>
    <xdr:to>
      <xdr:col>55</xdr:col>
      <xdr:colOff>50800</xdr:colOff>
      <xdr:row>81</xdr:row>
      <xdr:rowOff>162379</xdr:rowOff>
    </xdr:to>
    <xdr:sp macro="" textlink="">
      <xdr:nvSpPr>
        <xdr:cNvPr id="364" name="楕円 363">
          <a:extLst>
            <a:ext uri="{FF2B5EF4-FFF2-40B4-BE49-F238E27FC236}">
              <a16:creationId xmlns:a16="http://schemas.microsoft.com/office/drawing/2014/main" id="{6B4A4ED7-836B-4886-A14C-B831AB4EC317}"/>
            </a:ext>
          </a:extLst>
        </xdr:cNvPr>
        <xdr:cNvSpPr/>
      </xdr:nvSpPr>
      <xdr:spPr>
        <a:xfrm>
          <a:off x="9401175" y="1317987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83656</xdr:rowOff>
    </xdr:from>
    <xdr:ext cx="469744" cy="259045"/>
    <xdr:sp macro="" textlink="">
      <xdr:nvSpPr>
        <xdr:cNvPr id="365" name="【福祉施設】&#10;一人当たり面積該当値テキスト">
          <a:extLst>
            <a:ext uri="{FF2B5EF4-FFF2-40B4-BE49-F238E27FC236}">
              <a16:creationId xmlns:a16="http://schemas.microsoft.com/office/drawing/2014/main" id="{BF05752F-46BA-4D80-BC69-7BAE56857A54}"/>
            </a:ext>
          </a:extLst>
        </xdr:cNvPr>
        <xdr:cNvSpPr txBox="1"/>
      </xdr:nvSpPr>
      <xdr:spPr>
        <a:xfrm>
          <a:off x="9467850" y="1304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60779</xdr:rowOff>
    </xdr:from>
    <xdr:to>
      <xdr:col>50</xdr:col>
      <xdr:colOff>165100</xdr:colOff>
      <xdr:row>81</xdr:row>
      <xdr:rowOff>162379</xdr:rowOff>
    </xdr:to>
    <xdr:sp macro="" textlink="">
      <xdr:nvSpPr>
        <xdr:cNvPr id="366" name="楕円 365">
          <a:extLst>
            <a:ext uri="{FF2B5EF4-FFF2-40B4-BE49-F238E27FC236}">
              <a16:creationId xmlns:a16="http://schemas.microsoft.com/office/drawing/2014/main" id="{A593EEDB-19A8-47C2-886A-1957B1CD08ED}"/>
            </a:ext>
          </a:extLst>
        </xdr:cNvPr>
        <xdr:cNvSpPr/>
      </xdr:nvSpPr>
      <xdr:spPr>
        <a:xfrm>
          <a:off x="8639175" y="131798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111579</xdr:rowOff>
    </xdr:from>
    <xdr:to>
      <xdr:col>55</xdr:col>
      <xdr:colOff>0</xdr:colOff>
      <xdr:row>81</xdr:row>
      <xdr:rowOff>111579</xdr:rowOff>
    </xdr:to>
    <xdr:cxnSp macro="">
      <xdr:nvCxnSpPr>
        <xdr:cNvPr id="367" name="直線コネクタ 366">
          <a:extLst>
            <a:ext uri="{FF2B5EF4-FFF2-40B4-BE49-F238E27FC236}">
              <a16:creationId xmlns:a16="http://schemas.microsoft.com/office/drawing/2014/main" id="{B7DEEADA-484E-433F-A422-992C9B801D42}"/>
            </a:ext>
          </a:extLst>
        </xdr:cNvPr>
        <xdr:cNvCxnSpPr/>
      </xdr:nvCxnSpPr>
      <xdr:spPr>
        <a:xfrm>
          <a:off x="8686800" y="1322750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60779</xdr:rowOff>
    </xdr:from>
    <xdr:to>
      <xdr:col>46</xdr:col>
      <xdr:colOff>38100</xdr:colOff>
      <xdr:row>81</xdr:row>
      <xdr:rowOff>162379</xdr:rowOff>
    </xdr:to>
    <xdr:sp macro="" textlink="">
      <xdr:nvSpPr>
        <xdr:cNvPr id="368" name="楕円 367">
          <a:extLst>
            <a:ext uri="{FF2B5EF4-FFF2-40B4-BE49-F238E27FC236}">
              <a16:creationId xmlns:a16="http://schemas.microsoft.com/office/drawing/2014/main" id="{77F26E89-FC70-41DB-AA48-E6FC72187A11}"/>
            </a:ext>
          </a:extLst>
        </xdr:cNvPr>
        <xdr:cNvSpPr/>
      </xdr:nvSpPr>
      <xdr:spPr>
        <a:xfrm>
          <a:off x="7839075" y="1317987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111579</xdr:rowOff>
    </xdr:from>
    <xdr:to>
      <xdr:col>50</xdr:col>
      <xdr:colOff>114300</xdr:colOff>
      <xdr:row>81</xdr:row>
      <xdr:rowOff>111579</xdr:rowOff>
    </xdr:to>
    <xdr:cxnSp macro="">
      <xdr:nvCxnSpPr>
        <xdr:cNvPr id="369" name="直線コネクタ 368">
          <a:extLst>
            <a:ext uri="{FF2B5EF4-FFF2-40B4-BE49-F238E27FC236}">
              <a16:creationId xmlns:a16="http://schemas.microsoft.com/office/drawing/2014/main" id="{37524543-4C2D-45D0-8B62-C7DBB74D26A6}"/>
            </a:ext>
          </a:extLst>
        </xdr:cNvPr>
        <xdr:cNvCxnSpPr/>
      </xdr:nvCxnSpPr>
      <xdr:spPr>
        <a:xfrm>
          <a:off x="7886700" y="1322750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44450</xdr:rowOff>
    </xdr:from>
    <xdr:to>
      <xdr:col>41</xdr:col>
      <xdr:colOff>101600</xdr:colOff>
      <xdr:row>81</xdr:row>
      <xdr:rowOff>146050</xdr:rowOff>
    </xdr:to>
    <xdr:sp macro="" textlink="">
      <xdr:nvSpPr>
        <xdr:cNvPr id="370" name="楕円 369">
          <a:extLst>
            <a:ext uri="{FF2B5EF4-FFF2-40B4-BE49-F238E27FC236}">
              <a16:creationId xmlns:a16="http://schemas.microsoft.com/office/drawing/2014/main" id="{8C1C09A4-FDCA-4361-93B5-B92BA7E47DB8}"/>
            </a:ext>
          </a:extLst>
        </xdr:cNvPr>
        <xdr:cNvSpPr/>
      </xdr:nvSpPr>
      <xdr:spPr>
        <a:xfrm>
          <a:off x="7029450" y="13163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95250</xdr:rowOff>
    </xdr:from>
    <xdr:to>
      <xdr:col>45</xdr:col>
      <xdr:colOff>177800</xdr:colOff>
      <xdr:row>81</xdr:row>
      <xdr:rowOff>111579</xdr:rowOff>
    </xdr:to>
    <xdr:cxnSp macro="">
      <xdr:nvCxnSpPr>
        <xdr:cNvPr id="371" name="直線コネクタ 370">
          <a:extLst>
            <a:ext uri="{FF2B5EF4-FFF2-40B4-BE49-F238E27FC236}">
              <a16:creationId xmlns:a16="http://schemas.microsoft.com/office/drawing/2014/main" id="{F512A511-8219-448D-8C31-D3C423E6159F}"/>
            </a:ext>
          </a:extLst>
        </xdr:cNvPr>
        <xdr:cNvCxnSpPr/>
      </xdr:nvCxnSpPr>
      <xdr:spPr>
        <a:xfrm>
          <a:off x="7077075" y="13211175"/>
          <a:ext cx="8096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60779</xdr:rowOff>
    </xdr:from>
    <xdr:to>
      <xdr:col>36</xdr:col>
      <xdr:colOff>165100</xdr:colOff>
      <xdr:row>81</xdr:row>
      <xdr:rowOff>162379</xdr:rowOff>
    </xdr:to>
    <xdr:sp macro="" textlink="">
      <xdr:nvSpPr>
        <xdr:cNvPr id="372" name="楕円 371">
          <a:extLst>
            <a:ext uri="{FF2B5EF4-FFF2-40B4-BE49-F238E27FC236}">
              <a16:creationId xmlns:a16="http://schemas.microsoft.com/office/drawing/2014/main" id="{DD8C5289-C392-42FB-A1B3-AE3286366889}"/>
            </a:ext>
          </a:extLst>
        </xdr:cNvPr>
        <xdr:cNvSpPr/>
      </xdr:nvSpPr>
      <xdr:spPr>
        <a:xfrm>
          <a:off x="6238875" y="131798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95250</xdr:rowOff>
    </xdr:from>
    <xdr:to>
      <xdr:col>41</xdr:col>
      <xdr:colOff>50800</xdr:colOff>
      <xdr:row>81</xdr:row>
      <xdr:rowOff>111579</xdr:rowOff>
    </xdr:to>
    <xdr:cxnSp macro="">
      <xdr:nvCxnSpPr>
        <xdr:cNvPr id="373" name="直線コネクタ 372">
          <a:extLst>
            <a:ext uri="{FF2B5EF4-FFF2-40B4-BE49-F238E27FC236}">
              <a16:creationId xmlns:a16="http://schemas.microsoft.com/office/drawing/2014/main" id="{D3364AFC-6B2B-4C76-BF2A-69CF9EC54258}"/>
            </a:ext>
          </a:extLst>
        </xdr:cNvPr>
        <xdr:cNvCxnSpPr/>
      </xdr:nvCxnSpPr>
      <xdr:spPr>
        <a:xfrm flipV="1">
          <a:off x="6286500" y="13211175"/>
          <a:ext cx="7905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74" name="n_1aveValue【福祉施設】&#10;一人当たり面積">
          <a:extLst>
            <a:ext uri="{FF2B5EF4-FFF2-40B4-BE49-F238E27FC236}">
              <a16:creationId xmlns:a16="http://schemas.microsoft.com/office/drawing/2014/main" id="{94304602-5E7A-4DF7-933C-BB67552471A0}"/>
            </a:ext>
          </a:extLst>
        </xdr:cNvPr>
        <xdr:cNvSpPr txBox="1"/>
      </xdr:nvSpPr>
      <xdr:spPr>
        <a:xfrm>
          <a:off x="8458277"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5" name="n_2aveValue【福祉施設】&#10;一人当たり面積">
          <a:extLst>
            <a:ext uri="{FF2B5EF4-FFF2-40B4-BE49-F238E27FC236}">
              <a16:creationId xmlns:a16="http://schemas.microsoft.com/office/drawing/2014/main" id="{00B1414F-0633-4C32-80A3-259FAD946BA3}"/>
            </a:ext>
          </a:extLst>
        </xdr:cNvPr>
        <xdr:cNvSpPr txBox="1"/>
      </xdr:nvSpPr>
      <xdr:spPr>
        <a:xfrm>
          <a:off x="767722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161670</xdr:rowOff>
    </xdr:from>
    <xdr:ext cx="469744" cy="259045"/>
    <xdr:sp macro="" textlink="">
      <xdr:nvSpPr>
        <xdr:cNvPr id="376" name="n_3aveValue【福祉施設】&#10;一人当たり面積">
          <a:extLst>
            <a:ext uri="{FF2B5EF4-FFF2-40B4-BE49-F238E27FC236}">
              <a16:creationId xmlns:a16="http://schemas.microsoft.com/office/drawing/2014/main" id="{A527DDEA-10CD-45D8-8ACA-D29D4A1015BB}"/>
            </a:ext>
          </a:extLst>
        </xdr:cNvPr>
        <xdr:cNvSpPr txBox="1"/>
      </xdr:nvSpPr>
      <xdr:spPr>
        <a:xfrm>
          <a:off x="6867602"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6548</xdr:rowOff>
    </xdr:from>
    <xdr:ext cx="469744" cy="259045"/>
    <xdr:sp macro="" textlink="">
      <xdr:nvSpPr>
        <xdr:cNvPr id="377" name="n_4aveValue【福祉施設】&#10;一人当たり面積">
          <a:extLst>
            <a:ext uri="{FF2B5EF4-FFF2-40B4-BE49-F238E27FC236}">
              <a16:creationId xmlns:a16="http://schemas.microsoft.com/office/drawing/2014/main" id="{924B7B73-4EE4-41CF-B1C7-D0F985C5E089}"/>
            </a:ext>
          </a:extLst>
        </xdr:cNvPr>
        <xdr:cNvSpPr txBox="1"/>
      </xdr:nvSpPr>
      <xdr:spPr>
        <a:xfrm>
          <a:off x="60675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7456</xdr:rowOff>
    </xdr:from>
    <xdr:ext cx="469744" cy="259045"/>
    <xdr:sp macro="" textlink="">
      <xdr:nvSpPr>
        <xdr:cNvPr id="378" name="n_1mainValue【福祉施設】&#10;一人当たり面積">
          <a:extLst>
            <a:ext uri="{FF2B5EF4-FFF2-40B4-BE49-F238E27FC236}">
              <a16:creationId xmlns:a16="http://schemas.microsoft.com/office/drawing/2014/main" id="{0501A6B2-083B-40C8-8C5F-FBA8239F7C97}"/>
            </a:ext>
          </a:extLst>
        </xdr:cNvPr>
        <xdr:cNvSpPr txBox="1"/>
      </xdr:nvSpPr>
      <xdr:spPr>
        <a:xfrm>
          <a:off x="8458277" y="129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7456</xdr:rowOff>
    </xdr:from>
    <xdr:ext cx="469744" cy="259045"/>
    <xdr:sp macro="" textlink="">
      <xdr:nvSpPr>
        <xdr:cNvPr id="379" name="n_2mainValue【福祉施設】&#10;一人当たり面積">
          <a:extLst>
            <a:ext uri="{FF2B5EF4-FFF2-40B4-BE49-F238E27FC236}">
              <a16:creationId xmlns:a16="http://schemas.microsoft.com/office/drawing/2014/main" id="{E809CFCF-8787-4E8E-AF1F-7CCFD7C29B87}"/>
            </a:ext>
          </a:extLst>
        </xdr:cNvPr>
        <xdr:cNvSpPr txBox="1"/>
      </xdr:nvSpPr>
      <xdr:spPr>
        <a:xfrm>
          <a:off x="7677227" y="129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162577</xdr:rowOff>
    </xdr:from>
    <xdr:ext cx="469744" cy="259045"/>
    <xdr:sp macro="" textlink="">
      <xdr:nvSpPr>
        <xdr:cNvPr id="380" name="n_3mainValue【福祉施設】&#10;一人当たり面積">
          <a:extLst>
            <a:ext uri="{FF2B5EF4-FFF2-40B4-BE49-F238E27FC236}">
              <a16:creationId xmlns:a16="http://schemas.microsoft.com/office/drawing/2014/main" id="{4CCFA6CC-CAA2-4CB7-BB43-142E22D2B1E4}"/>
            </a:ext>
          </a:extLst>
        </xdr:cNvPr>
        <xdr:cNvSpPr txBox="1"/>
      </xdr:nvSpPr>
      <xdr:spPr>
        <a:xfrm>
          <a:off x="6867602"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7456</xdr:rowOff>
    </xdr:from>
    <xdr:ext cx="469744" cy="259045"/>
    <xdr:sp macro="" textlink="">
      <xdr:nvSpPr>
        <xdr:cNvPr id="381" name="n_4mainValue【福祉施設】&#10;一人当たり面積">
          <a:extLst>
            <a:ext uri="{FF2B5EF4-FFF2-40B4-BE49-F238E27FC236}">
              <a16:creationId xmlns:a16="http://schemas.microsoft.com/office/drawing/2014/main" id="{89712DF9-F69D-4501-BD0B-F96AFDE0A523}"/>
            </a:ext>
          </a:extLst>
        </xdr:cNvPr>
        <xdr:cNvSpPr txBox="1"/>
      </xdr:nvSpPr>
      <xdr:spPr>
        <a:xfrm>
          <a:off x="6067502" y="129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2E34AFE2-10DD-4DBE-800D-1669A09E514C}"/>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D972778C-56B6-4E92-A8B2-608BE24AE777}"/>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5A417619-DBDF-4E49-A2EC-B8C41C3291BF}"/>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14DD1466-A434-4CB2-B052-FED1AF4956AB}"/>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F7DFAFA8-279C-4B70-AC19-72A42B74640F}"/>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7C9F3B1A-059E-4762-9ECD-BC929B0FC4BD}"/>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7C056F4F-36B1-4CD3-8495-D8CD2480219D}"/>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848879CD-FA2F-42E6-A94D-06405C0A42BF}"/>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A433604E-F6DA-478C-9BA5-D52214979790}"/>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65B9C92E-8D7B-44FD-B1BF-5EB5052AF184}"/>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21285614-DE5E-44E9-A49F-52CE92658E87}"/>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242CB2A5-0F98-4CC6-9F1E-B79823BD6651}"/>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E6034D0B-5384-4FFF-B0EC-D5FAC8EE2A98}"/>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5F36A35E-AF03-4739-9C06-17AC4410133B}"/>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801C879B-97DA-4ADD-9F75-4D7D481F3DB7}"/>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4E643621-178E-4B52-B828-586278035F7E}"/>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5DC16C45-430D-4567-80B8-1D0E37FC541A}"/>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D6969000-157F-46A4-A22B-712D6596C0BC}"/>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71A0102D-5CAF-4BC1-A1FC-61D86FD0ECFB}"/>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FF357A1D-747F-4D4F-845A-BB3A96A0FAD6}"/>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374CB32A-64BA-4DD9-AF2E-DB4B5B5D6124}"/>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AA578843-F0CD-45D5-8D6A-4448237A06EF}"/>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62FB1138-E071-4176-A28C-216EB1C0D60D}"/>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D569307C-C0F7-45DB-AC1F-6455C4B396FD}"/>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5796690F-DDC4-41F8-A763-CAAA2E7DC10E}"/>
            </a:ext>
          </a:extLst>
        </xdr:cNvPr>
        <xdr:cNvCxnSpPr/>
      </xdr:nvCxnSpPr>
      <xdr:spPr>
        <a:xfrm flipV="1">
          <a:off x="4180840" y="16360775"/>
          <a:ext cx="0" cy="127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13CFDBEB-1256-41DD-9EF8-1B92AA47828A}"/>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9FE3A1A2-BAE0-43C7-9658-7FD1F0E4C7B0}"/>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2297440E-B4F7-4F16-929A-D0EE0BD8358D}"/>
            </a:ext>
          </a:extLst>
        </xdr:cNvPr>
        <xdr:cNvSpPr txBox="1"/>
      </xdr:nvSpPr>
      <xdr:spPr>
        <a:xfrm>
          <a:off x="4219575" y="1615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0" name="直線コネクタ 409">
          <a:extLst>
            <a:ext uri="{FF2B5EF4-FFF2-40B4-BE49-F238E27FC236}">
              <a16:creationId xmlns:a16="http://schemas.microsoft.com/office/drawing/2014/main" id="{EFEE90D0-99DB-42DD-AC56-207554AF015A}"/>
            </a:ext>
          </a:extLst>
        </xdr:cNvPr>
        <xdr:cNvCxnSpPr/>
      </xdr:nvCxnSpPr>
      <xdr:spPr>
        <a:xfrm>
          <a:off x="4105275" y="1636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17163</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CCA6FA46-B181-42F0-ACD2-D2EED48A59C7}"/>
            </a:ext>
          </a:extLst>
        </xdr:cNvPr>
        <xdr:cNvSpPr txBox="1"/>
      </xdr:nvSpPr>
      <xdr:spPr>
        <a:xfrm>
          <a:off x="4219575" y="1669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412" name="フローチャート: 判断 411">
          <a:extLst>
            <a:ext uri="{FF2B5EF4-FFF2-40B4-BE49-F238E27FC236}">
              <a16:creationId xmlns:a16="http://schemas.microsoft.com/office/drawing/2014/main" id="{1360E55C-A9A7-4A9F-9BAA-03D7F1BE974A}"/>
            </a:ext>
          </a:extLst>
        </xdr:cNvPr>
        <xdr:cNvSpPr/>
      </xdr:nvSpPr>
      <xdr:spPr>
        <a:xfrm>
          <a:off x="4124325" y="167170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macro="" textlink="">
      <xdr:nvSpPr>
        <xdr:cNvPr id="413" name="フローチャート: 判断 412">
          <a:extLst>
            <a:ext uri="{FF2B5EF4-FFF2-40B4-BE49-F238E27FC236}">
              <a16:creationId xmlns:a16="http://schemas.microsoft.com/office/drawing/2014/main" id="{860EEA27-7DE0-4C8A-B8EF-80F75C3AAB13}"/>
            </a:ext>
          </a:extLst>
        </xdr:cNvPr>
        <xdr:cNvSpPr/>
      </xdr:nvSpPr>
      <xdr:spPr>
        <a:xfrm>
          <a:off x="3381375" y="167341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4" name="フローチャート: 判断 413">
          <a:extLst>
            <a:ext uri="{FF2B5EF4-FFF2-40B4-BE49-F238E27FC236}">
              <a16:creationId xmlns:a16="http://schemas.microsoft.com/office/drawing/2014/main" id="{359D6AC8-3CB4-4AD7-B93F-FD08C31BB6B8}"/>
            </a:ext>
          </a:extLst>
        </xdr:cNvPr>
        <xdr:cNvSpPr/>
      </xdr:nvSpPr>
      <xdr:spPr>
        <a:xfrm>
          <a:off x="2571750" y="16725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15" name="フローチャート: 判断 414">
          <a:extLst>
            <a:ext uri="{FF2B5EF4-FFF2-40B4-BE49-F238E27FC236}">
              <a16:creationId xmlns:a16="http://schemas.microsoft.com/office/drawing/2014/main" id="{B32D48E3-66A9-4135-8D3C-8B127129FD1D}"/>
            </a:ext>
          </a:extLst>
        </xdr:cNvPr>
        <xdr:cNvSpPr/>
      </xdr:nvSpPr>
      <xdr:spPr>
        <a:xfrm>
          <a:off x="1781175" y="16689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16" name="フローチャート: 判断 415">
          <a:extLst>
            <a:ext uri="{FF2B5EF4-FFF2-40B4-BE49-F238E27FC236}">
              <a16:creationId xmlns:a16="http://schemas.microsoft.com/office/drawing/2014/main" id="{2377E978-0659-41CB-AEFB-D02EC027CEC1}"/>
            </a:ext>
          </a:extLst>
        </xdr:cNvPr>
        <xdr:cNvSpPr/>
      </xdr:nvSpPr>
      <xdr:spPr>
        <a:xfrm>
          <a:off x="981075" y="1669796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DE454B0-7884-4292-B802-44E19B618423}"/>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43D8A2C-7119-4CC2-A563-4530DFF86CA2}"/>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C3756B2-EE3E-4984-986E-38F576AB2588}"/>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924CA09-9A70-42D3-A3A2-83A7B4282254}"/>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D3E84A83-DC72-453F-9B5F-37C941EB22AC}"/>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137795</xdr:rowOff>
    </xdr:from>
    <xdr:to>
      <xdr:col>24</xdr:col>
      <xdr:colOff>114300</xdr:colOff>
      <xdr:row>101</xdr:row>
      <xdr:rowOff>67945</xdr:rowOff>
    </xdr:to>
    <xdr:sp macro="" textlink="">
      <xdr:nvSpPr>
        <xdr:cNvPr id="422" name="楕円 421">
          <a:extLst>
            <a:ext uri="{FF2B5EF4-FFF2-40B4-BE49-F238E27FC236}">
              <a16:creationId xmlns:a16="http://schemas.microsoft.com/office/drawing/2014/main" id="{98ADFA23-63BC-40A5-A67A-7F362D4A6576}"/>
            </a:ext>
          </a:extLst>
        </xdr:cNvPr>
        <xdr:cNvSpPr/>
      </xdr:nvSpPr>
      <xdr:spPr>
        <a:xfrm>
          <a:off x="4124325" y="1633347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83202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F1AACD05-BB0D-4D5E-B192-E7C3E26FE311}"/>
            </a:ext>
          </a:extLst>
        </xdr:cNvPr>
        <xdr:cNvSpPr txBox="1"/>
      </xdr:nvSpPr>
      <xdr:spPr>
        <a:xfrm>
          <a:off x="4219575" y="1627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99695</xdr:rowOff>
    </xdr:from>
    <xdr:to>
      <xdr:col>20</xdr:col>
      <xdr:colOff>38100</xdr:colOff>
      <xdr:row>101</xdr:row>
      <xdr:rowOff>29845</xdr:rowOff>
    </xdr:to>
    <xdr:sp macro="" textlink="">
      <xdr:nvSpPr>
        <xdr:cNvPr id="424" name="楕円 423">
          <a:extLst>
            <a:ext uri="{FF2B5EF4-FFF2-40B4-BE49-F238E27FC236}">
              <a16:creationId xmlns:a16="http://schemas.microsoft.com/office/drawing/2014/main" id="{76FFD723-91E6-42D9-A958-2EE8A4F048B5}"/>
            </a:ext>
          </a:extLst>
        </xdr:cNvPr>
        <xdr:cNvSpPr/>
      </xdr:nvSpPr>
      <xdr:spPr>
        <a:xfrm>
          <a:off x="3381375" y="162953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150495</xdr:rowOff>
    </xdr:from>
    <xdr:to>
      <xdr:col>24</xdr:col>
      <xdr:colOff>63500</xdr:colOff>
      <xdr:row>101</xdr:row>
      <xdr:rowOff>17145</xdr:rowOff>
    </xdr:to>
    <xdr:cxnSp macro="">
      <xdr:nvCxnSpPr>
        <xdr:cNvPr id="425" name="直線コネクタ 424">
          <a:extLst>
            <a:ext uri="{FF2B5EF4-FFF2-40B4-BE49-F238E27FC236}">
              <a16:creationId xmlns:a16="http://schemas.microsoft.com/office/drawing/2014/main" id="{F62D37AA-DB17-4E05-B731-F660FE047B99}"/>
            </a:ext>
          </a:extLst>
        </xdr:cNvPr>
        <xdr:cNvCxnSpPr/>
      </xdr:nvCxnSpPr>
      <xdr:spPr>
        <a:xfrm>
          <a:off x="3429000" y="16342995"/>
          <a:ext cx="7524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109220</xdr:rowOff>
    </xdr:from>
    <xdr:to>
      <xdr:col>15</xdr:col>
      <xdr:colOff>101600</xdr:colOff>
      <xdr:row>103</xdr:row>
      <xdr:rowOff>39370</xdr:rowOff>
    </xdr:to>
    <xdr:sp macro="" textlink="">
      <xdr:nvSpPr>
        <xdr:cNvPr id="426" name="楕円 425">
          <a:extLst>
            <a:ext uri="{FF2B5EF4-FFF2-40B4-BE49-F238E27FC236}">
              <a16:creationId xmlns:a16="http://schemas.microsoft.com/office/drawing/2014/main" id="{171F2DCA-AAA8-4512-9486-20B71CAC3415}"/>
            </a:ext>
          </a:extLst>
        </xdr:cNvPr>
        <xdr:cNvSpPr/>
      </xdr:nvSpPr>
      <xdr:spPr>
        <a:xfrm>
          <a:off x="2571750" y="166223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150495</xdr:rowOff>
    </xdr:from>
    <xdr:to>
      <xdr:col>19</xdr:col>
      <xdr:colOff>177800</xdr:colOff>
      <xdr:row>102</xdr:row>
      <xdr:rowOff>160020</xdr:rowOff>
    </xdr:to>
    <xdr:cxnSp macro="">
      <xdr:nvCxnSpPr>
        <xdr:cNvPr id="427" name="直線コネクタ 426">
          <a:extLst>
            <a:ext uri="{FF2B5EF4-FFF2-40B4-BE49-F238E27FC236}">
              <a16:creationId xmlns:a16="http://schemas.microsoft.com/office/drawing/2014/main" id="{7EFAC480-E2FC-4457-A1BC-0364A75BFC76}"/>
            </a:ext>
          </a:extLst>
        </xdr:cNvPr>
        <xdr:cNvCxnSpPr/>
      </xdr:nvCxnSpPr>
      <xdr:spPr>
        <a:xfrm flipV="1">
          <a:off x="2619375" y="16342995"/>
          <a:ext cx="809625" cy="33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69214</xdr:rowOff>
    </xdr:from>
    <xdr:to>
      <xdr:col>10</xdr:col>
      <xdr:colOff>165100</xdr:colOff>
      <xdr:row>102</xdr:row>
      <xdr:rowOff>170814</xdr:rowOff>
    </xdr:to>
    <xdr:sp macro="" textlink="">
      <xdr:nvSpPr>
        <xdr:cNvPr id="428" name="楕円 427">
          <a:extLst>
            <a:ext uri="{FF2B5EF4-FFF2-40B4-BE49-F238E27FC236}">
              <a16:creationId xmlns:a16="http://schemas.microsoft.com/office/drawing/2014/main" id="{B097E494-6DF5-42BC-91CE-09175E0E9868}"/>
            </a:ext>
          </a:extLst>
        </xdr:cNvPr>
        <xdr:cNvSpPr/>
      </xdr:nvSpPr>
      <xdr:spPr>
        <a:xfrm>
          <a:off x="1781175" y="165823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120014</xdr:rowOff>
    </xdr:from>
    <xdr:to>
      <xdr:col>15</xdr:col>
      <xdr:colOff>50800</xdr:colOff>
      <xdr:row>102</xdr:row>
      <xdr:rowOff>160020</xdr:rowOff>
    </xdr:to>
    <xdr:cxnSp macro="">
      <xdr:nvCxnSpPr>
        <xdr:cNvPr id="429" name="直線コネクタ 428">
          <a:extLst>
            <a:ext uri="{FF2B5EF4-FFF2-40B4-BE49-F238E27FC236}">
              <a16:creationId xmlns:a16="http://schemas.microsoft.com/office/drawing/2014/main" id="{641F226E-4294-49E8-8AB4-D1F2495323B5}"/>
            </a:ext>
          </a:extLst>
        </xdr:cNvPr>
        <xdr:cNvCxnSpPr/>
      </xdr:nvCxnSpPr>
      <xdr:spPr>
        <a:xfrm>
          <a:off x="1828800" y="16639539"/>
          <a:ext cx="790575"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27305</xdr:rowOff>
    </xdr:from>
    <xdr:to>
      <xdr:col>6</xdr:col>
      <xdr:colOff>38100</xdr:colOff>
      <xdr:row>102</xdr:row>
      <xdr:rowOff>128905</xdr:rowOff>
    </xdr:to>
    <xdr:sp macro="" textlink="">
      <xdr:nvSpPr>
        <xdr:cNvPr id="430" name="楕円 429">
          <a:extLst>
            <a:ext uri="{FF2B5EF4-FFF2-40B4-BE49-F238E27FC236}">
              <a16:creationId xmlns:a16="http://schemas.microsoft.com/office/drawing/2014/main" id="{ECEAB5DF-CC1D-4DBA-9DF4-21E5E7201FF1}"/>
            </a:ext>
          </a:extLst>
        </xdr:cNvPr>
        <xdr:cNvSpPr/>
      </xdr:nvSpPr>
      <xdr:spPr>
        <a:xfrm>
          <a:off x="981075" y="165468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78105</xdr:rowOff>
    </xdr:from>
    <xdr:to>
      <xdr:col>10</xdr:col>
      <xdr:colOff>114300</xdr:colOff>
      <xdr:row>102</xdr:row>
      <xdr:rowOff>120014</xdr:rowOff>
    </xdr:to>
    <xdr:cxnSp macro="">
      <xdr:nvCxnSpPr>
        <xdr:cNvPr id="431" name="直線コネクタ 430">
          <a:extLst>
            <a:ext uri="{FF2B5EF4-FFF2-40B4-BE49-F238E27FC236}">
              <a16:creationId xmlns:a16="http://schemas.microsoft.com/office/drawing/2014/main" id="{724A5795-A025-4DA0-9B5D-606371A8A700}"/>
            </a:ext>
          </a:extLst>
        </xdr:cNvPr>
        <xdr:cNvCxnSpPr/>
      </xdr:nvCxnSpPr>
      <xdr:spPr>
        <a:xfrm>
          <a:off x="1028700" y="16594455"/>
          <a:ext cx="8001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148607</xdr:rowOff>
    </xdr:from>
    <xdr:ext cx="405111" cy="259045"/>
    <xdr:sp macro="" textlink="">
      <xdr:nvSpPr>
        <xdr:cNvPr id="432" name="n_1aveValue【市民会館】&#10;有形固定資産減価償却率">
          <a:extLst>
            <a:ext uri="{FF2B5EF4-FFF2-40B4-BE49-F238E27FC236}">
              <a16:creationId xmlns:a16="http://schemas.microsoft.com/office/drawing/2014/main" id="{C83A6091-94B9-4B13-8E8F-B86C2B0C54F2}"/>
            </a:ext>
          </a:extLst>
        </xdr:cNvPr>
        <xdr:cNvSpPr txBox="1"/>
      </xdr:nvSpPr>
      <xdr:spPr>
        <a:xfrm>
          <a:off x="3239144" y="1682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137177</xdr:rowOff>
    </xdr:from>
    <xdr:ext cx="405111" cy="259045"/>
    <xdr:sp macro="" textlink="">
      <xdr:nvSpPr>
        <xdr:cNvPr id="433" name="n_2aveValue【市民会館】&#10;有形固定資産減価償却率">
          <a:extLst>
            <a:ext uri="{FF2B5EF4-FFF2-40B4-BE49-F238E27FC236}">
              <a16:creationId xmlns:a16="http://schemas.microsoft.com/office/drawing/2014/main" id="{6C8D950F-962E-4325-9D5D-CDC28EE4AFBE}"/>
            </a:ext>
          </a:extLst>
        </xdr:cNvPr>
        <xdr:cNvSpPr txBox="1"/>
      </xdr:nvSpPr>
      <xdr:spPr>
        <a:xfrm>
          <a:off x="2439044" y="1681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34" name="n_3aveValue【市民会館】&#10;有形固定資産減価償却率">
          <a:extLst>
            <a:ext uri="{FF2B5EF4-FFF2-40B4-BE49-F238E27FC236}">
              <a16:creationId xmlns:a16="http://schemas.microsoft.com/office/drawing/2014/main" id="{FD000213-6797-46CA-8037-7142FD48EC0B}"/>
            </a:ext>
          </a:extLst>
        </xdr:cNvPr>
        <xdr:cNvSpPr txBox="1"/>
      </xdr:nvSpPr>
      <xdr:spPr>
        <a:xfrm>
          <a:off x="1648469" y="1678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112413</xdr:rowOff>
    </xdr:from>
    <xdr:ext cx="405111" cy="259045"/>
    <xdr:sp macro="" textlink="">
      <xdr:nvSpPr>
        <xdr:cNvPr id="435" name="n_4aveValue【市民会館】&#10;有形固定資産減価償却率">
          <a:extLst>
            <a:ext uri="{FF2B5EF4-FFF2-40B4-BE49-F238E27FC236}">
              <a16:creationId xmlns:a16="http://schemas.microsoft.com/office/drawing/2014/main" id="{01F3E4EE-16EF-498C-86A6-5C7DD94863DE}"/>
            </a:ext>
          </a:extLst>
        </xdr:cNvPr>
        <xdr:cNvSpPr txBox="1"/>
      </xdr:nvSpPr>
      <xdr:spPr>
        <a:xfrm>
          <a:off x="848369"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46372</xdr:rowOff>
    </xdr:from>
    <xdr:ext cx="405111" cy="259045"/>
    <xdr:sp macro="" textlink="">
      <xdr:nvSpPr>
        <xdr:cNvPr id="436" name="n_1mainValue【市民会館】&#10;有形固定資産減価償却率">
          <a:extLst>
            <a:ext uri="{FF2B5EF4-FFF2-40B4-BE49-F238E27FC236}">
              <a16:creationId xmlns:a16="http://schemas.microsoft.com/office/drawing/2014/main" id="{193A174E-D700-47C2-BCC0-E6E57471F418}"/>
            </a:ext>
          </a:extLst>
        </xdr:cNvPr>
        <xdr:cNvSpPr txBox="1"/>
      </xdr:nvSpPr>
      <xdr:spPr>
        <a:xfrm>
          <a:off x="3239144" y="16080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55897</xdr:rowOff>
    </xdr:from>
    <xdr:ext cx="405111" cy="259045"/>
    <xdr:sp macro="" textlink="">
      <xdr:nvSpPr>
        <xdr:cNvPr id="437" name="n_2mainValue【市民会館】&#10;有形固定資産減価償却率">
          <a:extLst>
            <a:ext uri="{FF2B5EF4-FFF2-40B4-BE49-F238E27FC236}">
              <a16:creationId xmlns:a16="http://schemas.microsoft.com/office/drawing/2014/main" id="{F7A186D3-E1E1-4CAC-9115-915790896ADC}"/>
            </a:ext>
          </a:extLst>
        </xdr:cNvPr>
        <xdr:cNvSpPr txBox="1"/>
      </xdr:nvSpPr>
      <xdr:spPr>
        <a:xfrm>
          <a:off x="2439044" y="1641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15891</xdr:rowOff>
    </xdr:from>
    <xdr:ext cx="405111" cy="259045"/>
    <xdr:sp macro="" textlink="">
      <xdr:nvSpPr>
        <xdr:cNvPr id="438" name="n_3mainValue【市民会館】&#10;有形固定資産減価償却率">
          <a:extLst>
            <a:ext uri="{FF2B5EF4-FFF2-40B4-BE49-F238E27FC236}">
              <a16:creationId xmlns:a16="http://schemas.microsoft.com/office/drawing/2014/main" id="{D8CEF1B2-882E-432E-AEFC-645D1FD14537}"/>
            </a:ext>
          </a:extLst>
        </xdr:cNvPr>
        <xdr:cNvSpPr txBox="1"/>
      </xdr:nvSpPr>
      <xdr:spPr>
        <a:xfrm>
          <a:off x="1648469" y="1637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145432</xdr:rowOff>
    </xdr:from>
    <xdr:ext cx="405111" cy="259045"/>
    <xdr:sp macro="" textlink="">
      <xdr:nvSpPr>
        <xdr:cNvPr id="439" name="n_4mainValue【市民会館】&#10;有形固定資産減価償却率">
          <a:extLst>
            <a:ext uri="{FF2B5EF4-FFF2-40B4-BE49-F238E27FC236}">
              <a16:creationId xmlns:a16="http://schemas.microsoft.com/office/drawing/2014/main" id="{3FF6B2F2-D252-441F-BBE0-6C746FF1632A}"/>
            </a:ext>
          </a:extLst>
        </xdr:cNvPr>
        <xdr:cNvSpPr txBox="1"/>
      </xdr:nvSpPr>
      <xdr:spPr>
        <a:xfrm>
          <a:off x="848369" y="1633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78B698E9-84E7-4121-A0AD-F6350676EA7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CA38D829-7C83-460F-A99E-5511D948DB3F}"/>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670D5F70-5FB0-46F4-9FE2-82C6B76F0318}"/>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662F4D76-DF19-4A25-AFB7-B4F786504F51}"/>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D31BE10B-5BCA-4A23-B8ED-05B4A63E6EEA}"/>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CB5A7B7E-F71A-452F-B8E8-02F8570A8054}"/>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233D5CDC-AE4F-4BE1-8355-9CDA60964307}"/>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2E81A2B6-8730-4AC7-86BC-DDDC1329F392}"/>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703680B3-9F5F-4E4F-AE18-5333CE7D5867}"/>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50610818-E7E2-4D39-80BF-634F3FCE1F84}"/>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C51525E4-CBBF-4D31-9430-4E54F68D1307}"/>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2C384234-0D89-4F16-AD2E-357F3DFC0BCA}"/>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85EB98B6-5CD3-4BC3-A148-B0CB96E739AC}"/>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556C4404-7AD8-4FBF-91E0-3626197772EE}"/>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2D6C0BA2-7AA2-4B58-9395-D7BCF5EDF80B}"/>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1B8E8346-B746-42FC-8D24-37640CA4A6E3}"/>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29DA52CF-2F32-43BC-BB2A-9D870B9B77C2}"/>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6AB36495-9316-4136-B1AB-E3000DF644C3}"/>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BA5E93D5-C5C5-40EB-BFD0-F7A5BD9DA015}"/>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63EFF6E9-6FE3-41C9-9342-4CA93E927884}"/>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BA2692D2-F3A2-4990-8B01-2A1730300E40}"/>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89C0B337-6C22-491A-AAE4-ECF7A80D205F}"/>
            </a:ext>
          </a:extLst>
        </xdr:cNvPr>
        <xdr:cNvCxnSpPr/>
      </xdr:nvCxnSpPr>
      <xdr:spPr>
        <a:xfrm flipV="1">
          <a:off x="9429115" y="16537687"/>
          <a:ext cx="0" cy="9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BFE78474-9EFC-43F9-B7A3-136E3DD7F1E0}"/>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4D8D9CB4-16AE-402E-BDA5-B3CA289D1458}"/>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macro="" textlink="">
      <xdr:nvSpPr>
        <xdr:cNvPr id="464" name="【市民会館】&#10;一人当たり面積最大値テキスト">
          <a:extLst>
            <a:ext uri="{FF2B5EF4-FFF2-40B4-BE49-F238E27FC236}">
              <a16:creationId xmlns:a16="http://schemas.microsoft.com/office/drawing/2014/main" id="{80CF097A-F1F3-4A6F-821B-C8FC9C5A71B6}"/>
            </a:ext>
          </a:extLst>
        </xdr:cNvPr>
        <xdr:cNvSpPr txBox="1"/>
      </xdr:nvSpPr>
      <xdr:spPr>
        <a:xfrm>
          <a:off x="9467850" y="163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5" name="直線コネクタ 464">
          <a:extLst>
            <a:ext uri="{FF2B5EF4-FFF2-40B4-BE49-F238E27FC236}">
              <a16:creationId xmlns:a16="http://schemas.microsoft.com/office/drawing/2014/main" id="{817D2912-DD97-41D4-8A4D-C0E03E2C7989}"/>
            </a:ext>
          </a:extLst>
        </xdr:cNvPr>
        <xdr:cNvCxnSpPr/>
      </xdr:nvCxnSpPr>
      <xdr:spPr>
        <a:xfrm>
          <a:off x="9363075" y="165376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a:extLst>
            <a:ext uri="{FF2B5EF4-FFF2-40B4-BE49-F238E27FC236}">
              <a16:creationId xmlns:a16="http://schemas.microsoft.com/office/drawing/2014/main" id="{E61B2C5C-727D-441F-B9D6-B31FAAA3E377}"/>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7FB9A060-2B28-4F81-A3B3-66DFA3FFA961}"/>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F22AA139-B75D-4C27-94C4-3B98DBDBA12D}"/>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69" name="フローチャート: 判断 468">
          <a:extLst>
            <a:ext uri="{FF2B5EF4-FFF2-40B4-BE49-F238E27FC236}">
              <a16:creationId xmlns:a16="http://schemas.microsoft.com/office/drawing/2014/main" id="{4ACEA810-DE1D-43D8-9083-D52D7C4A73E4}"/>
            </a:ext>
          </a:extLst>
        </xdr:cNvPr>
        <xdr:cNvSpPr/>
      </xdr:nvSpPr>
      <xdr:spPr>
        <a:xfrm>
          <a:off x="7839075" y="1719541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70" name="フローチャート: 判断 469">
          <a:extLst>
            <a:ext uri="{FF2B5EF4-FFF2-40B4-BE49-F238E27FC236}">
              <a16:creationId xmlns:a16="http://schemas.microsoft.com/office/drawing/2014/main" id="{17B0105E-026C-47E1-AA8C-A33AB224EA4B}"/>
            </a:ext>
          </a:extLst>
        </xdr:cNvPr>
        <xdr:cNvSpPr/>
      </xdr:nvSpPr>
      <xdr:spPr>
        <a:xfrm>
          <a:off x="7029450" y="172031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71" name="フローチャート: 判断 470">
          <a:extLst>
            <a:ext uri="{FF2B5EF4-FFF2-40B4-BE49-F238E27FC236}">
              <a16:creationId xmlns:a16="http://schemas.microsoft.com/office/drawing/2014/main" id="{8DCDB7A8-7A51-4195-9BA0-5F3B3346911D}"/>
            </a:ext>
          </a:extLst>
        </xdr:cNvPr>
        <xdr:cNvSpPr/>
      </xdr:nvSpPr>
      <xdr:spPr>
        <a:xfrm>
          <a:off x="6238875" y="172109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6E0E60AA-2D51-4A09-91BA-F75B0DEC68FB}"/>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BA7BD6C8-7240-4816-81F7-70C209851663}"/>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0493B33-4CCA-48B8-B873-0E310599C4E9}"/>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E4E3933-817E-4F75-A499-D297791D5F5E}"/>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535B58C9-3081-4764-A1AF-447378D8B36E}"/>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66548</xdr:rowOff>
    </xdr:from>
    <xdr:to>
      <xdr:col>55</xdr:col>
      <xdr:colOff>50800</xdr:colOff>
      <xdr:row>106</xdr:row>
      <xdr:rowOff>168148</xdr:rowOff>
    </xdr:to>
    <xdr:sp macro="" textlink="">
      <xdr:nvSpPr>
        <xdr:cNvPr id="477" name="楕円 476">
          <a:extLst>
            <a:ext uri="{FF2B5EF4-FFF2-40B4-BE49-F238E27FC236}">
              <a16:creationId xmlns:a16="http://schemas.microsoft.com/office/drawing/2014/main" id="{69EDDAE4-402F-4783-8780-BF408F0FBA7B}"/>
            </a:ext>
          </a:extLst>
        </xdr:cNvPr>
        <xdr:cNvSpPr/>
      </xdr:nvSpPr>
      <xdr:spPr>
        <a:xfrm>
          <a:off x="9401175" y="1723377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44975</xdr:rowOff>
    </xdr:from>
    <xdr:ext cx="469744" cy="259045"/>
    <xdr:sp macro="" textlink="">
      <xdr:nvSpPr>
        <xdr:cNvPr id="478" name="【市民会館】&#10;一人当たり面積該当値テキスト">
          <a:extLst>
            <a:ext uri="{FF2B5EF4-FFF2-40B4-BE49-F238E27FC236}">
              <a16:creationId xmlns:a16="http://schemas.microsoft.com/office/drawing/2014/main" id="{B8D4CB9E-92E3-414B-B745-A12B3EFB696E}"/>
            </a:ext>
          </a:extLst>
        </xdr:cNvPr>
        <xdr:cNvSpPr txBox="1"/>
      </xdr:nvSpPr>
      <xdr:spPr>
        <a:xfrm>
          <a:off x="9467850" y="1721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66548</xdr:rowOff>
    </xdr:from>
    <xdr:to>
      <xdr:col>50</xdr:col>
      <xdr:colOff>165100</xdr:colOff>
      <xdr:row>106</xdr:row>
      <xdr:rowOff>168148</xdr:rowOff>
    </xdr:to>
    <xdr:sp macro="" textlink="">
      <xdr:nvSpPr>
        <xdr:cNvPr id="479" name="楕円 478">
          <a:extLst>
            <a:ext uri="{FF2B5EF4-FFF2-40B4-BE49-F238E27FC236}">
              <a16:creationId xmlns:a16="http://schemas.microsoft.com/office/drawing/2014/main" id="{0C9929F7-214E-4C3B-8AFB-C98E1BBA4278}"/>
            </a:ext>
          </a:extLst>
        </xdr:cNvPr>
        <xdr:cNvSpPr/>
      </xdr:nvSpPr>
      <xdr:spPr>
        <a:xfrm>
          <a:off x="8639175" y="1723377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117348</xdr:rowOff>
    </xdr:from>
    <xdr:to>
      <xdr:col>55</xdr:col>
      <xdr:colOff>0</xdr:colOff>
      <xdr:row>106</xdr:row>
      <xdr:rowOff>117348</xdr:rowOff>
    </xdr:to>
    <xdr:cxnSp macro="">
      <xdr:nvCxnSpPr>
        <xdr:cNvPr id="480" name="直線コネクタ 479">
          <a:extLst>
            <a:ext uri="{FF2B5EF4-FFF2-40B4-BE49-F238E27FC236}">
              <a16:creationId xmlns:a16="http://schemas.microsoft.com/office/drawing/2014/main" id="{78F03BDB-AF2E-4FA4-8F73-B0995A29FEFB}"/>
            </a:ext>
          </a:extLst>
        </xdr:cNvPr>
        <xdr:cNvCxnSpPr/>
      </xdr:nvCxnSpPr>
      <xdr:spPr>
        <a:xfrm>
          <a:off x="8686800" y="1728139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66548</xdr:rowOff>
    </xdr:from>
    <xdr:to>
      <xdr:col>46</xdr:col>
      <xdr:colOff>38100</xdr:colOff>
      <xdr:row>106</xdr:row>
      <xdr:rowOff>168148</xdr:rowOff>
    </xdr:to>
    <xdr:sp macro="" textlink="">
      <xdr:nvSpPr>
        <xdr:cNvPr id="481" name="楕円 480">
          <a:extLst>
            <a:ext uri="{FF2B5EF4-FFF2-40B4-BE49-F238E27FC236}">
              <a16:creationId xmlns:a16="http://schemas.microsoft.com/office/drawing/2014/main" id="{4284F272-438C-4CB8-82FD-5021A3C1C095}"/>
            </a:ext>
          </a:extLst>
        </xdr:cNvPr>
        <xdr:cNvSpPr/>
      </xdr:nvSpPr>
      <xdr:spPr>
        <a:xfrm>
          <a:off x="7839075" y="1723377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117348</xdr:rowOff>
    </xdr:from>
    <xdr:to>
      <xdr:col>50</xdr:col>
      <xdr:colOff>114300</xdr:colOff>
      <xdr:row>106</xdr:row>
      <xdr:rowOff>117348</xdr:rowOff>
    </xdr:to>
    <xdr:cxnSp macro="">
      <xdr:nvCxnSpPr>
        <xdr:cNvPr id="482" name="直線コネクタ 481">
          <a:extLst>
            <a:ext uri="{FF2B5EF4-FFF2-40B4-BE49-F238E27FC236}">
              <a16:creationId xmlns:a16="http://schemas.microsoft.com/office/drawing/2014/main" id="{6B13112C-1ECC-4986-ABA6-7B3AA072A926}"/>
            </a:ext>
          </a:extLst>
        </xdr:cNvPr>
        <xdr:cNvCxnSpPr/>
      </xdr:nvCxnSpPr>
      <xdr:spPr>
        <a:xfrm>
          <a:off x="7886700" y="1728139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xdr:rowOff>
    </xdr:from>
    <xdr:to>
      <xdr:col>41</xdr:col>
      <xdr:colOff>101600</xdr:colOff>
      <xdr:row>107</xdr:row>
      <xdr:rowOff>106426</xdr:rowOff>
    </xdr:to>
    <xdr:sp macro="" textlink="">
      <xdr:nvSpPr>
        <xdr:cNvPr id="483" name="楕円 482">
          <a:extLst>
            <a:ext uri="{FF2B5EF4-FFF2-40B4-BE49-F238E27FC236}">
              <a16:creationId xmlns:a16="http://schemas.microsoft.com/office/drawing/2014/main" id="{B33C6F36-3EDF-442E-A0C1-46F562580768}"/>
            </a:ext>
          </a:extLst>
        </xdr:cNvPr>
        <xdr:cNvSpPr/>
      </xdr:nvSpPr>
      <xdr:spPr>
        <a:xfrm>
          <a:off x="7029450" y="1733397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117348</xdr:rowOff>
    </xdr:from>
    <xdr:to>
      <xdr:col>45</xdr:col>
      <xdr:colOff>177800</xdr:colOff>
      <xdr:row>107</xdr:row>
      <xdr:rowOff>55626</xdr:rowOff>
    </xdr:to>
    <xdr:cxnSp macro="">
      <xdr:nvCxnSpPr>
        <xdr:cNvPr id="484" name="直線コネクタ 483">
          <a:extLst>
            <a:ext uri="{FF2B5EF4-FFF2-40B4-BE49-F238E27FC236}">
              <a16:creationId xmlns:a16="http://schemas.microsoft.com/office/drawing/2014/main" id="{998D3C7B-9913-42D4-BE6E-A82D7303305B}"/>
            </a:ext>
          </a:extLst>
        </xdr:cNvPr>
        <xdr:cNvCxnSpPr/>
      </xdr:nvCxnSpPr>
      <xdr:spPr>
        <a:xfrm flipV="1">
          <a:off x="7077075" y="17281398"/>
          <a:ext cx="809625"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4826</xdr:rowOff>
    </xdr:from>
    <xdr:to>
      <xdr:col>36</xdr:col>
      <xdr:colOff>165100</xdr:colOff>
      <xdr:row>107</xdr:row>
      <xdr:rowOff>106426</xdr:rowOff>
    </xdr:to>
    <xdr:sp macro="" textlink="">
      <xdr:nvSpPr>
        <xdr:cNvPr id="485" name="楕円 484">
          <a:extLst>
            <a:ext uri="{FF2B5EF4-FFF2-40B4-BE49-F238E27FC236}">
              <a16:creationId xmlns:a16="http://schemas.microsoft.com/office/drawing/2014/main" id="{DFFDFAE8-00F3-476A-9FD6-7240B9937DB3}"/>
            </a:ext>
          </a:extLst>
        </xdr:cNvPr>
        <xdr:cNvSpPr/>
      </xdr:nvSpPr>
      <xdr:spPr>
        <a:xfrm>
          <a:off x="6238875" y="173339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55626</xdr:rowOff>
    </xdr:from>
    <xdr:to>
      <xdr:col>41</xdr:col>
      <xdr:colOff>50800</xdr:colOff>
      <xdr:row>107</xdr:row>
      <xdr:rowOff>55626</xdr:rowOff>
    </xdr:to>
    <xdr:cxnSp macro="">
      <xdr:nvCxnSpPr>
        <xdr:cNvPr id="486" name="直線コネクタ 485">
          <a:extLst>
            <a:ext uri="{FF2B5EF4-FFF2-40B4-BE49-F238E27FC236}">
              <a16:creationId xmlns:a16="http://schemas.microsoft.com/office/drawing/2014/main" id="{E1F550D6-4629-4943-AB01-3FAC8CAF99E1}"/>
            </a:ext>
          </a:extLst>
        </xdr:cNvPr>
        <xdr:cNvCxnSpPr/>
      </xdr:nvCxnSpPr>
      <xdr:spPr>
        <a:xfrm>
          <a:off x="6286500" y="1738160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a:extLst>
            <a:ext uri="{FF2B5EF4-FFF2-40B4-BE49-F238E27FC236}">
              <a16:creationId xmlns:a16="http://schemas.microsoft.com/office/drawing/2014/main" id="{7797BF91-74CD-4E07-ABA9-C7106202E0E0}"/>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152671</xdr:rowOff>
    </xdr:from>
    <xdr:ext cx="469744" cy="259045"/>
    <xdr:sp macro="" textlink="">
      <xdr:nvSpPr>
        <xdr:cNvPr id="488" name="n_2aveValue【市民会館】&#10;一人当たり面積">
          <a:extLst>
            <a:ext uri="{FF2B5EF4-FFF2-40B4-BE49-F238E27FC236}">
              <a16:creationId xmlns:a16="http://schemas.microsoft.com/office/drawing/2014/main" id="{DA37ABE2-31ED-4EDA-A45C-3CEDB273CE67}"/>
            </a:ext>
          </a:extLst>
        </xdr:cNvPr>
        <xdr:cNvSpPr txBox="1"/>
      </xdr:nvSpPr>
      <xdr:spPr>
        <a:xfrm>
          <a:off x="767722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9" name="n_3aveValue【市民会館】&#10;一人当たり面積">
          <a:extLst>
            <a:ext uri="{FF2B5EF4-FFF2-40B4-BE49-F238E27FC236}">
              <a16:creationId xmlns:a16="http://schemas.microsoft.com/office/drawing/2014/main" id="{556D201B-5CF2-44C3-A486-629EEE21AA11}"/>
            </a:ext>
          </a:extLst>
        </xdr:cNvPr>
        <xdr:cNvSpPr txBox="1"/>
      </xdr:nvSpPr>
      <xdr:spPr>
        <a:xfrm>
          <a:off x="6867602"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161814</xdr:rowOff>
    </xdr:from>
    <xdr:ext cx="469744" cy="259045"/>
    <xdr:sp macro="" textlink="">
      <xdr:nvSpPr>
        <xdr:cNvPr id="490" name="n_4aveValue【市民会館】&#10;一人当たり面積">
          <a:extLst>
            <a:ext uri="{FF2B5EF4-FFF2-40B4-BE49-F238E27FC236}">
              <a16:creationId xmlns:a16="http://schemas.microsoft.com/office/drawing/2014/main" id="{4CDE96BE-E21F-4527-86E3-EB43ED9DB5CF}"/>
            </a:ext>
          </a:extLst>
        </xdr:cNvPr>
        <xdr:cNvSpPr txBox="1"/>
      </xdr:nvSpPr>
      <xdr:spPr>
        <a:xfrm>
          <a:off x="60675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159275</xdr:rowOff>
    </xdr:from>
    <xdr:ext cx="469744" cy="259045"/>
    <xdr:sp macro="" textlink="">
      <xdr:nvSpPr>
        <xdr:cNvPr id="491" name="n_1mainValue【市民会館】&#10;一人当たり面積">
          <a:extLst>
            <a:ext uri="{FF2B5EF4-FFF2-40B4-BE49-F238E27FC236}">
              <a16:creationId xmlns:a16="http://schemas.microsoft.com/office/drawing/2014/main" id="{61A4F165-E087-4C5D-8804-AE6FDBC5C85B}"/>
            </a:ext>
          </a:extLst>
        </xdr:cNvPr>
        <xdr:cNvSpPr txBox="1"/>
      </xdr:nvSpPr>
      <xdr:spPr>
        <a:xfrm>
          <a:off x="8458277" y="1732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159275</xdr:rowOff>
    </xdr:from>
    <xdr:ext cx="469744" cy="259045"/>
    <xdr:sp macro="" textlink="">
      <xdr:nvSpPr>
        <xdr:cNvPr id="492" name="n_2mainValue【市民会館】&#10;一人当たり面積">
          <a:extLst>
            <a:ext uri="{FF2B5EF4-FFF2-40B4-BE49-F238E27FC236}">
              <a16:creationId xmlns:a16="http://schemas.microsoft.com/office/drawing/2014/main" id="{1ABD59BF-90EA-46FA-BD9F-21FE6FB79DC1}"/>
            </a:ext>
          </a:extLst>
        </xdr:cNvPr>
        <xdr:cNvSpPr txBox="1"/>
      </xdr:nvSpPr>
      <xdr:spPr>
        <a:xfrm>
          <a:off x="7677227" y="1732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97553</xdr:rowOff>
    </xdr:from>
    <xdr:ext cx="469744" cy="259045"/>
    <xdr:sp macro="" textlink="">
      <xdr:nvSpPr>
        <xdr:cNvPr id="493" name="n_3mainValue【市民会館】&#10;一人当たり面積">
          <a:extLst>
            <a:ext uri="{FF2B5EF4-FFF2-40B4-BE49-F238E27FC236}">
              <a16:creationId xmlns:a16="http://schemas.microsoft.com/office/drawing/2014/main" id="{9FD47422-E8C6-4163-8506-8DC46F2D6C01}"/>
            </a:ext>
          </a:extLst>
        </xdr:cNvPr>
        <xdr:cNvSpPr txBox="1"/>
      </xdr:nvSpPr>
      <xdr:spPr>
        <a:xfrm>
          <a:off x="6867602" y="1742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97553</xdr:rowOff>
    </xdr:from>
    <xdr:ext cx="469744" cy="259045"/>
    <xdr:sp macro="" textlink="">
      <xdr:nvSpPr>
        <xdr:cNvPr id="494" name="n_4mainValue【市民会館】&#10;一人当たり面積">
          <a:extLst>
            <a:ext uri="{FF2B5EF4-FFF2-40B4-BE49-F238E27FC236}">
              <a16:creationId xmlns:a16="http://schemas.microsoft.com/office/drawing/2014/main" id="{00F59779-9074-470E-A613-C24218E09B16}"/>
            </a:ext>
          </a:extLst>
        </xdr:cNvPr>
        <xdr:cNvSpPr txBox="1"/>
      </xdr:nvSpPr>
      <xdr:spPr>
        <a:xfrm>
          <a:off x="6067502" y="1742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FF63116B-A426-43A9-BDEC-C86ED94E3D0A}"/>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97E47F39-9214-4642-8408-8FF1034FFDD4}"/>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4EF5F8E0-D5D7-4DDF-B286-069C4390B369}"/>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97C6C2B8-2D27-43C1-8EEE-D00E2335C394}"/>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ECBC780C-2186-448A-B576-0DB213577092}"/>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A54AD56-DF7B-4E7E-801A-E9209BF7D608}"/>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71573E13-1BB6-489D-8365-7A2F89EC52A2}"/>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8E56FD8F-3441-4DDE-8BC2-16DE4646A2CD}"/>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F3CEED5A-5459-4184-BDEC-8A1EA51F9668}"/>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2C8A0958-F2CE-4186-B450-2B7217A1837C}"/>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E94804CE-EBFE-4430-948B-801C8D376A06}"/>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533ECFE8-1CD5-446A-9CB2-816DE896570F}"/>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7" name="テキスト ボックス 506">
          <a:extLst>
            <a:ext uri="{FF2B5EF4-FFF2-40B4-BE49-F238E27FC236}">
              <a16:creationId xmlns:a16="http://schemas.microsoft.com/office/drawing/2014/main" id="{E7579A30-8989-4A5B-8099-F492F2E34020}"/>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2854A13C-0D0B-43AB-9A67-FE6C30292EB2}"/>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5EF43392-E329-4623-953E-12C59AFCDD6E}"/>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A78950AE-A93C-4556-B1F8-C443CE5CA39B}"/>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435441FA-BBF9-4BE7-9D4D-C3FC241DA31F}"/>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F1338300-9EC4-4ADF-8890-6FA5783247FC}"/>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AA1F7F99-A5FA-4F66-86BE-41575D56AB12}"/>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3E086B01-726D-49F1-B734-8FC8F83C6963}"/>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D51E1856-16A1-4AD6-907D-96153936D994}"/>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3BB6FD00-0C92-4623-8549-F89F1C3E3472}"/>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7" name="テキスト ボックス 516">
          <a:extLst>
            <a:ext uri="{FF2B5EF4-FFF2-40B4-BE49-F238E27FC236}">
              <a16:creationId xmlns:a16="http://schemas.microsoft.com/office/drawing/2014/main" id="{8E608315-FD84-43DC-A7F8-4DA16C212093}"/>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D40BBF99-16A8-4D7B-817F-2435134E9986}"/>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a:extLst>
            <a:ext uri="{FF2B5EF4-FFF2-40B4-BE49-F238E27FC236}">
              <a16:creationId xmlns:a16="http://schemas.microsoft.com/office/drawing/2014/main" id="{1C618B5A-8AF8-420C-8254-DDFD0DAD39C2}"/>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53EDDABA-DB1C-4E11-9E46-80B41F05A303}"/>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37</xdr:row>
      <xdr:rowOff>61504</xdr:rowOff>
    </xdr:from>
    <xdr:to>
      <xdr:col>85</xdr:col>
      <xdr:colOff>126364</xdr:colOff>
      <xdr:row>42</xdr:row>
      <xdr:rowOff>148046</xdr:rowOff>
    </xdr:to>
    <xdr:cxnSp macro="">
      <xdr:nvCxnSpPr>
        <xdr:cNvPr id="521" name="直線コネクタ 520">
          <a:extLst>
            <a:ext uri="{FF2B5EF4-FFF2-40B4-BE49-F238E27FC236}">
              <a16:creationId xmlns:a16="http://schemas.microsoft.com/office/drawing/2014/main" id="{8A0F17DE-74B4-481C-BA07-3ECB9B37DAAC}"/>
            </a:ext>
          </a:extLst>
        </xdr:cNvPr>
        <xdr:cNvCxnSpPr/>
      </xdr:nvCxnSpPr>
      <xdr:spPr>
        <a:xfrm flipV="1">
          <a:off x="14696439" y="6055904"/>
          <a:ext cx="0" cy="88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151873</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DB0FA494-A01A-471B-A55E-F53FB0A781EB}"/>
            </a:ext>
          </a:extLst>
        </xdr:cNvPr>
        <xdr:cNvSpPr txBox="1"/>
      </xdr:nvSpPr>
      <xdr:spPr>
        <a:xfrm>
          <a:off x="14735175" y="695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148046</xdr:rowOff>
    </xdr:from>
    <xdr:to>
      <xdr:col>86</xdr:col>
      <xdr:colOff>25400</xdr:colOff>
      <xdr:row>42</xdr:row>
      <xdr:rowOff>148046</xdr:rowOff>
    </xdr:to>
    <xdr:cxnSp macro="">
      <xdr:nvCxnSpPr>
        <xdr:cNvPr id="523" name="直線コネクタ 522">
          <a:extLst>
            <a:ext uri="{FF2B5EF4-FFF2-40B4-BE49-F238E27FC236}">
              <a16:creationId xmlns:a16="http://schemas.microsoft.com/office/drawing/2014/main" id="{1053554F-761F-49DF-A09B-D6617D24F6EA}"/>
            </a:ext>
          </a:extLst>
        </xdr:cNvPr>
        <xdr:cNvCxnSpPr/>
      </xdr:nvCxnSpPr>
      <xdr:spPr>
        <a:xfrm>
          <a:off x="14611350" y="69457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8181</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56C7094F-D699-49E8-BAFC-9CCAE0AC5D60}"/>
            </a:ext>
          </a:extLst>
        </xdr:cNvPr>
        <xdr:cNvSpPr txBox="1"/>
      </xdr:nvSpPr>
      <xdr:spPr>
        <a:xfrm>
          <a:off x="14735175" y="5840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61504</xdr:rowOff>
    </xdr:from>
    <xdr:to>
      <xdr:col>86</xdr:col>
      <xdr:colOff>25400</xdr:colOff>
      <xdr:row>37</xdr:row>
      <xdr:rowOff>61504</xdr:rowOff>
    </xdr:to>
    <xdr:cxnSp macro="">
      <xdr:nvCxnSpPr>
        <xdr:cNvPr id="525" name="直線コネクタ 524">
          <a:extLst>
            <a:ext uri="{FF2B5EF4-FFF2-40B4-BE49-F238E27FC236}">
              <a16:creationId xmlns:a16="http://schemas.microsoft.com/office/drawing/2014/main" id="{B204EAD6-60E9-4FC9-9A25-737179761DF4}"/>
            </a:ext>
          </a:extLst>
        </xdr:cNvPr>
        <xdr:cNvCxnSpPr/>
      </xdr:nvCxnSpPr>
      <xdr:spPr>
        <a:xfrm>
          <a:off x="14611350" y="60559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132823</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4E69BBA4-4145-4529-8E66-011E027F2BF2}"/>
            </a:ext>
          </a:extLst>
        </xdr:cNvPr>
        <xdr:cNvSpPr txBox="1"/>
      </xdr:nvSpPr>
      <xdr:spPr>
        <a:xfrm>
          <a:off x="14735175" y="6447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154396</xdr:rowOff>
    </xdr:from>
    <xdr:to>
      <xdr:col>85</xdr:col>
      <xdr:colOff>177800</xdr:colOff>
      <xdr:row>40</xdr:row>
      <xdr:rowOff>84546</xdr:rowOff>
    </xdr:to>
    <xdr:sp macro="" textlink="">
      <xdr:nvSpPr>
        <xdr:cNvPr id="527" name="フローチャート: 判断 526">
          <a:extLst>
            <a:ext uri="{FF2B5EF4-FFF2-40B4-BE49-F238E27FC236}">
              <a16:creationId xmlns:a16="http://schemas.microsoft.com/office/drawing/2014/main" id="{F28175B6-EBE1-4B70-99AE-0CAE21E4A64F}"/>
            </a:ext>
          </a:extLst>
        </xdr:cNvPr>
        <xdr:cNvSpPr/>
      </xdr:nvSpPr>
      <xdr:spPr>
        <a:xfrm>
          <a:off x="14649450" y="64694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118473</xdr:rowOff>
    </xdr:from>
    <xdr:to>
      <xdr:col>81</xdr:col>
      <xdr:colOff>101600</xdr:colOff>
      <xdr:row>40</xdr:row>
      <xdr:rowOff>48623</xdr:rowOff>
    </xdr:to>
    <xdr:sp macro="" textlink="">
      <xdr:nvSpPr>
        <xdr:cNvPr id="528" name="フローチャート: 判断 527">
          <a:extLst>
            <a:ext uri="{FF2B5EF4-FFF2-40B4-BE49-F238E27FC236}">
              <a16:creationId xmlns:a16="http://schemas.microsoft.com/office/drawing/2014/main" id="{AC21DE8A-7D3E-45B2-ACCB-CBDA319316CE}"/>
            </a:ext>
          </a:extLst>
        </xdr:cNvPr>
        <xdr:cNvSpPr/>
      </xdr:nvSpPr>
      <xdr:spPr>
        <a:xfrm>
          <a:off x="13887450" y="643672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154396</xdr:rowOff>
    </xdr:from>
    <xdr:to>
      <xdr:col>76</xdr:col>
      <xdr:colOff>165100</xdr:colOff>
      <xdr:row>40</xdr:row>
      <xdr:rowOff>84546</xdr:rowOff>
    </xdr:to>
    <xdr:sp macro="" textlink="">
      <xdr:nvSpPr>
        <xdr:cNvPr id="529" name="フローチャート: 判断 528">
          <a:extLst>
            <a:ext uri="{FF2B5EF4-FFF2-40B4-BE49-F238E27FC236}">
              <a16:creationId xmlns:a16="http://schemas.microsoft.com/office/drawing/2014/main" id="{04486504-7A2B-40F1-958B-817D9BBB4C25}"/>
            </a:ext>
          </a:extLst>
        </xdr:cNvPr>
        <xdr:cNvSpPr/>
      </xdr:nvSpPr>
      <xdr:spPr>
        <a:xfrm>
          <a:off x="13096875" y="64694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131535</xdr:rowOff>
    </xdr:from>
    <xdr:to>
      <xdr:col>72</xdr:col>
      <xdr:colOff>38100</xdr:colOff>
      <xdr:row>40</xdr:row>
      <xdr:rowOff>61685</xdr:rowOff>
    </xdr:to>
    <xdr:sp macro="" textlink="">
      <xdr:nvSpPr>
        <xdr:cNvPr id="530" name="フローチャート: 判断 529">
          <a:extLst>
            <a:ext uri="{FF2B5EF4-FFF2-40B4-BE49-F238E27FC236}">
              <a16:creationId xmlns:a16="http://schemas.microsoft.com/office/drawing/2014/main" id="{880217E9-C023-41A8-9AA1-FC9EE32C40F1}"/>
            </a:ext>
          </a:extLst>
        </xdr:cNvPr>
        <xdr:cNvSpPr/>
      </xdr:nvSpPr>
      <xdr:spPr>
        <a:xfrm>
          <a:off x="12296775" y="64466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46627</xdr:rowOff>
    </xdr:from>
    <xdr:to>
      <xdr:col>67</xdr:col>
      <xdr:colOff>101600</xdr:colOff>
      <xdr:row>39</xdr:row>
      <xdr:rowOff>148227</xdr:rowOff>
    </xdr:to>
    <xdr:sp macro="" textlink="">
      <xdr:nvSpPr>
        <xdr:cNvPr id="531" name="フローチャート: 判断 530">
          <a:extLst>
            <a:ext uri="{FF2B5EF4-FFF2-40B4-BE49-F238E27FC236}">
              <a16:creationId xmlns:a16="http://schemas.microsoft.com/office/drawing/2014/main" id="{94387298-046C-439A-A24B-5F1662851108}"/>
            </a:ext>
          </a:extLst>
        </xdr:cNvPr>
        <xdr:cNvSpPr/>
      </xdr:nvSpPr>
      <xdr:spPr>
        <a:xfrm>
          <a:off x="11487150" y="63648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AAA28A9-8C72-4528-90FB-929C1BF995CD}"/>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49EBC717-E572-4192-87DC-0086ABB8BCE2}"/>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99095B7-B3BC-4843-94F0-F5FAC73C10E5}"/>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A02BB460-44C0-4FAC-915D-B7401B4C8A5A}"/>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84032A00-8973-4168-B328-BE3E97356FDE}"/>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537" name="楕円 536">
          <a:extLst>
            <a:ext uri="{FF2B5EF4-FFF2-40B4-BE49-F238E27FC236}">
              <a16:creationId xmlns:a16="http://schemas.microsoft.com/office/drawing/2014/main" id="{C47B594B-B69E-4DBF-A03A-1EDE93BCFF47}"/>
            </a:ext>
          </a:extLst>
        </xdr:cNvPr>
        <xdr:cNvSpPr/>
      </xdr:nvSpPr>
      <xdr:spPr>
        <a:xfrm>
          <a:off x="14649450" y="60934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20337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B014AE31-03AC-43B0-9954-32F8D4F662AE}"/>
            </a:ext>
          </a:extLst>
        </xdr:cNvPr>
        <xdr:cNvSpPr txBox="1"/>
      </xdr:nvSpPr>
      <xdr:spPr>
        <a:xfrm>
          <a:off x="14735175" y="6011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107043</xdr:rowOff>
    </xdr:from>
    <xdr:to>
      <xdr:col>81</xdr:col>
      <xdr:colOff>101600</xdr:colOff>
      <xdr:row>37</xdr:row>
      <xdr:rowOff>37193</xdr:rowOff>
    </xdr:to>
    <xdr:sp macro="" textlink="">
      <xdr:nvSpPr>
        <xdr:cNvPr id="539" name="楕円 538">
          <a:extLst>
            <a:ext uri="{FF2B5EF4-FFF2-40B4-BE49-F238E27FC236}">
              <a16:creationId xmlns:a16="http://schemas.microsoft.com/office/drawing/2014/main" id="{4C4519D3-D062-4DE9-B921-C5BC0857E91B}"/>
            </a:ext>
          </a:extLst>
        </xdr:cNvPr>
        <xdr:cNvSpPr/>
      </xdr:nvSpPr>
      <xdr:spPr>
        <a:xfrm>
          <a:off x="13887450" y="59331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157843</xdr:rowOff>
    </xdr:from>
    <xdr:to>
      <xdr:col>85</xdr:col>
      <xdr:colOff>127000</xdr:colOff>
      <xdr:row>37</xdr:row>
      <xdr:rowOff>156210</xdr:rowOff>
    </xdr:to>
    <xdr:cxnSp macro="">
      <xdr:nvCxnSpPr>
        <xdr:cNvPr id="540" name="直線コネクタ 539">
          <a:extLst>
            <a:ext uri="{FF2B5EF4-FFF2-40B4-BE49-F238E27FC236}">
              <a16:creationId xmlns:a16="http://schemas.microsoft.com/office/drawing/2014/main" id="{47429A6D-75B4-4F21-8560-CAF8BE09BF40}"/>
            </a:ext>
          </a:extLst>
        </xdr:cNvPr>
        <xdr:cNvCxnSpPr/>
      </xdr:nvCxnSpPr>
      <xdr:spPr>
        <a:xfrm>
          <a:off x="13935075" y="5990318"/>
          <a:ext cx="762000" cy="1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111942</xdr:rowOff>
    </xdr:from>
    <xdr:to>
      <xdr:col>76</xdr:col>
      <xdr:colOff>165100</xdr:colOff>
      <xdr:row>36</xdr:row>
      <xdr:rowOff>42092</xdr:rowOff>
    </xdr:to>
    <xdr:sp macro="" textlink="">
      <xdr:nvSpPr>
        <xdr:cNvPr id="541" name="楕円 540">
          <a:extLst>
            <a:ext uri="{FF2B5EF4-FFF2-40B4-BE49-F238E27FC236}">
              <a16:creationId xmlns:a16="http://schemas.microsoft.com/office/drawing/2014/main" id="{0A221EC4-FF79-4482-A958-07E708B241BB}"/>
            </a:ext>
          </a:extLst>
        </xdr:cNvPr>
        <xdr:cNvSpPr/>
      </xdr:nvSpPr>
      <xdr:spPr>
        <a:xfrm>
          <a:off x="13096875" y="57793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162742</xdr:rowOff>
    </xdr:from>
    <xdr:to>
      <xdr:col>81</xdr:col>
      <xdr:colOff>50800</xdr:colOff>
      <xdr:row>36</xdr:row>
      <xdr:rowOff>157843</xdr:rowOff>
    </xdr:to>
    <xdr:cxnSp macro="">
      <xdr:nvCxnSpPr>
        <xdr:cNvPr id="542" name="直線コネクタ 541">
          <a:extLst>
            <a:ext uri="{FF2B5EF4-FFF2-40B4-BE49-F238E27FC236}">
              <a16:creationId xmlns:a16="http://schemas.microsoft.com/office/drawing/2014/main" id="{FE7D6659-EFDD-4EB9-B997-FAE20467697D}"/>
            </a:ext>
          </a:extLst>
        </xdr:cNvPr>
        <xdr:cNvCxnSpPr/>
      </xdr:nvCxnSpPr>
      <xdr:spPr>
        <a:xfrm>
          <a:off x="13144500" y="5826942"/>
          <a:ext cx="790575" cy="16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113574</xdr:rowOff>
    </xdr:from>
    <xdr:to>
      <xdr:col>72</xdr:col>
      <xdr:colOff>38100</xdr:colOff>
      <xdr:row>35</xdr:row>
      <xdr:rowOff>43724</xdr:rowOff>
    </xdr:to>
    <xdr:sp macro="" textlink="">
      <xdr:nvSpPr>
        <xdr:cNvPr id="543" name="楕円 542">
          <a:extLst>
            <a:ext uri="{FF2B5EF4-FFF2-40B4-BE49-F238E27FC236}">
              <a16:creationId xmlns:a16="http://schemas.microsoft.com/office/drawing/2014/main" id="{3431FC86-E3A6-4AF5-9070-19CEAD8B0AE3}"/>
            </a:ext>
          </a:extLst>
        </xdr:cNvPr>
        <xdr:cNvSpPr/>
      </xdr:nvSpPr>
      <xdr:spPr>
        <a:xfrm>
          <a:off x="12296775" y="561902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164374</xdr:rowOff>
    </xdr:from>
    <xdr:to>
      <xdr:col>76</xdr:col>
      <xdr:colOff>114300</xdr:colOff>
      <xdr:row>35</xdr:row>
      <xdr:rowOff>162742</xdr:rowOff>
    </xdr:to>
    <xdr:cxnSp macro="">
      <xdr:nvCxnSpPr>
        <xdr:cNvPr id="544" name="直線コネクタ 543">
          <a:extLst>
            <a:ext uri="{FF2B5EF4-FFF2-40B4-BE49-F238E27FC236}">
              <a16:creationId xmlns:a16="http://schemas.microsoft.com/office/drawing/2014/main" id="{8BAF275D-AC46-4849-8135-697E03FC4A0F}"/>
            </a:ext>
          </a:extLst>
        </xdr:cNvPr>
        <xdr:cNvCxnSpPr/>
      </xdr:nvCxnSpPr>
      <xdr:spPr>
        <a:xfrm>
          <a:off x="12344400" y="5666649"/>
          <a:ext cx="800100" cy="16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131536</xdr:rowOff>
    </xdr:from>
    <xdr:to>
      <xdr:col>67</xdr:col>
      <xdr:colOff>101600</xdr:colOff>
      <xdr:row>34</xdr:row>
      <xdr:rowOff>61686</xdr:rowOff>
    </xdr:to>
    <xdr:sp macro="" textlink="">
      <xdr:nvSpPr>
        <xdr:cNvPr id="545" name="楕円 544">
          <a:extLst>
            <a:ext uri="{FF2B5EF4-FFF2-40B4-BE49-F238E27FC236}">
              <a16:creationId xmlns:a16="http://schemas.microsoft.com/office/drawing/2014/main" id="{94A1EA7D-01D3-41E0-B581-E18542251890}"/>
            </a:ext>
          </a:extLst>
        </xdr:cNvPr>
        <xdr:cNvSpPr/>
      </xdr:nvSpPr>
      <xdr:spPr>
        <a:xfrm>
          <a:off x="11487150" y="54750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10886</xdr:rowOff>
    </xdr:from>
    <xdr:to>
      <xdr:col>71</xdr:col>
      <xdr:colOff>177800</xdr:colOff>
      <xdr:row>34</xdr:row>
      <xdr:rowOff>164374</xdr:rowOff>
    </xdr:to>
    <xdr:cxnSp macro="">
      <xdr:nvCxnSpPr>
        <xdr:cNvPr id="546" name="直線コネクタ 545">
          <a:extLst>
            <a:ext uri="{FF2B5EF4-FFF2-40B4-BE49-F238E27FC236}">
              <a16:creationId xmlns:a16="http://schemas.microsoft.com/office/drawing/2014/main" id="{27FA2781-6044-4F3E-B86C-C6EBAAF416FB}"/>
            </a:ext>
          </a:extLst>
        </xdr:cNvPr>
        <xdr:cNvCxnSpPr/>
      </xdr:nvCxnSpPr>
      <xdr:spPr>
        <a:xfrm>
          <a:off x="11534775" y="5513161"/>
          <a:ext cx="809625"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39750</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72B1A04-3BD2-40E2-BD9A-EF65EA662702}"/>
            </a:ext>
          </a:extLst>
        </xdr:cNvPr>
        <xdr:cNvSpPr txBox="1"/>
      </xdr:nvSpPr>
      <xdr:spPr>
        <a:xfrm>
          <a:off x="13745219" y="6516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75673</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26203532-71DA-4644-AA0C-715C5E2D5019}"/>
            </a:ext>
          </a:extLst>
        </xdr:cNvPr>
        <xdr:cNvSpPr txBox="1"/>
      </xdr:nvSpPr>
      <xdr:spPr>
        <a:xfrm>
          <a:off x="12964169" y="655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52812</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DB5AFEAE-A041-4DA7-ACC8-64F3EB7A499A}"/>
            </a:ext>
          </a:extLst>
        </xdr:cNvPr>
        <xdr:cNvSpPr txBox="1"/>
      </xdr:nvSpPr>
      <xdr:spPr>
        <a:xfrm>
          <a:off x="12164069" y="652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139354</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F60FCA7F-0C32-4FF5-9E83-275C2CC998ED}"/>
            </a:ext>
          </a:extLst>
        </xdr:cNvPr>
        <xdr:cNvSpPr txBox="1"/>
      </xdr:nvSpPr>
      <xdr:spPr>
        <a:xfrm>
          <a:off x="11354444" y="6457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53720</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82E298DD-C868-463D-972F-D15A016C6684}"/>
            </a:ext>
          </a:extLst>
        </xdr:cNvPr>
        <xdr:cNvSpPr txBox="1"/>
      </xdr:nvSpPr>
      <xdr:spPr>
        <a:xfrm>
          <a:off x="13745219" y="571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58619</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57938B41-3C41-474B-BC79-96420C928230}"/>
            </a:ext>
          </a:extLst>
        </xdr:cNvPr>
        <xdr:cNvSpPr txBox="1"/>
      </xdr:nvSpPr>
      <xdr:spPr>
        <a:xfrm>
          <a:off x="12964169" y="55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60251</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D4E3F0EB-D382-431C-B6E0-773C7569A65C}"/>
            </a:ext>
          </a:extLst>
        </xdr:cNvPr>
        <xdr:cNvSpPr txBox="1"/>
      </xdr:nvSpPr>
      <xdr:spPr>
        <a:xfrm>
          <a:off x="12164069" y="540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78213</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44142BB-91E2-4416-88C9-78CB76B14D33}"/>
            </a:ext>
          </a:extLst>
        </xdr:cNvPr>
        <xdr:cNvSpPr txBox="1"/>
      </xdr:nvSpPr>
      <xdr:spPr>
        <a:xfrm>
          <a:off x="11354444" y="52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C88F7C6B-45B6-4E6A-8C80-83322F874920}"/>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F926A945-0EA4-46E5-9080-5467F99D64BA}"/>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997E35A5-A4C6-4BEE-AB03-D935E6949ADA}"/>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2E0D4F49-AD57-4FAD-B04D-D7E1C3450BD7}"/>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ABFC20F1-F74B-45E0-BD40-68B66FA53A82}"/>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ADD4B2C6-3F29-49D4-9F4A-5B45898FFECA}"/>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9634A6E4-DCCC-443C-A16F-778CE7EECE7C}"/>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16DB5999-ADFE-467F-9FFB-D3BDF5305EAD}"/>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9B6F8E78-D6C7-421A-9BF4-5DDEC4851355}"/>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DCB7A568-2B06-498A-AF0C-C92531EA8AE6}"/>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5" name="テキスト ボックス 564">
          <a:extLst>
            <a:ext uri="{FF2B5EF4-FFF2-40B4-BE49-F238E27FC236}">
              <a16:creationId xmlns:a16="http://schemas.microsoft.com/office/drawing/2014/main" id="{32CE7DA5-94DD-4291-A41B-F37CFCD05393}"/>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a:extLst>
            <a:ext uri="{FF2B5EF4-FFF2-40B4-BE49-F238E27FC236}">
              <a16:creationId xmlns:a16="http://schemas.microsoft.com/office/drawing/2014/main" id="{46E0575C-B74C-4BA0-BEE8-699F51AC2044}"/>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7" name="テキスト ボックス 566">
          <a:extLst>
            <a:ext uri="{FF2B5EF4-FFF2-40B4-BE49-F238E27FC236}">
              <a16:creationId xmlns:a16="http://schemas.microsoft.com/office/drawing/2014/main" id="{457C8BBF-6714-46C1-BFF5-A6B61E43D520}"/>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a:extLst>
            <a:ext uri="{FF2B5EF4-FFF2-40B4-BE49-F238E27FC236}">
              <a16:creationId xmlns:a16="http://schemas.microsoft.com/office/drawing/2014/main" id="{6355C09B-2D49-46FD-A26C-4AEF34134552}"/>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9" name="テキスト ボックス 568">
          <a:extLst>
            <a:ext uri="{FF2B5EF4-FFF2-40B4-BE49-F238E27FC236}">
              <a16:creationId xmlns:a16="http://schemas.microsoft.com/office/drawing/2014/main" id="{731B6BD0-5D06-43F6-A135-3D1604190CF7}"/>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a:extLst>
            <a:ext uri="{FF2B5EF4-FFF2-40B4-BE49-F238E27FC236}">
              <a16:creationId xmlns:a16="http://schemas.microsoft.com/office/drawing/2014/main" id="{22EA9475-B208-481B-B7B4-286A4326CCBF}"/>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71" name="テキスト ボックス 570">
          <a:extLst>
            <a:ext uri="{FF2B5EF4-FFF2-40B4-BE49-F238E27FC236}">
              <a16:creationId xmlns:a16="http://schemas.microsoft.com/office/drawing/2014/main" id="{59BF8B27-8DB0-450D-8C1D-F3433128C272}"/>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a:extLst>
            <a:ext uri="{FF2B5EF4-FFF2-40B4-BE49-F238E27FC236}">
              <a16:creationId xmlns:a16="http://schemas.microsoft.com/office/drawing/2014/main" id="{71F6791F-13CF-44B2-8C78-F23829D358D1}"/>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3" name="テキスト ボックス 572">
          <a:extLst>
            <a:ext uri="{FF2B5EF4-FFF2-40B4-BE49-F238E27FC236}">
              <a16:creationId xmlns:a16="http://schemas.microsoft.com/office/drawing/2014/main" id="{CEA47995-B822-47DA-BBF5-BF1105F636C4}"/>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a:extLst>
            <a:ext uri="{FF2B5EF4-FFF2-40B4-BE49-F238E27FC236}">
              <a16:creationId xmlns:a16="http://schemas.microsoft.com/office/drawing/2014/main" id="{DA3613AA-F70E-47FF-BC7A-B0B33BC3BF47}"/>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5" name="テキスト ボックス 574">
          <a:extLst>
            <a:ext uri="{FF2B5EF4-FFF2-40B4-BE49-F238E27FC236}">
              <a16:creationId xmlns:a16="http://schemas.microsoft.com/office/drawing/2014/main" id="{04970F3C-B72D-4315-82E3-F74669391056}"/>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a:extLst>
            <a:ext uri="{FF2B5EF4-FFF2-40B4-BE49-F238E27FC236}">
              <a16:creationId xmlns:a16="http://schemas.microsoft.com/office/drawing/2014/main" id="{2C2EF83F-7652-4F30-B11B-88F127AD3728}"/>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7" name="テキスト ボックス 576">
          <a:extLst>
            <a:ext uri="{FF2B5EF4-FFF2-40B4-BE49-F238E27FC236}">
              <a16:creationId xmlns:a16="http://schemas.microsoft.com/office/drawing/2014/main" id="{316F2E89-4190-4244-B392-286BE1F65B30}"/>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18B49FD8-3FB9-49AF-AF58-892A615D8046}"/>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9" name="テキスト ボックス 578">
          <a:extLst>
            <a:ext uri="{FF2B5EF4-FFF2-40B4-BE49-F238E27FC236}">
              <a16:creationId xmlns:a16="http://schemas.microsoft.com/office/drawing/2014/main" id="{9787569C-4F9F-4F49-9A1C-E9A95AD1014A}"/>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一般廃棄物処理施設】&#10;一人当たり有形固定資産（償却資産）額グラフ枠">
          <a:extLst>
            <a:ext uri="{FF2B5EF4-FFF2-40B4-BE49-F238E27FC236}">
              <a16:creationId xmlns:a16="http://schemas.microsoft.com/office/drawing/2014/main" id="{3FCBA853-2F7E-4615-B650-F872A063A219}"/>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81" name="直線コネクタ 580">
          <a:extLst>
            <a:ext uri="{FF2B5EF4-FFF2-40B4-BE49-F238E27FC236}">
              <a16:creationId xmlns:a16="http://schemas.microsoft.com/office/drawing/2014/main" id="{AAA4AF11-3FA4-442D-B7C2-8E34DF0A9F45}"/>
            </a:ext>
          </a:extLst>
        </xdr:cNvPr>
        <xdr:cNvCxnSpPr/>
      </xdr:nvCxnSpPr>
      <xdr:spPr>
        <a:xfrm flipV="1">
          <a:off x="19954239" y="5504920"/>
          <a:ext cx="0" cy="137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macro="" textlink="">
      <xdr:nvSpPr>
        <xdr:cNvPr id="582" name="【一般廃棄物処理施設】&#10;一人当たり有形固定資産（償却資産）額最小値テキスト">
          <a:extLst>
            <a:ext uri="{FF2B5EF4-FFF2-40B4-BE49-F238E27FC236}">
              <a16:creationId xmlns:a16="http://schemas.microsoft.com/office/drawing/2014/main" id="{F7175E79-258B-43C2-B66D-1AB70157AAA0}"/>
            </a:ext>
          </a:extLst>
        </xdr:cNvPr>
        <xdr:cNvSpPr txBox="1"/>
      </xdr:nvSpPr>
      <xdr:spPr>
        <a:xfrm>
          <a:off x="19992975" y="68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83" name="直線コネクタ 582">
          <a:extLst>
            <a:ext uri="{FF2B5EF4-FFF2-40B4-BE49-F238E27FC236}">
              <a16:creationId xmlns:a16="http://schemas.microsoft.com/office/drawing/2014/main" id="{B0BD3BC4-ABA0-4F7F-AB0C-51D0A81D4BA7}"/>
            </a:ext>
          </a:extLst>
        </xdr:cNvPr>
        <xdr:cNvCxnSpPr/>
      </xdr:nvCxnSpPr>
      <xdr:spPr>
        <a:xfrm>
          <a:off x="19878675" y="68846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macro="" textlink="">
      <xdr:nvSpPr>
        <xdr:cNvPr id="584" name="【一般廃棄物処理施設】&#10;一人当たり有形固定資産（償却資産）額最大値テキスト">
          <a:extLst>
            <a:ext uri="{FF2B5EF4-FFF2-40B4-BE49-F238E27FC236}">
              <a16:creationId xmlns:a16="http://schemas.microsoft.com/office/drawing/2014/main" id="{2647596C-977C-4F8F-B9EC-FDF66DE70E8E}"/>
            </a:ext>
          </a:extLst>
        </xdr:cNvPr>
        <xdr:cNvSpPr txBox="1"/>
      </xdr:nvSpPr>
      <xdr:spPr>
        <a:xfrm>
          <a:off x="19992975" y="52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5" name="直線コネクタ 584">
          <a:extLst>
            <a:ext uri="{FF2B5EF4-FFF2-40B4-BE49-F238E27FC236}">
              <a16:creationId xmlns:a16="http://schemas.microsoft.com/office/drawing/2014/main" id="{2F5B9A25-D48C-4406-9584-F1E5197D8296}"/>
            </a:ext>
          </a:extLst>
        </xdr:cNvPr>
        <xdr:cNvCxnSpPr/>
      </xdr:nvCxnSpPr>
      <xdr:spPr>
        <a:xfrm>
          <a:off x="19878675" y="55049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72460</xdr:rowOff>
    </xdr:from>
    <xdr:ext cx="534377" cy="259045"/>
    <xdr:sp macro="" textlink="">
      <xdr:nvSpPr>
        <xdr:cNvPr id="586" name="【一般廃棄物処理施設】&#10;一人当たり有形固定資産（償却資産）額平均値テキスト">
          <a:extLst>
            <a:ext uri="{FF2B5EF4-FFF2-40B4-BE49-F238E27FC236}">
              <a16:creationId xmlns:a16="http://schemas.microsoft.com/office/drawing/2014/main" id="{44E83007-9736-4387-89BA-79E576FFA91C}"/>
            </a:ext>
          </a:extLst>
        </xdr:cNvPr>
        <xdr:cNvSpPr txBox="1"/>
      </xdr:nvSpPr>
      <xdr:spPr>
        <a:xfrm>
          <a:off x="19992975" y="606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macro="" textlink="">
      <xdr:nvSpPr>
        <xdr:cNvPr id="587" name="フローチャート: 判断 586">
          <a:extLst>
            <a:ext uri="{FF2B5EF4-FFF2-40B4-BE49-F238E27FC236}">
              <a16:creationId xmlns:a16="http://schemas.microsoft.com/office/drawing/2014/main" id="{88CDA230-2350-49DB-8425-CC4092008602}"/>
            </a:ext>
          </a:extLst>
        </xdr:cNvPr>
        <xdr:cNvSpPr/>
      </xdr:nvSpPr>
      <xdr:spPr>
        <a:xfrm>
          <a:off x="19897725" y="619955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macro="" textlink="">
      <xdr:nvSpPr>
        <xdr:cNvPr id="588" name="フローチャート: 判断 587">
          <a:extLst>
            <a:ext uri="{FF2B5EF4-FFF2-40B4-BE49-F238E27FC236}">
              <a16:creationId xmlns:a16="http://schemas.microsoft.com/office/drawing/2014/main" id="{143203F9-9741-4036-A5A4-D764E214FF15}"/>
            </a:ext>
          </a:extLst>
        </xdr:cNvPr>
        <xdr:cNvSpPr/>
      </xdr:nvSpPr>
      <xdr:spPr>
        <a:xfrm>
          <a:off x="19154775" y="62188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macro="" textlink="">
      <xdr:nvSpPr>
        <xdr:cNvPr id="589" name="フローチャート: 判断 588">
          <a:extLst>
            <a:ext uri="{FF2B5EF4-FFF2-40B4-BE49-F238E27FC236}">
              <a16:creationId xmlns:a16="http://schemas.microsoft.com/office/drawing/2014/main" id="{6A933F44-AEF9-4BEA-A72D-6DAEE013A79D}"/>
            </a:ext>
          </a:extLst>
        </xdr:cNvPr>
        <xdr:cNvSpPr/>
      </xdr:nvSpPr>
      <xdr:spPr>
        <a:xfrm>
          <a:off x="18345150" y="62474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macro="" textlink="">
      <xdr:nvSpPr>
        <xdr:cNvPr id="590" name="フローチャート: 判断 589">
          <a:extLst>
            <a:ext uri="{FF2B5EF4-FFF2-40B4-BE49-F238E27FC236}">
              <a16:creationId xmlns:a16="http://schemas.microsoft.com/office/drawing/2014/main" id="{DC6FF8A0-101F-40C9-BCF1-30F33D3ADB82}"/>
            </a:ext>
          </a:extLst>
        </xdr:cNvPr>
        <xdr:cNvSpPr/>
      </xdr:nvSpPr>
      <xdr:spPr>
        <a:xfrm>
          <a:off x="17554575" y="62222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macro="" textlink="">
      <xdr:nvSpPr>
        <xdr:cNvPr id="591" name="フローチャート: 判断 590">
          <a:extLst>
            <a:ext uri="{FF2B5EF4-FFF2-40B4-BE49-F238E27FC236}">
              <a16:creationId xmlns:a16="http://schemas.microsoft.com/office/drawing/2014/main" id="{5BE1E4D0-585F-44FF-A4F7-4B3A297F3744}"/>
            </a:ext>
          </a:extLst>
        </xdr:cNvPr>
        <xdr:cNvSpPr/>
      </xdr:nvSpPr>
      <xdr:spPr>
        <a:xfrm>
          <a:off x="16754475" y="6230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9D0E2474-4F01-4CAA-B4A9-452D934A916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2D43EFE1-10D2-4D67-B985-C4D307AE887C}"/>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6AF3B8CB-D9C3-46B4-AEE8-8180E30AA562}"/>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80004A43-C47B-4741-B629-3C0D006914D2}"/>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F60CD0E6-4550-4543-A642-088DBBE93085}"/>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95841</xdr:rowOff>
    </xdr:from>
    <xdr:to>
      <xdr:col>116</xdr:col>
      <xdr:colOff>114300</xdr:colOff>
      <xdr:row>41</xdr:row>
      <xdr:rowOff>25991</xdr:rowOff>
    </xdr:to>
    <xdr:sp macro="" textlink="">
      <xdr:nvSpPr>
        <xdr:cNvPr id="597" name="楕円 596">
          <a:extLst>
            <a:ext uri="{FF2B5EF4-FFF2-40B4-BE49-F238E27FC236}">
              <a16:creationId xmlns:a16="http://schemas.microsoft.com/office/drawing/2014/main" id="{F8F27F8E-22EE-435B-A4D6-C28BE619E8C2}"/>
            </a:ext>
          </a:extLst>
        </xdr:cNvPr>
        <xdr:cNvSpPr/>
      </xdr:nvSpPr>
      <xdr:spPr>
        <a:xfrm>
          <a:off x="19897725" y="657284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74268</xdr:rowOff>
    </xdr:from>
    <xdr:ext cx="534377" cy="259045"/>
    <xdr:sp macro="" textlink="">
      <xdr:nvSpPr>
        <xdr:cNvPr id="598" name="【一般廃棄物処理施設】&#10;一人当たり有形固定資産（償却資産）額該当値テキスト">
          <a:extLst>
            <a:ext uri="{FF2B5EF4-FFF2-40B4-BE49-F238E27FC236}">
              <a16:creationId xmlns:a16="http://schemas.microsoft.com/office/drawing/2014/main" id="{4ECECC96-5CEF-4E8E-B227-2EFF127738CE}"/>
            </a:ext>
          </a:extLst>
        </xdr:cNvPr>
        <xdr:cNvSpPr txBox="1"/>
      </xdr:nvSpPr>
      <xdr:spPr>
        <a:xfrm>
          <a:off x="19992975" y="655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99777</xdr:rowOff>
    </xdr:from>
    <xdr:to>
      <xdr:col>112</xdr:col>
      <xdr:colOff>38100</xdr:colOff>
      <xdr:row>41</xdr:row>
      <xdr:rowOff>29927</xdr:rowOff>
    </xdr:to>
    <xdr:sp macro="" textlink="">
      <xdr:nvSpPr>
        <xdr:cNvPr id="599" name="楕円 598">
          <a:extLst>
            <a:ext uri="{FF2B5EF4-FFF2-40B4-BE49-F238E27FC236}">
              <a16:creationId xmlns:a16="http://schemas.microsoft.com/office/drawing/2014/main" id="{08391F5D-53D5-4B11-B320-C59DD7C19D4A}"/>
            </a:ext>
          </a:extLst>
        </xdr:cNvPr>
        <xdr:cNvSpPr/>
      </xdr:nvSpPr>
      <xdr:spPr>
        <a:xfrm>
          <a:off x="19154775" y="657995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146641</xdr:rowOff>
    </xdr:from>
    <xdr:to>
      <xdr:col>116</xdr:col>
      <xdr:colOff>63500</xdr:colOff>
      <xdr:row>40</xdr:row>
      <xdr:rowOff>150577</xdr:rowOff>
    </xdr:to>
    <xdr:cxnSp macro="">
      <xdr:nvCxnSpPr>
        <xdr:cNvPr id="600" name="直線コネクタ 599">
          <a:extLst>
            <a:ext uri="{FF2B5EF4-FFF2-40B4-BE49-F238E27FC236}">
              <a16:creationId xmlns:a16="http://schemas.microsoft.com/office/drawing/2014/main" id="{B258962B-1E6F-4190-863C-FE119B6DF7AE}"/>
            </a:ext>
          </a:extLst>
        </xdr:cNvPr>
        <xdr:cNvCxnSpPr/>
      </xdr:nvCxnSpPr>
      <xdr:spPr>
        <a:xfrm flipV="1">
          <a:off x="19202400" y="6620466"/>
          <a:ext cx="752475" cy="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102209</xdr:rowOff>
    </xdr:from>
    <xdr:to>
      <xdr:col>107</xdr:col>
      <xdr:colOff>101600</xdr:colOff>
      <xdr:row>41</xdr:row>
      <xdr:rowOff>32359</xdr:rowOff>
    </xdr:to>
    <xdr:sp macro="" textlink="">
      <xdr:nvSpPr>
        <xdr:cNvPr id="601" name="楕円 600">
          <a:extLst>
            <a:ext uri="{FF2B5EF4-FFF2-40B4-BE49-F238E27FC236}">
              <a16:creationId xmlns:a16="http://schemas.microsoft.com/office/drawing/2014/main" id="{A0BBC0AD-B9DA-4885-AD99-9A25F6ADCBF5}"/>
            </a:ext>
          </a:extLst>
        </xdr:cNvPr>
        <xdr:cNvSpPr/>
      </xdr:nvSpPr>
      <xdr:spPr>
        <a:xfrm>
          <a:off x="18345150" y="658238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150577</xdr:rowOff>
    </xdr:from>
    <xdr:to>
      <xdr:col>111</xdr:col>
      <xdr:colOff>177800</xdr:colOff>
      <xdr:row>40</xdr:row>
      <xdr:rowOff>153009</xdr:rowOff>
    </xdr:to>
    <xdr:cxnSp macro="">
      <xdr:nvCxnSpPr>
        <xdr:cNvPr id="602" name="直線コネクタ 601">
          <a:extLst>
            <a:ext uri="{FF2B5EF4-FFF2-40B4-BE49-F238E27FC236}">
              <a16:creationId xmlns:a16="http://schemas.microsoft.com/office/drawing/2014/main" id="{FEF55793-F117-4FD1-9E98-094E1BDC9F8A}"/>
            </a:ext>
          </a:extLst>
        </xdr:cNvPr>
        <xdr:cNvCxnSpPr/>
      </xdr:nvCxnSpPr>
      <xdr:spPr>
        <a:xfrm flipV="1">
          <a:off x="18392775" y="6627577"/>
          <a:ext cx="809625"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104365</xdr:rowOff>
    </xdr:from>
    <xdr:to>
      <xdr:col>102</xdr:col>
      <xdr:colOff>165100</xdr:colOff>
      <xdr:row>41</xdr:row>
      <xdr:rowOff>34515</xdr:rowOff>
    </xdr:to>
    <xdr:sp macro="" textlink="">
      <xdr:nvSpPr>
        <xdr:cNvPr id="603" name="楕円 602">
          <a:extLst>
            <a:ext uri="{FF2B5EF4-FFF2-40B4-BE49-F238E27FC236}">
              <a16:creationId xmlns:a16="http://schemas.microsoft.com/office/drawing/2014/main" id="{7AF62369-225D-40D4-9452-CD4EB3556F69}"/>
            </a:ext>
          </a:extLst>
        </xdr:cNvPr>
        <xdr:cNvSpPr/>
      </xdr:nvSpPr>
      <xdr:spPr>
        <a:xfrm>
          <a:off x="17554575" y="658454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153009</xdr:rowOff>
    </xdr:from>
    <xdr:to>
      <xdr:col>107</xdr:col>
      <xdr:colOff>50800</xdr:colOff>
      <xdr:row>40</xdr:row>
      <xdr:rowOff>155165</xdr:rowOff>
    </xdr:to>
    <xdr:cxnSp macro="">
      <xdr:nvCxnSpPr>
        <xdr:cNvPr id="604" name="直線コネクタ 603">
          <a:extLst>
            <a:ext uri="{FF2B5EF4-FFF2-40B4-BE49-F238E27FC236}">
              <a16:creationId xmlns:a16="http://schemas.microsoft.com/office/drawing/2014/main" id="{61FD27B5-C155-4D0D-9FCF-1F5B14FCF0DA}"/>
            </a:ext>
          </a:extLst>
        </xdr:cNvPr>
        <xdr:cNvCxnSpPr/>
      </xdr:nvCxnSpPr>
      <xdr:spPr>
        <a:xfrm flipV="1">
          <a:off x="17602200" y="6630009"/>
          <a:ext cx="790575"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111680</xdr:rowOff>
    </xdr:from>
    <xdr:to>
      <xdr:col>98</xdr:col>
      <xdr:colOff>38100</xdr:colOff>
      <xdr:row>41</xdr:row>
      <xdr:rowOff>41830</xdr:rowOff>
    </xdr:to>
    <xdr:sp macro="" textlink="">
      <xdr:nvSpPr>
        <xdr:cNvPr id="605" name="楕円 604">
          <a:extLst>
            <a:ext uri="{FF2B5EF4-FFF2-40B4-BE49-F238E27FC236}">
              <a16:creationId xmlns:a16="http://schemas.microsoft.com/office/drawing/2014/main" id="{74766248-FF66-4935-B4EE-3443FA11A981}"/>
            </a:ext>
          </a:extLst>
        </xdr:cNvPr>
        <xdr:cNvSpPr/>
      </xdr:nvSpPr>
      <xdr:spPr>
        <a:xfrm>
          <a:off x="16754475" y="65886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155165</xdr:rowOff>
    </xdr:from>
    <xdr:to>
      <xdr:col>102</xdr:col>
      <xdr:colOff>114300</xdr:colOff>
      <xdr:row>40</xdr:row>
      <xdr:rowOff>162480</xdr:rowOff>
    </xdr:to>
    <xdr:cxnSp macro="">
      <xdr:nvCxnSpPr>
        <xdr:cNvPr id="606" name="直線コネクタ 605">
          <a:extLst>
            <a:ext uri="{FF2B5EF4-FFF2-40B4-BE49-F238E27FC236}">
              <a16:creationId xmlns:a16="http://schemas.microsoft.com/office/drawing/2014/main" id="{026A93F2-4BB6-409D-A3F2-A7B3F23D7F35}"/>
            </a:ext>
          </a:extLst>
        </xdr:cNvPr>
        <xdr:cNvCxnSpPr/>
      </xdr:nvCxnSpPr>
      <xdr:spPr>
        <a:xfrm flipV="1">
          <a:off x="16802100" y="6632165"/>
          <a:ext cx="8001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9208</xdr:rowOff>
    </xdr:from>
    <xdr:ext cx="534377" cy="259045"/>
    <xdr:sp macro="" textlink="">
      <xdr:nvSpPr>
        <xdr:cNvPr id="607" name="n_1aveValue【一般廃棄物処理施設】&#10;一人当たり有形固定資産（償却資産）額">
          <a:extLst>
            <a:ext uri="{FF2B5EF4-FFF2-40B4-BE49-F238E27FC236}">
              <a16:creationId xmlns:a16="http://schemas.microsoft.com/office/drawing/2014/main" id="{88AE1172-28EF-4AFD-A8AD-3720192760EE}"/>
            </a:ext>
          </a:extLst>
        </xdr:cNvPr>
        <xdr:cNvSpPr txBox="1"/>
      </xdr:nvSpPr>
      <xdr:spPr>
        <a:xfrm>
          <a:off x="18944736" y="60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40984</xdr:rowOff>
    </xdr:from>
    <xdr:ext cx="534377" cy="259045"/>
    <xdr:sp macro="" textlink="">
      <xdr:nvSpPr>
        <xdr:cNvPr id="608" name="n_2aveValue【一般廃棄物処理施設】&#10;一人当たり有形固定資産（償却資産）額">
          <a:extLst>
            <a:ext uri="{FF2B5EF4-FFF2-40B4-BE49-F238E27FC236}">
              <a16:creationId xmlns:a16="http://schemas.microsoft.com/office/drawing/2014/main" id="{62DB2B50-3BC0-4728-B97F-F74C64C738D7}"/>
            </a:ext>
          </a:extLst>
        </xdr:cNvPr>
        <xdr:cNvSpPr txBox="1"/>
      </xdr:nvSpPr>
      <xdr:spPr>
        <a:xfrm>
          <a:off x="18163686" y="6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18989</xdr:rowOff>
    </xdr:from>
    <xdr:ext cx="534377" cy="259045"/>
    <xdr:sp macro="" textlink="">
      <xdr:nvSpPr>
        <xdr:cNvPr id="609" name="n_3aveValue【一般廃棄物処理施設】&#10;一人当たり有形固定資産（償却資産）額">
          <a:extLst>
            <a:ext uri="{FF2B5EF4-FFF2-40B4-BE49-F238E27FC236}">
              <a16:creationId xmlns:a16="http://schemas.microsoft.com/office/drawing/2014/main" id="{B416A1E1-E852-410B-974B-3C25BFABAB63}"/>
            </a:ext>
          </a:extLst>
        </xdr:cNvPr>
        <xdr:cNvSpPr txBox="1"/>
      </xdr:nvSpPr>
      <xdr:spPr>
        <a:xfrm>
          <a:off x="17354061" y="601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24149</xdr:rowOff>
    </xdr:from>
    <xdr:ext cx="534377" cy="259045"/>
    <xdr:sp macro="" textlink="">
      <xdr:nvSpPr>
        <xdr:cNvPr id="610" name="n_4aveValue【一般廃棄物処理施設】&#10;一人当たり有形固定資産（償却資産）額">
          <a:extLst>
            <a:ext uri="{FF2B5EF4-FFF2-40B4-BE49-F238E27FC236}">
              <a16:creationId xmlns:a16="http://schemas.microsoft.com/office/drawing/2014/main" id="{A963E228-6A4C-4B08-829F-7BE1C14A649E}"/>
            </a:ext>
          </a:extLst>
        </xdr:cNvPr>
        <xdr:cNvSpPr txBox="1"/>
      </xdr:nvSpPr>
      <xdr:spPr>
        <a:xfrm>
          <a:off x="16563486" y="60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21054</xdr:rowOff>
    </xdr:from>
    <xdr:ext cx="534377" cy="259045"/>
    <xdr:sp macro="" textlink="">
      <xdr:nvSpPr>
        <xdr:cNvPr id="611" name="n_1mainValue【一般廃棄物処理施設】&#10;一人当たり有形固定資産（償却資産）額">
          <a:extLst>
            <a:ext uri="{FF2B5EF4-FFF2-40B4-BE49-F238E27FC236}">
              <a16:creationId xmlns:a16="http://schemas.microsoft.com/office/drawing/2014/main" id="{AB6063EF-516E-422F-9648-C8A5E40DD97F}"/>
            </a:ext>
          </a:extLst>
        </xdr:cNvPr>
        <xdr:cNvSpPr txBox="1"/>
      </xdr:nvSpPr>
      <xdr:spPr>
        <a:xfrm>
          <a:off x="18944736" y="66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23486</xdr:rowOff>
    </xdr:from>
    <xdr:ext cx="534377" cy="259045"/>
    <xdr:sp macro="" textlink="">
      <xdr:nvSpPr>
        <xdr:cNvPr id="612" name="n_2mainValue【一般廃棄物処理施設】&#10;一人当たり有形固定資産（償却資産）額">
          <a:extLst>
            <a:ext uri="{FF2B5EF4-FFF2-40B4-BE49-F238E27FC236}">
              <a16:creationId xmlns:a16="http://schemas.microsoft.com/office/drawing/2014/main" id="{5F3CF082-E8D5-454C-80BC-D383B587078B}"/>
            </a:ext>
          </a:extLst>
        </xdr:cNvPr>
        <xdr:cNvSpPr txBox="1"/>
      </xdr:nvSpPr>
      <xdr:spPr>
        <a:xfrm>
          <a:off x="18163686" y="666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25642</xdr:rowOff>
    </xdr:from>
    <xdr:ext cx="534377" cy="259045"/>
    <xdr:sp macro="" textlink="">
      <xdr:nvSpPr>
        <xdr:cNvPr id="613" name="n_3mainValue【一般廃棄物処理施設】&#10;一人当たり有形固定資産（償却資産）額">
          <a:extLst>
            <a:ext uri="{FF2B5EF4-FFF2-40B4-BE49-F238E27FC236}">
              <a16:creationId xmlns:a16="http://schemas.microsoft.com/office/drawing/2014/main" id="{CFB4A68A-93DB-4C51-AEC0-A5D0594C8536}"/>
            </a:ext>
          </a:extLst>
        </xdr:cNvPr>
        <xdr:cNvSpPr txBox="1"/>
      </xdr:nvSpPr>
      <xdr:spPr>
        <a:xfrm>
          <a:off x="17354061" y="666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32957</xdr:rowOff>
    </xdr:from>
    <xdr:ext cx="534377" cy="259045"/>
    <xdr:sp macro="" textlink="">
      <xdr:nvSpPr>
        <xdr:cNvPr id="614" name="n_4mainValue【一般廃棄物処理施設】&#10;一人当たり有形固定資産（償却資産）額">
          <a:extLst>
            <a:ext uri="{FF2B5EF4-FFF2-40B4-BE49-F238E27FC236}">
              <a16:creationId xmlns:a16="http://schemas.microsoft.com/office/drawing/2014/main" id="{9A2400EA-7E86-4FF1-BAA5-BF04EDBB3599}"/>
            </a:ext>
          </a:extLst>
        </xdr:cNvPr>
        <xdr:cNvSpPr txBox="1"/>
      </xdr:nvSpPr>
      <xdr:spPr>
        <a:xfrm>
          <a:off x="16563486" y="66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06B65E93-04CC-427B-B0B8-D99FB3BF3628}"/>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02880C40-7C35-4032-9CC3-E7BCC55E8EE3}"/>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3D8157B3-1E98-4611-8689-0D79F6524B57}"/>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7EB86968-23D8-437A-BAB8-A297CCBF57C9}"/>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C30D8532-6D4A-4683-BA17-694B01FFECBD}"/>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53559300-EA5F-44CA-A382-4E4F208820B7}"/>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0547D5C4-DF1A-4309-980C-9BDEF313A32E}"/>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1329F86C-1B62-430F-B03B-CF7ABC2C47EA}"/>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2D1810C5-EEE8-4D9C-94B8-ABD504CE7887}"/>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94FA59B8-217C-489C-BC9A-4AFCC6158D3A}"/>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5" name="テキスト ボックス 624">
          <a:extLst>
            <a:ext uri="{FF2B5EF4-FFF2-40B4-BE49-F238E27FC236}">
              <a16:creationId xmlns:a16="http://schemas.microsoft.com/office/drawing/2014/main" id="{799D0E86-EB1D-4794-8970-5D0B2E26FB88}"/>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6" name="直線コネクタ 625">
          <a:extLst>
            <a:ext uri="{FF2B5EF4-FFF2-40B4-BE49-F238E27FC236}">
              <a16:creationId xmlns:a16="http://schemas.microsoft.com/office/drawing/2014/main" id="{7D9CDB18-89F1-4E5E-816F-3CB4925C4AAB}"/>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7" name="テキスト ボックス 626">
          <a:extLst>
            <a:ext uri="{FF2B5EF4-FFF2-40B4-BE49-F238E27FC236}">
              <a16:creationId xmlns:a16="http://schemas.microsoft.com/office/drawing/2014/main" id="{4D2CC7AF-2766-4F03-81FF-8256F5B89257}"/>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8" name="直線コネクタ 627">
          <a:extLst>
            <a:ext uri="{FF2B5EF4-FFF2-40B4-BE49-F238E27FC236}">
              <a16:creationId xmlns:a16="http://schemas.microsoft.com/office/drawing/2014/main" id="{9997D513-43C2-4891-BCD9-514EA2ED4430}"/>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9" name="テキスト ボックス 628">
          <a:extLst>
            <a:ext uri="{FF2B5EF4-FFF2-40B4-BE49-F238E27FC236}">
              <a16:creationId xmlns:a16="http://schemas.microsoft.com/office/drawing/2014/main" id="{CCD6F998-6ADB-4025-AD85-D7D944A8A9F4}"/>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0" name="直線コネクタ 629">
          <a:extLst>
            <a:ext uri="{FF2B5EF4-FFF2-40B4-BE49-F238E27FC236}">
              <a16:creationId xmlns:a16="http://schemas.microsoft.com/office/drawing/2014/main" id="{DF7E9A5D-7E07-434E-A160-7564F5D85487}"/>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1" name="テキスト ボックス 630">
          <a:extLst>
            <a:ext uri="{FF2B5EF4-FFF2-40B4-BE49-F238E27FC236}">
              <a16:creationId xmlns:a16="http://schemas.microsoft.com/office/drawing/2014/main" id="{CA330B2C-33AE-43CB-B8E5-7E3A58979807}"/>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2" name="直線コネクタ 631">
          <a:extLst>
            <a:ext uri="{FF2B5EF4-FFF2-40B4-BE49-F238E27FC236}">
              <a16:creationId xmlns:a16="http://schemas.microsoft.com/office/drawing/2014/main" id="{9315412A-3E5E-4404-8DB6-36BDE1ACF00D}"/>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3" name="テキスト ボックス 632">
          <a:extLst>
            <a:ext uri="{FF2B5EF4-FFF2-40B4-BE49-F238E27FC236}">
              <a16:creationId xmlns:a16="http://schemas.microsoft.com/office/drawing/2014/main" id="{CB561011-1AE8-4D8A-8337-45F678ED48B2}"/>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4" name="直線コネクタ 633">
          <a:extLst>
            <a:ext uri="{FF2B5EF4-FFF2-40B4-BE49-F238E27FC236}">
              <a16:creationId xmlns:a16="http://schemas.microsoft.com/office/drawing/2014/main" id="{21D40BAB-E315-4265-8D43-860FA11544DE}"/>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5" name="テキスト ボックス 634">
          <a:extLst>
            <a:ext uri="{FF2B5EF4-FFF2-40B4-BE49-F238E27FC236}">
              <a16:creationId xmlns:a16="http://schemas.microsoft.com/office/drawing/2014/main" id="{8D198495-1492-4AAE-9C15-57A90E2AD762}"/>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6" name="直線コネクタ 635">
          <a:extLst>
            <a:ext uri="{FF2B5EF4-FFF2-40B4-BE49-F238E27FC236}">
              <a16:creationId xmlns:a16="http://schemas.microsoft.com/office/drawing/2014/main" id="{4CDC6FE0-D369-4D95-AE3D-4B8F0E06B5B2}"/>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7" name="テキスト ボックス 636">
          <a:extLst>
            <a:ext uri="{FF2B5EF4-FFF2-40B4-BE49-F238E27FC236}">
              <a16:creationId xmlns:a16="http://schemas.microsoft.com/office/drawing/2014/main" id="{4C43CBF5-C574-40F2-8FEB-F56A72D652B2}"/>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8" name="直線コネクタ 637">
          <a:extLst>
            <a:ext uri="{FF2B5EF4-FFF2-40B4-BE49-F238E27FC236}">
              <a16:creationId xmlns:a16="http://schemas.microsoft.com/office/drawing/2014/main" id="{CF71D971-0B79-4E60-9891-BF621DB044DD}"/>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9" name="テキスト ボックス 638">
          <a:extLst>
            <a:ext uri="{FF2B5EF4-FFF2-40B4-BE49-F238E27FC236}">
              <a16:creationId xmlns:a16="http://schemas.microsoft.com/office/drawing/2014/main" id="{F7570F11-860F-442E-AB65-0C13A5B2AF40}"/>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a:extLst>
            <a:ext uri="{FF2B5EF4-FFF2-40B4-BE49-F238E27FC236}">
              <a16:creationId xmlns:a16="http://schemas.microsoft.com/office/drawing/2014/main" id="{3CD21CDC-B03A-4F5A-A683-2187F6195B0E}"/>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41" name="直線コネクタ 640">
          <a:extLst>
            <a:ext uri="{FF2B5EF4-FFF2-40B4-BE49-F238E27FC236}">
              <a16:creationId xmlns:a16="http://schemas.microsoft.com/office/drawing/2014/main" id="{811C8F02-5F03-46C2-87D9-14A674C704FE}"/>
            </a:ext>
          </a:extLst>
        </xdr:cNvPr>
        <xdr:cNvCxnSpPr/>
      </xdr:nvCxnSpPr>
      <xdr:spPr>
        <a:xfrm flipV="1">
          <a:off x="14696439" y="9067619"/>
          <a:ext cx="0" cy="130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macro="" textlink="">
      <xdr:nvSpPr>
        <xdr:cNvPr id="642" name="【保健センター・保健所】&#10;有形固定資産減価償却率最小値テキスト">
          <a:extLst>
            <a:ext uri="{FF2B5EF4-FFF2-40B4-BE49-F238E27FC236}">
              <a16:creationId xmlns:a16="http://schemas.microsoft.com/office/drawing/2014/main" id="{DAE9A4C2-C8B3-43D4-96CB-770ADAC6F7BA}"/>
            </a:ext>
          </a:extLst>
        </xdr:cNvPr>
        <xdr:cNvSpPr txBox="1"/>
      </xdr:nvSpPr>
      <xdr:spPr>
        <a:xfrm>
          <a:off x="14735175" y="1037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43" name="直線コネクタ 642">
          <a:extLst>
            <a:ext uri="{FF2B5EF4-FFF2-40B4-BE49-F238E27FC236}">
              <a16:creationId xmlns:a16="http://schemas.microsoft.com/office/drawing/2014/main" id="{2EECFD5F-A76F-4FBD-8DE6-1A62A60E30E5}"/>
            </a:ext>
          </a:extLst>
        </xdr:cNvPr>
        <xdr:cNvCxnSpPr/>
      </xdr:nvCxnSpPr>
      <xdr:spPr>
        <a:xfrm>
          <a:off x="14611350" y="103698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644" name="【保健センター・保健所】&#10;有形固定資産減価償却率最大値テキスト">
          <a:extLst>
            <a:ext uri="{FF2B5EF4-FFF2-40B4-BE49-F238E27FC236}">
              <a16:creationId xmlns:a16="http://schemas.microsoft.com/office/drawing/2014/main" id="{3C71E9C8-407C-4575-95D4-D3E4F4952CA7}"/>
            </a:ext>
          </a:extLst>
        </xdr:cNvPr>
        <xdr:cNvSpPr txBox="1"/>
      </xdr:nvSpPr>
      <xdr:spPr>
        <a:xfrm>
          <a:off x="14735175" y="885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5" name="直線コネクタ 644">
          <a:extLst>
            <a:ext uri="{FF2B5EF4-FFF2-40B4-BE49-F238E27FC236}">
              <a16:creationId xmlns:a16="http://schemas.microsoft.com/office/drawing/2014/main" id="{0F0F8A05-69C8-4CE4-ADC9-784652CEF0B0}"/>
            </a:ext>
          </a:extLst>
        </xdr:cNvPr>
        <xdr:cNvCxnSpPr/>
      </xdr:nvCxnSpPr>
      <xdr:spPr>
        <a:xfrm>
          <a:off x="14611350" y="90676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103976</xdr:rowOff>
    </xdr:from>
    <xdr:ext cx="405111" cy="259045"/>
    <xdr:sp macro="" textlink="">
      <xdr:nvSpPr>
        <xdr:cNvPr id="646" name="【保健センター・保健所】&#10;有形固定資産減価償却率平均値テキスト">
          <a:extLst>
            <a:ext uri="{FF2B5EF4-FFF2-40B4-BE49-F238E27FC236}">
              <a16:creationId xmlns:a16="http://schemas.microsoft.com/office/drawing/2014/main" id="{A6117E09-4ADE-491A-83B0-4B5EE84182CA}"/>
            </a:ext>
          </a:extLst>
        </xdr:cNvPr>
        <xdr:cNvSpPr txBox="1"/>
      </xdr:nvSpPr>
      <xdr:spPr>
        <a:xfrm>
          <a:off x="14735175" y="9498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7" name="フローチャート: 判断 646">
          <a:extLst>
            <a:ext uri="{FF2B5EF4-FFF2-40B4-BE49-F238E27FC236}">
              <a16:creationId xmlns:a16="http://schemas.microsoft.com/office/drawing/2014/main" id="{020492EE-9A2E-4C4B-A6B6-2C6FA031718E}"/>
            </a:ext>
          </a:extLst>
        </xdr:cNvPr>
        <xdr:cNvSpPr/>
      </xdr:nvSpPr>
      <xdr:spPr>
        <a:xfrm>
          <a:off x="14649450" y="95140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macro="" textlink="">
      <xdr:nvSpPr>
        <xdr:cNvPr id="648" name="フローチャート: 判断 647">
          <a:extLst>
            <a:ext uri="{FF2B5EF4-FFF2-40B4-BE49-F238E27FC236}">
              <a16:creationId xmlns:a16="http://schemas.microsoft.com/office/drawing/2014/main" id="{F1D52486-7566-4A2A-ABB3-EAD664F2FF3B}"/>
            </a:ext>
          </a:extLst>
        </xdr:cNvPr>
        <xdr:cNvSpPr/>
      </xdr:nvSpPr>
      <xdr:spPr>
        <a:xfrm>
          <a:off x="13887450" y="94781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9" name="フローチャート: 判断 648">
          <a:extLst>
            <a:ext uri="{FF2B5EF4-FFF2-40B4-BE49-F238E27FC236}">
              <a16:creationId xmlns:a16="http://schemas.microsoft.com/office/drawing/2014/main" id="{3D859108-7EB4-4731-BB82-A75282478FA6}"/>
            </a:ext>
          </a:extLst>
        </xdr:cNvPr>
        <xdr:cNvSpPr/>
      </xdr:nvSpPr>
      <xdr:spPr>
        <a:xfrm>
          <a:off x="13096875" y="9458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50" name="フローチャート: 判断 649">
          <a:extLst>
            <a:ext uri="{FF2B5EF4-FFF2-40B4-BE49-F238E27FC236}">
              <a16:creationId xmlns:a16="http://schemas.microsoft.com/office/drawing/2014/main" id="{BB58CAC1-BC1E-4ED1-B5F8-102D10B1C5D3}"/>
            </a:ext>
          </a:extLst>
        </xdr:cNvPr>
        <xdr:cNvSpPr/>
      </xdr:nvSpPr>
      <xdr:spPr>
        <a:xfrm>
          <a:off x="12296775" y="93698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macro="" textlink="">
      <xdr:nvSpPr>
        <xdr:cNvPr id="651" name="フローチャート: 判断 650">
          <a:extLst>
            <a:ext uri="{FF2B5EF4-FFF2-40B4-BE49-F238E27FC236}">
              <a16:creationId xmlns:a16="http://schemas.microsoft.com/office/drawing/2014/main" id="{246ECF79-DB40-443A-9B9E-CC35D0F65AC0}"/>
            </a:ext>
          </a:extLst>
        </xdr:cNvPr>
        <xdr:cNvSpPr/>
      </xdr:nvSpPr>
      <xdr:spPr>
        <a:xfrm>
          <a:off x="11487150" y="9350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5062A43B-392B-48D3-9A3C-A154869F8DB3}"/>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528410CE-CB23-4BD9-93C8-B56A6137BC3B}"/>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CC912887-9A25-46F4-BC79-CCF553E4E87F}"/>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E3BFEED6-3EC0-4B59-8E7D-F706B5AE2A7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9E715FEB-4E9B-4959-BE08-E6BA7CA621A5}"/>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125549</xdr:rowOff>
    </xdr:from>
    <xdr:to>
      <xdr:col>85</xdr:col>
      <xdr:colOff>177800</xdr:colOff>
      <xdr:row>57</xdr:row>
      <xdr:rowOff>55699</xdr:rowOff>
    </xdr:to>
    <xdr:sp macro="" textlink="">
      <xdr:nvSpPr>
        <xdr:cNvPr id="657" name="楕円 656">
          <a:extLst>
            <a:ext uri="{FF2B5EF4-FFF2-40B4-BE49-F238E27FC236}">
              <a16:creationId xmlns:a16="http://schemas.microsoft.com/office/drawing/2014/main" id="{578FA051-A782-45F6-94F6-C548BE8810EF}"/>
            </a:ext>
          </a:extLst>
        </xdr:cNvPr>
        <xdr:cNvSpPr/>
      </xdr:nvSpPr>
      <xdr:spPr>
        <a:xfrm>
          <a:off x="14649450" y="91901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148426</xdr:rowOff>
    </xdr:from>
    <xdr:ext cx="405111" cy="259045"/>
    <xdr:sp macro="" textlink="">
      <xdr:nvSpPr>
        <xdr:cNvPr id="658" name="【保健センター・保健所】&#10;有形固定資産減価償却率該当値テキスト">
          <a:extLst>
            <a:ext uri="{FF2B5EF4-FFF2-40B4-BE49-F238E27FC236}">
              <a16:creationId xmlns:a16="http://schemas.microsoft.com/office/drawing/2014/main" id="{8E3AA82F-D19B-41DD-B612-92C3056DE242}"/>
            </a:ext>
          </a:extLst>
        </xdr:cNvPr>
        <xdr:cNvSpPr txBox="1"/>
      </xdr:nvSpPr>
      <xdr:spPr>
        <a:xfrm>
          <a:off x="14735175" y="9051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48804</xdr:rowOff>
    </xdr:from>
    <xdr:to>
      <xdr:col>81</xdr:col>
      <xdr:colOff>101600</xdr:colOff>
      <xdr:row>59</xdr:row>
      <xdr:rowOff>150404</xdr:rowOff>
    </xdr:to>
    <xdr:sp macro="" textlink="">
      <xdr:nvSpPr>
        <xdr:cNvPr id="659" name="楕円 658">
          <a:extLst>
            <a:ext uri="{FF2B5EF4-FFF2-40B4-BE49-F238E27FC236}">
              <a16:creationId xmlns:a16="http://schemas.microsoft.com/office/drawing/2014/main" id="{D0B7767A-EC7F-4C69-81E8-0F95199DCEA0}"/>
            </a:ext>
          </a:extLst>
        </xdr:cNvPr>
        <xdr:cNvSpPr/>
      </xdr:nvSpPr>
      <xdr:spPr>
        <a:xfrm>
          <a:off x="13887450" y="959920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4899</xdr:rowOff>
    </xdr:from>
    <xdr:to>
      <xdr:col>85</xdr:col>
      <xdr:colOff>127000</xdr:colOff>
      <xdr:row>59</xdr:row>
      <xdr:rowOff>99604</xdr:rowOff>
    </xdr:to>
    <xdr:cxnSp macro="">
      <xdr:nvCxnSpPr>
        <xdr:cNvPr id="660" name="直線コネクタ 659">
          <a:extLst>
            <a:ext uri="{FF2B5EF4-FFF2-40B4-BE49-F238E27FC236}">
              <a16:creationId xmlns:a16="http://schemas.microsoft.com/office/drawing/2014/main" id="{4B620591-2FDC-41FA-929C-B3121CC97736}"/>
            </a:ext>
          </a:extLst>
        </xdr:cNvPr>
        <xdr:cNvCxnSpPr/>
      </xdr:nvCxnSpPr>
      <xdr:spPr>
        <a:xfrm flipV="1">
          <a:off x="13935075" y="9237799"/>
          <a:ext cx="762000" cy="4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25944</xdr:rowOff>
    </xdr:from>
    <xdr:to>
      <xdr:col>76</xdr:col>
      <xdr:colOff>165100</xdr:colOff>
      <xdr:row>59</xdr:row>
      <xdr:rowOff>127544</xdr:rowOff>
    </xdr:to>
    <xdr:sp macro="" textlink="">
      <xdr:nvSpPr>
        <xdr:cNvPr id="661" name="楕円 660">
          <a:extLst>
            <a:ext uri="{FF2B5EF4-FFF2-40B4-BE49-F238E27FC236}">
              <a16:creationId xmlns:a16="http://schemas.microsoft.com/office/drawing/2014/main" id="{96001DE7-2723-46A3-866C-04EA2D7A1C3F}"/>
            </a:ext>
          </a:extLst>
        </xdr:cNvPr>
        <xdr:cNvSpPr/>
      </xdr:nvSpPr>
      <xdr:spPr>
        <a:xfrm>
          <a:off x="13096875" y="95826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76744</xdr:rowOff>
    </xdr:from>
    <xdr:to>
      <xdr:col>81</xdr:col>
      <xdr:colOff>50800</xdr:colOff>
      <xdr:row>59</xdr:row>
      <xdr:rowOff>99604</xdr:rowOff>
    </xdr:to>
    <xdr:cxnSp macro="">
      <xdr:nvCxnSpPr>
        <xdr:cNvPr id="662" name="直線コネクタ 661">
          <a:extLst>
            <a:ext uri="{FF2B5EF4-FFF2-40B4-BE49-F238E27FC236}">
              <a16:creationId xmlns:a16="http://schemas.microsoft.com/office/drawing/2014/main" id="{D4219598-CF66-4D2B-85CB-D9389A1224B0}"/>
            </a:ext>
          </a:extLst>
        </xdr:cNvPr>
        <xdr:cNvCxnSpPr/>
      </xdr:nvCxnSpPr>
      <xdr:spPr>
        <a:xfrm>
          <a:off x="13144500" y="9630319"/>
          <a:ext cx="790575"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119017</xdr:rowOff>
    </xdr:from>
    <xdr:to>
      <xdr:col>72</xdr:col>
      <xdr:colOff>38100</xdr:colOff>
      <xdr:row>59</xdr:row>
      <xdr:rowOff>49167</xdr:rowOff>
    </xdr:to>
    <xdr:sp macro="" textlink="">
      <xdr:nvSpPr>
        <xdr:cNvPr id="663" name="楕円 662">
          <a:extLst>
            <a:ext uri="{FF2B5EF4-FFF2-40B4-BE49-F238E27FC236}">
              <a16:creationId xmlns:a16="http://schemas.microsoft.com/office/drawing/2014/main" id="{953C1BF2-3140-4B90-9859-709315D014B4}"/>
            </a:ext>
          </a:extLst>
        </xdr:cNvPr>
        <xdr:cNvSpPr/>
      </xdr:nvSpPr>
      <xdr:spPr>
        <a:xfrm>
          <a:off x="12296775" y="951384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169817</xdr:rowOff>
    </xdr:from>
    <xdr:to>
      <xdr:col>76</xdr:col>
      <xdr:colOff>114300</xdr:colOff>
      <xdr:row>59</xdr:row>
      <xdr:rowOff>76744</xdr:rowOff>
    </xdr:to>
    <xdr:cxnSp macro="">
      <xdr:nvCxnSpPr>
        <xdr:cNvPr id="664" name="直線コネクタ 663">
          <a:extLst>
            <a:ext uri="{FF2B5EF4-FFF2-40B4-BE49-F238E27FC236}">
              <a16:creationId xmlns:a16="http://schemas.microsoft.com/office/drawing/2014/main" id="{BA1C0776-DA22-4E07-A2C3-D48B2A6A9FAC}"/>
            </a:ext>
          </a:extLst>
        </xdr:cNvPr>
        <xdr:cNvCxnSpPr/>
      </xdr:nvCxnSpPr>
      <xdr:spPr>
        <a:xfrm>
          <a:off x="12344400" y="9551942"/>
          <a:ext cx="8001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53703</xdr:rowOff>
    </xdr:from>
    <xdr:to>
      <xdr:col>67</xdr:col>
      <xdr:colOff>101600</xdr:colOff>
      <xdr:row>58</xdr:row>
      <xdr:rowOff>155303</xdr:rowOff>
    </xdr:to>
    <xdr:sp macro="" textlink="">
      <xdr:nvSpPr>
        <xdr:cNvPr id="665" name="楕円 664">
          <a:extLst>
            <a:ext uri="{FF2B5EF4-FFF2-40B4-BE49-F238E27FC236}">
              <a16:creationId xmlns:a16="http://schemas.microsoft.com/office/drawing/2014/main" id="{F0C43458-5030-4511-BFE5-E9BA61274C59}"/>
            </a:ext>
          </a:extLst>
        </xdr:cNvPr>
        <xdr:cNvSpPr/>
      </xdr:nvSpPr>
      <xdr:spPr>
        <a:xfrm>
          <a:off x="11487150" y="944217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104503</xdr:rowOff>
    </xdr:from>
    <xdr:to>
      <xdr:col>71</xdr:col>
      <xdr:colOff>177800</xdr:colOff>
      <xdr:row>58</xdr:row>
      <xdr:rowOff>169817</xdr:rowOff>
    </xdr:to>
    <xdr:cxnSp macro="">
      <xdr:nvCxnSpPr>
        <xdr:cNvPr id="666" name="直線コネクタ 665">
          <a:extLst>
            <a:ext uri="{FF2B5EF4-FFF2-40B4-BE49-F238E27FC236}">
              <a16:creationId xmlns:a16="http://schemas.microsoft.com/office/drawing/2014/main" id="{85A6BB2A-0B2B-429C-B834-16051F7202E9}"/>
            </a:ext>
          </a:extLst>
        </xdr:cNvPr>
        <xdr:cNvCxnSpPr/>
      </xdr:nvCxnSpPr>
      <xdr:spPr>
        <a:xfrm>
          <a:off x="11534775" y="9499328"/>
          <a:ext cx="809625" cy="5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36303</xdr:rowOff>
    </xdr:from>
    <xdr:ext cx="405111" cy="259045"/>
    <xdr:sp macro="" textlink="">
      <xdr:nvSpPr>
        <xdr:cNvPr id="667" name="n_1aveValue【保健センター・保健所】&#10;有形固定資産減価償却率">
          <a:extLst>
            <a:ext uri="{FF2B5EF4-FFF2-40B4-BE49-F238E27FC236}">
              <a16:creationId xmlns:a16="http://schemas.microsoft.com/office/drawing/2014/main" id="{E3CF318D-9F5F-4F42-B8FD-51040BBA1C99}"/>
            </a:ext>
          </a:extLst>
        </xdr:cNvPr>
        <xdr:cNvSpPr txBox="1"/>
      </xdr:nvSpPr>
      <xdr:spPr>
        <a:xfrm>
          <a:off x="13745219" y="926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668" name="n_2aveValue【保健センター・保健所】&#10;有形固定資産減価償却率">
          <a:extLst>
            <a:ext uri="{FF2B5EF4-FFF2-40B4-BE49-F238E27FC236}">
              <a16:creationId xmlns:a16="http://schemas.microsoft.com/office/drawing/2014/main" id="{FBAA33C9-A164-4DBA-A336-AD9ECEF9C5CF}"/>
            </a:ext>
          </a:extLst>
        </xdr:cNvPr>
        <xdr:cNvSpPr txBox="1"/>
      </xdr:nvSpPr>
      <xdr:spPr>
        <a:xfrm>
          <a:off x="1296416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669" name="n_3aveValue【保健センター・保健所】&#10;有形固定資産減価償却率">
          <a:extLst>
            <a:ext uri="{FF2B5EF4-FFF2-40B4-BE49-F238E27FC236}">
              <a16:creationId xmlns:a16="http://schemas.microsoft.com/office/drawing/2014/main" id="{D7F46B4A-195C-4CDC-9773-3E0A0F9C52B4}"/>
            </a:ext>
          </a:extLst>
        </xdr:cNvPr>
        <xdr:cNvSpPr txBox="1"/>
      </xdr:nvSpPr>
      <xdr:spPr>
        <a:xfrm>
          <a:off x="1216406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70593</xdr:rowOff>
    </xdr:from>
    <xdr:ext cx="405111" cy="259045"/>
    <xdr:sp macro="" textlink="">
      <xdr:nvSpPr>
        <xdr:cNvPr id="670" name="n_4aveValue【保健センター・保健所】&#10;有形固定資産減価償却率">
          <a:extLst>
            <a:ext uri="{FF2B5EF4-FFF2-40B4-BE49-F238E27FC236}">
              <a16:creationId xmlns:a16="http://schemas.microsoft.com/office/drawing/2014/main" id="{EE8A8804-D26C-44F7-9CD7-470D119F3F0D}"/>
            </a:ext>
          </a:extLst>
        </xdr:cNvPr>
        <xdr:cNvSpPr txBox="1"/>
      </xdr:nvSpPr>
      <xdr:spPr>
        <a:xfrm>
          <a:off x="11354444"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141531</xdr:rowOff>
    </xdr:from>
    <xdr:ext cx="405111" cy="259045"/>
    <xdr:sp macro="" textlink="">
      <xdr:nvSpPr>
        <xdr:cNvPr id="671" name="n_1mainValue【保健センター・保健所】&#10;有形固定資産減価償却率">
          <a:extLst>
            <a:ext uri="{FF2B5EF4-FFF2-40B4-BE49-F238E27FC236}">
              <a16:creationId xmlns:a16="http://schemas.microsoft.com/office/drawing/2014/main" id="{83AED1CC-B75F-46DC-884A-CB9A197DD3DE}"/>
            </a:ext>
          </a:extLst>
        </xdr:cNvPr>
        <xdr:cNvSpPr txBox="1"/>
      </xdr:nvSpPr>
      <xdr:spPr>
        <a:xfrm>
          <a:off x="13745219" y="9698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118671</xdr:rowOff>
    </xdr:from>
    <xdr:ext cx="405111" cy="259045"/>
    <xdr:sp macro="" textlink="">
      <xdr:nvSpPr>
        <xdr:cNvPr id="672" name="n_2mainValue【保健センター・保健所】&#10;有形固定資産減価償却率">
          <a:extLst>
            <a:ext uri="{FF2B5EF4-FFF2-40B4-BE49-F238E27FC236}">
              <a16:creationId xmlns:a16="http://schemas.microsoft.com/office/drawing/2014/main" id="{5F254DF3-AA0D-4842-9DD7-5CAD39B9814D}"/>
            </a:ext>
          </a:extLst>
        </xdr:cNvPr>
        <xdr:cNvSpPr txBox="1"/>
      </xdr:nvSpPr>
      <xdr:spPr>
        <a:xfrm>
          <a:off x="12964169" y="9675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40294</xdr:rowOff>
    </xdr:from>
    <xdr:ext cx="405111" cy="259045"/>
    <xdr:sp macro="" textlink="">
      <xdr:nvSpPr>
        <xdr:cNvPr id="673" name="n_3mainValue【保健センター・保健所】&#10;有形固定資産減価償却率">
          <a:extLst>
            <a:ext uri="{FF2B5EF4-FFF2-40B4-BE49-F238E27FC236}">
              <a16:creationId xmlns:a16="http://schemas.microsoft.com/office/drawing/2014/main" id="{94E6EBD2-9ADE-417A-8998-2C8983F9694B}"/>
            </a:ext>
          </a:extLst>
        </xdr:cNvPr>
        <xdr:cNvSpPr txBox="1"/>
      </xdr:nvSpPr>
      <xdr:spPr>
        <a:xfrm>
          <a:off x="12164069" y="95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146430</xdr:rowOff>
    </xdr:from>
    <xdr:ext cx="405111" cy="259045"/>
    <xdr:sp macro="" textlink="">
      <xdr:nvSpPr>
        <xdr:cNvPr id="674" name="n_4mainValue【保健センター・保健所】&#10;有形固定資産減価償却率">
          <a:extLst>
            <a:ext uri="{FF2B5EF4-FFF2-40B4-BE49-F238E27FC236}">
              <a16:creationId xmlns:a16="http://schemas.microsoft.com/office/drawing/2014/main" id="{4F458764-66DD-4907-8D1E-A8D72C3EBD46}"/>
            </a:ext>
          </a:extLst>
        </xdr:cNvPr>
        <xdr:cNvSpPr txBox="1"/>
      </xdr:nvSpPr>
      <xdr:spPr>
        <a:xfrm>
          <a:off x="11354444" y="953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a:extLst>
            <a:ext uri="{FF2B5EF4-FFF2-40B4-BE49-F238E27FC236}">
              <a16:creationId xmlns:a16="http://schemas.microsoft.com/office/drawing/2014/main" id="{0D845747-0183-4103-8507-1109B61DCF9B}"/>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a:extLst>
            <a:ext uri="{FF2B5EF4-FFF2-40B4-BE49-F238E27FC236}">
              <a16:creationId xmlns:a16="http://schemas.microsoft.com/office/drawing/2014/main" id="{80170AD0-6CFE-4D45-944E-80E32512CEFD}"/>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a:extLst>
            <a:ext uri="{FF2B5EF4-FFF2-40B4-BE49-F238E27FC236}">
              <a16:creationId xmlns:a16="http://schemas.microsoft.com/office/drawing/2014/main" id="{45A7C0DC-A682-45FB-BBA3-2BBD2EE981E8}"/>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a:extLst>
            <a:ext uri="{FF2B5EF4-FFF2-40B4-BE49-F238E27FC236}">
              <a16:creationId xmlns:a16="http://schemas.microsoft.com/office/drawing/2014/main" id="{AEA15DFB-1537-494B-9CFE-00F1CA00CB6A}"/>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a:extLst>
            <a:ext uri="{FF2B5EF4-FFF2-40B4-BE49-F238E27FC236}">
              <a16:creationId xmlns:a16="http://schemas.microsoft.com/office/drawing/2014/main" id="{5DE65218-84BF-4055-907E-6A1DDF646078}"/>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a:extLst>
            <a:ext uri="{FF2B5EF4-FFF2-40B4-BE49-F238E27FC236}">
              <a16:creationId xmlns:a16="http://schemas.microsoft.com/office/drawing/2014/main" id="{03201106-8D34-403D-BD4E-7A04998FD1E6}"/>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a:extLst>
            <a:ext uri="{FF2B5EF4-FFF2-40B4-BE49-F238E27FC236}">
              <a16:creationId xmlns:a16="http://schemas.microsoft.com/office/drawing/2014/main" id="{41A30CA9-E0BD-4F6F-857D-F9ABDA2FFC99}"/>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a:extLst>
            <a:ext uri="{FF2B5EF4-FFF2-40B4-BE49-F238E27FC236}">
              <a16:creationId xmlns:a16="http://schemas.microsoft.com/office/drawing/2014/main" id="{B975F58D-7330-4650-BB00-66CA4C0E524A}"/>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a:extLst>
            <a:ext uri="{FF2B5EF4-FFF2-40B4-BE49-F238E27FC236}">
              <a16:creationId xmlns:a16="http://schemas.microsoft.com/office/drawing/2014/main" id="{AE68D073-48DD-4572-A0FD-9CABF300341B}"/>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a:extLst>
            <a:ext uri="{FF2B5EF4-FFF2-40B4-BE49-F238E27FC236}">
              <a16:creationId xmlns:a16="http://schemas.microsoft.com/office/drawing/2014/main" id="{096D674C-BD46-46EB-B84A-EDCBB69F0C89}"/>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a:extLst>
            <a:ext uri="{FF2B5EF4-FFF2-40B4-BE49-F238E27FC236}">
              <a16:creationId xmlns:a16="http://schemas.microsoft.com/office/drawing/2014/main" id="{CE66068B-0490-4B5A-9EEE-EADFBA1039BB}"/>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a:extLst>
            <a:ext uri="{FF2B5EF4-FFF2-40B4-BE49-F238E27FC236}">
              <a16:creationId xmlns:a16="http://schemas.microsoft.com/office/drawing/2014/main" id="{E0957118-C4DE-4E94-B41A-03D4390BA8F7}"/>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a:extLst>
            <a:ext uri="{FF2B5EF4-FFF2-40B4-BE49-F238E27FC236}">
              <a16:creationId xmlns:a16="http://schemas.microsoft.com/office/drawing/2014/main" id="{A116AF8A-4A10-4051-8517-C2F50EDC0C75}"/>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a:extLst>
            <a:ext uri="{FF2B5EF4-FFF2-40B4-BE49-F238E27FC236}">
              <a16:creationId xmlns:a16="http://schemas.microsoft.com/office/drawing/2014/main" id="{D37298BF-20DD-4604-BC42-CC91E4585033}"/>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a:extLst>
            <a:ext uri="{FF2B5EF4-FFF2-40B4-BE49-F238E27FC236}">
              <a16:creationId xmlns:a16="http://schemas.microsoft.com/office/drawing/2014/main" id="{B7D171F5-63B6-433A-9BAD-0A5D4B0C36A7}"/>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a:extLst>
            <a:ext uri="{FF2B5EF4-FFF2-40B4-BE49-F238E27FC236}">
              <a16:creationId xmlns:a16="http://schemas.microsoft.com/office/drawing/2014/main" id="{77C46408-4CD6-4BAC-B8D5-567F5CAA3FE8}"/>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a:extLst>
            <a:ext uri="{FF2B5EF4-FFF2-40B4-BE49-F238E27FC236}">
              <a16:creationId xmlns:a16="http://schemas.microsoft.com/office/drawing/2014/main" id="{FB9C290C-64F7-44B4-B6C8-ADDE25137B23}"/>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a:extLst>
            <a:ext uri="{FF2B5EF4-FFF2-40B4-BE49-F238E27FC236}">
              <a16:creationId xmlns:a16="http://schemas.microsoft.com/office/drawing/2014/main" id="{8FD4029B-D8FA-4208-A573-8B21D70EEA57}"/>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a:extLst>
            <a:ext uri="{FF2B5EF4-FFF2-40B4-BE49-F238E27FC236}">
              <a16:creationId xmlns:a16="http://schemas.microsoft.com/office/drawing/2014/main" id="{833A69B3-9B2C-4547-966D-7C04769675B7}"/>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a:extLst>
            <a:ext uri="{FF2B5EF4-FFF2-40B4-BE49-F238E27FC236}">
              <a16:creationId xmlns:a16="http://schemas.microsoft.com/office/drawing/2014/main" id="{6E7BE85D-85CB-4F9C-A800-8849ECAF751D}"/>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a:extLst>
            <a:ext uri="{FF2B5EF4-FFF2-40B4-BE49-F238E27FC236}">
              <a16:creationId xmlns:a16="http://schemas.microsoft.com/office/drawing/2014/main" id="{2A732ED3-F83C-476F-A57A-2B782EF8A2FE}"/>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a:extLst>
            <a:ext uri="{FF2B5EF4-FFF2-40B4-BE49-F238E27FC236}">
              <a16:creationId xmlns:a16="http://schemas.microsoft.com/office/drawing/2014/main" id="{BA896247-0BFA-43DA-9DFD-146302B54030}"/>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a:extLst>
            <a:ext uri="{FF2B5EF4-FFF2-40B4-BE49-F238E27FC236}">
              <a16:creationId xmlns:a16="http://schemas.microsoft.com/office/drawing/2014/main" id="{C286D9E0-CF1E-4A62-86AF-30B2BBC002B7}"/>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8" name="直線コネクタ 697">
          <a:extLst>
            <a:ext uri="{FF2B5EF4-FFF2-40B4-BE49-F238E27FC236}">
              <a16:creationId xmlns:a16="http://schemas.microsoft.com/office/drawing/2014/main" id="{25E4A108-F78D-433D-AB95-C4A4D7251554}"/>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9" name="【保健センター・保健所】&#10;一人当たり面積最小値テキスト">
          <a:extLst>
            <a:ext uri="{FF2B5EF4-FFF2-40B4-BE49-F238E27FC236}">
              <a16:creationId xmlns:a16="http://schemas.microsoft.com/office/drawing/2014/main" id="{34131EF4-EB6B-4A94-961A-75F4113AA60A}"/>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700" name="直線コネクタ 699">
          <a:extLst>
            <a:ext uri="{FF2B5EF4-FFF2-40B4-BE49-F238E27FC236}">
              <a16:creationId xmlns:a16="http://schemas.microsoft.com/office/drawing/2014/main" id="{7AA7054B-78FC-43E1-95F1-72EB3C59C0B7}"/>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701" name="【保健センター・保健所】&#10;一人当たり面積最大値テキスト">
          <a:extLst>
            <a:ext uri="{FF2B5EF4-FFF2-40B4-BE49-F238E27FC236}">
              <a16:creationId xmlns:a16="http://schemas.microsoft.com/office/drawing/2014/main" id="{5475302B-B081-496C-A276-3B4242DB1A46}"/>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702" name="直線コネクタ 701">
          <a:extLst>
            <a:ext uri="{FF2B5EF4-FFF2-40B4-BE49-F238E27FC236}">
              <a16:creationId xmlns:a16="http://schemas.microsoft.com/office/drawing/2014/main" id="{B84522CD-0AB5-4943-B947-2AA432D40991}"/>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703" name="【保健センター・保健所】&#10;一人当たり面積平均値テキスト">
          <a:extLst>
            <a:ext uri="{FF2B5EF4-FFF2-40B4-BE49-F238E27FC236}">
              <a16:creationId xmlns:a16="http://schemas.microsoft.com/office/drawing/2014/main" id="{66B42DCF-58B3-4E5D-8397-CDE04B2FDD8A}"/>
            </a:ext>
          </a:extLst>
        </xdr:cNvPr>
        <xdr:cNvSpPr txBox="1"/>
      </xdr:nvSpPr>
      <xdr:spPr>
        <a:xfrm>
          <a:off x="19992975"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a:extLst>
            <a:ext uri="{FF2B5EF4-FFF2-40B4-BE49-F238E27FC236}">
              <a16:creationId xmlns:a16="http://schemas.microsoft.com/office/drawing/2014/main" id="{86E478C4-2E88-4163-8D69-91FA8DB585C8}"/>
            </a:ext>
          </a:extLst>
        </xdr:cNvPr>
        <xdr:cNvSpPr/>
      </xdr:nvSpPr>
      <xdr:spPr>
        <a:xfrm>
          <a:off x="19897725"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5" name="フローチャート: 判断 704">
          <a:extLst>
            <a:ext uri="{FF2B5EF4-FFF2-40B4-BE49-F238E27FC236}">
              <a16:creationId xmlns:a16="http://schemas.microsoft.com/office/drawing/2014/main" id="{A089D218-D344-402B-A5A4-622DC6923D97}"/>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6" name="フローチャート: 判断 705">
          <a:extLst>
            <a:ext uri="{FF2B5EF4-FFF2-40B4-BE49-F238E27FC236}">
              <a16:creationId xmlns:a16="http://schemas.microsoft.com/office/drawing/2014/main" id="{CF14EEAA-9B8D-4BD3-B088-FEAAA7A26B7A}"/>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7" name="フローチャート: 判断 706">
          <a:extLst>
            <a:ext uri="{FF2B5EF4-FFF2-40B4-BE49-F238E27FC236}">
              <a16:creationId xmlns:a16="http://schemas.microsoft.com/office/drawing/2014/main" id="{3D8DABC8-5187-4598-8F51-E4B5F19BD0F7}"/>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08" name="フローチャート: 判断 707">
          <a:extLst>
            <a:ext uri="{FF2B5EF4-FFF2-40B4-BE49-F238E27FC236}">
              <a16:creationId xmlns:a16="http://schemas.microsoft.com/office/drawing/2014/main" id="{34C4D7C7-A743-445C-A91D-BC8889F99011}"/>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B305EE9-6007-451B-AD45-FF2E0B09D6E7}"/>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A09EF7A7-AE8C-4485-99E9-0297622E9F53}"/>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1E523C85-7011-4F1C-83CF-E3477EDF0835}"/>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24B62243-0B1D-460D-B87C-961DF7C557E4}"/>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8EC74D39-562D-48EA-9D9A-78273DE48B80}"/>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714" name="楕円 713">
          <a:extLst>
            <a:ext uri="{FF2B5EF4-FFF2-40B4-BE49-F238E27FC236}">
              <a16:creationId xmlns:a16="http://schemas.microsoft.com/office/drawing/2014/main" id="{E5250C96-3480-4CEE-9319-82A5741BAF1B}"/>
            </a:ext>
          </a:extLst>
        </xdr:cNvPr>
        <xdr:cNvSpPr/>
      </xdr:nvSpPr>
      <xdr:spPr>
        <a:xfrm>
          <a:off x="19897725" y="97155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10177</xdr:rowOff>
    </xdr:from>
    <xdr:ext cx="469744" cy="259045"/>
    <xdr:sp macro="" textlink="">
      <xdr:nvSpPr>
        <xdr:cNvPr id="715" name="【保健センター・保健所】&#10;一人当たり面積該当値テキスト">
          <a:extLst>
            <a:ext uri="{FF2B5EF4-FFF2-40B4-BE49-F238E27FC236}">
              <a16:creationId xmlns:a16="http://schemas.microsoft.com/office/drawing/2014/main" id="{2ED8DE17-A1D0-4F65-858F-02234577CC9C}"/>
            </a:ext>
          </a:extLst>
        </xdr:cNvPr>
        <xdr:cNvSpPr txBox="1"/>
      </xdr:nvSpPr>
      <xdr:spPr>
        <a:xfrm>
          <a:off x="19992975"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716" name="楕円 715">
          <a:extLst>
            <a:ext uri="{FF2B5EF4-FFF2-40B4-BE49-F238E27FC236}">
              <a16:creationId xmlns:a16="http://schemas.microsoft.com/office/drawing/2014/main" id="{70E5F341-F651-4FEC-ACE7-247AA481163F}"/>
            </a:ext>
          </a:extLst>
        </xdr:cNvPr>
        <xdr:cNvSpPr/>
      </xdr:nvSpPr>
      <xdr:spPr>
        <a:xfrm>
          <a:off x="19154775" y="97821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38100</xdr:rowOff>
    </xdr:from>
    <xdr:to>
      <xdr:col>116</xdr:col>
      <xdr:colOff>63500</xdr:colOff>
      <xdr:row>60</xdr:row>
      <xdr:rowOff>114300</xdr:rowOff>
    </xdr:to>
    <xdr:cxnSp macro="">
      <xdr:nvCxnSpPr>
        <xdr:cNvPr id="717" name="直線コネクタ 716">
          <a:extLst>
            <a:ext uri="{FF2B5EF4-FFF2-40B4-BE49-F238E27FC236}">
              <a16:creationId xmlns:a16="http://schemas.microsoft.com/office/drawing/2014/main" id="{3496AEE3-E3A9-419A-9427-0FC5F8344296}"/>
            </a:ext>
          </a:extLst>
        </xdr:cNvPr>
        <xdr:cNvCxnSpPr/>
      </xdr:nvCxnSpPr>
      <xdr:spPr>
        <a:xfrm flipV="1">
          <a:off x="19202400" y="9753600"/>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44450</xdr:rowOff>
    </xdr:from>
    <xdr:to>
      <xdr:col>107</xdr:col>
      <xdr:colOff>101600</xdr:colOff>
      <xdr:row>59</xdr:row>
      <xdr:rowOff>146050</xdr:rowOff>
    </xdr:to>
    <xdr:sp macro="" textlink="">
      <xdr:nvSpPr>
        <xdr:cNvPr id="718" name="楕円 717">
          <a:extLst>
            <a:ext uri="{FF2B5EF4-FFF2-40B4-BE49-F238E27FC236}">
              <a16:creationId xmlns:a16="http://schemas.microsoft.com/office/drawing/2014/main" id="{28F0EAC6-F23D-4D6A-82A6-7AB75B7AE052}"/>
            </a:ext>
          </a:extLst>
        </xdr:cNvPr>
        <xdr:cNvSpPr/>
      </xdr:nvSpPr>
      <xdr:spPr>
        <a:xfrm>
          <a:off x="18345150" y="9601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60</xdr:row>
      <xdr:rowOff>114300</xdr:rowOff>
    </xdr:to>
    <xdr:cxnSp macro="">
      <xdr:nvCxnSpPr>
        <xdr:cNvPr id="719" name="直線コネクタ 718">
          <a:extLst>
            <a:ext uri="{FF2B5EF4-FFF2-40B4-BE49-F238E27FC236}">
              <a16:creationId xmlns:a16="http://schemas.microsoft.com/office/drawing/2014/main" id="{DAE9092E-F7D7-4BEA-9890-BA3518CA7A95}"/>
            </a:ext>
          </a:extLst>
        </xdr:cNvPr>
        <xdr:cNvCxnSpPr/>
      </xdr:nvCxnSpPr>
      <xdr:spPr>
        <a:xfrm>
          <a:off x="18392775" y="9648825"/>
          <a:ext cx="809625"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44450</xdr:rowOff>
    </xdr:from>
    <xdr:to>
      <xdr:col>102</xdr:col>
      <xdr:colOff>165100</xdr:colOff>
      <xdr:row>59</xdr:row>
      <xdr:rowOff>146050</xdr:rowOff>
    </xdr:to>
    <xdr:sp macro="" textlink="">
      <xdr:nvSpPr>
        <xdr:cNvPr id="720" name="楕円 719">
          <a:extLst>
            <a:ext uri="{FF2B5EF4-FFF2-40B4-BE49-F238E27FC236}">
              <a16:creationId xmlns:a16="http://schemas.microsoft.com/office/drawing/2014/main" id="{BC45C813-AACB-4646-ABF0-9BECDEA2E512}"/>
            </a:ext>
          </a:extLst>
        </xdr:cNvPr>
        <xdr:cNvSpPr/>
      </xdr:nvSpPr>
      <xdr:spPr>
        <a:xfrm>
          <a:off x="17554575" y="9601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95250</xdr:rowOff>
    </xdr:from>
    <xdr:to>
      <xdr:col>107</xdr:col>
      <xdr:colOff>50800</xdr:colOff>
      <xdr:row>59</xdr:row>
      <xdr:rowOff>95250</xdr:rowOff>
    </xdr:to>
    <xdr:cxnSp macro="">
      <xdr:nvCxnSpPr>
        <xdr:cNvPr id="721" name="直線コネクタ 720">
          <a:extLst>
            <a:ext uri="{FF2B5EF4-FFF2-40B4-BE49-F238E27FC236}">
              <a16:creationId xmlns:a16="http://schemas.microsoft.com/office/drawing/2014/main" id="{39571F4E-99BD-4F1E-B1FB-BE7FFB27C7D6}"/>
            </a:ext>
          </a:extLst>
        </xdr:cNvPr>
        <xdr:cNvCxnSpPr/>
      </xdr:nvCxnSpPr>
      <xdr:spPr>
        <a:xfrm>
          <a:off x="17602200" y="96488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44450</xdr:rowOff>
    </xdr:from>
    <xdr:to>
      <xdr:col>98</xdr:col>
      <xdr:colOff>38100</xdr:colOff>
      <xdr:row>59</xdr:row>
      <xdr:rowOff>146050</xdr:rowOff>
    </xdr:to>
    <xdr:sp macro="" textlink="">
      <xdr:nvSpPr>
        <xdr:cNvPr id="722" name="楕円 721">
          <a:extLst>
            <a:ext uri="{FF2B5EF4-FFF2-40B4-BE49-F238E27FC236}">
              <a16:creationId xmlns:a16="http://schemas.microsoft.com/office/drawing/2014/main" id="{A1BA1000-0937-4717-8C79-845C616189E7}"/>
            </a:ext>
          </a:extLst>
        </xdr:cNvPr>
        <xdr:cNvSpPr/>
      </xdr:nvSpPr>
      <xdr:spPr>
        <a:xfrm>
          <a:off x="16754475" y="9601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95250</xdr:rowOff>
    </xdr:from>
    <xdr:to>
      <xdr:col>102</xdr:col>
      <xdr:colOff>114300</xdr:colOff>
      <xdr:row>59</xdr:row>
      <xdr:rowOff>95250</xdr:rowOff>
    </xdr:to>
    <xdr:cxnSp macro="">
      <xdr:nvCxnSpPr>
        <xdr:cNvPr id="723" name="直線コネクタ 722">
          <a:extLst>
            <a:ext uri="{FF2B5EF4-FFF2-40B4-BE49-F238E27FC236}">
              <a16:creationId xmlns:a16="http://schemas.microsoft.com/office/drawing/2014/main" id="{DBA12D4A-556E-4F65-B037-D1487E518EFD}"/>
            </a:ext>
          </a:extLst>
        </xdr:cNvPr>
        <xdr:cNvCxnSpPr/>
      </xdr:nvCxnSpPr>
      <xdr:spPr>
        <a:xfrm>
          <a:off x="16802100" y="96488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24" name="n_1aveValue【保健センター・保健所】&#10;一人当たり面積">
          <a:extLst>
            <a:ext uri="{FF2B5EF4-FFF2-40B4-BE49-F238E27FC236}">
              <a16:creationId xmlns:a16="http://schemas.microsoft.com/office/drawing/2014/main" id="{553DE7BC-E2E1-491F-B729-B188F72B6C40}"/>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25" name="n_2aveValue【保健センター・保健所】&#10;一人当たり面積">
          <a:extLst>
            <a:ext uri="{FF2B5EF4-FFF2-40B4-BE49-F238E27FC236}">
              <a16:creationId xmlns:a16="http://schemas.microsoft.com/office/drawing/2014/main" id="{15C33A6F-CBEA-4080-AD3D-5E16B9DB166A}"/>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60977</xdr:rowOff>
    </xdr:from>
    <xdr:ext cx="469744" cy="259045"/>
    <xdr:sp macro="" textlink="">
      <xdr:nvSpPr>
        <xdr:cNvPr id="726" name="n_3aveValue【保健センター・保健所】&#10;一人当たり面積">
          <a:extLst>
            <a:ext uri="{FF2B5EF4-FFF2-40B4-BE49-F238E27FC236}">
              <a16:creationId xmlns:a16="http://schemas.microsoft.com/office/drawing/2014/main" id="{76A7A571-D2E0-4300-983D-34A0720CE034}"/>
            </a:ext>
          </a:extLst>
        </xdr:cNvPr>
        <xdr:cNvSpPr txBox="1"/>
      </xdr:nvSpPr>
      <xdr:spPr>
        <a:xfrm>
          <a:off x="173832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60977</xdr:rowOff>
    </xdr:from>
    <xdr:ext cx="469744" cy="259045"/>
    <xdr:sp macro="" textlink="">
      <xdr:nvSpPr>
        <xdr:cNvPr id="727" name="n_4aveValue【保健センター・保健所】&#10;一人当たり面積">
          <a:extLst>
            <a:ext uri="{FF2B5EF4-FFF2-40B4-BE49-F238E27FC236}">
              <a16:creationId xmlns:a16="http://schemas.microsoft.com/office/drawing/2014/main" id="{17134B7F-8C03-4D33-9923-0B0CAD295D07}"/>
            </a:ext>
          </a:extLst>
        </xdr:cNvPr>
        <xdr:cNvSpPr txBox="1"/>
      </xdr:nvSpPr>
      <xdr:spPr>
        <a:xfrm>
          <a:off x="165926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10177</xdr:rowOff>
    </xdr:from>
    <xdr:ext cx="469744" cy="259045"/>
    <xdr:sp macro="" textlink="">
      <xdr:nvSpPr>
        <xdr:cNvPr id="728" name="n_1mainValue【保健センター・保健所】&#10;一人当たり面積">
          <a:extLst>
            <a:ext uri="{FF2B5EF4-FFF2-40B4-BE49-F238E27FC236}">
              <a16:creationId xmlns:a16="http://schemas.microsoft.com/office/drawing/2014/main" id="{1CD99E72-C69D-421D-B665-0D7D8FE42B30}"/>
            </a:ext>
          </a:extLst>
        </xdr:cNvPr>
        <xdr:cNvSpPr txBox="1"/>
      </xdr:nvSpPr>
      <xdr:spPr>
        <a:xfrm>
          <a:off x="18983402"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162577</xdr:rowOff>
    </xdr:from>
    <xdr:ext cx="469744" cy="259045"/>
    <xdr:sp macro="" textlink="">
      <xdr:nvSpPr>
        <xdr:cNvPr id="729" name="n_2mainValue【保健センター・保健所】&#10;一人当たり面積">
          <a:extLst>
            <a:ext uri="{FF2B5EF4-FFF2-40B4-BE49-F238E27FC236}">
              <a16:creationId xmlns:a16="http://schemas.microsoft.com/office/drawing/2014/main" id="{9B31DFD5-7487-45B7-9E66-9B5CD81D7937}"/>
            </a:ext>
          </a:extLst>
        </xdr:cNvPr>
        <xdr:cNvSpPr txBox="1"/>
      </xdr:nvSpPr>
      <xdr:spPr>
        <a:xfrm>
          <a:off x="181833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162577</xdr:rowOff>
    </xdr:from>
    <xdr:ext cx="469744" cy="259045"/>
    <xdr:sp macro="" textlink="">
      <xdr:nvSpPr>
        <xdr:cNvPr id="730" name="n_3mainValue【保健センター・保健所】&#10;一人当たり面積">
          <a:extLst>
            <a:ext uri="{FF2B5EF4-FFF2-40B4-BE49-F238E27FC236}">
              <a16:creationId xmlns:a16="http://schemas.microsoft.com/office/drawing/2014/main" id="{D7B609E3-97FB-499F-A805-62EFD1DA4038}"/>
            </a:ext>
          </a:extLst>
        </xdr:cNvPr>
        <xdr:cNvSpPr txBox="1"/>
      </xdr:nvSpPr>
      <xdr:spPr>
        <a:xfrm>
          <a:off x="173832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162577</xdr:rowOff>
    </xdr:from>
    <xdr:ext cx="469744" cy="259045"/>
    <xdr:sp macro="" textlink="">
      <xdr:nvSpPr>
        <xdr:cNvPr id="731" name="n_4mainValue【保健センター・保健所】&#10;一人当たり面積">
          <a:extLst>
            <a:ext uri="{FF2B5EF4-FFF2-40B4-BE49-F238E27FC236}">
              <a16:creationId xmlns:a16="http://schemas.microsoft.com/office/drawing/2014/main" id="{943FF08C-2785-4725-B053-7B6BD1E1CFB8}"/>
            </a:ext>
          </a:extLst>
        </xdr:cNvPr>
        <xdr:cNvSpPr txBox="1"/>
      </xdr:nvSpPr>
      <xdr:spPr>
        <a:xfrm>
          <a:off x="16592627"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a:extLst>
            <a:ext uri="{FF2B5EF4-FFF2-40B4-BE49-F238E27FC236}">
              <a16:creationId xmlns:a16="http://schemas.microsoft.com/office/drawing/2014/main" id="{4451AE44-A819-4C5B-B6BB-3EB62BC095CC}"/>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a:extLst>
            <a:ext uri="{FF2B5EF4-FFF2-40B4-BE49-F238E27FC236}">
              <a16:creationId xmlns:a16="http://schemas.microsoft.com/office/drawing/2014/main" id="{DCA587BD-8A0E-44E8-90B7-45A23EF49CFF}"/>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a:extLst>
            <a:ext uri="{FF2B5EF4-FFF2-40B4-BE49-F238E27FC236}">
              <a16:creationId xmlns:a16="http://schemas.microsoft.com/office/drawing/2014/main" id="{6771F90D-03D4-41C0-AC83-7ECA60506771}"/>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a:extLst>
            <a:ext uri="{FF2B5EF4-FFF2-40B4-BE49-F238E27FC236}">
              <a16:creationId xmlns:a16="http://schemas.microsoft.com/office/drawing/2014/main" id="{8C4CAF88-9682-415C-B9C1-1CD75E5AD986}"/>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a:extLst>
            <a:ext uri="{FF2B5EF4-FFF2-40B4-BE49-F238E27FC236}">
              <a16:creationId xmlns:a16="http://schemas.microsoft.com/office/drawing/2014/main" id="{DC67D66B-8AB3-4D99-B523-B4EB01461EE8}"/>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a:extLst>
            <a:ext uri="{FF2B5EF4-FFF2-40B4-BE49-F238E27FC236}">
              <a16:creationId xmlns:a16="http://schemas.microsoft.com/office/drawing/2014/main" id="{DC91EE9F-4203-466E-A2F9-F3FE069DACC0}"/>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a:extLst>
            <a:ext uri="{FF2B5EF4-FFF2-40B4-BE49-F238E27FC236}">
              <a16:creationId xmlns:a16="http://schemas.microsoft.com/office/drawing/2014/main" id="{9B3CBFD0-68B3-427B-8F57-06A47EFF5B4F}"/>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a:extLst>
            <a:ext uri="{FF2B5EF4-FFF2-40B4-BE49-F238E27FC236}">
              <a16:creationId xmlns:a16="http://schemas.microsoft.com/office/drawing/2014/main" id="{10597F37-CA5B-4D46-A5DF-294A348A19B1}"/>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a:extLst>
            <a:ext uri="{FF2B5EF4-FFF2-40B4-BE49-F238E27FC236}">
              <a16:creationId xmlns:a16="http://schemas.microsoft.com/office/drawing/2014/main" id="{A14A318C-7A39-40C7-97F4-70FB94DC6C7F}"/>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a:extLst>
            <a:ext uri="{FF2B5EF4-FFF2-40B4-BE49-F238E27FC236}">
              <a16:creationId xmlns:a16="http://schemas.microsoft.com/office/drawing/2014/main" id="{794CDC6D-9B31-44CD-AF2A-B0003E17C378}"/>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42" name="テキスト ボックス 741">
          <a:extLst>
            <a:ext uri="{FF2B5EF4-FFF2-40B4-BE49-F238E27FC236}">
              <a16:creationId xmlns:a16="http://schemas.microsoft.com/office/drawing/2014/main" id="{58965F74-A1D2-46F2-9CFC-4AF0CC1FD679}"/>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a:extLst>
            <a:ext uri="{FF2B5EF4-FFF2-40B4-BE49-F238E27FC236}">
              <a16:creationId xmlns:a16="http://schemas.microsoft.com/office/drawing/2014/main" id="{933F4BB3-A53E-41D5-B0EF-17379069D797}"/>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4" name="テキスト ボックス 743">
          <a:extLst>
            <a:ext uri="{FF2B5EF4-FFF2-40B4-BE49-F238E27FC236}">
              <a16:creationId xmlns:a16="http://schemas.microsoft.com/office/drawing/2014/main" id="{3B43952D-3818-43E8-AAE7-ED35A8C0B5F8}"/>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a:extLst>
            <a:ext uri="{FF2B5EF4-FFF2-40B4-BE49-F238E27FC236}">
              <a16:creationId xmlns:a16="http://schemas.microsoft.com/office/drawing/2014/main" id="{7DDE9F6D-F0E1-4C1D-BE2B-DED058D73070}"/>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a:extLst>
            <a:ext uri="{FF2B5EF4-FFF2-40B4-BE49-F238E27FC236}">
              <a16:creationId xmlns:a16="http://schemas.microsoft.com/office/drawing/2014/main" id="{9F382957-EC91-4159-A32E-F00812A90652}"/>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a:extLst>
            <a:ext uri="{FF2B5EF4-FFF2-40B4-BE49-F238E27FC236}">
              <a16:creationId xmlns:a16="http://schemas.microsoft.com/office/drawing/2014/main" id="{E96C256C-324E-44A8-98AE-443082FF9ADE}"/>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a:extLst>
            <a:ext uri="{FF2B5EF4-FFF2-40B4-BE49-F238E27FC236}">
              <a16:creationId xmlns:a16="http://schemas.microsoft.com/office/drawing/2014/main" id="{0EDE0876-A3D2-425F-8374-0AC29747D324}"/>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a:extLst>
            <a:ext uri="{FF2B5EF4-FFF2-40B4-BE49-F238E27FC236}">
              <a16:creationId xmlns:a16="http://schemas.microsoft.com/office/drawing/2014/main" id="{EA5B10A2-D9E4-409E-9330-6CC8256AA584}"/>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a:extLst>
            <a:ext uri="{FF2B5EF4-FFF2-40B4-BE49-F238E27FC236}">
              <a16:creationId xmlns:a16="http://schemas.microsoft.com/office/drawing/2014/main" id="{C69666DC-B9A3-4A46-9860-9D9746559916}"/>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a:extLst>
            <a:ext uri="{FF2B5EF4-FFF2-40B4-BE49-F238E27FC236}">
              <a16:creationId xmlns:a16="http://schemas.microsoft.com/office/drawing/2014/main" id="{E0634119-9134-4B5E-A99A-66A739A49AE5}"/>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a:extLst>
            <a:ext uri="{FF2B5EF4-FFF2-40B4-BE49-F238E27FC236}">
              <a16:creationId xmlns:a16="http://schemas.microsoft.com/office/drawing/2014/main" id="{7E26C76E-8073-4FFF-BFC2-43CDDB6DADF3}"/>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a:extLst>
            <a:ext uri="{FF2B5EF4-FFF2-40B4-BE49-F238E27FC236}">
              <a16:creationId xmlns:a16="http://schemas.microsoft.com/office/drawing/2014/main" id="{E20A02E8-F41B-4E12-98B4-2DA3811E5469}"/>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4" name="テキスト ボックス 753">
          <a:extLst>
            <a:ext uri="{FF2B5EF4-FFF2-40B4-BE49-F238E27FC236}">
              <a16:creationId xmlns:a16="http://schemas.microsoft.com/office/drawing/2014/main" id="{D9200DE8-C5B2-4760-854B-2E504894A625}"/>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a:extLst>
            <a:ext uri="{FF2B5EF4-FFF2-40B4-BE49-F238E27FC236}">
              <a16:creationId xmlns:a16="http://schemas.microsoft.com/office/drawing/2014/main" id="{3AA312BB-B41E-473C-8CD3-5C2D25E132D6}"/>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56" name="直線コネクタ 755">
          <a:extLst>
            <a:ext uri="{FF2B5EF4-FFF2-40B4-BE49-F238E27FC236}">
              <a16:creationId xmlns:a16="http://schemas.microsoft.com/office/drawing/2014/main" id="{5DA57F83-7A93-44A1-9548-74C03635C499}"/>
            </a:ext>
          </a:extLst>
        </xdr:cNvPr>
        <xdr:cNvCxnSpPr/>
      </xdr:nvCxnSpPr>
      <xdr:spPr>
        <a:xfrm flipV="1">
          <a:off x="14696439" y="12802870"/>
          <a:ext cx="0" cy="131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757" name="【消防施設】&#10;有形固定資産減価償却率最小値テキスト">
          <a:extLst>
            <a:ext uri="{FF2B5EF4-FFF2-40B4-BE49-F238E27FC236}">
              <a16:creationId xmlns:a16="http://schemas.microsoft.com/office/drawing/2014/main" id="{78E7AAA0-8FBC-413C-9A89-E0A31D869694}"/>
            </a:ext>
          </a:extLst>
        </xdr:cNvPr>
        <xdr:cNvSpPr txBox="1"/>
      </xdr:nvSpPr>
      <xdr:spPr>
        <a:xfrm>
          <a:off x="14735175"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58" name="直線コネクタ 757">
          <a:extLst>
            <a:ext uri="{FF2B5EF4-FFF2-40B4-BE49-F238E27FC236}">
              <a16:creationId xmlns:a16="http://schemas.microsoft.com/office/drawing/2014/main" id="{C2E3BB6D-D13B-4FE2-B984-EB29511F1251}"/>
            </a:ext>
          </a:extLst>
        </xdr:cNvPr>
        <xdr:cNvCxnSpPr/>
      </xdr:nvCxnSpPr>
      <xdr:spPr>
        <a:xfrm>
          <a:off x="14611350" y="141185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macro="" textlink="">
      <xdr:nvSpPr>
        <xdr:cNvPr id="759" name="【消防施設】&#10;有形固定資産減価償却率最大値テキスト">
          <a:extLst>
            <a:ext uri="{FF2B5EF4-FFF2-40B4-BE49-F238E27FC236}">
              <a16:creationId xmlns:a16="http://schemas.microsoft.com/office/drawing/2014/main" id="{B3D6B87A-10F3-4F40-96F7-1724C5848FFE}"/>
            </a:ext>
          </a:extLst>
        </xdr:cNvPr>
        <xdr:cNvSpPr txBox="1"/>
      </xdr:nvSpPr>
      <xdr:spPr>
        <a:xfrm>
          <a:off x="14735175" y="1259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60" name="直線コネクタ 759">
          <a:extLst>
            <a:ext uri="{FF2B5EF4-FFF2-40B4-BE49-F238E27FC236}">
              <a16:creationId xmlns:a16="http://schemas.microsoft.com/office/drawing/2014/main" id="{CCC90087-E7C8-4CF4-B20F-5583B907A34A}"/>
            </a:ext>
          </a:extLst>
        </xdr:cNvPr>
        <xdr:cNvCxnSpPr/>
      </xdr:nvCxnSpPr>
      <xdr:spPr>
        <a:xfrm>
          <a:off x="14611350" y="128028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26688</xdr:rowOff>
    </xdr:from>
    <xdr:ext cx="405111" cy="259045"/>
    <xdr:sp macro="" textlink="">
      <xdr:nvSpPr>
        <xdr:cNvPr id="761" name="【消防施設】&#10;有形固定資産減価償却率平均値テキスト">
          <a:extLst>
            <a:ext uri="{FF2B5EF4-FFF2-40B4-BE49-F238E27FC236}">
              <a16:creationId xmlns:a16="http://schemas.microsoft.com/office/drawing/2014/main" id="{F6893B32-141D-4296-ACF3-F9BA6BFB804E}"/>
            </a:ext>
          </a:extLst>
        </xdr:cNvPr>
        <xdr:cNvSpPr txBox="1"/>
      </xdr:nvSpPr>
      <xdr:spPr>
        <a:xfrm>
          <a:off x="14735175" y="13469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62" name="フローチャート: 判断 761">
          <a:extLst>
            <a:ext uri="{FF2B5EF4-FFF2-40B4-BE49-F238E27FC236}">
              <a16:creationId xmlns:a16="http://schemas.microsoft.com/office/drawing/2014/main" id="{2A9CCA9D-7A64-4C39-AA76-2E53DAA4143E}"/>
            </a:ext>
          </a:extLst>
        </xdr:cNvPr>
        <xdr:cNvSpPr/>
      </xdr:nvSpPr>
      <xdr:spPr>
        <a:xfrm>
          <a:off x="14649450" y="134848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macro="" textlink="">
      <xdr:nvSpPr>
        <xdr:cNvPr id="763" name="フローチャート: 判断 762">
          <a:extLst>
            <a:ext uri="{FF2B5EF4-FFF2-40B4-BE49-F238E27FC236}">
              <a16:creationId xmlns:a16="http://schemas.microsoft.com/office/drawing/2014/main" id="{2F7664F3-0549-4A85-BD46-66F5FCA29C64}"/>
            </a:ext>
          </a:extLst>
        </xdr:cNvPr>
        <xdr:cNvSpPr/>
      </xdr:nvSpPr>
      <xdr:spPr>
        <a:xfrm>
          <a:off x="13887450" y="13514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4" name="フローチャート: 判断 763">
          <a:extLst>
            <a:ext uri="{FF2B5EF4-FFF2-40B4-BE49-F238E27FC236}">
              <a16:creationId xmlns:a16="http://schemas.microsoft.com/office/drawing/2014/main" id="{E06E7EB9-6EBB-47AE-8FC2-BD24271CAD2D}"/>
            </a:ext>
          </a:extLst>
        </xdr:cNvPr>
        <xdr:cNvSpPr/>
      </xdr:nvSpPr>
      <xdr:spPr>
        <a:xfrm>
          <a:off x="13096875" y="134613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65" name="フローチャート: 判断 764">
          <a:extLst>
            <a:ext uri="{FF2B5EF4-FFF2-40B4-BE49-F238E27FC236}">
              <a16:creationId xmlns:a16="http://schemas.microsoft.com/office/drawing/2014/main" id="{D77328BA-DADF-4AB7-94AE-F0ABD11F53E0}"/>
            </a:ext>
          </a:extLst>
        </xdr:cNvPr>
        <xdr:cNvSpPr/>
      </xdr:nvSpPr>
      <xdr:spPr>
        <a:xfrm>
          <a:off x="122967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macro="" textlink="">
      <xdr:nvSpPr>
        <xdr:cNvPr id="766" name="フローチャート: 判断 765">
          <a:extLst>
            <a:ext uri="{FF2B5EF4-FFF2-40B4-BE49-F238E27FC236}">
              <a16:creationId xmlns:a16="http://schemas.microsoft.com/office/drawing/2014/main" id="{AC66BA33-7B5B-4276-8A33-273B6F49695F}"/>
            </a:ext>
          </a:extLst>
        </xdr:cNvPr>
        <xdr:cNvSpPr/>
      </xdr:nvSpPr>
      <xdr:spPr>
        <a:xfrm>
          <a:off x="11487150" y="134016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4DFC408A-CC10-470D-92B3-51680131E7CD}"/>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7EE032B6-309F-4142-B5FD-8AB2E040EAFF}"/>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D6B5EAE0-CDD0-4253-B436-2B771B972C60}"/>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351ED431-81FF-41A3-BB5B-75B9A2378042}"/>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993BE938-F984-4F37-A3C5-92417D7483C2}"/>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17780</xdr:rowOff>
    </xdr:from>
    <xdr:to>
      <xdr:col>85</xdr:col>
      <xdr:colOff>177800</xdr:colOff>
      <xdr:row>81</xdr:row>
      <xdr:rowOff>119380</xdr:rowOff>
    </xdr:to>
    <xdr:sp macro="" textlink="">
      <xdr:nvSpPr>
        <xdr:cNvPr id="772" name="楕円 771">
          <a:extLst>
            <a:ext uri="{FF2B5EF4-FFF2-40B4-BE49-F238E27FC236}">
              <a16:creationId xmlns:a16="http://schemas.microsoft.com/office/drawing/2014/main" id="{7BDD366D-FFBB-49DB-A94D-22028E599CE2}"/>
            </a:ext>
          </a:extLst>
        </xdr:cNvPr>
        <xdr:cNvSpPr/>
      </xdr:nvSpPr>
      <xdr:spPr>
        <a:xfrm>
          <a:off x="14649450" y="131337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40657</xdr:rowOff>
    </xdr:from>
    <xdr:ext cx="405111" cy="259045"/>
    <xdr:sp macro="" textlink="">
      <xdr:nvSpPr>
        <xdr:cNvPr id="773" name="【消防施設】&#10;有形固定資産減価償却率該当値テキスト">
          <a:extLst>
            <a:ext uri="{FF2B5EF4-FFF2-40B4-BE49-F238E27FC236}">
              <a16:creationId xmlns:a16="http://schemas.microsoft.com/office/drawing/2014/main" id="{D7596401-C3A2-4D0E-9F5A-5489DEA98ECA}"/>
            </a:ext>
          </a:extLst>
        </xdr:cNvPr>
        <xdr:cNvSpPr txBox="1"/>
      </xdr:nvSpPr>
      <xdr:spPr>
        <a:xfrm>
          <a:off x="14735175" y="1299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29211</xdr:rowOff>
    </xdr:from>
    <xdr:to>
      <xdr:col>81</xdr:col>
      <xdr:colOff>101600</xdr:colOff>
      <xdr:row>84</xdr:row>
      <xdr:rowOff>130811</xdr:rowOff>
    </xdr:to>
    <xdr:sp macro="" textlink="">
      <xdr:nvSpPr>
        <xdr:cNvPr id="774" name="楕円 773">
          <a:extLst>
            <a:ext uri="{FF2B5EF4-FFF2-40B4-BE49-F238E27FC236}">
              <a16:creationId xmlns:a16="http://schemas.microsoft.com/office/drawing/2014/main" id="{3F008FE5-9941-4AB3-A332-A24006A8CA5F}"/>
            </a:ext>
          </a:extLst>
        </xdr:cNvPr>
        <xdr:cNvSpPr/>
      </xdr:nvSpPr>
      <xdr:spPr>
        <a:xfrm>
          <a:off x="13887450" y="136277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68580</xdr:rowOff>
    </xdr:from>
    <xdr:to>
      <xdr:col>85</xdr:col>
      <xdr:colOff>127000</xdr:colOff>
      <xdr:row>84</xdr:row>
      <xdr:rowOff>80011</xdr:rowOff>
    </xdr:to>
    <xdr:cxnSp macro="">
      <xdr:nvCxnSpPr>
        <xdr:cNvPr id="775" name="直線コネクタ 774">
          <a:extLst>
            <a:ext uri="{FF2B5EF4-FFF2-40B4-BE49-F238E27FC236}">
              <a16:creationId xmlns:a16="http://schemas.microsoft.com/office/drawing/2014/main" id="{4A0AC0A6-3808-41FF-973D-7612402BEE17}"/>
            </a:ext>
          </a:extLst>
        </xdr:cNvPr>
        <xdr:cNvCxnSpPr/>
      </xdr:nvCxnSpPr>
      <xdr:spPr>
        <a:xfrm flipV="1">
          <a:off x="13935075" y="13181330"/>
          <a:ext cx="762000" cy="5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128270</xdr:rowOff>
    </xdr:from>
    <xdr:to>
      <xdr:col>76</xdr:col>
      <xdr:colOff>165100</xdr:colOff>
      <xdr:row>84</xdr:row>
      <xdr:rowOff>58420</xdr:rowOff>
    </xdr:to>
    <xdr:sp macro="" textlink="">
      <xdr:nvSpPr>
        <xdr:cNvPr id="776" name="楕円 775">
          <a:extLst>
            <a:ext uri="{FF2B5EF4-FFF2-40B4-BE49-F238E27FC236}">
              <a16:creationId xmlns:a16="http://schemas.microsoft.com/office/drawing/2014/main" id="{8442C146-E3B0-4DA2-ADA0-858B979929AF}"/>
            </a:ext>
          </a:extLst>
        </xdr:cNvPr>
        <xdr:cNvSpPr/>
      </xdr:nvSpPr>
      <xdr:spPr>
        <a:xfrm>
          <a:off x="13096875" y="135648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xdr:rowOff>
    </xdr:from>
    <xdr:to>
      <xdr:col>81</xdr:col>
      <xdr:colOff>50800</xdr:colOff>
      <xdr:row>84</xdr:row>
      <xdr:rowOff>80011</xdr:rowOff>
    </xdr:to>
    <xdr:cxnSp macro="">
      <xdr:nvCxnSpPr>
        <xdr:cNvPr id="777" name="直線コネクタ 776">
          <a:extLst>
            <a:ext uri="{FF2B5EF4-FFF2-40B4-BE49-F238E27FC236}">
              <a16:creationId xmlns:a16="http://schemas.microsoft.com/office/drawing/2014/main" id="{8E146F44-F2AC-40B5-8BE6-D188D0204A54}"/>
            </a:ext>
          </a:extLst>
        </xdr:cNvPr>
        <xdr:cNvCxnSpPr/>
      </xdr:nvCxnSpPr>
      <xdr:spPr>
        <a:xfrm>
          <a:off x="13144500" y="13612495"/>
          <a:ext cx="790575"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63500</xdr:rowOff>
    </xdr:from>
    <xdr:to>
      <xdr:col>72</xdr:col>
      <xdr:colOff>38100</xdr:colOff>
      <xdr:row>83</xdr:row>
      <xdr:rowOff>165100</xdr:rowOff>
    </xdr:to>
    <xdr:sp macro="" textlink="">
      <xdr:nvSpPr>
        <xdr:cNvPr id="778" name="楕円 777">
          <a:extLst>
            <a:ext uri="{FF2B5EF4-FFF2-40B4-BE49-F238E27FC236}">
              <a16:creationId xmlns:a16="http://schemas.microsoft.com/office/drawing/2014/main" id="{29F8DF38-032F-48D6-B092-1AB1088D446A}"/>
            </a:ext>
          </a:extLst>
        </xdr:cNvPr>
        <xdr:cNvSpPr/>
      </xdr:nvSpPr>
      <xdr:spPr>
        <a:xfrm>
          <a:off x="12296775" y="13506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114300</xdr:rowOff>
    </xdr:from>
    <xdr:to>
      <xdr:col>76</xdr:col>
      <xdr:colOff>114300</xdr:colOff>
      <xdr:row>84</xdr:row>
      <xdr:rowOff>7620</xdr:rowOff>
    </xdr:to>
    <xdr:cxnSp macro="">
      <xdr:nvCxnSpPr>
        <xdr:cNvPr id="779" name="直線コネクタ 778">
          <a:extLst>
            <a:ext uri="{FF2B5EF4-FFF2-40B4-BE49-F238E27FC236}">
              <a16:creationId xmlns:a16="http://schemas.microsoft.com/office/drawing/2014/main" id="{1E3B67B8-6942-48C9-AC30-0BEB5FAD464A}"/>
            </a:ext>
          </a:extLst>
        </xdr:cNvPr>
        <xdr:cNvCxnSpPr/>
      </xdr:nvCxnSpPr>
      <xdr:spPr>
        <a:xfrm>
          <a:off x="12344400" y="13554075"/>
          <a:ext cx="8001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162561</xdr:rowOff>
    </xdr:from>
    <xdr:to>
      <xdr:col>67</xdr:col>
      <xdr:colOff>101600</xdr:colOff>
      <xdr:row>83</xdr:row>
      <xdr:rowOff>92711</xdr:rowOff>
    </xdr:to>
    <xdr:sp macro="" textlink="">
      <xdr:nvSpPr>
        <xdr:cNvPr id="780" name="楕円 779">
          <a:extLst>
            <a:ext uri="{FF2B5EF4-FFF2-40B4-BE49-F238E27FC236}">
              <a16:creationId xmlns:a16="http://schemas.microsoft.com/office/drawing/2014/main" id="{3A7160BA-E977-42C5-99E8-37E760313477}"/>
            </a:ext>
          </a:extLst>
        </xdr:cNvPr>
        <xdr:cNvSpPr/>
      </xdr:nvSpPr>
      <xdr:spPr>
        <a:xfrm>
          <a:off x="11487150" y="134372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41911</xdr:rowOff>
    </xdr:from>
    <xdr:to>
      <xdr:col>71</xdr:col>
      <xdr:colOff>177800</xdr:colOff>
      <xdr:row>83</xdr:row>
      <xdr:rowOff>114300</xdr:rowOff>
    </xdr:to>
    <xdr:cxnSp macro="">
      <xdr:nvCxnSpPr>
        <xdr:cNvPr id="781" name="直線コネクタ 780">
          <a:extLst>
            <a:ext uri="{FF2B5EF4-FFF2-40B4-BE49-F238E27FC236}">
              <a16:creationId xmlns:a16="http://schemas.microsoft.com/office/drawing/2014/main" id="{BA3E76C8-E508-4CC7-B678-FB950735A209}"/>
            </a:ext>
          </a:extLst>
        </xdr:cNvPr>
        <xdr:cNvCxnSpPr/>
      </xdr:nvCxnSpPr>
      <xdr:spPr>
        <a:xfrm>
          <a:off x="11534775" y="13484861"/>
          <a:ext cx="809625" cy="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782" name="n_1aveValue【消防施設】&#10;有形固定資産減価償却率">
          <a:extLst>
            <a:ext uri="{FF2B5EF4-FFF2-40B4-BE49-F238E27FC236}">
              <a16:creationId xmlns:a16="http://schemas.microsoft.com/office/drawing/2014/main" id="{AADF7324-2EE1-4795-BBB2-8DA360B431A7}"/>
            </a:ext>
          </a:extLst>
        </xdr:cNvPr>
        <xdr:cNvSpPr txBox="1"/>
      </xdr:nvSpPr>
      <xdr:spPr>
        <a:xfrm>
          <a:off x="13745219"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139716</xdr:rowOff>
    </xdr:from>
    <xdr:ext cx="405111" cy="259045"/>
    <xdr:sp macro="" textlink="">
      <xdr:nvSpPr>
        <xdr:cNvPr id="783" name="n_2aveValue【消防施設】&#10;有形固定資産減価償却率">
          <a:extLst>
            <a:ext uri="{FF2B5EF4-FFF2-40B4-BE49-F238E27FC236}">
              <a16:creationId xmlns:a16="http://schemas.microsoft.com/office/drawing/2014/main" id="{96F2D97A-4912-4C7F-9777-16AD6FCE48F5}"/>
            </a:ext>
          </a:extLst>
        </xdr:cNvPr>
        <xdr:cNvSpPr txBox="1"/>
      </xdr:nvSpPr>
      <xdr:spPr>
        <a:xfrm>
          <a:off x="12964169"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113047</xdr:rowOff>
    </xdr:from>
    <xdr:ext cx="405111" cy="259045"/>
    <xdr:sp macro="" textlink="">
      <xdr:nvSpPr>
        <xdr:cNvPr id="784" name="n_3aveValue【消防施設】&#10;有形固定資産減価償却率">
          <a:extLst>
            <a:ext uri="{FF2B5EF4-FFF2-40B4-BE49-F238E27FC236}">
              <a16:creationId xmlns:a16="http://schemas.microsoft.com/office/drawing/2014/main" id="{5154E755-4908-4DCF-8730-4075A86F825C}"/>
            </a:ext>
          </a:extLst>
        </xdr:cNvPr>
        <xdr:cNvSpPr txBox="1"/>
      </xdr:nvSpPr>
      <xdr:spPr>
        <a:xfrm>
          <a:off x="12164069"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67327</xdr:rowOff>
    </xdr:from>
    <xdr:ext cx="405111" cy="259045"/>
    <xdr:sp macro="" textlink="">
      <xdr:nvSpPr>
        <xdr:cNvPr id="785" name="n_4aveValue【消防施設】&#10;有形固定資産減価償却率">
          <a:extLst>
            <a:ext uri="{FF2B5EF4-FFF2-40B4-BE49-F238E27FC236}">
              <a16:creationId xmlns:a16="http://schemas.microsoft.com/office/drawing/2014/main" id="{FBE93735-954C-44C2-A414-184FB07D7B40}"/>
            </a:ext>
          </a:extLst>
        </xdr:cNvPr>
        <xdr:cNvSpPr txBox="1"/>
      </xdr:nvSpPr>
      <xdr:spPr>
        <a:xfrm>
          <a:off x="11354444" y="1318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121938</xdr:rowOff>
    </xdr:from>
    <xdr:ext cx="405111" cy="259045"/>
    <xdr:sp macro="" textlink="">
      <xdr:nvSpPr>
        <xdr:cNvPr id="786" name="n_1mainValue【消防施設】&#10;有形固定資産減価償却率">
          <a:extLst>
            <a:ext uri="{FF2B5EF4-FFF2-40B4-BE49-F238E27FC236}">
              <a16:creationId xmlns:a16="http://schemas.microsoft.com/office/drawing/2014/main" id="{D24B4DFF-A654-4FF7-8724-8C7235998956}"/>
            </a:ext>
          </a:extLst>
        </xdr:cNvPr>
        <xdr:cNvSpPr txBox="1"/>
      </xdr:nvSpPr>
      <xdr:spPr>
        <a:xfrm>
          <a:off x="13745219" y="1372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49547</xdr:rowOff>
    </xdr:from>
    <xdr:ext cx="405111" cy="259045"/>
    <xdr:sp macro="" textlink="">
      <xdr:nvSpPr>
        <xdr:cNvPr id="787" name="n_2mainValue【消防施設】&#10;有形固定資産減価償却率">
          <a:extLst>
            <a:ext uri="{FF2B5EF4-FFF2-40B4-BE49-F238E27FC236}">
              <a16:creationId xmlns:a16="http://schemas.microsoft.com/office/drawing/2014/main" id="{1C9D6133-F1D5-4DCD-A46C-38633A27AB4F}"/>
            </a:ext>
          </a:extLst>
        </xdr:cNvPr>
        <xdr:cNvSpPr txBox="1"/>
      </xdr:nvSpPr>
      <xdr:spPr>
        <a:xfrm>
          <a:off x="12964169"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156227</xdr:rowOff>
    </xdr:from>
    <xdr:ext cx="405111" cy="259045"/>
    <xdr:sp macro="" textlink="">
      <xdr:nvSpPr>
        <xdr:cNvPr id="788" name="n_3mainValue【消防施設】&#10;有形固定資産減価償却率">
          <a:extLst>
            <a:ext uri="{FF2B5EF4-FFF2-40B4-BE49-F238E27FC236}">
              <a16:creationId xmlns:a16="http://schemas.microsoft.com/office/drawing/2014/main" id="{155D61E8-075D-482A-8BFC-8950AAEC331F}"/>
            </a:ext>
          </a:extLst>
        </xdr:cNvPr>
        <xdr:cNvSpPr txBox="1"/>
      </xdr:nvSpPr>
      <xdr:spPr>
        <a:xfrm>
          <a:off x="12164069" y="1359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83838</xdr:rowOff>
    </xdr:from>
    <xdr:ext cx="405111" cy="259045"/>
    <xdr:sp macro="" textlink="">
      <xdr:nvSpPr>
        <xdr:cNvPr id="789" name="n_4mainValue【消防施設】&#10;有形固定資産減価償却率">
          <a:extLst>
            <a:ext uri="{FF2B5EF4-FFF2-40B4-BE49-F238E27FC236}">
              <a16:creationId xmlns:a16="http://schemas.microsoft.com/office/drawing/2014/main" id="{9344DEE4-0293-4E42-B5E4-3D03E757A955}"/>
            </a:ext>
          </a:extLst>
        </xdr:cNvPr>
        <xdr:cNvSpPr txBox="1"/>
      </xdr:nvSpPr>
      <xdr:spPr>
        <a:xfrm>
          <a:off x="11354444" y="1352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a:extLst>
            <a:ext uri="{FF2B5EF4-FFF2-40B4-BE49-F238E27FC236}">
              <a16:creationId xmlns:a16="http://schemas.microsoft.com/office/drawing/2014/main" id="{4919442C-C65C-4839-A822-96130D807714}"/>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a:extLst>
            <a:ext uri="{FF2B5EF4-FFF2-40B4-BE49-F238E27FC236}">
              <a16:creationId xmlns:a16="http://schemas.microsoft.com/office/drawing/2014/main" id="{9C4A4802-37CC-435F-BB89-E01D9445FFDD}"/>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a:extLst>
            <a:ext uri="{FF2B5EF4-FFF2-40B4-BE49-F238E27FC236}">
              <a16:creationId xmlns:a16="http://schemas.microsoft.com/office/drawing/2014/main" id="{B5A3EAB6-EF97-48F9-8880-E3C50F60A1ED}"/>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a:extLst>
            <a:ext uri="{FF2B5EF4-FFF2-40B4-BE49-F238E27FC236}">
              <a16:creationId xmlns:a16="http://schemas.microsoft.com/office/drawing/2014/main" id="{CA5999CE-F4DB-482B-81BE-C8418F96272E}"/>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a:extLst>
            <a:ext uri="{FF2B5EF4-FFF2-40B4-BE49-F238E27FC236}">
              <a16:creationId xmlns:a16="http://schemas.microsoft.com/office/drawing/2014/main" id="{0F5C42DF-6026-4C44-B653-715465378FA3}"/>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a:extLst>
            <a:ext uri="{FF2B5EF4-FFF2-40B4-BE49-F238E27FC236}">
              <a16:creationId xmlns:a16="http://schemas.microsoft.com/office/drawing/2014/main" id="{FC88EDE0-3954-4012-9A5E-43EC3A0D6EB0}"/>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a:extLst>
            <a:ext uri="{FF2B5EF4-FFF2-40B4-BE49-F238E27FC236}">
              <a16:creationId xmlns:a16="http://schemas.microsoft.com/office/drawing/2014/main" id="{11962CC6-B069-4EA5-B716-07DC82C5EDBA}"/>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a:extLst>
            <a:ext uri="{FF2B5EF4-FFF2-40B4-BE49-F238E27FC236}">
              <a16:creationId xmlns:a16="http://schemas.microsoft.com/office/drawing/2014/main" id="{B2542492-46A1-4D43-B7F4-C2ACEDF0A6D8}"/>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a:extLst>
            <a:ext uri="{FF2B5EF4-FFF2-40B4-BE49-F238E27FC236}">
              <a16:creationId xmlns:a16="http://schemas.microsoft.com/office/drawing/2014/main" id="{CDE8A1DE-1AE3-4CEC-BEF9-97F1253DC165}"/>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a:extLst>
            <a:ext uri="{FF2B5EF4-FFF2-40B4-BE49-F238E27FC236}">
              <a16:creationId xmlns:a16="http://schemas.microsoft.com/office/drawing/2014/main" id="{FCFD4F8D-1B60-41CC-B6B8-381EACDAD47C}"/>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800" name="テキスト ボックス 799">
          <a:extLst>
            <a:ext uri="{FF2B5EF4-FFF2-40B4-BE49-F238E27FC236}">
              <a16:creationId xmlns:a16="http://schemas.microsoft.com/office/drawing/2014/main" id="{3DC2A361-E3E5-411F-AA24-26F5EA5C2861}"/>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801" name="直線コネクタ 800">
          <a:extLst>
            <a:ext uri="{FF2B5EF4-FFF2-40B4-BE49-F238E27FC236}">
              <a16:creationId xmlns:a16="http://schemas.microsoft.com/office/drawing/2014/main" id="{74A220A7-34F5-4D05-9C81-3DFCAA8DC406}"/>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2" name="テキスト ボックス 801">
          <a:extLst>
            <a:ext uri="{FF2B5EF4-FFF2-40B4-BE49-F238E27FC236}">
              <a16:creationId xmlns:a16="http://schemas.microsoft.com/office/drawing/2014/main" id="{D2E7F565-3495-4163-808A-1CD6349D6FB1}"/>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3" name="直線コネクタ 802">
          <a:extLst>
            <a:ext uri="{FF2B5EF4-FFF2-40B4-BE49-F238E27FC236}">
              <a16:creationId xmlns:a16="http://schemas.microsoft.com/office/drawing/2014/main" id="{BD4C86B3-70BC-44EA-B125-6D5CE934F29D}"/>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4" name="テキスト ボックス 803">
          <a:extLst>
            <a:ext uri="{FF2B5EF4-FFF2-40B4-BE49-F238E27FC236}">
              <a16:creationId xmlns:a16="http://schemas.microsoft.com/office/drawing/2014/main" id="{04F1A2FD-88FE-4F93-A21F-60FBEB0C025D}"/>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5" name="直線コネクタ 804">
          <a:extLst>
            <a:ext uri="{FF2B5EF4-FFF2-40B4-BE49-F238E27FC236}">
              <a16:creationId xmlns:a16="http://schemas.microsoft.com/office/drawing/2014/main" id="{5ED20BD9-99E8-4422-92AD-0722443FF718}"/>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6" name="テキスト ボックス 805">
          <a:extLst>
            <a:ext uri="{FF2B5EF4-FFF2-40B4-BE49-F238E27FC236}">
              <a16:creationId xmlns:a16="http://schemas.microsoft.com/office/drawing/2014/main" id="{E456CB89-DE75-486C-ADE0-355E5231754D}"/>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7" name="直線コネクタ 806">
          <a:extLst>
            <a:ext uri="{FF2B5EF4-FFF2-40B4-BE49-F238E27FC236}">
              <a16:creationId xmlns:a16="http://schemas.microsoft.com/office/drawing/2014/main" id="{D21F0982-5CCD-4FB9-963A-9DF78C5AD976}"/>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8" name="テキスト ボックス 807">
          <a:extLst>
            <a:ext uri="{FF2B5EF4-FFF2-40B4-BE49-F238E27FC236}">
              <a16:creationId xmlns:a16="http://schemas.microsoft.com/office/drawing/2014/main" id="{541A1C7F-2FFA-4469-AB98-53333AEF6FB8}"/>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9" name="直線コネクタ 808">
          <a:extLst>
            <a:ext uri="{FF2B5EF4-FFF2-40B4-BE49-F238E27FC236}">
              <a16:creationId xmlns:a16="http://schemas.microsoft.com/office/drawing/2014/main" id="{888BD40D-EDDE-4FE3-9D76-6AC10CE587CC}"/>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10" name="テキスト ボックス 809">
          <a:extLst>
            <a:ext uri="{FF2B5EF4-FFF2-40B4-BE49-F238E27FC236}">
              <a16:creationId xmlns:a16="http://schemas.microsoft.com/office/drawing/2014/main" id="{4FE948B5-2FE7-4452-B690-4E84C47AE217}"/>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11" name="直線コネクタ 810">
          <a:extLst>
            <a:ext uri="{FF2B5EF4-FFF2-40B4-BE49-F238E27FC236}">
              <a16:creationId xmlns:a16="http://schemas.microsoft.com/office/drawing/2014/main" id="{34A3D385-5125-4D88-AFC2-2814C101FD54}"/>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2" name="テキスト ボックス 811">
          <a:extLst>
            <a:ext uri="{FF2B5EF4-FFF2-40B4-BE49-F238E27FC236}">
              <a16:creationId xmlns:a16="http://schemas.microsoft.com/office/drawing/2014/main" id="{0625D5BE-7601-4EBD-8557-2383DDFFCFDD}"/>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3" name="直線コネクタ 812">
          <a:extLst>
            <a:ext uri="{FF2B5EF4-FFF2-40B4-BE49-F238E27FC236}">
              <a16:creationId xmlns:a16="http://schemas.microsoft.com/office/drawing/2014/main" id="{B7E147A9-78B6-4680-8E7F-87E15C259EEC}"/>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4" name="テキスト ボックス 813">
          <a:extLst>
            <a:ext uri="{FF2B5EF4-FFF2-40B4-BE49-F238E27FC236}">
              <a16:creationId xmlns:a16="http://schemas.microsoft.com/office/drawing/2014/main" id="{C9518DC6-FD16-482F-BCFB-134FB0CFDBEB}"/>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5" name="【消防施設】&#10;一人当たり面積グラフ枠">
          <a:extLst>
            <a:ext uri="{FF2B5EF4-FFF2-40B4-BE49-F238E27FC236}">
              <a16:creationId xmlns:a16="http://schemas.microsoft.com/office/drawing/2014/main" id="{4AE4A77D-E27E-4F00-9418-0EFF8520F5C2}"/>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816" name="直線コネクタ 815">
          <a:extLst>
            <a:ext uri="{FF2B5EF4-FFF2-40B4-BE49-F238E27FC236}">
              <a16:creationId xmlns:a16="http://schemas.microsoft.com/office/drawing/2014/main" id="{02EF1709-71A6-471D-92DE-928AC5F79BC7}"/>
            </a:ext>
          </a:extLst>
        </xdr:cNvPr>
        <xdr:cNvCxnSpPr/>
      </xdr:nvCxnSpPr>
      <xdr:spPr>
        <a:xfrm flipV="1">
          <a:off x="19954239" y="12736739"/>
          <a:ext cx="0" cy="1138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817" name="【消防施設】&#10;一人当たり面積最小値テキスト">
          <a:extLst>
            <a:ext uri="{FF2B5EF4-FFF2-40B4-BE49-F238E27FC236}">
              <a16:creationId xmlns:a16="http://schemas.microsoft.com/office/drawing/2014/main" id="{C995446F-5EF4-44BB-BB41-517E1C429683}"/>
            </a:ext>
          </a:extLst>
        </xdr:cNvPr>
        <xdr:cNvSpPr txBox="1"/>
      </xdr:nvSpPr>
      <xdr:spPr>
        <a:xfrm>
          <a:off x="19992975" y="1387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8" name="直線コネクタ 817">
          <a:extLst>
            <a:ext uri="{FF2B5EF4-FFF2-40B4-BE49-F238E27FC236}">
              <a16:creationId xmlns:a16="http://schemas.microsoft.com/office/drawing/2014/main" id="{30097B52-D16C-4271-91AD-5D95C0BC8DAE}"/>
            </a:ext>
          </a:extLst>
        </xdr:cNvPr>
        <xdr:cNvCxnSpPr/>
      </xdr:nvCxnSpPr>
      <xdr:spPr>
        <a:xfrm>
          <a:off x="19878675" y="1387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19" name="【消防施設】&#10;一人当たり面積最大値テキスト">
          <a:extLst>
            <a:ext uri="{FF2B5EF4-FFF2-40B4-BE49-F238E27FC236}">
              <a16:creationId xmlns:a16="http://schemas.microsoft.com/office/drawing/2014/main" id="{244F784C-5C84-4A42-82C8-2D6D7AC4C495}"/>
            </a:ext>
          </a:extLst>
        </xdr:cNvPr>
        <xdr:cNvSpPr txBox="1"/>
      </xdr:nvSpPr>
      <xdr:spPr>
        <a:xfrm>
          <a:off x="19992975" y="125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20" name="直線コネクタ 819">
          <a:extLst>
            <a:ext uri="{FF2B5EF4-FFF2-40B4-BE49-F238E27FC236}">
              <a16:creationId xmlns:a16="http://schemas.microsoft.com/office/drawing/2014/main" id="{9B1844F6-EE6F-4364-8D49-F8E54E1F2C62}"/>
            </a:ext>
          </a:extLst>
        </xdr:cNvPr>
        <xdr:cNvCxnSpPr/>
      </xdr:nvCxnSpPr>
      <xdr:spPr>
        <a:xfrm>
          <a:off x="19878675" y="12736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63698</xdr:rowOff>
    </xdr:from>
    <xdr:ext cx="469744" cy="259045"/>
    <xdr:sp macro="" textlink="">
      <xdr:nvSpPr>
        <xdr:cNvPr id="821" name="【消防施設】&#10;一人当たり面積平均値テキスト">
          <a:extLst>
            <a:ext uri="{FF2B5EF4-FFF2-40B4-BE49-F238E27FC236}">
              <a16:creationId xmlns:a16="http://schemas.microsoft.com/office/drawing/2014/main" id="{BF1DE257-BE23-4F18-B62F-791937371831}"/>
            </a:ext>
          </a:extLst>
        </xdr:cNvPr>
        <xdr:cNvSpPr txBox="1"/>
      </xdr:nvSpPr>
      <xdr:spPr>
        <a:xfrm>
          <a:off x="19992975" y="1334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22" name="フローチャート: 判断 821">
          <a:extLst>
            <a:ext uri="{FF2B5EF4-FFF2-40B4-BE49-F238E27FC236}">
              <a16:creationId xmlns:a16="http://schemas.microsoft.com/office/drawing/2014/main" id="{6A7FE973-3015-4FDC-916A-F514242E2AF6}"/>
            </a:ext>
          </a:extLst>
        </xdr:cNvPr>
        <xdr:cNvSpPr/>
      </xdr:nvSpPr>
      <xdr:spPr>
        <a:xfrm>
          <a:off x="19897725"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23" name="フローチャート: 判断 822">
          <a:extLst>
            <a:ext uri="{FF2B5EF4-FFF2-40B4-BE49-F238E27FC236}">
              <a16:creationId xmlns:a16="http://schemas.microsoft.com/office/drawing/2014/main" id="{FABD7432-BB89-44B8-B6F2-414E3A9CD495}"/>
            </a:ext>
          </a:extLst>
        </xdr:cNvPr>
        <xdr:cNvSpPr/>
      </xdr:nvSpPr>
      <xdr:spPr>
        <a:xfrm>
          <a:off x="191547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24" name="フローチャート: 判断 823">
          <a:extLst>
            <a:ext uri="{FF2B5EF4-FFF2-40B4-BE49-F238E27FC236}">
              <a16:creationId xmlns:a16="http://schemas.microsoft.com/office/drawing/2014/main" id="{A61D4934-90D4-46E7-AB53-54203BC1C4CE}"/>
            </a:ext>
          </a:extLst>
        </xdr:cNvPr>
        <xdr:cNvSpPr/>
      </xdr:nvSpPr>
      <xdr:spPr>
        <a:xfrm>
          <a:off x="183451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5" name="フローチャート: 判断 824">
          <a:extLst>
            <a:ext uri="{FF2B5EF4-FFF2-40B4-BE49-F238E27FC236}">
              <a16:creationId xmlns:a16="http://schemas.microsoft.com/office/drawing/2014/main" id="{73451ECF-3C38-4EC0-914A-B4415A5A6FB0}"/>
            </a:ext>
          </a:extLst>
        </xdr:cNvPr>
        <xdr:cNvSpPr/>
      </xdr:nvSpPr>
      <xdr:spPr>
        <a:xfrm>
          <a:off x="175545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26" name="フローチャート: 判断 825">
          <a:extLst>
            <a:ext uri="{FF2B5EF4-FFF2-40B4-BE49-F238E27FC236}">
              <a16:creationId xmlns:a16="http://schemas.microsoft.com/office/drawing/2014/main" id="{6192B632-F87E-4EDF-A127-B8B78BE5A225}"/>
            </a:ext>
          </a:extLst>
        </xdr:cNvPr>
        <xdr:cNvSpPr/>
      </xdr:nvSpPr>
      <xdr:spPr>
        <a:xfrm>
          <a:off x="167544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3017817C-B078-4335-85AB-667EDA39A812}"/>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BDAB25D9-E519-4B20-8F7E-D9EB7B3F3670}"/>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DD54509A-00A0-4C1D-8F3F-C3CB1ACE61C2}"/>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30" name="テキスト ボックス 829">
          <a:extLst>
            <a:ext uri="{FF2B5EF4-FFF2-40B4-BE49-F238E27FC236}">
              <a16:creationId xmlns:a16="http://schemas.microsoft.com/office/drawing/2014/main" id="{E9368269-1703-47A1-803C-6B16E5D2FD40}"/>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1" name="テキスト ボックス 830">
          <a:extLst>
            <a:ext uri="{FF2B5EF4-FFF2-40B4-BE49-F238E27FC236}">
              <a16:creationId xmlns:a16="http://schemas.microsoft.com/office/drawing/2014/main" id="{722D905B-02D9-4381-BA6B-539CA426015A}"/>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19957</xdr:rowOff>
    </xdr:from>
    <xdr:to>
      <xdr:col>116</xdr:col>
      <xdr:colOff>114300</xdr:colOff>
      <xdr:row>82</xdr:row>
      <xdr:rowOff>121557</xdr:rowOff>
    </xdr:to>
    <xdr:sp macro="" textlink="">
      <xdr:nvSpPr>
        <xdr:cNvPr id="832" name="楕円 831">
          <a:extLst>
            <a:ext uri="{FF2B5EF4-FFF2-40B4-BE49-F238E27FC236}">
              <a16:creationId xmlns:a16="http://schemas.microsoft.com/office/drawing/2014/main" id="{8D7D361D-2DC6-48BB-A18A-4495B73143EC}"/>
            </a:ext>
          </a:extLst>
        </xdr:cNvPr>
        <xdr:cNvSpPr/>
      </xdr:nvSpPr>
      <xdr:spPr>
        <a:xfrm>
          <a:off x="19897725" y="1329780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42834</xdr:rowOff>
    </xdr:from>
    <xdr:ext cx="469744" cy="259045"/>
    <xdr:sp macro="" textlink="">
      <xdr:nvSpPr>
        <xdr:cNvPr id="833" name="【消防施設】&#10;一人当たり面積該当値テキスト">
          <a:extLst>
            <a:ext uri="{FF2B5EF4-FFF2-40B4-BE49-F238E27FC236}">
              <a16:creationId xmlns:a16="http://schemas.microsoft.com/office/drawing/2014/main" id="{5D0D9B65-CE89-46F4-86B9-83D9BC53C525}"/>
            </a:ext>
          </a:extLst>
        </xdr:cNvPr>
        <xdr:cNvSpPr txBox="1"/>
      </xdr:nvSpPr>
      <xdr:spPr>
        <a:xfrm>
          <a:off x="19992975" y="131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834" name="楕円 833">
          <a:extLst>
            <a:ext uri="{FF2B5EF4-FFF2-40B4-BE49-F238E27FC236}">
              <a16:creationId xmlns:a16="http://schemas.microsoft.com/office/drawing/2014/main" id="{B558FB2D-C14C-4A90-B2C9-0054B3669502}"/>
            </a:ext>
          </a:extLst>
        </xdr:cNvPr>
        <xdr:cNvSpPr/>
      </xdr:nvSpPr>
      <xdr:spPr>
        <a:xfrm>
          <a:off x="19154775" y="1358537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70757</xdr:rowOff>
    </xdr:from>
    <xdr:to>
      <xdr:col>116</xdr:col>
      <xdr:colOff>63500</xdr:colOff>
      <xdr:row>84</xdr:row>
      <xdr:rowOff>21771</xdr:rowOff>
    </xdr:to>
    <xdr:cxnSp macro="">
      <xdr:nvCxnSpPr>
        <xdr:cNvPr id="835" name="直線コネクタ 834">
          <a:extLst>
            <a:ext uri="{FF2B5EF4-FFF2-40B4-BE49-F238E27FC236}">
              <a16:creationId xmlns:a16="http://schemas.microsoft.com/office/drawing/2014/main" id="{E450AA85-7BAB-4FB0-A629-E7B71D00A3C2}"/>
            </a:ext>
          </a:extLst>
        </xdr:cNvPr>
        <xdr:cNvCxnSpPr/>
      </xdr:nvCxnSpPr>
      <xdr:spPr>
        <a:xfrm flipV="1">
          <a:off x="19202400" y="13345432"/>
          <a:ext cx="752475" cy="27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836" name="楕円 835">
          <a:extLst>
            <a:ext uri="{FF2B5EF4-FFF2-40B4-BE49-F238E27FC236}">
              <a16:creationId xmlns:a16="http://schemas.microsoft.com/office/drawing/2014/main" id="{3354F0C3-0325-47B3-AD5F-FB53B57582BE}"/>
            </a:ext>
          </a:extLst>
        </xdr:cNvPr>
        <xdr:cNvSpPr/>
      </xdr:nvSpPr>
      <xdr:spPr>
        <a:xfrm>
          <a:off x="18345150" y="1358537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21771</xdr:rowOff>
    </xdr:from>
    <xdr:to>
      <xdr:col>111</xdr:col>
      <xdr:colOff>177800</xdr:colOff>
      <xdr:row>84</xdr:row>
      <xdr:rowOff>21771</xdr:rowOff>
    </xdr:to>
    <xdr:cxnSp macro="">
      <xdr:nvCxnSpPr>
        <xdr:cNvPr id="837" name="直線コネクタ 836">
          <a:extLst>
            <a:ext uri="{FF2B5EF4-FFF2-40B4-BE49-F238E27FC236}">
              <a16:creationId xmlns:a16="http://schemas.microsoft.com/office/drawing/2014/main" id="{0E592C92-A310-4248-ADAB-1F234AD06266}"/>
            </a:ext>
          </a:extLst>
        </xdr:cNvPr>
        <xdr:cNvCxnSpPr/>
      </xdr:nvCxnSpPr>
      <xdr:spPr>
        <a:xfrm>
          <a:off x="18392775" y="1362347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36286</xdr:rowOff>
    </xdr:from>
    <xdr:to>
      <xdr:col>102</xdr:col>
      <xdr:colOff>165100</xdr:colOff>
      <xdr:row>84</xdr:row>
      <xdr:rowOff>137886</xdr:rowOff>
    </xdr:to>
    <xdr:sp macro="" textlink="">
      <xdr:nvSpPr>
        <xdr:cNvPr id="838" name="楕円 837">
          <a:extLst>
            <a:ext uri="{FF2B5EF4-FFF2-40B4-BE49-F238E27FC236}">
              <a16:creationId xmlns:a16="http://schemas.microsoft.com/office/drawing/2014/main" id="{E34DE682-BFD2-4036-83FC-0EFF367637B4}"/>
            </a:ext>
          </a:extLst>
        </xdr:cNvPr>
        <xdr:cNvSpPr/>
      </xdr:nvSpPr>
      <xdr:spPr>
        <a:xfrm>
          <a:off x="17554575" y="136379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87086</xdr:rowOff>
    </xdr:to>
    <xdr:cxnSp macro="">
      <xdr:nvCxnSpPr>
        <xdr:cNvPr id="839" name="直線コネクタ 838">
          <a:extLst>
            <a:ext uri="{FF2B5EF4-FFF2-40B4-BE49-F238E27FC236}">
              <a16:creationId xmlns:a16="http://schemas.microsoft.com/office/drawing/2014/main" id="{5B7346B6-B7C5-4A0B-9A94-9B371ADEAE75}"/>
            </a:ext>
          </a:extLst>
        </xdr:cNvPr>
        <xdr:cNvCxnSpPr/>
      </xdr:nvCxnSpPr>
      <xdr:spPr>
        <a:xfrm flipV="1">
          <a:off x="17602200" y="13623471"/>
          <a:ext cx="790575" cy="6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68943</xdr:rowOff>
    </xdr:from>
    <xdr:to>
      <xdr:col>98</xdr:col>
      <xdr:colOff>38100</xdr:colOff>
      <xdr:row>84</xdr:row>
      <xdr:rowOff>170543</xdr:rowOff>
    </xdr:to>
    <xdr:sp macro="" textlink="">
      <xdr:nvSpPr>
        <xdr:cNvPr id="840" name="楕円 839">
          <a:extLst>
            <a:ext uri="{FF2B5EF4-FFF2-40B4-BE49-F238E27FC236}">
              <a16:creationId xmlns:a16="http://schemas.microsoft.com/office/drawing/2014/main" id="{8A819803-AB0D-4324-89CF-ECDB276CE726}"/>
            </a:ext>
          </a:extLst>
        </xdr:cNvPr>
        <xdr:cNvSpPr/>
      </xdr:nvSpPr>
      <xdr:spPr>
        <a:xfrm>
          <a:off x="16754475" y="136674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87086</xdr:rowOff>
    </xdr:from>
    <xdr:to>
      <xdr:col>102</xdr:col>
      <xdr:colOff>114300</xdr:colOff>
      <xdr:row>84</xdr:row>
      <xdr:rowOff>119743</xdr:rowOff>
    </xdr:to>
    <xdr:cxnSp macro="">
      <xdr:nvCxnSpPr>
        <xdr:cNvPr id="841" name="直線コネクタ 840">
          <a:extLst>
            <a:ext uri="{FF2B5EF4-FFF2-40B4-BE49-F238E27FC236}">
              <a16:creationId xmlns:a16="http://schemas.microsoft.com/office/drawing/2014/main" id="{909267DE-2248-456B-8ADB-053A6D01D0C5}"/>
            </a:ext>
          </a:extLst>
        </xdr:cNvPr>
        <xdr:cNvCxnSpPr/>
      </xdr:nvCxnSpPr>
      <xdr:spPr>
        <a:xfrm flipV="1">
          <a:off x="16802100" y="13685611"/>
          <a:ext cx="800100"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macro="" textlink="">
      <xdr:nvSpPr>
        <xdr:cNvPr id="842" name="n_1aveValue【消防施設】&#10;一人当たり面積">
          <a:extLst>
            <a:ext uri="{FF2B5EF4-FFF2-40B4-BE49-F238E27FC236}">
              <a16:creationId xmlns:a16="http://schemas.microsoft.com/office/drawing/2014/main" id="{B486E387-394C-4CC7-AE5D-34179B42F149}"/>
            </a:ext>
          </a:extLst>
        </xdr:cNvPr>
        <xdr:cNvSpPr txBox="1"/>
      </xdr:nvSpPr>
      <xdr:spPr>
        <a:xfrm>
          <a:off x="189834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43" name="n_2aveValue【消防施設】&#10;一人当たり面積">
          <a:extLst>
            <a:ext uri="{FF2B5EF4-FFF2-40B4-BE49-F238E27FC236}">
              <a16:creationId xmlns:a16="http://schemas.microsoft.com/office/drawing/2014/main" id="{0C1F3E3B-63E0-4F93-BEEF-8CD62E33A249}"/>
            </a:ext>
          </a:extLst>
        </xdr:cNvPr>
        <xdr:cNvSpPr txBox="1"/>
      </xdr:nvSpPr>
      <xdr:spPr>
        <a:xfrm>
          <a:off x="181833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64606</xdr:rowOff>
    </xdr:from>
    <xdr:ext cx="469744" cy="259045"/>
    <xdr:sp macro="" textlink="">
      <xdr:nvSpPr>
        <xdr:cNvPr id="844" name="n_3aveValue【消防施設】&#10;一人当たり面積">
          <a:extLst>
            <a:ext uri="{FF2B5EF4-FFF2-40B4-BE49-F238E27FC236}">
              <a16:creationId xmlns:a16="http://schemas.microsoft.com/office/drawing/2014/main" id="{76910226-1BB2-4E75-8B10-C86A6A5112BF}"/>
            </a:ext>
          </a:extLst>
        </xdr:cNvPr>
        <xdr:cNvSpPr txBox="1"/>
      </xdr:nvSpPr>
      <xdr:spPr>
        <a:xfrm>
          <a:off x="173832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64606</xdr:rowOff>
    </xdr:from>
    <xdr:ext cx="469744" cy="259045"/>
    <xdr:sp macro="" textlink="">
      <xdr:nvSpPr>
        <xdr:cNvPr id="845" name="n_4aveValue【消防施設】&#10;一人当たり面積">
          <a:extLst>
            <a:ext uri="{FF2B5EF4-FFF2-40B4-BE49-F238E27FC236}">
              <a16:creationId xmlns:a16="http://schemas.microsoft.com/office/drawing/2014/main" id="{02139FF5-93FA-4378-908D-35B9969A212B}"/>
            </a:ext>
          </a:extLst>
        </xdr:cNvPr>
        <xdr:cNvSpPr txBox="1"/>
      </xdr:nvSpPr>
      <xdr:spPr>
        <a:xfrm>
          <a:off x="16592627"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macro="" textlink="">
      <xdr:nvSpPr>
        <xdr:cNvPr id="846" name="n_1mainValue【消防施設】&#10;一人当たり面積">
          <a:extLst>
            <a:ext uri="{FF2B5EF4-FFF2-40B4-BE49-F238E27FC236}">
              <a16:creationId xmlns:a16="http://schemas.microsoft.com/office/drawing/2014/main" id="{1DFACAFE-7A4F-47E3-AA28-E29EB2847A10}"/>
            </a:ext>
          </a:extLst>
        </xdr:cNvPr>
        <xdr:cNvSpPr txBox="1"/>
      </xdr:nvSpPr>
      <xdr:spPr>
        <a:xfrm>
          <a:off x="18983402" y="1366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847" name="n_2mainValue【消防施設】&#10;一人当たり面積">
          <a:extLst>
            <a:ext uri="{FF2B5EF4-FFF2-40B4-BE49-F238E27FC236}">
              <a16:creationId xmlns:a16="http://schemas.microsoft.com/office/drawing/2014/main" id="{4551F638-D29C-4882-8175-A3200757D6BF}"/>
            </a:ext>
          </a:extLst>
        </xdr:cNvPr>
        <xdr:cNvSpPr txBox="1"/>
      </xdr:nvSpPr>
      <xdr:spPr>
        <a:xfrm>
          <a:off x="18183302" y="1366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129013</xdr:rowOff>
    </xdr:from>
    <xdr:ext cx="469744" cy="259045"/>
    <xdr:sp macro="" textlink="">
      <xdr:nvSpPr>
        <xdr:cNvPr id="848" name="n_3mainValue【消防施設】&#10;一人当たり面積">
          <a:extLst>
            <a:ext uri="{FF2B5EF4-FFF2-40B4-BE49-F238E27FC236}">
              <a16:creationId xmlns:a16="http://schemas.microsoft.com/office/drawing/2014/main" id="{C1E0E185-F9A7-4C5D-8375-D3DB1AB2EBDE}"/>
            </a:ext>
          </a:extLst>
        </xdr:cNvPr>
        <xdr:cNvSpPr txBox="1"/>
      </xdr:nvSpPr>
      <xdr:spPr>
        <a:xfrm>
          <a:off x="17383202" y="137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161670</xdr:rowOff>
    </xdr:from>
    <xdr:ext cx="469744" cy="259045"/>
    <xdr:sp macro="" textlink="">
      <xdr:nvSpPr>
        <xdr:cNvPr id="849" name="n_4mainValue【消防施設】&#10;一人当たり面積">
          <a:extLst>
            <a:ext uri="{FF2B5EF4-FFF2-40B4-BE49-F238E27FC236}">
              <a16:creationId xmlns:a16="http://schemas.microsoft.com/office/drawing/2014/main" id="{AC36CEE0-83D1-47F7-800D-46E35A712693}"/>
            </a:ext>
          </a:extLst>
        </xdr:cNvPr>
        <xdr:cNvSpPr txBox="1"/>
      </xdr:nvSpPr>
      <xdr:spPr>
        <a:xfrm>
          <a:off x="16592627" y="137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50" name="正方形/長方形 849">
          <a:extLst>
            <a:ext uri="{FF2B5EF4-FFF2-40B4-BE49-F238E27FC236}">
              <a16:creationId xmlns:a16="http://schemas.microsoft.com/office/drawing/2014/main" id="{0B0FE269-522A-4FF9-A2A5-B767E692C46F}"/>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1" name="正方形/長方形 850">
          <a:extLst>
            <a:ext uri="{FF2B5EF4-FFF2-40B4-BE49-F238E27FC236}">
              <a16:creationId xmlns:a16="http://schemas.microsoft.com/office/drawing/2014/main" id="{240DC27A-A66C-4438-9113-59FFCCCA1864}"/>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2" name="正方形/長方形 851">
          <a:extLst>
            <a:ext uri="{FF2B5EF4-FFF2-40B4-BE49-F238E27FC236}">
              <a16:creationId xmlns:a16="http://schemas.microsoft.com/office/drawing/2014/main" id="{F62656B8-E011-4F8C-8B77-57CACD21BAD7}"/>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3" name="正方形/長方形 852">
          <a:extLst>
            <a:ext uri="{FF2B5EF4-FFF2-40B4-BE49-F238E27FC236}">
              <a16:creationId xmlns:a16="http://schemas.microsoft.com/office/drawing/2014/main" id="{FF3E0FA5-D366-49EA-8CF7-F43C71E3D470}"/>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4" name="正方形/長方形 853">
          <a:extLst>
            <a:ext uri="{FF2B5EF4-FFF2-40B4-BE49-F238E27FC236}">
              <a16:creationId xmlns:a16="http://schemas.microsoft.com/office/drawing/2014/main" id="{A10594C9-5F99-4382-B177-E6CBDABB127E}"/>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5" name="正方形/長方形 854">
          <a:extLst>
            <a:ext uri="{FF2B5EF4-FFF2-40B4-BE49-F238E27FC236}">
              <a16:creationId xmlns:a16="http://schemas.microsoft.com/office/drawing/2014/main" id="{99F436EA-F0C2-472C-9E13-603DD22ABEEF}"/>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6" name="正方形/長方形 855">
          <a:extLst>
            <a:ext uri="{FF2B5EF4-FFF2-40B4-BE49-F238E27FC236}">
              <a16:creationId xmlns:a16="http://schemas.microsoft.com/office/drawing/2014/main" id="{C4241B75-C4D2-4FAC-B352-0BB9CDF653A6}"/>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正方形/長方形 856">
          <a:extLst>
            <a:ext uri="{FF2B5EF4-FFF2-40B4-BE49-F238E27FC236}">
              <a16:creationId xmlns:a16="http://schemas.microsoft.com/office/drawing/2014/main" id="{ACEEF0AF-C25B-4AFF-85BF-3AF107278733}"/>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8" name="テキスト ボックス 857">
          <a:extLst>
            <a:ext uri="{FF2B5EF4-FFF2-40B4-BE49-F238E27FC236}">
              <a16:creationId xmlns:a16="http://schemas.microsoft.com/office/drawing/2014/main" id="{967B9BF4-F58A-495F-8F0D-A8949943D705}"/>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9" name="直線コネクタ 858">
          <a:extLst>
            <a:ext uri="{FF2B5EF4-FFF2-40B4-BE49-F238E27FC236}">
              <a16:creationId xmlns:a16="http://schemas.microsoft.com/office/drawing/2014/main" id="{F391B215-BA02-4E00-98C6-ECA312DB5E90}"/>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60" name="テキスト ボックス 859">
          <a:extLst>
            <a:ext uri="{FF2B5EF4-FFF2-40B4-BE49-F238E27FC236}">
              <a16:creationId xmlns:a16="http://schemas.microsoft.com/office/drawing/2014/main" id="{9FF94FE7-E890-4BCA-9449-65878759EE80}"/>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61" name="直線コネクタ 860">
          <a:extLst>
            <a:ext uri="{FF2B5EF4-FFF2-40B4-BE49-F238E27FC236}">
              <a16:creationId xmlns:a16="http://schemas.microsoft.com/office/drawing/2014/main" id="{01868598-9580-4714-8CEF-78DE1F628E8E}"/>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2" name="テキスト ボックス 861">
          <a:extLst>
            <a:ext uri="{FF2B5EF4-FFF2-40B4-BE49-F238E27FC236}">
              <a16:creationId xmlns:a16="http://schemas.microsoft.com/office/drawing/2014/main" id="{BEA4EB4D-6570-494B-B8DD-CE2001752C74}"/>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3" name="直線コネクタ 862">
          <a:extLst>
            <a:ext uri="{FF2B5EF4-FFF2-40B4-BE49-F238E27FC236}">
              <a16:creationId xmlns:a16="http://schemas.microsoft.com/office/drawing/2014/main" id="{82D5A492-60A8-45D8-B3DC-2EB90E6AA009}"/>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4" name="テキスト ボックス 863">
          <a:extLst>
            <a:ext uri="{FF2B5EF4-FFF2-40B4-BE49-F238E27FC236}">
              <a16:creationId xmlns:a16="http://schemas.microsoft.com/office/drawing/2014/main" id="{B777AAD9-7B9A-4BE7-9938-CC0E860B95B6}"/>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5" name="直線コネクタ 864">
          <a:extLst>
            <a:ext uri="{FF2B5EF4-FFF2-40B4-BE49-F238E27FC236}">
              <a16:creationId xmlns:a16="http://schemas.microsoft.com/office/drawing/2014/main" id="{646C895B-A9B5-48BE-B520-B77F17561B4C}"/>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6" name="テキスト ボックス 865">
          <a:extLst>
            <a:ext uri="{FF2B5EF4-FFF2-40B4-BE49-F238E27FC236}">
              <a16:creationId xmlns:a16="http://schemas.microsoft.com/office/drawing/2014/main" id="{91368593-2CCF-466F-83A9-4FE8CE4E7DC0}"/>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7" name="直線コネクタ 866">
          <a:extLst>
            <a:ext uri="{FF2B5EF4-FFF2-40B4-BE49-F238E27FC236}">
              <a16:creationId xmlns:a16="http://schemas.microsoft.com/office/drawing/2014/main" id="{7D89EB26-08EB-44D8-BDB3-59BCEF61DFEB}"/>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8" name="テキスト ボックス 867">
          <a:extLst>
            <a:ext uri="{FF2B5EF4-FFF2-40B4-BE49-F238E27FC236}">
              <a16:creationId xmlns:a16="http://schemas.microsoft.com/office/drawing/2014/main" id="{277CD25E-3885-4BAC-8F73-012CD84E50A3}"/>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9" name="直線コネクタ 868">
          <a:extLst>
            <a:ext uri="{FF2B5EF4-FFF2-40B4-BE49-F238E27FC236}">
              <a16:creationId xmlns:a16="http://schemas.microsoft.com/office/drawing/2014/main" id="{AA0C6880-3E40-40E1-B511-A7B0AE9EB2AA}"/>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70" name="テキスト ボックス 869">
          <a:extLst>
            <a:ext uri="{FF2B5EF4-FFF2-40B4-BE49-F238E27FC236}">
              <a16:creationId xmlns:a16="http://schemas.microsoft.com/office/drawing/2014/main" id="{312FD0AE-A859-4492-88FA-FFE3AA459960}"/>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71" name="直線コネクタ 870">
          <a:extLst>
            <a:ext uri="{FF2B5EF4-FFF2-40B4-BE49-F238E27FC236}">
              <a16:creationId xmlns:a16="http://schemas.microsoft.com/office/drawing/2014/main" id="{380761E4-B693-4FB5-8A9B-29DBF5E3EBD1}"/>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72" name="テキスト ボックス 871">
          <a:extLst>
            <a:ext uri="{FF2B5EF4-FFF2-40B4-BE49-F238E27FC236}">
              <a16:creationId xmlns:a16="http://schemas.microsoft.com/office/drawing/2014/main" id="{37502744-E4E8-443B-88C5-63E0F09A95FF}"/>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3" name="【庁舎】&#10;有形固定資産減価償却率グラフ枠">
          <a:extLst>
            <a:ext uri="{FF2B5EF4-FFF2-40B4-BE49-F238E27FC236}">
              <a16:creationId xmlns:a16="http://schemas.microsoft.com/office/drawing/2014/main" id="{C808E7E2-0033-4278-B3EB-8273E13DE38A}"/>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109</xdr:row>
      <xdr:rowOff>53339</xdr:rowOff>
    </xdr:to>
    <xdr:cxnSp macro="">
      <xdr:nvCxnSpPr>
        <xdr:cNvPr id="874" name="直線コネクタ 873">
          <a:extLst>
            <a:ext uri="{FF2B5EF4-FFF2-40B4-BE49-F238E27FC236}">
              <a16:creationId xmlns:a16="http://schemas.microsoft.com/office/drawing/2014/main" id="{552D11BA-C6EE-4980-8986-AB40DD62C1F7}"/>
            </a:ext>
          </a:extLst>
        </xdr:cNvPr>
        <xdr:cNvCxnSpPr/>
      </xdr:nvCxnSpPr>
      <xdr:spPr>
        <a:xfrm flipV="1">
          <a:off x="14696439" y="16175989"/>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875" name="【庁舎】&#10;有形固定資産減価償却率最小値テキスト">
          <a:extLst>
            <a:ext uri="{FF2B5EF4-FFF2-40B4-BE49-F238E27FC236}">
              <a16:creationId xmlns:a16="http://schemas.microsoft.com/office/drawing/2014/main" id="{63A097E4-EF2B-4634-AFAF-1DD0ADB0B25A}"/>
            </a:ext>
          </a:extLst>
        </xdr:cNvPr>
        <xdr:cNvSpPr txBox="1"/>
      </xdr:nvSpPr>
      <xdr:spPr>
        <a:xfrm>
          <a:off x="14735175"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876" name="直線コネクタ 875">
          <a:extLst>
            <a:ext uri="{FF2B5EF4-FFF2-40B4-BE49-F238E27FC236}">
              <a16:creationId xmlns:a16="http://schemas.microsoft.com/office/drawing/2014/main" id="{84E0031E-9A5A-4998-9540-791FD9206722}"/>
            </a:ext>
          </a:extLst>
        </xdr:cNvPr>
        <xdr:cNvCxnSpPr/>
      </xdr:nvCxnSpPr>
      <xdr:spPr>
        <a:xfrm>
          <a:off x="14611350" y="17699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77" name="【庁舎】&#10;有形固定資産減価償却率最大値テキスト">
          <a:extLst>
            <a:ext uri="{FF2B5EF4-FFF2-40B4-BE49-F238E27FC236}">
              <a16:creationId xmlns:a16="http://schemas.microsoft.com/office/drawing/2014/main" id="{3074E148-2B30-461B-9448-E3373CB0F7BF}"/>
            </a:ext>
          </a:extLst>
        </xdr:cNvPr>
        <xdr:cNvSpPr txBox="1"/>
      </xdr:nvSpPr>
      <xdr:spPr>
        <a:xfrm>
          <a:off x="14735175" y="1596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78" name="直線コネクタ 877">
          <a:extLst>
            <a:ext uri="{FF2B5EF4-FFF2-40B4-BE49-F238E27FC236}">
              <a16:creationId xmlns:a16="http://schemas.microsoft.com/office/drawing/2014/main" id="{32F836F1-8225-483B-9B9D-59131545205B}"/>
            </a:ext>
          </a:extLst>
        </xdr:cNvPr>
        <xdr:cNvCxnSpPr/>
      </xdr:nvCxnSpPr>
      <xdr:spPr>
        <a:xfrm>
          <a:off x="14611350" y="16175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121938</xdr:rowOff>
    </xdr:from>
    <xdr:ext cx="405111" cy="259045"/>
    <xdr:sp macro="" textlink="">
      <xdr:nvSpPr>
        <xdr:cNvPr id="879" name="【庁舎】&#10;有形固定資産減価償却率平均値テキスト">
          <a:extLst>
            <a:ext uri="{FF2B5EF4-FFF2-40B4-BE49-F238E27FC236}">
              <a16:creationId xmlns:a16="http://schemas.microsoft.com/office/drawing/2014/main" id="{B828319B-9FFE-4DDA-B44C-F7DD1079D784}"/>
            </a:ext>
          </a:extLst>
        </xdr:cNvPr>
        <xdr:cNvSpPr txBox="1"/>
      </xdr:nvSpPr>
      <xdr:spPr>
        <a:xfrm>
          <a:off x="14735175" y="16965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880" name="フローチャート: 判断 879">
          <a:extLst>
            <a:ext uri="{FF2B5EF4-FFF2-40B4-BE49-F238E27FC236}">
              <a16:creationId xmlns:a16="http://schemas.microsoft.com/office/drawing/2014/main" id="{988B62EF-729E-4D45-BE98-6CB2D856535C}"/>
            </a:ext>
          </a:extLst>
        </xdr:cNvPr>
        <xdr:cNvSpPr/>
      </xdr:nvSpPr>
      <xdr:spPr>
        <a:xfrm>
          <a:off x="14649450" y="169805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81" name="フローチャート: 判断 880">
          <a:extLst>
            <a:ext uri="{FF2B5EF4-FFF2-40B4-BE49-F238E27FC236}">
              <a16:creationId xmlns:a16="http://schemas.microsoft.com/office/drawing/2014/main" id="{B73D04CC-2A02-45C1-958A-3E2C5A115C7B}"/>
            </a:ext>
          </a:extLst>
        </xdr:cNvPr>
        <xdr:cNvSpPr/>
      </xdr:nvSpPr>
      <xdr:spPr>
        <a:xfrm>
          <a:off x="13887450" y="169805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82" name="フローチャート: 判断 881">
          <a:extLst>
            <a:ext uri="{FF2B5EF4-FFF2-40B4-BE49-F238E27FC236}">
              <a16:creationId xmlns:a16="http://schemas.microsoft.com/office/drawing/2014/main" id="{E0491A84-0DC2-4A45-AA8F-BFB358C3E208}"/>
            </a:ext>
          </a:extLst>
        </xdr:cNvPr>
        <xdr:cNvSpPr/>
      </xdr:nvSpPr>
      <xdr:spPr>
        <a:xfrm>
          <a:off x="13096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83" name="フローチャート: 判断 882">
          <a:extLst>
            <a:ext uri="{FF2B5EF4-FFF2-40B4-BE49-F238E27FC236}">
              <a16:creationId xmlns:a16="http://schemas.microsoft.com/office/drawing/2014/main" id="{5F688EE7-D795-4083-84F3-E58382056C40}"/>
            </a:ext>
          </a:extLst>
        </xdr:cNvPr>
        <xdr:cNvSpPr/>
      </xdr:nvSpPr>
      <xdr:spPr>
        <a:xfrm>
          <a:off x="12296775" y="1707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40639</xdr:rowOff>
    </xdr:from>
    <xdr:to>
      <xdr:col>67</xdr:col>
      <xdr:colOff>101600</xdr:colOff>
      <xdr:row>105</xdr:row>
      <xdr:rowOff>142239</xdr:rowOff>
    </xdr:to>
    <xdr:sp macro="" textlink="">
      <xdr:nvSpPr>
        <xdr:cNvPr id="884" name="フローチャート: 判断 883">
          <a:extLst>
            <a:ext uri="{FF2B5EF4-FFF2-40B4-BE49-F238E27FC236}">
              <a16:creationId xmlns:a16="http://schemas.microsoft.com/office/drawing/2014/main" id="{DD4526FE-30DA-421B-9EFD-E00B2638AB92}"/>
            </a:ext>
          </a:extLst>
        </xdr:cNvPr>
        <xdr:cNvSpPr/>
      </xdr:nvSpPr>
      <xdr:spPr>
        <a:xfrm>
          <a:off x="11487150" y="170427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55AF69A7-40F8-404E-9C0F-BE6577AA1A2E}"/>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9439EACA-896A-4832-88B7-C6BF69687601}"/>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3DD916C0-E9E4-42CA-B0FD-B78FAAAE4C25}"/>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6AF5B4B3-BB50-49AF-839F-8E1E6C303CC3}"/>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C9E2C827-CC01-48AA-9B6D-2ED60A07D61E}"/>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40639</xdr:rowOff>
    </xdr:from>
    <xdr:to>
      <xdr:col>85</xdr:col>
      <xdr:colOff>177800</xdr:colOff>
      <xdr:row>104</xdr:row>
      <xdr:rowOff>142239</xdr:rowOff>
    </xdr:to>
    <xdr:sp macro="" textlink="">
      <xdr:nvSpPr>
        <xdr:cNvPr id="890" name="楕円 889">
          <a:extLst>
            <a:ext uri="{FF2B5EF4-FFF2-40B4-BE49-F238E27FC236}">
              <a16:creationId xmlns:a16="http://schemas.microsoft.com/office/drawing/2014/main" id="{B1198AB0-17E5-4AC2-A3C9-C41D12E1E787}"/>
            </a:ext>
          </a:extLst>
        </xdr:cNvPr>
        <xdr:cNvSpPr/>
      </xdr:nvSpPr>
      <xdr:spPr>
        <a:xfrm>
          <a:off x="14649450" y="168808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63516</xdr:rowOff>
    </xdr:from>
    <xdr:ext cx="405111" cy="259045"/>
    <xdr:sp macro="" textlink="">
      <xdr:nvSpPr>
        <xdr:cNvPr id="891" name="【庁舎】&#10;有形固定資産減価償却率該当値テキスト">
          <a:extLst>
            <a:ext uri="{FF2B5EF4-FFF2-40B4-BE49-F238E27FC236}">
              <a16:creationId xmlns:a16="http://schemas.microsoft.com/office/drawing/2014/main" id="{DE5D54A4-238E-47C6-AED0-3D5D36354D9A}"/>
            </a:ext>
          </a:extLst>
        </xdr:cNvPr>
        <xdr:cNvSpPr txBox="1"/>
      </xdr:nvSpPr>
      <xdr:spPr>
        <a:xfrm>
          <a:off x="14735175" y="1674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132080</xdr:rowOff>
    </xdr:from>
    <xdr:to>
      <xdr:col>81</xdr:col>
      <xdr:colOff>101600</xdr:colOff>
      <xdr:row>104</xdr:row>
      <xdr:rowOff>62230</xdr:rowOff>
    </xdr:to>
    <xdr:sp macro="" textlink="">
      <xdr:nvSpPr>
        <xdr:cNvPr id="892" name="楕円 891">
          <a:extLst>
            <a:ext uri="{FF2B5EF4-FFF2-40B4-BE49-F238E27FC236}">
              <a16:creationId xmlns:a16="http://schemas.microsoft.com/office/drawing/2014/main" id="{740377E3-4A06-4F08-B1C1-BC1210E8035B}"/>
            </a:ext>
          </a:extLst>
        </xdr:cNvPr>
        <xdr:cNvSpPr/>
      </xdr:nvSpPr>
      <xdr:spPr>
        <a:xfrm>
          <a:off x="13887450" y="168103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xdr:rowOff>
    </xdr:from>
    <xdr:to>
      <xdr:col>85</xdr:col>
      <xdr:colOff>127000</xdr:colOff>
      <xdr:row>104</xdr:row>
      <xdr:rowOff>91439</xdr:rowOff>
    </xdr:to>
    <xdr:cxnSp macro="">
      <xdr:nvCxnSpPr>
        <xdr:cNvPr id="893" name="直線コネクタ 892">
          <a:extLst>
            <a:ext uri="{FF2B5EF4-FFF2-40B4-BE49-F238E27FC236}">
              <a16:creationId xmlns:a16="http://schemas.microsoft.com/office/drawing/2014/main" id="{1BC8F712-3C90-480D-9DE2-1062CAEC735A}"/>
            </a:ext>
          </a:extLst>
        </xdr:cNvPr>
        <xdr:cNvCxnSpPr/>
      </xdr:nvCxnSpPr>
      <xdr:spPr>
        <a:xfrm>
          <a:off x="13935075" y="16848455"/>
          <a:ext cx="762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10161</xdr:rowOff>
    </xdr:from>
    <xdr:to>
      <xdr:col>76</xdr:col>
      <xdr:colOff>165100</xdr:colOff>
      <xdr:row>103</xdr:row>
      <xdr:rowOff>111761</xdr:rowOff>
    </xdr:to>
    <xdr:sp macro="" textlink="">
      <xdr:nvSpPr>
        <xdr:cNvPr id="894" name="楕円 893">
          <a:extLst>
            <a:ext uri="{FF2B5EF4-FFF2-40B4-BE49-F238E27FC236}">
              <a16:creationId xmlns:a16="http://schemas.microsoft.com/office/drawing/2014/main" id="{6FD6F94C-B270-4D32-9401-465B0CC9317A}"/>
            </a:ext>
          </a:extLst>
        </xdr:cNvPr>
        <xdr:cNvSpPr/>
      </xdr:nvSpPr>
      <xdr:spPr>
        <a:xfrm>
          <a:off x="13096875" y="1668526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60961</xdr:rowOff>
    </xdr:from>
    <xdr:to>
      <xdr:col>81</xdr:col>
      <xdr:colOff>50800</xdr:colOff>
      <xdr:row>104</xdr:row>
      <xdr:rowOff>11430</xdr:rowOff>
    </xdr:to>
    <xdr:cxnSp macro="">
      <xdr:nvCxnSpPr>
        <xdr:cNvPr id="895" name="直線コネクタ 894">
          <a:extLst>
            <a:ext uri="{FF2B5EF4-FFF2-40B4-BE49-F238E27FC236}">
              <a16:creationId xmlns:a16="http://schemas.microsoft.com/office/drawing/2014/main" id="{6FA1EFCF-1273-4791-9D30-D65A524B55FE}"/>
            </a:ext>
          </a:extLst>
        </xdr:cNvPr>
        <xdr:cNvCxnSpPr/>
      </xdr:nvCxnSpPr>
      <xdr:spPr>
        <a:xfrm>
          <a:off x="13144500" y="16742411"/>
          <a:ext cx="790575" cy="10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896" name="楕円 895">
          <a:extLst>
            <a:ext uri="{FF2B5EF4-FFF2-40B4-BE49-F238E27FC236}">
              <a16:creationId xmlns:a16="http://schemas.microsoft.com/office/drawing/2014/main" id="{601FC486-B358-4BA3-931B-103CD00E9E76}"/>
            </a:ext>
          </a:extLst>
        </xdr:cNvPr>
        <xdr:cNvSpPr/>
      </xdr:nvSpPr>
      <xdr:spPr>
        <a:xfrm>
          <a:off x="12296775" y="166592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60961</xdr:rowOff>
    </xdr:to>
    <xdr:cxnSp macro="">
      <xdr:nvCxnSpPr>
        <xdr:cNvPr id="897" name="直線コネクタ 896">
          <a:extLst>
            <a:ext uri="{FF2B5EF4-FFF2-40B4-BE49-F238E27FC236}">
              <a16:creationId xmlns:a16="http://schemas.microsoft.com/office/drawing/2014/main" id="{A7C22E4C-81C0-40C1-95A0-10255C29B1AD}"/>
            </a:ext>
          </a:extLst>
        </xdr:cNvPr>
        <xdr:cNvCxnSpPr/>
      </xdr:nvCxnSpPr>
      <xdr:spPr>
        <a:xfrm>
          <a:off x="12344400" y="16697325"/>
          <a:ext cx="800100" cy="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59689</xdr:rowOff>
    </xdr:from>
    <xdr:to>
      <xdr:col>67</xdr:col>
      <xdr:colOff>101600</xdr:colOff>
      <xdr:row>102</xdr:row>
      <xdr:rowOff>161289</xdr:rowOff>
    </xdr:to>
    <xdr:sp macro="" textlink="">
      <xdr:nvSpPr>
        <xdr:cNvPr id="898" name="楕円 897">
          <a:extLst>
            <a:ext uri="{FF2B5EF4-FFF2-40B4-BE49-F238E27FC236}">
              <a16:creationId xmlns:a16="http://schemas.microsoft.com/office/drawing/2014/main" id="{52A8E448-65F1-433E-84F9-36195EBDC523}"/>
            </a:ext>
          </a:extLst>
        </xdr:cNvPr>
        <xdr:cNvSpPr/>
      </xdr:nvSpPr>
      <xdr:spPr>
        <a:xfrm>
          <a:off x="11487150" y="165760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110489</xdr:rowOff>
    </xdr:from>
    <xdr:to>
      <xdr:col>71</xdr:col>
      <xdr:colOff>177800</xdr:colOff>
      <xdr:row>103</xdr:row>
      <xdr:rowOff>19050</xdr:rowOff>
    </xdr:to>
    <xdr:cxnSp macro="">
      <xdr:nvCxnSpPr>
        <xdr:cNvPr id="899" name="直線コネクタ 898">
          <a:extLst>
            <a:ext uri="{FF2B5EF4-FFF2-40B4-BE49-F238E27FC236}">
              <a16:creationId xmlns:a16="http://schemas.microsoft.com/office/drawing/2014/main" id="{3B20FC72-3C57-4138-A5ED-7398B9697D99}"/>
            </a:ext>
          </a:extLst>
        </xdr:cNvPr>
        <xdr:cNvCxnSpPr/>
      </xdr:nvCxnSpPr>
      <xdr:spPr>
        <a:xfrm>
          <a:off x="11534775" y="16623664"/>
          <a:ext cx="809625"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900" name="n_1aveValue【庁舎】&#10;有形固定資産減価償却率">
          <a:extLst>
            <a:ext uri="{FF2B5EF4-FFF2-40B4-BE49-F238E27FC236}">
              <a16:creationId xmlns:a16="http://schemas.microsoft.com/office/drawing/2014/main" id="{C7D9BBBE-99AB-42DC-9416-70DF182E8D10}"/>
            </a:ext>
          </a:extLst>
        </xdr:cNvPr>
        <xdr:cNvSpPr txBox="1"/>
      </xdr:nvSpPr>
      <xdr:spPr>
        <a:xfrm>
          <a:off x="13745219"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901" name="n_2aveValue【庁舎】&#10;有形固定資産減価償却率">
          <a:extLst>
            <a:ext uri="{FF2B5EF4-FFF2-40B4-BE49-F238E27FC236}">
              <a16:creationId xmlns:a16="http://schemas.microsoft.com/office/drawing/2014/main" id="{302DDBC4-A6FC-4F1C-A7D4-5C99BB282EE2}"/>
            </a:ext>
          </a:extLst>
        </xdr:cNvPr>
        <xdr:cNvSpPr txBox="1"/>
      </xdr:nvSpPr>
      <xdr:spPr>
        <a:xfrm>
          <a:off x="12964169"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902" name="n_3aveValue【庁舎】&#10;有形固定資産減価償却率">
          <a:extLst>
            <a:ext uri="{FF2B5EF4-FFF2-40B4-BE49-F238E27FC236}">
              <a16:creationId xmlns:a16="http://schemas.microsoft.com/office/drawing/2014/main" id="{FBBF32D5-BFDA-424B-B48F-F96A708B95FC}"/>
            </a:ext>
          </a:extLst>
        </xdr:cNvPr>
        <xdr:cNvSpPr txBox="1"/>
      </xdr:nvSpPr>
      <xdr:spPr>
        <a:xfrm>
          <a:off x="12164069"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133366</xdr:rowOff>
    </xdr:from>
    <xdr:ext cx="405111" cy="259045"/>
    <xdr:sp macro="" textlink="">
      <xdr:nvSpPr>
        <xdr:cNvPr id="903" name="n_4aveValue【庁舎】&#10;有形固定資産減価償却率">
          <a:extLst>
            <a:ext uri="{FF2B5EF4-FFF2-40B4-BE49-F238E27FC236}">
              <a16:creationId xmlns:a16="http://schemas.microsoft.com/office/drawing/2014/main" id="{0C608CEE-BDEB-43E8-8DA8-A83CA89ECEB2}"/>
            </a:ext>
          </a:extLst>
        </xdr:cNvPr>
        <xdr:cNvSpPr txBox="1"/>
      </xdr:nvSpPr>
      <xdr:spPr>
        <a:xfrm>
          <a:off x="11354444"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78757</xdr:rowOff>
    </xdr:from>
    <xdr:ext cx="405111" cy="259045"/>
    <xdr:sp macro="" textlink="">
      <xdr:nvSpPr>
        <xdr:cNvPr id="904" name="n_1mainValue【庁舎】&#10;有形固定資産減価償却率">
          <a:extLst>
            <a:ext uri="{FF2B5EF4-FFF2-40B4-BE49-F238E27FC236}">
              <a16:creationId xmlns:a16="http://schemas.microsoft.com/office/drawing/2014/main" id="{B297D20B-0F50-45F6-A30E-9C084FE502DC}"/>
            </a:ext>
          </a:extLst>
        </xdr:cNvPr>
        <xdr:cNvSpPr txBox="1"/>
      </xdr:nvSpPr>
      <xdr:spPr>
        <a:xfrm>
          <a:off x="13745219" y="1659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128288</xdr:rowOff>
    </xdr:from>
    <xdr:ext cx="405111" cy="259045"/>
    <xdr:sp macro="" textlink="">
      <xdr:nvSpPr>
        <xdr:cNvPr id="905" name="n_2mainValue【庁舎】&#10;有形固定資産減価償却率">
          <a:extLst>
            <a:ext uri="{FF2B5EF4-FFF2-40B4-BE49-F238E27FC236}">
              <a16:creationId xmlns:a16="http://schemas.microsoft.com/office/drawing/2014/main" id="{A1EF0C9E-6F1A-47AF-ADC4-0BCE05AF9055}"/>
            </a:ext>
          </a:extLst>
        </xdr:cNvPr>
        <xdr:cNvSpPr txBox="1"/>
      </xdr:nvSpPr>
      <xdr:spPr>
        <a:xfrm>
          <a:off x="12964169" y="1647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906" name="n_3mainValue【庁舎】&#10;有形固定資産減価償却率">
          <a:extLst>
            <a:ext uri="{FF2B5EF4-FFF2-40B4-BE49-F238E27FC236}">
              <a16:creationId xmlns:a16="http://schemas.microsoft.com/office/drawing/2014/main" id="{296296C6-A759-41B7-9B8D-8D6B52EB0EF6}"/>
            </a:ext>
          </a:extLst>
        </xdr:cNvPr>
        <xdr:cNvSpPr txBox="1"/>
      </xdr:nvSpPr>
      <xdr:spPr>
        <a:xfrm>
          <a:off x="12164069" y="1643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907" name="n_4mainValue【庁舎】&#10;有形固定資産減価償却率">
          <a:extLst>
            <a:ext uri="{FF2B5EF4-FFF2-40B4-BE49-F238E27FC236}">
              <a16:creationId xmlns:a16="http://schemas.microsoft.com/office/drawing/2014/main" id="{D296F0C6-8FD4-4D9D-92BD-A29978EA8A0B}"/>
            </a:ext>
          </a:extLst>
        </xdr:cNvPr>
        <xdr:cNvSpPr txBox="1"/>
      </xdr:nvSpPr>
      <xdr:spPr>
        <a:xfrm>
          <a:off x="11354444" y="1636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8" name="正方形/長方形 907">
          <a:extLst>
            <a:ext uri="{FF2B5EF4-FFF2-40B4-BE49-F238E27FC236}">
              <a16:creationId xmlns:a16="http://schemas.microsoft.com/office/drawing/2014/main" id="{E042D7F1-9383-4D61-BB3A-FE57ED34CAA3}"/>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9" name="正方形/長方形 908">
          <a:extLst>
            <a:ext uri="{FF2B5EF4-FFF2-40B4-BE49-F238E27FC236}">
              <a16:creationId xmlns:a16="http://schemas.microsoft.com/office/drawing/2014/main" id="{2CE2B82F-69EA-449B-8383-842BB760600F}"/>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10" name="正方形/長方形 909">
          <a:extLst>
            <a:ext uri="{FF2B5EF4-FFF2-40B4-BE49-F238E27FC236}">
              <a16:creationId xmlns:a16="http://schemas.microsoft.com/office/drawing/2014/main" id="{021B0B89-E1F3-462D-8694-1F3EDAE7E7BC}"/>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11" name="正方形/長方形 910">
          <a:extLst>
            <a:ext uri="{FF2B5EF4-FFF2-40B4-BE49-F238E27FC236}">
              <a16:creationId xmlns:a16="http://schemas.microsoft.com/office/drawing/2014/main" id="{64BD2098-2462-476C-A28B-DA794843F87D}"/>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12" name="正方形/長方形 911">
          <a:extLst>
            <a:ext uri="{FF2B5EF4-FFF2-40B4-BE49-F238E27FC236}">
              <a16:creationId xmlns:a16="http://schemas.microsoft.com/office/drawing/2014/main" id="{AD5935B9-30E9-498C-884C-1554B6692C0B}"/>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3" name="正方形/長方形 912">
          <a:extLst>
            <a:ext uri="{FF2B5EF4-FFF2-40B4-BE49-F238E27FC236}">
              <a16:creationId xmlns:a16="http://schemas.microsoft.com/office/drawing/2014/main" id="{05109009-5D77-4354-ABB0-8307D0F59A21}"/>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4" name="正方形/長方形 913">
          <a:extLst>
            <a:ext uri="{FF2B5EF4-FFF2-40B4-BE49-F238E27FC236}">
              <a16:creationId xmlns:a16="http://schemas.microsoft.com/office/drawing/2014/main" id="{97258A0A-9BB4-499D-BC64-ED3549086AD8}"/>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5" name="正方形/長方形 914">
          <a:extLst>
            <a:ext uri="{FF2B5EF4-FFF2-40B4-BE49-F238E27FC236}">
              <a16:creationId xmlns:a16="http://schemas.microsoft.com/office/drawing/2014/main" id="{F8A68F1D-5C43-48BE-A437-906DEB4B85EA}"/>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6" name="テキスト ボックス 915">
          <a:extLst>
            <a:ext uri="{FF2B5EF4-FFF2-40B4-BE49-F238E27FC236}">
              <a16:creationId xmlns:a16="http://schemas.microsoft.com/office/drawing/2014/main" id="{7698BE48-BEF8-4AA2-995B-48832EB3EFC1}"/>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7" name="直線コネクタ 916">
          <a:extLst>
            <a:ext uri="{FF2B5EF4-FFF2-40B4-BE49-F238E27FC236}">
              <a16:creationId xmlns:a16="http://schemas.microsoft.com/office/drawing/2014/main" id="{825C6AAA-892C-4F2E-B5CC-4399A8025950}"/>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8" name="テキスト ボックス 917">
          <a:extLst>
            <a:ext uri="{FF2B5EF4-FFF2-40B4-BE49-F238E27FC236}">
              <a16:creationId xmlns:a16="http://schemas.microsoft.com/office/drawing/2014/main" id="{BAD89D6C-C701-486B-84DE-FF79241CBA51}"/>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9" name="直線コネクタ 918">
          <a:extLst>
            <a:ext uri="{FF2B5EF4-FFF2-40B4-BE49-F238E27FC236}">
              <a16:creationId xmlns:a16="http://schemas.microsoft.com/office/drawing/2014/main" id="{D1F586B9-7C5C-4E7D-A23C-F1CF798FFD44}"/>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20" name="テキスト ボックス 919">
          <a:extLst>
            <a:ext uri="{FF2B5EF4-FFF2-40B4-BE49-F238E27FC236}">
              <a16:creationId xmlns:a16="http://schemas.microsoft.com/office/drawing/2014/main" id="{CD9A6426-1980-4A13-8A13-DE403EC22150}"/>
            </a:ext>
          </a:extLst>
        </xdr:cNvPr>
        <xdr:cNvSpPr txBox="1"/>
      </xdr:nvSpPr>
      <xdr:spPr>
        <a:xfrm>
          <a:off x="160523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21" name="直線コネクタ 920">
          <a:extLst>
            <a:ext uri="{FF2B5EF4-FFF2-40B4-BE49-F238E27FC236}">
              <a16:creationId xmlns:a16="http://schemas.microsoft.com/office/drawing/2014/main" id="{DAFED8E9-2E7E-4895-A7F3-5A2BE4593936}"/>
            </a:ext>
          </a:extLst>
        </xdr:cNvPr>
        <xdr:cNvCxnSpPr/>
      </xdr:nvCxnSpPr>
      <xdr:spPr>
        <a:xfrm>
          <a:off x="164592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22" name="テキスト ボックス 921">
          <a:extLst>
            <a:ext uri="{FF2B5EF4-FFF2-40B4-BE49-F238E27FC236}">
              <a16:creationId xmlns:a16="http://schemas.microsoft.com/office/drawing/2014/main" id="{BC0EBBC8-4F00-4244-A3D4-ADE858769D39}"/>
            </a:ext>
          </a:extLst>
        </xdr:cNvPr>
        <xdr:cNvSpPr txBox="1"/>
      </xdr:nvSpPr>
      <xdr:spPr>
        <a:xfrm>
          <a:off x="16052346"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23" name="直線コネクタ 922">
          <a:extLst>
            <a:ext uri="{FF2B5EF4-FFF2-40B4-BE49-F238E27FC236}">
              <a16:creationId xmlns:a16="http://schemas.microsoft.com/office/drawing/2014/main" id="{AFCBDEF9-8BFF-4712-91EE-F27156E62800}"/>
            </a:ext>
          </a:extLst>
        </xdr:cNvPr>
        <xdr:cNvCxnSpPr/>
      </xdr:nvCxnSpPr>
      <xdr:spPr>
        <a:xfrm>
          <a:off x="164592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4" name="テキスト ボックス 923">
          <a:extLst>
            <a:ext uri="{FF2B5EF4-FFF2-40B4-BE49-F238E27FC236}">
              <a16:creationId xmlns:a16="http://schemas.microsoft.com/office/drawing/2014/main" id="{6AB2101F-A554-4F8D-B167-D9FF8BF812C6}"/>
            </a:ext>
          </a:extLst>
        </xdr:cNvPr>
        <xdr:cNvSpPr txBox="1"/>
      </xdr:nvSpPr>
      <xdr:spPr>
        <a:xfrm>
          <a:off x="16052346"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5" name="直線コネクタ 924">
          <a:extLst>
            <a:ext uri="{FF2B5EF4-FFF2-40B4-BE49-F238E27FC236}">
              <a16:creationId xmlns:a16="http://schemas.microsoft.com/office/drawing/2014/main" id="{E23D978A-8DE9-435D-83AF-D34870C37D63}"/>
            </a:ext>
          </a:extLst>
        </xdr:cNvPr>
        <xdr:cNvCxnSpPr/>
      </xdr:nvCxnSpPr>
      <xdr:spPr>
        <a:xfrm>
          <a:off x="164592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6" name="テキスト ボックス 925">
          <a:extLst>
            <a:ext uri="{FF2B5EF4-FFF2-40B4-BE49-F238E27FC236}">
              <a16:creationId xmlns:a16="http://schemas.microsoft.com/office/drawing/2014/main" id="{478BB42E-D699-46D6-B2BC-B73A0E10E8D4}"/>
            </a:ext>
          </a:extLst>
        </xdr:cNvPr>
        <xdr:cNvSpPr txBox="1"/>
      </xdr:nvSpPr>
      <xdr:spPr>
        <a:xfrm>
          <a:off x="16052346"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a:extLst>
            <a:ext uri="{FF2B5EF4-FFF2-40B4-BE49-F238E27FC236}">
              <a16:creationId xmlns:a16="http://schemas.microsoft.com/office/drawing/2014/main" id="{106E2D33-57DD-4B0B-97A5-2093310FA941}"/>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8" name="テキスト ボックス 927">
          <a:extLst>
            <a:ext uri="{FF2B5EF4-FFF2-40B4-BE49-F238E27FC236}">
              <a16:creationId xmlns:a16="http://schemas.microsoft.com/office/drawing/2014/main" id="{344A1764-9410-4B92-A352-2C1189175250}"/>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庁舎】&#10;一人当たり面積グラフ枠">
          <a:extLst>
            <a:ext uri="{FF2B5EF4-FFF2-40B4-BE49-F238E27FC236}">
              <a16:creationId xmlns:a16="http://schemas.microsoft.com/office/drawing/2014/main" id="{24A44FC4-4064-4F9F-9FDE-40B42C867342}"/>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30" name="直線コネクタ 929">
          <a:extLst>
            <a:ext uri="{FF2B5EF4-FFF2-40B4-BE49-F238E27FC236}">
              <a16:creationId xmlns:a16="http://schemas.microsoft.com/office/drawing/2014/main" id="{6D38E32B-B2D1-4F5D-A122-B99086B5CE3E}"/>
            </a:ext>
          </a:extLst>
        </xdr:cNvPr>
        <xdr:cNvCxnSpPr/>
      </xdr:nvCxnSpPr>
      <xdr:spPr>
        <a:xfrm flipV="1">
          <a:off x="19954239" y="16525367"/>
          <a:ext cx="0" cy="11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931" name="【庁舎】&#10;一人当たり面積最小値テキスト">
          <a:extLst>
            <a:ext uri="{FF2B5EF4-FFF2-40B4-BE49-F238E27FC236}">
              <a16:creationId xmlns:a16="http://schemas.microsoft.com/office/drawing/2014/main" id="{B0D4A0D9-2799-4DD4-B9A8-8FCD57EEE54A}"/>
            </a:ext>
          </a:extLst>
        </xdr:cNvPr>
        <xdr:cNvSpPr txBox="1"/>
      </xdr:nvSpPr>
      <xdr:spPr>
        <a:xfrm>
          <a:off x="19992975" y="176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32" name="直線コネクタ 931">
          <a:extLst>
            <a:ext uri="{FF2B5EF4-FFF2-40B4-BE49-F238E27FC236}">
              <a16:creationId xmlns:a16="http://schemas.microsoft.com/office/drawing/2014/main" id="{433833EF-91DF-4765-8C81-9F875596848A}"/>
            </a:ext>
          </a:extLst>
        </xdr:cNvPr>
        <xdr:cNvCxnSpPr/>
      </xdr:nvCxnSpPr>
      <xdr:spPr>
        <a:xfrm>
          <a:off x="19878675" y="176565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macro="" textlink="">
      <xdr:nvSpPr>
        <xdr:cNvPr id="933" name="【庁舎】&#10;一人当たり面積最大値テキスト">
          <a:extLst>
            <a:ext uri="{FF2B5EF4-FFF2-40B4-BE49-F238E27FC236}">
              <a16:creationId xmlns:a16="http://schemas.microsoft.com/office/drawing/2014/main" id="{AE97D2AA-88A8-4CB1-AB5D-E853F31E760D}"/>
            </a:ext>
          </a:extLst>
        </xdr:cNvPr>
        <xdr:cNvSpPr txBox="1"/>
      </xdr:nvSpPr>
      <xdr:spPr>
        <a:xfrm>
          <a:off x="19992975" y="163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34" name="直線コネクタ 933">
          <a:extLst>
            <a:ext uri="{FF2B5EF4-FFF2-40B4-BE49-F238E27FC236}">
              <a16:creationId xmlns:a16="http://schemas.microsoft.com/office/drawing/2014/main" id="{5DA73C44-2C43-4438-9454-7ADF78BD921F}"/>
            </a:ext>
          </a:extLst>
        </xdr:cNvPr>
        <xdr:cNvCxnSpPr/>
      </xdr:nvCxnSpPr>
      <xdr:spPr>
        <a:xfrm>
          <a:off x="19878675" y="165253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45990</xdr:rowOff>
    </xdr:from>
    <xdr:ext cx="469744" cy="259045"/>
    <xdr:sp macro="" textlink="">
      <xdr:nvSpPr>
        <xdr:cNvPr id="935" name="【庁舎】&#10;一人当たり面積平均値テキスト">
          <a:extLst>
            <a:ext uri="{FF2B5EF4-FFF2-40B4-BE49-F238E27FC236}">
              <a16:creationId xmlns:a16="http://schemas.microsoft.com/office/drawing/2014/main" id="{6D885906-FCC6-49F9-8913-D89CBAC2C3FD}"/>
            </a:ext>
          </a:extLst>
        </xdr:cNvPr>
        <xdr:cNvSpPr txBox="1"/>
      </xdr:nvSpPr>
      <xdr:spPr>
        <a:xfrm>
          <a:off x="19992975" y="1721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6" name="フローチャート: 判断 935">
          <a:extLst>
            <a:ext uri="{FF2B5EF4-FFF2-40B4-BE49-F238E27FC236}">
              <a16:creationId xmlns:a16="http://schemas.microsoft.com/office/drawing/2014/main" id="{F4E968A8-604D-46CF-A081-E1DAF64A3BF0}"/>
            </a:ext>
          </a:extLst>
        </xdr:cNvPr>
        <xdr:cNvSpPr/>
      </xdr:nvSpPr>
      <xdr:spPr>
        <a:xfrm>
          <a:off x="19897725" y="173522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macro="" textlink="">
      <xdr:nvSpPr>
        <xdr:cNvPr id="937" name="フローチャート: 判断 936">
          <a:extLst>
            <a:ext uri="{FF2B5EF4-FFF2-40B4-BE49-F238E27FC236}">
              <a16:creationId xmlns:a16="http://schemas.microsoft.com/office/drawing/2014/main" id="{58845F32-4D53-43C6-BC50-032B15A5214C}"/>
            </a:ext>
          </a:extLst>
        </xdr:cNvPr>
        <xdr:cNvSpPr/>
      </xdr:nvSpPr>
      <xdr:spPr>
        <a:xfrm>
          <a:off x="19154775" y="173628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38" name="フローチャート: 判断 937">
          <a:extLst>
            <a:ext uri="{FF2B5EF4-FFF2-40B4-BE49-F238E27FC236}">
              <a16:creationId xmlns:a16="http://schemas.microsoft.com/office/drawing/2014/main" id="{611F4597-BCFF-49E4-BD9F-2F4A41A5B0D7}"/>
            </a:ext>
          </a:extLst>
        </xdr:cNvPr>
        <xdr:cNvSpPr/>
      </xdr:nvSpPr>
      <xdr:spPr>
        <a:xfrm>
          <a:off x="18345150" y="173916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39" name="フローチャート: 判断 938">
          <a:extLst>
            <a:ext uri="{FF2B5EF4-FFF2-40B4-BE49-F238E27FC236}">
              <a16:creationId xmlns:a16="http://schemas.microsoft.com/office/drawing/2014/main" id="{F4F6FD3F-38AB-42E0-8906-4E772E693346}"/>
            </a:ext>
          </a:extLst>
        </xdr:cNvPr>
        <xdr:cNvSpPr/>
      </xdr:nvSpPr>
      <xdr:spPr>
        <a:xfrm>
          <a:off x="17554575" y="173916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macro="" textlink="">
      <xdr:nvSpPr>
        <xdr:cNvPr id="940" name="フローチャート: 判断 939">
          <a:extLst>
            <a:ext uri="{FF2B5EF4-FFF2-40B4-BE49-F238E27FC236}">
              <a16:creationId xmlns:a16="http://schemas.microsoft.com/office/drawing/2014/main" id="{94E93E91-ADB1-49F3-87C3-0147602EF03C}"/>
            </a:ext>
          </a:extLst>
        </xdr:cNvPr>
        <xdr:cNvSpPr/>
      </xdr:nvSpPr>
      <xdr:spPr>
        <a:xfrm>
          <a:off x="16754475" y="173993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8D845034-B2BC-4390-A919-8720F36A2295}"/>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62FDD201-42CB-43B9-8265-8D0362727A56}"/>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C30DE3B4-A07F-4E3B-B16A-58D3A6AEB37F}"/>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a:extLst>
            <a:ext uri="{FF2B5EF4-FFF2-40B4-BE49-F238E27FC236}">
              <a16:creationId xmlns:a16="http://schemas.microsoft.com/office/drawing/2014/main" id="{FF6F5A9A-ABF7-4E9C-B5BB-0D29A79EAC63}"/>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a:extLst>
            <a:ext uri="{FF2B5EF4-FFF2-40B4-BE49-F238E27FC236}">
              <a16:creationId xmlns:a16="http://schemas.microsoft.com/office/drawing/2014/main" id="{BAF20DF6-CCAD-43DA-8DB7-F06D3D7FF014}"/>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91694</xdr:rowOff>
    </xdr:from>
    <xdr:to>
      <xdr:col>116</xdr:col>
      <xdr:colOff>114300</xdr:colOff>
      <xdr:row>108</xdr:row>
      <xdr:rowOff>21844</xdr:rowOff>
    </xdr:to>
    <xdr:sp macro="" textlink="">
      <xdr:nvSpPr>
        <xdr:cNvPr id="946" name="楕円 945">
          <a:extLst>
            <a:ext uri="{FF2B5EF4-FFF2-40B4-BE49-F238E27FC236}">
              <a16:creationId xmlns:a16="http://schemas.microsoft.com/office/drawing/2014/main" id="{550F1669-8E13-4D82-95BC-E3F909F48BB6}"/>
            </a:ext>
          </a:extLst>
        </xdr:cNvPr>
        <xdr:cNvSpPr/>
      </xdr:nvSpPr>
      <xdr:spPr>
        <a:xfrm>
          <a:off x="19897725" y="1741449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70121</xdr:rowOff>
    </xdr:from>
    <xdr:ext cx="469744" cy="259045"/>
    <xdr:sp macro="" textlink="">
      <xdr:nvSpPr>
        <xdr:cNvPr id="947" name="【庁舎】&#10;一人当たり面積該当値テキスト">
          <a:extLst>
            <a:ext uri="{FF2B5EF4-FFF2-40B4-BE49-F238E27FC236}">
              <a16:creationId xmlns:a16="http://schemas.microsoft.com/office/drawing/2014/main" id="{1940DE25-AEB0-45B3-8AA3-0A21F519BDE8}"/>
            </a:ext>
          </a:extLst>
        </xdr:cNvPr>
        <xdr:cNvSpPr txBox="1"/>
      </xdr:nvSpPr>
      <xdr:spPr>
        <a:xfrm>
          <a:off x="19992975" y="1739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96265</xdr:rowOff>
    </xdr:from>
    <xdr:to>
      <xdr:col>112</xdr:col>
      <xdr:colOff>38100</xdr:colOff>
      <xdr:row>108</xdr:row>
      <xdr:rowOff>26415</xdr:rowOff>
    </xdr:to>
    <xdr:sp macro="" textlink="">
      <xdr:nvSpPr>
        <xdr:cNvPr id="948" name="楕円 947">
          <a:extLst>
            <a:ext uri="{FF2B5EF4-FFF2-40B4-BE49-F238E27FC236}">
              <a16:creationId xmlns:a16="http://schemas.microsoft.com/office/drawing/2014/main" id="{AC5F9419-E6CA-4DC7-8263-07EB810949A9}"/>
            </a:ext>
          </a:extLst>
        </xdr:cNvPr>
        <xdr:cNvSpPr/>
      </xdr:nvSpPr>
      <xdr:spPr>
        <a:xfrm>
          <a:off x="19154775" y="174222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142494</xdr:rowOff>
    </xdr:from>
    <xdr:to>
      <xdr:col>116</xdr:col>
      <xdr:colOff>63500</xdr:colOff>
      <xdr:row>107</xdr:row>
      <xdr:rowOff>147065</xdr:rowOff>
    </xdr:to>
    <xdr:cxnSp macro="">
      <xdr:nvCxnSpPr>
        <xdr:cNvPr id="949" name="直線コネクタ 948">
          <a:extLst>
            <a:ext uri="{FF2B5EF4-FFF2-40B4-BE49-F238E27FC236}">
              <a16:creationId xmlns:a16="http://schemas.microsoft.com/office/drawing/2014/main" id="{730A32D7-CDFE-48EC-8EA2-C24593E1D779}"/>
            </a:ext>
          </a:extLst>
        </xdr:cNvPr>
        <xdr:cNvCxnSpPr/>
      </xdr:nvCxnSpPr>
      <xdr:spPr>
        <a:xfrm flipV="1">
          <a:off x="19202400" y="17471644"/>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950" name="楕円 949">
          <a:extLst>
            <a:ext uri="{FF2B5EF4-FFF2-40B4-BE49-F238E27FC236}">
              <a16:creationId xmlns:a16="http://schemas.microsoft.com/office/drawing/2014/main" id="{2BE8F8B2-19F2-4621-B90F-77BCFEE44A77}"/>
            </a:ext>
          </a:extLst>
        </xdr:cNvPr>
        <xdr:cNvSpPr/>
      </xdr:nvSpPr>
      <xdr:spPr>
        <a:xfrm>
          <a:off x="18345150" y="174117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147065</xdr:rowOff>
    </xdr:to>
    <xdr:cxnSp macro="">
      <xdr:nvCxnSpPr>
        <xdr:cNvPr id="951" name="直線コネクタ 950">
          <a:extLst>
            <a:ext uri="{FF2B5EF4-FFF2-40B4-BE49-F238E27FC236}">
              <a16:creationId xmlns:a16="http://schemas.microsoft.com/office/drawing/2014/main" id="{F2AD44A6-23CC-4716-B14E-C2E81F6E81BC}"/>
            </a:ext>
          </a:extLst>
        </xdr:cNvPr>
        <xdr:cNvCxnSpPr/>
      </xdr:nvCxnSpPr>
      <xdr:spPr>
        <a:xfrm>
          <a:off x="18392775" y="17459325"/>
          <a:ext cx="809625"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91694</xdr:rowOff>
    </xdr:from>
    <xdr:to>
      <xdr:col>102</xdr:col>
      <xdr:colOff>165100</xdr:colOff>
      <xdr:row>108</xdr:row>
      <xdr:rowOff>21844</xdr:rowOff>
    </xdr:to>
    <xdr:sp macro="" textlink="">
      <xdr:nvSpPr>
        <xdr:cNvPr id="952" name="楕円 951">
          <a:extLst>
            <a:ext uri="{FF2B5EF4-FFF2-40B4-BE49-F238E27FC236}">
              <a16:creationId xmlns:a16="http://schemas.microsoft.com/office/drawing/2014/main" id="{C8DBB3AC-E795-4457-B1EF-EC1E55C68C4E}"/>
            </a:ext>
          </a:extLst>
        </xdr:cNvPr>
        <xdr:cNvSpPr/>
      </xdr:nvSpPr>
      <xdr:spPr>
        <a:xfrm>
          <a:off x="17554575" y="174144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142494</xdr:rowOff>
    </xdr:to>
    <xdr:cxnSp macro="">
      <xdr:nvCxnSpPr>
        <xdr:cNvPr id="953" name="直線コネクタ 952">
          <a:extLst>
            <a:ext uri="{FF2B5EF4-FFF2-40B4-BE49-F238E27FC236}">
              <a16:creationId xmlns:a16="http://schemas.microsoft.com/office/drawing/2014/main" id="{FC9FF0E5-5DB1-4B28-8B26-F8757766F3A1}"/>
            </a:ext>
          </a:extLst>
        </xdr:cNvPr>
        <xdr:cNvCxnSpPr/>
      </xdr:nvCxnSpPr>
      <xdr:spPr>
        <a:xfrm flipV="1">
          <a:off x="17602200" y="17459325"/>
          <a:ext cx="79057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96265</xdr:rowOff>
    </xdr:from>
    <xdr:to>
      <xdr:col>98</xdr:col>
      <xdr:colOff>38100</xdr:colOff>
      <xdr:row>108</xdr:row>
      <xdr:rowOff>26415</xdr:rowOff>
    </xdr:to>
    <xdr:sp macro="" textlink="">
      <xdr:nvSpPr>
        <xdr:cNvPr id="954" name="楕円 953">
          <a:extLst>
            <a:ext uri="{FF2B5EF4-FFF2-40B4-BE49-F238E27FC236}">
              <a16:creationId xmlns:a16="http://schemas.microsoft.com/office/drawing/2014/main" id="{0DCA913E-BD86-4DD7-8898-2333DE2E215F}"/>
            </a:ext>
          </a:extLst>
        </xdr:cNvPr>
        <xdr:cNvSpPr/>
      </xdr:nvSpPr>
      <xdr:spPr>
        <a:xfrm>
          <a:off x="16754475" y="174222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142494</xdr:rowOff>
    </xdr:from>
    <xdr:to>
      <xdr:col>102</xdr:col>
      <xdr:colOff>114300</xdr:colOff>
      <xdr:row>107</xdr:row>
      <xdr:rowOff>147065</xdr:rowOff>
    </xdr:to>
    <xdr:cxnSp macro="">
      <xdr:nvCxnSpPr>
        <xdr:cNvPr id="955" name="直線コネクタ 954">
          <a:extLst>
            <a:ext uri="{FF2B5EF4-FFF2-40B4-BE49-F238E27FC236}">
              <a16:creationId xmlns:a16="http://schemas.microsoft.com/office/drawing/2014/main" id="{E3BFB140-541F-47E0-94CA-CB1C65DE8560}"/>
            </a:ext>
          </a:extLst>
        </xdr:cNvPr>
        <xdr:cNvCxnSpPr/>
      </xdr:nvCxnSpPr>
      <xdr:spPr>
        <a:xfrm flipV="1">
          <a:off x="16802100" y="1747164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154957</xdr:rowOff>
    </xdr:from>
    <xdr:ext cx="469744" cy="259045"/>
    <xdr:sp macro="" textlink="">
      <xdr:nvSpPr>
        <xdr:cNvPr id="956" name="n_1aveValue【庁舎】&#10;一人当たり面積">
          <a:extLst>
            <a:ext uri="{FF2B5EF4-FFF2-40B4-BE49-F238E27FC236}">
              <a16:creationId xmlns:a16="http://schemas.microsoft.com/office/drawing/2014/main" id="{D9549D13-EA1B-4A1D-986F-19A5D6508E64}"/>
            </a:ext>
          </a:extLst>
        </xdr:cNvPr>
        <xdr:cNvSpPr txBox="1"/>
      </xdr:nvSpPr>
      <xdr:spPr>
        <a:xfrm>
          <a:off x="18983402" y="171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15512</xdr:rowOff>
    </xdr:from>
    <xdr:ext cx="469744" cy="259045"/>
    <xdr:sp macro="" textlink="">
      <xdr:nvSpPr>
        <xdr:cNvPr id="957" name="n_2aveValue【庁舎】&#10;一人当たり面積">
          <a:extLst>
            <a:ext uri="{FF2B5EF4-FFF2-40B4-BE49-F238E27FC236}">
              <a16:creationId xmlns:a16="http://schemas.microsoft.com/office/drawing/2014/main" id="{C4DFF313-646E-48DF-9E81-A8591C6F6BCF}"/>
            </a:ext>
          </a:extLst>
        </xdr:cNvPr>
        <xdr:cNvSpPr txBox="1"/>
      </xdr:nvSpPr>
      <xdr:spPr>
        <a:xfrm>
          <a:off x="181833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15512</xdr:rowOff>
    </xdr:from>
    <xdr:ext cx="469744" cy="259045"/>
    <xdr:sp macro="" textlink="">
      <xdr:nvSpPr>
        <xdr:cNvPr id="958" name="n_3aveValue【庁舎】&#10;一人当たり面積">
          <a:extLst>
            <a:ext uri="{FF2B5EF4-FFF2-40B4-BE49-F238E27FC236}">
              <a16:creationId xmlns:a16="http://schemas.microsoft.com/office/drawing/2014/main" id="{42747187-F31E-41E4-9F03-C5EB45C5771E}"/>
            </a:ext>
          </a:extLst>
        </xdr:cNvPr>
        <xdr:cNvSpPr txBox="1"/>
      </xdr:nvSpPr>
      <xdr:spPr>
        <a:xfrm>
          <a:off x="173832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20083</xdr:rowOff>
    </xdr:from>
    <xdr:ext cx="469744" cy="259045"/>
    <xdr:sp macro="" textlink="">
      <xdr:nvSpPr>
        <xdr:cNvPr id="959" name="n_4aveValue【庁舎】&#10;一人当たり面積">
          <a:extLst>
            <a:ext uri="{FF2B5EF4-FFF2-40B4-BE49-F238E27FC236}">
              <a16:creationId xmlns:a16="http://schemas.microsoft.com/office/drawing/2014/main" id="{7D531545-A766-4391-8EB3-15268D34F4F0}"/>
            </a:ext>
          </a:extLst>
        </xdr:cNvPr>
        <xdr:cNvSpPr txBox="1"/>
      </xdr:nvSpPr>
      <xdr:spPr>
        <a:xfrm>
          <a:off x="16592627" y="1718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17542</xdr:rowOff>
    </xdr:from>
    <xdr:ext cx="469744" cy="259045"/>
    <xdr:sp macro="" textlink="">
      <xdr:nvSpPr>
        <xdr:cNvPr id="960" name="n_1mainValue【庁舎】&#10;一人当たり面積">
          <a:extLst>
            <a:ext uri="{FF2B5EF4-FFF2-40B4-BE49-F238E27FC236}">
              <a16:creationId xmlns:a16="http://schemas.microsoft.com/office/drawing/2014/main" id="{82E5FF42-1575-40A2-B17E-CE415ADA7DB2}"/>
            </a:ext>
          </a:extLst>
        </xdr:cNvPr>
        <xdr:cNvSpPr txBox="1"/>
      </xdr:nvSpPr>
      <xdr:spPr>
        <a:xfrm>
          <a:off x="18983402" y="1750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961" name="n_2mainValue【庁舎】&#10;一人当たり面積">
          <a:extLst>
            <a:ext uri="{FF2B5EF4-FFF2-40B4-BE49-F238E27FC236}">
              <a16:creationId xmlns:a16="http://schemas.microsoft.com/office/drawing/2014/main" id="{F2EB20E3-3BEE-46D1-A3EF-846E7134A265}"/>
            </a:ext>
          </a:extLst>
        </xdr:cNvPr>
        <xdr:cNvSpPr txBox="1"/>
      </xdr:nvSpPr>
      <xdr:spPr>
        <a:xfrm>
          <a:off x="18183302" y="1749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12971</xdr:rowOff>
    </xdr:from>
    <xdr:ext cx="469744" cy="259045"/>
    <xdr:sp macro="" textlink="">
      <xdr:nvSpPr>
        <xdr:cNvPr id="962" name="n_3mainValue【庁舎】&#10;一人当たり面積">
          <a:extLst>
            <a:ext uri="{FF2B5EF4-FFF2-40B4-BE49-F238E27FC236}">
              <a16:creationId xmlns:a16="http://schemas.microsoft.com/office/drawing/2014/main" id="{1CC1A1C8-2377-4482-A10E-8E6CA553D6D1}"/>
            </a:ext>
          </a:extLst>
        </xdr:cNvPr>
        <xdr:cNvSpPr txBox="1"/>
      </xdr:nvSpPr>
      <xdr:spPr>
        <a:xfrm>
          <a:off x="17383202" y="1749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17542</xdr:rowOff>
    </xdr:from>
    <xdr:ext cx="469744" cy="259045"/>
    <xdr:sp macro="" textlink="">
      <xdr:nvSpPr>
        <xdr:cNvPr id="963" name="n_4mainValue【庁舎】&#10;一人当たり面積">
          <a:extLst>
            <a:ext uri="{FF2B5EF4-FFF2-40B4-BE49-F238E27FC236}">
              <a16:creationId xmlns:a16="http://schemas.microsoft.com/office/drawing/2014/main" id="{E47B9F10-CB07-4454-AFE3-98A974439CC4}"/>
            </a:ext>
          </a:extLst>
        </xdr:cNvPr>
        <xdr:cNvSpPr txBox="1"/>
      </xdr:nvSpPr>
      <xdr:spPr>
        <a:xfrm>
          <a:off x="16592627" y="1750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a:extLst>
            <a:ext uri="{FF2B5EF4-FFF2-40B4-BE49-F238E27FC236}">
              <a16:creationId xmlns:a16="http://schemas.microsoft.com/office/drawing/2014/main" id="{8B32FF90-F00C-4BDB-AA5F-D80EBDE26422}"/>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a:extLst>
            <a:ext uri="{FF2B5EF4-FFF2-40B4-BE49-F238E27FC236}">
              <a16:creationId xmlns:a16="http://schemas.microsoft.com/office/drawing/2014/main" id="{BF3F7E0D-1179-40B1-9511-9ECCD71F0D09}"/>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a:extLst>
            <a:ext uri="{FF2B5EF4-FFF2-40B4-BE49-F238E27FC236}">
              <a16:creationId xmlns:a16="http://schemas.microsoft.com/office/drawing/2014/main" id="{9EF5FFE2-C2E7-4AA7-A2D1-200A31765D06}"/>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類似団体と比較して有形固定資産減価償却率が特に低くなっている施設は、市民会館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、福祉施設、体育館・プール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減価償却率が減少した主な理由としては、過年度において、市民会館については、堺市民芸術文化ホールが完成したこと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、体育館・プールについては、大浜体育館が完成したこと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今後、様々な公共施設について、公共施設等総合管理計画に基づき、維持管理を適切に進めていく必要がある。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826,158
811,187
149.83
469,487,091
461,227,663
7,292,180
236,014,076
481,398,264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社会福祉費の増加などにより基準財政需要額の規模が大きく拡大しているのに対し、基準財政収入額の規模は需要ほど拡大していないため、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ヵ年平均で求められる財政力指数は下降傾向となっている。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年度は、国の補正予算による普通交付税の再算定が行われ、基準財政需要額が増加したことにより財政力指数は下降した。</a:t>
          </a:r>
        </a:p>
        <a:p>
          <a:r>
            <a:rPr kumimoji="1" lang="ja-JP" altLang="en-US" sz="1300">
              <a:latin typeface="ＭＳ Ｐゴシック" panose="020B0600070205080204" pitchFamily="50" charset="-128"/>
              <a:ea typeface="ＭＳ Ｐゴシック" panose="020B0600070205080204" pitchFamily="50" charset="-128"/>
            </a:rPr>
            <a:t>　類似団体平均を下回る状況が続いているため、市税の徴収強化等による歳入の確保に努め、指数の改善を図る。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447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643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88494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122360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41927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経常収支比率は、扶助費の増加などを要因とし、年々上昇傾向にある。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扶助費の増加等により分子となる歳出経常一般財源が増加したものの、地方交付税及び臨時財政対策債の増加等により分母となる歳入経常一般財源が大幅に増加した結果、歳入増額が歳出増額を上回ったため、経常収支比率は前年度から</a:t>
          </a:r>
          <a:r>
            <a:rPr kumimoji="1" lang="en-US" altLang="ja-JP" sz="1100">
              <a:latin typeface="ＭＳ Ｐゴシック" panose="020B0600070205080204" pitchFamily="50" charset="-128"/>
              <a:ea typeface="ＭＳ Ｐゴシック" panose="020B0600070205080204" pitchFamily="50" charset="-128"/>
            </a:rPr>
            <a:t>7.1</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93.7</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主な改善要因は、大部分が地方交付税の制度上の影響によるものであり、あくまでも一時的なものである。経常的な歳入歳出の構造自体に大きな変化は無いため、社会保障関係費の適正化に資する施策の実施に加え、市税の徴収強化等による歳入の確保や、行財政改革を一層推進し、指数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65</xdr:row>
      <xdr:rowOff>123698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8075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67</xdr:row>
      <xdr:rowOff>108966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10824"/>
          <a:ext cx="838200" cy="68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150131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99314</xdr:rowOff>
    </xdr:from>
    <xdr:to>
      <xdr:col>19</xdr:col>
      <xdr:colOff>133350</xdr:colOff>
      <xdr:row>67</xdr:row>
      <xdr:rowOff>108966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5864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63246</xdr:rowOff>
    </xdr:from>
    <xdr:to>
      <xdr:col>19</xdr:col>
      <xdr:colOff>184150</xdr:colOff>
      <xdr:row>65</xdr:row>
      <xdr:rowOff>164846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20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3573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76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154940</xdr:rowOff>
    </xdr:from>
    <xdr:to>
      <xdr:col>15</xdr:col>
      <xdr:colOff>82550</xdr:colOff>
      <xdr:row>67</xdr:row>
      <xdr:rowOff>99314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4706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63246</xdr:rowOff>
    </xdr:from>
    <xdr:to>
      <xdr:col>15</xdr:col>
      <xdr:colOff>133350</xdr:colOff>
      <xdr:row>65</xdr:row>
      <xdr:rowOff>164846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20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3573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7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152654</xdr:rowOff>
    </xdr:from>
    <xdr:to>
      <xdr:col>11</xdr:col>
      <xdr:colOff>31750</xdr:colOff>
      <xdr:row>66</xdr:row>
      <xdr:rowOff>154940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969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30751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58166</xdr:rowOff>
    </xdr:from>
    <xdr:to>
      <xdr:col>19</xdr:col>
      <xdr:colOff>184150</xdr:colOff>
      <xdr:row>67</xdr:row>
      <xdr:rowOff>159766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5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144543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631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48514</xdr:rowOff>
    </xdr:from>
    <xdr:to>
      <xdr:col>15</xdr:col>
      <xdr:colOff>133350</xdr:colOff>
      <xdr:row>67</xdr:row>
      <xdr:rowOff>150114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5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134891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62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104140</xdr:rowOff>
    </xdr:from>
    <xdr:to>
      <xdr:col>11</xdr:col>
      <xdr:colOff>82550</xdr:colOff>
      <xdr:row>67</xdr:row>
      <xdr:rowOff>34290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19067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101854</xdr:rowOff>
    </xdr:from>
    <xdr:to>
      <xdr:col>7</xdr:col>
      <xdr:colOff>31750</xdr:colOff>
      <xdr:row>66</xdr:row>
      <xdr:rowOff>32004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16781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年度の人件費は、大阪狭山市の消防事務を受託したこと等により増加した。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維持補修費については減少したものの、物件費は、新型コロナウイルスワクチン接種関連経費の増加や、学校教育</a:t>
          </a:r>
          <a:r>
            <a:rPr kumimoji="1" lang="en-US" altLang="ja-JP" sz="1050">
              <a:latin typeface="ＭＳ Ｐゴシック" panose="020B0600070205080204" pitchFamily="50" charset="-128"/>
              <a:ea typeface="ＭＳ Ｐゴシック" panose="020B0600070205080204" pitchFamily="50" charset="-128"/>
            </a:rPr>
            <a:t>ICT</a:t>
          </a:r>
          <a:r>
            <a:rPr kumimoji="1" lang="ja-JP" altLang="en-US" sz="1050">
              <a:latin typeface="ＭＳ Ｐゴシック" panose="020B0600070205080204" pitchFamily="50" charset="-128"/>
              <a:ea typeface="ＭＳ Ｐゴシック" panose="020B0600070205080204" pitchFamily="50" charset="-128"/>
            </a:rPr>
            <a:t>化推進事業（</a:t>
          </a:r>
          <a:r>
            <a:rPr kumimoji="1" lang="en-US" altLang="ja-JP" sz="1050">
              <a:latin typeface="ＭＳ Ｐゴシック" panose="020B0600070205080204" pitchFamily="50" charset="-128"/>
              <a:ea typeface="ＭＳ Ｐゴシック" panose="020B0600070205080204" pitchFamily="50" charset="-128"/>
            </a:rPr>
            <a:t>GIGA</a:t>
          </a:r>
          <a:r>
            <a:rPr kumimoji="1" lang="ja-JP" altLang="en-US" sz="1050">
              <a:latin typeface="ＭＳ Ｐゴシック" panose="020B0600070205080204" pitchFamily="50" charset="-128"/>
              <a:ea typeface="ＭＳ Ｐゴシック" panose="020B0600070205080204" pitchFamily="50" charset="-128"/>
            </a:rPr>
            <a:t>スクール構想）の進捗等により増加したことから、全体としては増加した。</a:t>
          </a:r>
        </a:p>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月に策定した「持続可能な財政運営に向けた取組」に基づき、時間外勤務の縮減に取り組むなど、コストの低減を図る。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6198</xdr:rowOff>
    </xdr:from>
    <xdr:to>
      <xdr:col>23</xdr:col>
      <xdr:colOff>133350</xdr:colOff>
      <xdr:row>89</xdr:row>
      <xdr:rowOff>149789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93648"/>
          <a:ext cx="0" cy="1515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121866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149789</xdr:rowOff>
    </xdr:from>
    <xdr:to>
      <xdr:col>24</xdr:col>
      <xdr:colOff>12700</xdr:colOff>
      <xdr:row>89</xdr:row>
      <xdr:rowOff>149789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92575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6198</xdr:rowOff>
    </xdr:from>
    <xdr:to>
      <xdr:col>24</xdr:col>
      <xdr:colOff>12700</xdr:colOff>
      <xdr:row>81</xdr:row>
      <xdr:rowOff>6198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9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92215</xdr:rowOff>
    </xdr:from>
    <xdr:to>
      <xdr:col>23</xdr:col>
      <xdr:colOff>133350</xdr:colOff>
      <xdr:row>84</xdr:row>
      <xdr:rowOff>11539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51115"/>
          <a:ext cx="838200" cy="26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60912</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6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88835</xdr:rowOff>
    </xdr:from>
    <xdr:to>
      <xdr:col>23</xdr:col>
      <xdr:colOff>184150</xdr:colOff>
      <xdr:row>85</xdr:row>
      <xdr:rowOff>18985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59145</xdr:rowOff>
    </xdr:from>
    <xdr:to>
      <xdr:col>19</xdr:col>
      <xdr:colOff>133350</xdr:colOff>
      <xdr:row>82</xdr:row>
      <xdr:rowOff>92215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46595"/>
          <a:ext cx="889000" cy="20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160813</xdr:rowOff>
    </xdr:from>
    <xdr:to>
      <xdr:col>19</xdr:col>
      <xdr:colOff>184150</xdr:colOff>
      <xdr:row>82</xdr:row>
      <xdr:rowOff>90963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4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101140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1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77095</xdr:rowOff>
    </xdr:from>
    <xdr:to>
      <xdr:col>15</xdr:col>
      <xdr:colOff>82550</xdr:colOff>
      <xdr:row>81</xdr:row>
      <xdr:rowOff>59145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793095"/>
          <a:ext cx="889000" cy="15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79035</xdr:rowOff>
    </xdr:from>
    <xdr:to>
      <xdr:col>15</xdr:col>
      <xdr:colOff>133350</xdr:colOff>
      <xdr:row>81</xdr:row>
      <xdr:rowOff>9185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7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19362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56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150819</xdr:rowOff>
    </xdr:from>
    <xdr:to>
      <xdr:col>11</xdr:col>
      <xdr:colOff>31750</xdr:colOff>
      <xdr:row>80</xdr:row>
      <xdr:rowOff>77095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695369"/>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648</xdr:rowOff>
    </xdr:from>
    <xdr:to>
      <xdr:col>11</xdr:col>
      <xdr:colOff>82550</xdr:colOff>
      <xdr:row>80</xdr:row>
      <xdr:rowOff>102248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71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112425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4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170718</xdr:rowOff>
    </xdr:from>
    <xdr:to>
      <xdr:col>7</xdr:col>
      <xdr:colOff>31750</xdr:colOff>
      <xdr:row>80</xdr:row>
      <xdr:rowOff>100868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71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85645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0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132189</xdr:rowOff>
    </xdr:from>
    <xdr:to>
      <xdr:col>23</xdr:col>
      <xdr:colOff>184150</xdr:colOff>
      <xdr:row>84</xdr:row>
      <xdr:rowOff>62339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6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148716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0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41415</xdr:rowOff>
    </xdr:from>
    <xdr:to>
      <xdr:col>19</xdr:col>
      <xdr:colOff>184150</xdr:colOff>
      <xdr:row>82</xdr:row>
      <xdr:rowOff>143015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127792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18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8345</xdr:rowOff>
    </xdr:from>
    <xdr:to>
      <xdr:col>15</xdr:col>
      <xdr:colOff>133350</xdr:colOff>
      <xdr:row>81</xdr:row>
      <xdr:rowOff>109945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94722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8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26295</xdr:rowOff>
    </xdr:from>
    <xdr:to>
      <xdr:col>11</xdr:col>
      <xdr:colOff>82550</xdr:colOff>
      <xdr:row>80</xdr:row>
      <xdr:rowOff>127895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112672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2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100019</xdr:rowOff>
    </xdr:from>
    <xdr:to>
      <xdr:col>7</xdr:col>
      <xdr:colOff>31750</xdr:colOff>
      <xdr:row>80</xdr:row>
      <xdr:rowOff>30169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40346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年度については、人事委員会勧告による全般的な給料表の改定がなく、</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歳超の昇給停止等その他の改正についても国に準じている中、採用と退職に伴い職員構成が変動したことで、前年度から平均給料月額と平均年齢が下がった。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年度のラスパイレス指数については、前年度と同様に令和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年度給与実態調査の数値を使用しているため、変動なし。</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149861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94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2539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945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2539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18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2539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463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令和</a:t>
          </a:r>
          <a:r>
            <a:rPr kumimoji="1" lang="en-US" altLang="ja-JP" sz="1200" baseline="0">
              <a:latin typeface="ＭＳ Ｐゴシック" panose="020B0600070205080204" pitchFamily="50" charset="-128"/>
              <a:ea typeface="ＭＳ Ｐゴシック" panose="020B0600070205080204" pitchFamily="50" charset="-128"/>
            </a:rPr>
            <a:t>2</a:t>
          </a:r>
          <a:r>
            <a:rPr kumimoji="1" lang="ja-JP" altLang="en-US" sz="1200" baseline="0">
              <a:latin typeface="ＭＳ Ｐゴシック" panose="020B0600070205080204" pitchFamily="50" charset="-128"/>
              <a:ea typeface="ＭＳ Ｐゴシック" panose="020B0600070205080204" pitchFamily="50" charset="-128"/>
            </a:rPr>
            <a:t>年度については、児童相談所や生活保護等の社会福祉関係の部門の体制強化に伴う職員数の増加があった。また消防部門において、大阪狭山市より事務の委託を受けたため、管轄地域の拡大に伴う職員数の増加があった。</a:t>
          </a:r>
        </a:p>
        <a:p>
          <a:r>
            <a:rPr kumimoji="1" lang="ja-JP" altLang="en-US" sz="1200" baseline="0">
              <a:latin typeface="ＭＳ Ｐゴシック" panose="020B0600070205080204" pitchFamily="50" charset="-128"/>
              <a:ea typeface="ＭＳ Ｐゴシック" panose="020B0600070205080204" pitchFamily="50" charset="-128"/>
            </a:rPr>
            <a:t>　令和</a:t>
          </a:r>
          <a:r>
            <a:rPr kumimoji="1" lang="en-US" altLang="ja-JP" sz="1200" baseline="0">
              <a:latin typeface="ＭＳ Ｐゴシック" panose="020B0600070205080204" pitchFamily="50" charset="-128"/>
              <a:ea typeface="ＭＳ Ｐゴシック" panose="020B0600070205080204" pitchFamily="50" charset="-128"/>
            </a:rPr>
            <a:t>3</a:t>
          </a:r>
          <a:r>
            <a:rPr kumimoji="1" lang="ja-JP" altLang="en-US" sz="1200" baseline="0">
              <a:latin typeface="ＭＳ Ｐゴシック" panose="020B0600070205080204" pitchFamily="50" charset="-128"/>
              <a:ea typeface="ＭＳ Ｐゴシック" panose="020B0600070205080204" pitchFamily="50" charset="-128"/>
            </a:rPr>
            <a:t>年度の職員数については、前年度と同様に令和</a:t>
          </a:r>
          <a:r>
            <a:rPr kumimoji="1" lang="en-US" altLang="ja-JP" sz="1200" baseline="0">
              <a:latin typeface="ＭＳ Ｐゴシック" panose="020B0600070205080204" pitchFamily="50" charset="-128"/>
              <a:ea typeface="ＭＳ Ｐゴシック" panose="020B0600070205080204" pitchFamily="50" charset="-128"/>
            </a:rPr>
            <a:t>3</a:t>
          </a:r>
          <a:r>
            <a:rPr kumimoji="1" lang="ja-JP" altLang="en-US" sz="1200" baseline="0">
              <a:latin typeface="ＭＳ Ｐゴシック" panose="020B0600070205080204" pitchFamily="50" charset="-128"/>
              <a:ea typeface="ＭＳ Ｐゴシック" panose="020B0600070205080204" pitchFamily="50" charset="-128"/>
            </a:rPr>
            <a:t>年度給与実態調査の数値を使用しているため、人口</a:t>
          </a:r>
          <a:r>
            <a:rPr kumimoji="1" lang="en-US" altLang="ja-JP" sz="1200" baseline="0">
              <a:latin typeface="ＭＳ Ｐゴシック" panose="020B0600070205080204" pitchFamily="50" charset="-128"/>
              <a:ea typeface="ＭＳ Ｐゴシック" panose="020B0600070205080204" pitchFamily="50" charset="-128"/>
            </a:rPr>
            <a:t>1,000</a:t>
          </a:r>
          <a:r>
            <a:rPr kumimoji="1" lang="ja-JP" altLang="en-US" sz="1200" baseline="0">
              <a:latin typeface="ＭＳ Ｐゴシック" panose="020B0600070205080204" pitchFamily="50" charset="-128"/>
              <a:ea typeface="ＭＳ Ｐゴシック" panose="020B0600070205080204" pitchFamily="50" charset="-128"/>
            </a:rPr>
            <a:t>人あたりの職員数の変動は、堺市の人口変動によるもの。</a:t>
          </a:r>
        </a:p>
        <a:p>
          <a:r>
            <a:rPr kumimoji="1" lang="ja-JP" altLang="en-US" sz="1200" baseline="0">
              <a:latin typeface="ＭＳ Ｐゴシック" panose="020B0600070205080204" pitchFamily="50" charset="-128"/>
              <a:ea typeface="ＭＳ Ｐゴシック" panose="020B0600070205080204" pitchFamily="50" charset="-128"/>
            </a:rPr>
            <a:t>　今後の定員管理については、令和</a:t>
          </a:r>
          <a:r>
            <a:rPr kumimoji="1" lang="en-US" altLang="ja-JP" sz="1200" baseline="0">
              <a:latin typeface="ＭＳ Ｐゴシック" panose="020B0600070205080204" pitchFamily="50" charset="-128"/>
              <a:ea typeface="ＭＳ Ｐゴシック" panose="020B0600070205080204" pitchFamily="50" charset="-128"/>
            </a:rPr>
            <a:t>5</a:t>
          </a:r>
          <a:r>
            <a:rPr kumimoji="1" lang="ja-JP" altLang="en-US" sz="1200" baseline="0">
              <a:latin typeface="ＭＳ Ｐゴシック" panose="020B0600070205080204" pitchFamily="50" charset="-128"/>
              <a:ea typeface="ＭＳ Ｐゴシック" panose="020B0600070205080204" pitchFamily="50" charset="-128"/>
            </a:rPr>
            <a:t>年</a:t>
          </a:r>
          <a:r>
            <a:rPr kumimoji="1" lang="en-US" altLang="ja-JP" sz="1200" baseline="0">
              <a:latin typeface="ＭＳ Ｐゴシック" panose="020B0600070205080204" pitchFamily="50" charset="-128"/>
              <a:ea typeface="ＭＳ Ｐゴシック" panose="020B0600070205080204" pitchFamily="50" charset="-128"/>
            </a:rPr>
            <a:t>4</a:t>
          </a:r>
          <a:r>
            <a:rPr kumimoji="1" lang="ja-JP" altLang="en-US" sz="1200" baseline="0">
              <a:latin typeface="ＭＳ Ｐゴシック" panose="020B0600070205080204" pitchFamily="50" charset="-128"/>
              <a:ea typeface="ＭＳ Ｐゴシック" panose="020B0600070205080204" pitchFamily="50" charset="-128"/>
            </a:rPr>
            <a:t>月</a:t>
          </a:r>
          <a:r>
            <a:rPr kumimoji="1" lang="en-US" altLang="ja-JP" sz="1200" baseline="0">
              <a:latin typeface="ＭＳ Ｐゴシック" panose="020B0600070205080204" pitchFamily="50" charset="-128"/>
              <a:ea typeface="ＭＳ Ｐゴシック" panose="020B0600070205080204" pitchFamily="50" charset="-128"/>
            </a:rPr>
            <a:t>1</a:t>
          </a:r>
          <a:r>
            <a:rPr kumimoji="1" lang="ja-JP" altLang="en-US" sz="1200" baseline="0">
              <a:latin typeface="ＭＳ Ｐゴシック" panose="020B0600070205080204" pitchFamily="50" charset="-128"/>
              <a:ea typeface="ＭＳ Ｐゴシック" panose="020B0600070205080204" pitchFamily="50" charset="-128"/>
            </a:rPr>
            <a:t>日施行の法改正に伴う定年引上げ等も踏まえた上で、本市を取り巻く状況を勘案した体制を構築する。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145796</xdr:rowOff>
    </xdr:from>
    <xdr:to>
      <xdr:col>81</xdr:col>
      <xdr:colOff>44450</xdr:colOff>
      <xdr:row>63</xdr:row>
      <xdr:rowOff>8128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77569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39133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9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39624</xdr:rowOff>
    </xdr:from>
    <xdr:to>
      <xdr:col>77</xdr:col>
      <xdr:colOff>44450</xdr:colOff>
      <xdr:row>62</xdr:row>
      <xdr:rowOff>145796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695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119905</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xdr:rowOff>
    </xdr:from>
    <xdr:to>
      <xdr:col>72</xdr:col>
      <xdr:colOff>203200</xdr:colOff>
      <xdr:row>62</xdr:row>
      <xdr:rowOff>39624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88270"/>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134112</xdr:rowOff>
    </xdr:from>
    <xdr:to>
      <xdr:col>68</xdr:col>
      <xdr:colOff>152400</xdr:colOff>
      <xdr:row>60</xdr:row>
      <xdr:rowOff>1270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496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5351</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167149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128778</xdr:rowOff>
    </xdr:from>
    <xdr:to>
      <xdr:col>81</xdr:col>
      <xdr:colOff>95250</xdr:colOff>
      <xdr:row>63</xdr:row>
      <xdr:rowOff>58928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100855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73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94996</xdr:rowOff>
    </xdr:from>
    <xdr:to>
      <xdr:col>77</xdr:col>
      <xdr:colOff>95250</xdr:colOff>
      <xdr:row>63</xdr:row>
      <xdr:rowOff>25146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9923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160274</xdr:rowOff>
    </xdr:from>
    <xdr:to>
      <xdr:col>73</xdr:col>
      <xdr:colOff>44450</xdr:colOff>
      <xdr:row>62</xdr:row>
      <xdr:rowOff>90424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75201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83312</xdr:rowOff>
    </xdr:from>
    <xdr:to>
      <xdr:col>64</xdr:col>
      <xdr:colOff>152400</xdr:colOff>
      <xdr:row>60</xdr:row>
      <xdr:rowOff>13462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23639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、国の補正予算による普通交付税の再算定が行われたため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分母となる標準財政規模が増加したものの、令和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年度から借入金の返済が開始された大規模事業の影響により分子となる元利償還金も増加したことから、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ヵ年平均で算定される同比率は、前年度から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類似団体平均を下回っているため、現在の水準維持に努める。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100189</xdr:rowOff>
    </xdr:from>
    <xdr:to>
      <xdr:col>81</xdr:col>
      <xdr:colOff>44450</xdr:colOff>
      <xdr:row>40</xdr:row>
      <xdr:rowOff>140405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95818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24288</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33161</xdr:rowOff>
    </xdr:from>
    <xdr:to>
      <xdr:col>77</xdr:col>
      <xdr:colOff>44450</xdr:colOff>
      <xdr:row>40</xdr:row>
      <xdr:rowOff>100189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8911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33161</xdr:rowOff>
    </xdr:from>
    <xdr:to>
      <xdr:col>72</xdr:col>
      <xdr:colOff>203200</xdr:colOff>
      <xdr:row>40</xdr:row>
      <xdr:rowOff>33161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33161</xdr:rowOff>
    </xdr:from>
    <xdr:to>
      <xdr:col>68</xdr:col>
      <xdr:colOff>152400</xdr:colOff>
      <xdr:row>40</xdr:row>
      <xdr:rowOff>73378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8911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87788</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106132</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49389</xdr:rowOff>
    </xdr:from>
    <xdr:to>
      <xdr:col>77</xdr:col>
      <xdr:colOff>95250</xdr:colOff>
      <xdr:row>40</xdr:row>
      <xdr:rowOff>150989</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153811</xdr:rowOff>
    </xdr:from>
    <xdr:to>
      <xdr:col>73</xdr:col>
      <xdr:colOff>44450</xdr:colOff>
      <xdr:row>40</xdr:row>
      <xdr:rowOff>83961</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94138</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153811</xdr:rowOff>
    </xdr:from>
    <xdr:to>
      <xdr:col>68</xdr:col>
      <xdr:colOff>203200</xdr:colOff>
      <xdr:row>40</xdr:row>
      <xdr:rowOff>83961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94138</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22578</xdr:rowOff>
    </xdr:from>
    <xdr:to>
      <xdr:col>64</xdr:col>
      <xdr:colOff>152400</xdr:colOff>
      <xdr:row>40</xdr:row>
      <xdr:rowOff>124178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134355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年度は、企業会計の市債残高の減少や大規模事業の完了による債務負担行為に基づく支出予定額の減少、充当可能基金の増加等により前年度より改善した。</a:t>
          </a:r>
          <a:endParaRPr lang="ja-JP" altLang="ja-JP" sz="1200">
            <a:effectLst/>
            <a:latin typeface="ＭＳ Ｐゴシック" panose="020B0600070205080204" pitchFamily="50" charset="-128"/>
            <a:ea typeface="ＭＳ Ｐゴシック" panose="020B0600070205080204" pitchFamily="50" charset="-128"/>
          </a:endParaRPr>
        </a:p>
        <a:p>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年度は、臨時財政対策債償還基金費として追加交付された地方交付税を減債基金に積み立てたこと、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有地売却による財産収入を公共施設等特別整備基金に積み立てたこと等によって充当可能基金が増加したこと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により、充当可能財源等が将来負担額を上回ったために算定されなかった。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今後も計画的な財政運営を行い、健全性の維持に努める</a:t>
          </a:r>
          <a:r>
            <a:rPr lang="ja-JP" altLang="ja-JP" sz="1200">
              <a:solidFill>
                <a:schemeClr val="dk1"/>
              </a:solidFill>
              <a:effectLst/>
              <a:latin typeface="+mn-lt"/>
              <a:ea typeface="+mn-ea"/>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10583</xdr:rowOff>
    </xdr:from>
    <xdr:to>
      <xdr:col>77</xdr:col>
      <xdr:colOff>44450</xdr:colOff>
      <xdr:row>14</xdr:row>
      <xdr:rowOff>45974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2410883"/>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134298</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877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45974</xdr:rowOff>
    </xdr:from>
    <xdr:to>
      <xdr:col>72</xdr:col>
      <xdr:colOff>203200</xdr:colOff>
      <xdr:row>14</xdr:row>
      <xdr:rowOff>133646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446274"/>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11870</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309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133646</xdr:rowOff>
    </xdr:from>
    <xdr:to>
      <xdr:col>68</xdr:col>
      <xdr:colOff>152400</xdr:colOff>
      <xdr:row>14</xdr:row>
      <xdr:rowOff>154559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2533946"/>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59326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18796</xdr:rowOff>
    </xdr:from>
    <xdr:to>
      <xdr:col>68</xdr:col>
      <xdr:colOff>203200</xdr:colOff>
      <xdr:row>18</xdr:row>
      <xdr:rowOff>120396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105173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131233</xdr:rowOff>
    </xdr:from>
    <xdr:to>
      <xdr:col>77</xdr:col>
      <xdr:colOff>95250</xdr:colOff>
      <xdr:row>14</xdr:row>
      <xdr:rowOff>61383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166624</xdr:rowOff>
    </xdr:from>
    <xdr:to>
      <xdr:col>73</xdr:col>
      <xdr:colOff>44450</xdr:colOff>
      <xdr:row>14</xdr:row>
      <xdr:rowOff>96774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106951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16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82846</xdr:rowOff>
    </xdr:from>
    <xdr:to>
      <xdr:col>68</xdr:col>
      <xdr:colOff>203200</xdr:colOff>
      <xdr:row>15</xdr:row>
      <xdr:rowOff>12996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23173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103759</xdr:rowOff>
    </xdr:from>
    <xdr:to>
      <xdr:col>64</xdr:col>
      <xdr:colOff>152400</xdr:colOff>
      <xdr:row>15</xdr:row>
      <xdr:rowOff>33909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44086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27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826,158
811,187
149.83
469,487,091
461,227,663
7,292,180
236,014,076
481,398,264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年度は、会計年度任用職員制度移行等の影響により、前年度から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31.8%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共済組合負担金の増加等により分子となる人件費の歳出経常一般財源が前年度から増加したものの、地方交付税及び臨時財政対策債の増加等により分母となる歳入経常一般財源が大幅に増加した結果、前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86178</xdr:rowOff>
    </xdr:from>
    <xdr:to>
      <xdr:col>24</xdr:col>
      <xdr:colOff>25400</xdr:colOff>
      <xdr:row>40</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29828"/>
          <a:ext cx="8382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40</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75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73677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40</xdr:row>
      <xdr:rowOff>78015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7564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154412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45357</xdr:rowOff>
    </xdr:from>
    <xdr:to>
      <xdr:col>11</xdr:col>
      <xdr:colOff>9525</xdr:colOff>
      <xdr:row>40</xdr:row>
      <xdr:rowOff>78015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03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8362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41020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35378</xdr:rowOff>
    </xdr:from>
    <xdr:to>
      <xdr:col>24</xdr:col>
      <xdr:colOff>76200</xdr:colOff>
      <xdr:row>37</xdr:row>
      <xdr:rowOff>136978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51905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2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27215</xdr:rowOff>
    </xdr:from>
    <xdr:to>
      <xdr:col>11</xdr:col>
      <xdr:colOff>60325</xdr:colOff>
      <xdr:row>40</xdr:row>
      <xdr:rowOff>128815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113592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166007</xdr:rowOff>
    </xdr:from>
    <xdr:to>
      <xdr:col>6</xdr:col>
      <xdr:colOff>171450</xdr:colOff>
      <xdr:row>40</xdr:row>
      <xdr:rowOff>96157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80934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年度は、教育プログラミングタブレット賃貸借、小学校給食調理業務に係る経費などが増加したものの、会計年度任用職員制度移行に伴う賃金等が減少し、全体として</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ポイント減の</a:t>
          </a:r>
          <a:r>
            <a:rPr kumimoji="1" lang="en-US" altLang="ja-JP" sz="1050">
              <a:latin typeface="ＭＳ Ｐゴシック" panose="020B0600070205080204" pitchFamily="50" charset="-128"/>
              <a:ea typeface="ＭＳ Ｐゴシック" panose="020B0600070205080204" pitchFamily="50" charset="-128"/>
            </a:rPr>
            <a:t>14.3</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感染症の影響によるパスポートセンター運営事業に係る経費の減少などに加え、地方交付税及び臨時財政対策債の増加等により分母となる歳入経常一般財源が大幅に増加した結果、</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ただし、類似団体平均と比べると依然として高い水準で推移しているため、事務事業の見直し等により指数の改善を図る。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110671</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984500"/>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110671</xdr:rowOff>
    </xdr:from>
    <xdr:to>
      <xdr:col>78</xdr:col>
      <xdr:colOff>69850</xdr:colOff>
      <xdr:row>19</xdr:row>
      <xdr:rowOff>53522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196771"/>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155320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53522</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213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69850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21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59871</xdr:rowOff>
    </xdr:from>
    <xdr:to>
      <xdr:col>78</xdr:col>
      <xdr:colOff>120650</xdr:colOff>
      <xdr:row>18</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146249</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3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令和元年度は、児童扶養手当の支給回数の見直しに伴い一時的に増加した。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新型コロナウイルス感染症の影響による受診控えの解消等により子ども医療扶助費が増加したことなどもあり、扶助費の歳出経常一般財源が前年度から増加したものの、地方交付税及び臨時財政対策債の増加等により分母となる歳入経常一般財源が大幅に増加した結果、</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ポイント減の</a:t>
          </a:r>
          <a:r>
            <a:rPr kumimoji="1" lang="en-US" altLang="ja-JP" sz="1050">
              <a:latin typeface="ＭＳ Ｐゴシック" panose="020B0600070205080204" pitchFamily="50" charset="-128"/>
              <a:ea typeface="ＭＳ Ｐゴシック" panose="020B0600070205080204" pitchFamily="50" charset="-128"/>
            </a:rPr>
            <a:t>16.3%</a:t>
          </a:r>
          <a:r>
            <a:rPr kumimoji="1" lang="ja-JP" altLang="en-US" sz="1050">
              <a:latin typeface="ＭＳ Ｐゴシック" panose="020B0600070205080204" pitchFamily="50" charset="-128"/>
              <a:ea typeface="ＭＳ Ｐゴシック" panose="020B0600070205080204" pitchFamily="50" charset="-128"/>
            </a:rPr>
            <a:t>と なった。</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年度の改善は一時的なものであり、また、依然として類似団体と比較し高い水準であるため、社会保障関係費の適正化に資する施策を実施することで、指数の改善を図る。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59</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0547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133549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60</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102017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118835</xdr:rowOff>
    </xdr:from>
    <xdr:to>
      <xdr:col>15</xdr:col>
      <xdr:colOff>98425</xdr:colOff>
      <xdr:row>60</xdr:row>
      <xdr:rowOff>29028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234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59</xdr:row>
      <xdr:rowOff>118835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136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31949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149678</xdr:rowOff>
    </xdr:from>
    <xdr:to>
      <xdr:col>15</xdr:col>
      <xdr:colOff>149225</xdr:colOff>
      <xdr:row>60</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64605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68035</xdr:rowOff>
    </xdr:from>
    <xdr:to>
      <xdr:col>11</xdr:col>
      <xdr:colOff>60325</xdr:colOff>
      <xdr:row>59</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154412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年度は、総務省から示された決算の計上方法の明確化に伴い、普通建設事業費の委託料等を維持補修費へ振り替えたことなどによる影響から、相対的に経常収支比率が</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ポイント上昇した。</a:t>
          </a:r>
        </a:p>
        <a:p>
          <a:r>
            <a:rPr kumimoji="1" lang="ja-JP" altLang="en-US" sz="1100">
              <a:latin typeface="ＭＳ Ｐゴシック" panose="020B0600070205080204" pitchFamily="50" charset="-128"/>
              <a:ea typeface="ＭＳ Ｐゴシック" panose="020B0600070205080204" pitchFamily="50" charset="-128"/>
            </a:rPr>
            <a:t>　令和元年度以降、分子となる国民健康保険事業、介護保険事業の各特別会計への繰出金が増加しているが、令和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年度においては、地方交付税及び臨時財政対策債の増加等により分母となる歳入経常一般財源が大幅に増加した結果、</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12.6%</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56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130827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146050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7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168927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69850</xdr:rowOff>
    </xdr:from>
    <xdr:to>
      <xdr:col>73</xdr:col>
      <xdr:colOff>180975</xdr:colOff>
      <xdr:row>58</xdr:row>
      <xdr:rowOff>127000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58</xdr:row>
      <xdr:rowOff>69850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091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95250</xdr:rowOff>
    </xdr:from>
    <xdr:to>
      <xdr:col>78</xdr:col>
      <xdr:colOff>120650</xdr:colOff>
      <xdr:row>59</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10177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57150</xdr:rowOff>
    </xdr:from>
    <xdr:to>
      <xdr:col>65</xdr:col>
      <xdr:colOff>53975</xdr:colOff>
      <xdr:row>56</xdr:row>
      <xdr:rowOff>158750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後期高齢者医療広域連合負担金の増加などにより、補助費等の歳出経常一般財源が前年度から増加したものの、地方交付税及び臨時財政対策債の増加等により分母となる歳入経常一般財源が大幅に増加した結果、</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と 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115570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367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161290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37</xdr:row>
      <xdr:rowOff>161290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138430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50817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27957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5097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年度は、クリーンセンター東工場の改築、消防行政統合システムの整備、大浜体育館整備に係る市債の償還が開始されたことなどにより、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17.0%</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阪神高速道路大和川線事業や阪神高速道路出資金、市民会館建替え事業に係る市債の償還額が増加したことなどにより公債費の歳出経常一般財源が前年度から増加したものの、地方交付税及び臨時財政対策債の増加等により分母となる歳入経常一般財源が大幅に増加した結果、</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15.9%</a:t>
          </a:r>
          <a:r>
            <a:rPr kumimoji="1" lang="ja-JP" altLang="en-US" sz="1100">
              <a:latin typeface="ＭＳ Ｐゴシック" panose="020B0600070205080204" pitchFamily="50" charset="-128"/>
              <a:ea typeface="ＭＳ Ｐゴシック" panose="020B0600070205080204" pitchFamily="50" charset="-128"/>
            </a:rPr>
            <a:t>と なった。</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xdr:rowOff>
    </xdr:from>
    <xdr:to>
      <xdr:col>24</xdr:col>
      <xdr:colOff>25400</xdr:colOff>
      <xdr:row>76</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28714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50800</xdr:rowOff>
    </xdr:from>
    <xdr:to>
      <xdr:col>19</xdr:col>
      <xdr:colOff>187325</xdr:colOff>
      <xdr:row>76</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2909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69850</xdr:rowOff>
    </xdr:from>
    <xdr:to>
      <xdr:col>15</xdr:col>
      <xdr:colOff>98425</xdr:colOff>
      <xdr:row>75</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757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69850</xdr:rowOff>
    </xdr:from>
    <xdr:to>
      <xdr:col>11</xdr:col>
      <xdr:colOff>9525</xdr:colOff>
      <xdr:row>74</xdr:row>
      <xdr:rowOff>69850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2757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143527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133350</xdr:rowOff>
    </xdr:from>
    <xdr:to>
      <xdr:col>24</xdr:col>
      <xdr:colOff>76200</xdr:colOff>
      <xdr:row>75</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149877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0</xdr:rowOff>
    </xdr:from>
    <xdr:to>
      <xdr:col>15</xdr:col>
      <xdr:colOff>149225</xdr:colOff>
      <xdr:row>75</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19050</xdr:rowOff>
    </xdr:from>
    <xdr:to>
      <xdr:col>11</xdr:col>
      <xdr:colOff>60325</xdr:colOff>
      <xdr:row>74</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19050</xdr:rowOff>
    </xdr:from>
    <xdr:to>
      <xdr:col>6</xdr:col>
      <xdr:colOff>171450</xdr:colOff>
      <xdr:row>74</xdr:row>
      <xdr:rowOff>120650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平成</a:t>
          </a:r>
          <a:r>
            <a:rPr kumimoji="1" lang="en-US" altLang="ja-JP" sz="800">
              <a:latin typeface="ＭＳ Ｐゴシック" panose="020B0600070205080204" pitchFamily="50" charset="-128"/>
              <a:ea typeface="ＭＳ Ｐゴシック" panose="020B0600070205080204" pitchFamily="50" charset="-128"/>
            </a:rPr>
            <a:t>30</a:t>
          </a:r>
          <a:r>
            <a:rPr kumimoji="1" lang="ja-JP" altLang="en-US" sz="800">
              <a:latin typeface="ＭＳ Ｐゴシック" panose="020B0600070205080204" pitchFamily="50" charset="-128"/>
              <a:ea typeface="ＭＳ Ｐゴシック" panose="020B0600070205080204" pitchFamily="50" charset="-128"/>
            </a:rPr>
            <a:t>年度は、決算の計上方法を明確化したことに伴い普通建設事業費の委託料等を維持補修費へ振り替えたこと等による影響により、比率が上昇した。</a:t>
          </a:r>
        </a:p>
        <a:p>
          <a:r>
            <a:rPr kumimoji="1" lang="ja-JP" altLang="en-US" sz="800">
              <a:latin typeface="ＭＳ Ｐゴシック" panose="020B0600070205080204" pitchFamily="50" charset="-128"/>
              <a:ea typeface="ＭＳ Ｐゴシック" panose="020B0600070205080204" pitchFamily="50" charset="-128"/>
            </a:rPr>
            <a:t>　令和元年度は、定年退職者の減により退職手当が減少したが、堺市民芸術文化ホールの開館や障害者自立支援給付費の増などにより比率が上昇した。</a:t>
          </a:r>
        </a:p>
        <a:p>
          <a:r>
            <a:rPr kumimoji="1" lang="ja-JP" altLang="en-US" sz="800">
              <a:latin typeface="ＭＳ Ｐゴシック" panose="020B0600070205080204" pitchFamily="50" charset="-128"/>
              <a:ea typeface="ＭＳ Ｐゴシック" panose="020B0600070205080204" pitchFamily="50" charset="-128"/>
            </a:rPr>
            <a:t>　令和</a:t>
          </a:r>
          <a:r>
            <a:rPr kumimoji="1" lang="en-US" altLang="ja-JP" sz="800">
              <a:latin typeface="ＭＳ Ｐゴシック" panose="020B0600070205080204" pitchFamily="50" charset="-128"/>
              <a:ea typeface="ＭＳ Ｐゴシック" panose="020B0600070205080204" pitchFamily="50" charset="-128"/>
            </a:rPr>
            <a:t>2</a:t>
          </a:r>
          <a:r>
            <a:rPr kumimoji="1" lang="ja-JP" altLang="en-US" sz="800">
              <a:latin typeface="ＭＳ Ｐゴシック" panose="020B0600070205080204" pitchFamily="50" charset="-128"/>
              <a:ea typeface="ＭＳ Ｐゴシック" panose="020B0600070205080204" pitchFamily="50" charset="-128"/>
            </a:rPr>
            <a:t>年度は、新型コロナウイルス感染症の影響による受診控え等により子ども医療扶助費が減少したことなどにより扶助費の比率が減少し、公債費以外全体としても比率が減少した。</a:t>
          </a:r>
        </a:p>
        <a:p>
          <a:r>
            <a:rPr kumimoji="1" lang="ja-JP" altLang="en-US" sz="800">
              <a:latin typeface="ＭＳ Ｐゴシック" panose="020B0600070205080204" pitchFamily="50" charset="-128"/>
              <a:ea typeface="ＭＳ Ｐゴシック" panose="020B0600070205080204" pitchFamily="50" charset="-128"/>
            </a:rPr>
            <a:t>　令和</a:t>
          </a:r>
          <a:r>
            <a:rPr kumimoji="1" lang="en-US" altLang="ja-JP" sz="800">
              <a:latin typeface="ＭＳ Ｐゴシック" panose="020B0600070205080204" pitchFamily="50" charset="-128"/>
              <a:ea typeface="ＭＳ Ｐゴシック" panose="020B0600070205080204" pitchFamily="50" charset="-128"/>
            </a:rPr>
            <a:t>3</a:t>
          </a:r>
          <a:r>
            <a:rPr kumimoji="1" lang="ja-JP" altLang="en-US" sz="800">
              <a:latin typeface="ＭＳ Ｐゴシック" panose="020B0600070205080204" pitchFamily="50" charset="-128"/>
              <a:ea typeface="ＭＳ Ｐゴシック" panose="020B0600070205080204" pitchFamily="50" charset="-128"/>
            </a:rPr>
            <a:t>年度は、扶助費の増加等により分子となる歳出経常一般財源が前年度から増加したものの、地方交付税及び臨時財政対策債の増加等により分母となる歳入経常一般財源が大幅に増加した結果、比率が大幅に改善した。</a:t>
          </a:r>
        </a:p>
        <a:p>
          <a:r>
            <a:rPr kumimoji="1" lang="ja-JP" altLang="en-US" sz="800">
              <a:latin typeface="ＭＳ Ｐゴシック" panose="020B0600070205080204" pitchFamily="50" charset="-128"/>
              <a:ea typeface="ＭＳ Ｐゴシック" panose="020B0600070205080204" pitchFamily="50" charset="-128"/>
            </a:rPr>
            <a:t>　類似団体の平均値を上回る状況が続いているため、社会保障関係費の適正化に資する施策の実施に加え、市税の徴収強化等による歳入の確保や、行財政改革を一層推進し、指数の改善に努める。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5842</xdr:rowOff>
    </xdr:from>
    <xdr:to>
      <xdr:col>82</xdr:col>
      <xdr:colOff>107950</xdr:colOff>
      <xdr:row>79</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216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163085</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53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19558</xdr:rowOff>
    </xdr:from>
    <xdr:to>
      <xdr:col>82</xdr:col>
      <xdr:colOff>196850</xdr:colOff>
      <xdr:row>79</xdr:row>
      <xdr:rowOff>19558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5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92219</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5842</xdr:rowOff>
    </xdr:from>
    <xdr:to>
      <xdr:col>82</xdr:col>
      <xdr:colOff>196850</xdr:colOff>
      <xdr:row>73</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80</xdr:row>
      <xdr:rowOff>131572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298932"/>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159021</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4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131572</xdr:rowOff>
    </xdr:from>
    <xdr:to>
      <xdr:col>78</xdr:col>
      <xdr:colOff>69850</xdr:colOff>
      <xdr:row>81</xdr:row>
      <xdr:rowOff>33274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8475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168148</xdr:rowOff>
    </xdr:from>
    <xdr:to>
      <xdr:col>73</xdr:col>
      <xdr:colOff>180975</xdr:colOff>
      <xdr:row>81</xdr:row>
      <xdr:rowOff>33274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8841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xdr:rowOff>
    </xdr:from>
    <xdr:to>
      <xdr:col>69</xdr:col>
      <xdr:colOff>92075</xdr:colOff>
      <xdr:row>80</xdr:row>
      <xdr:rowOff>168148</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7195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73913</xdr:rowOff>
    </xdr:from>
    <xdr:to>
      <xdr:col>69</xdr:col>
      <xdr:colOff>142875</xdr:colOff>
      <xdr:row>78</xdr:row>
      <xdr:rowOff>4063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14240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80772</xdr:rowOff>
    </xdr:from>
    <xdr:to>
      <xdr:col>78</xdr:col>
      <xdr:colOff>120650</xdr:colOff>
      <xdr:row>81</xdr:row>
      <xdr:rowOff>10922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167149</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88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153924</xdr:rowOff>
    </xdr:from>
    <xdr:to>
      <xdr:col>74</xdr:col>
      <xdr:colOff>31750</xdr:colOff>
      <xdr:row>81</xdr:row>
      <xdr:rowOff>84074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68851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117348</xdr:rowOff>
    </xdr:from>
    <xdr:to>
      <xdr:col>69</xdr:col>
      <xdr:colOff>142875</xdr:colOff>
      <xdr:row>81</xdr:row>
      <xdr:rowOff>47498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32275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43066</xdr:rowOff>
    </xdr:from>
    <xdr:to>
      <xdr:col>29</xdr:col>
      <xdr:colOff>127000</xdr:colOff>
      <xdr:row>15</xdr:row>
      <xdr:rowOff>107721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62441"/>
          <a:ext cx="647700" cy="64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27843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47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107721</xdr:rowOff>
    </xdr:from>
    <xdr:to>
      <xdr:col>26</xdr:col>
      <xdr:colOff>50800</xdr:colOff>
      <xdr:row>15</xdr:row>
      <xdr:rowOff>168491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27096"/>
          <a:ext cx="698500" cy="6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149915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2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168491</xdr:rowOff>
    </xdr:from>
    <xdr:to>
      <xdr:col>22</xdr:col>
      <xdr:colOff>114300</xdr:colOff>
      <xdr:row>15</xdr:row>
      <xdr:rowOff>169748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87866"/>
          <a:ext cx="6985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169748</xdr:rowOff>
    </xdr:from>
    <xdr:to>
      <xdr:col>18</xdr:col>
      <xdr:colOff>177800</xdr:colOff>
      <xdr:row>16</xdr:row>
      <xdr:rowOff>14033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89123"/>
          <a:ext cx="698500" cy="15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18013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25976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7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163716</xdr:rowOff>
    </xdr:from>
    <xdr:to>
      <xdr:col>29</xdr:col>
      <xdr:colOff>177800</xdr:colOff>
      <xdr:row>15</xdr:row>
      <xdr:rowOff>93866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11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8793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56921</xdr:rowOff>
    </xdr:from>
    <xdr:to>
      <xdr:col>26</xdr:col>
      <xdr:colOff>101600</xdr:colOff>
      <xdr:row>15</xdr:row>
      <xdr:rowOff>158521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76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143298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6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117691</xdr:rowOff>
    </xdr:from>
    <xdr:to>
      <xdr:col>22</xdr:col>
      <xdr:colOff>165100</xdr:colOff>
      <xdr:row>16</xdr:row>
      <xdr:rowOff>47841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3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32618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2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118948</xdr:rowOff>
    </xdr:from>
    <xdr:to>
      <xdr:col>19</xdr:col>
      <xdr:colOff>38100</xdr:colOff>
      <xdr:row>16</xdr:row>
      <xdr:rowOff>49098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3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33875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134683</xdr:rowOff>
    </xdr:from>
    <xdr:to>
      <xdr:col>15</xdr:col>
      <xdr:colOff>101600</xdr:colOff>
      <xdr:row>16</xdr:row>
      <xdr:rowOff>64833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5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49610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4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144282</xdr:rowOff>
    </xdr:from>
    <xdr:to>
      <xdr:col>29</xdr:col>
      <xdr:colOff>127000</xdr:colOff>
      <xdr:row>35</xdr:row>
      <xdr:rowOff>154112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54632"/>
          <a:ext cx="6477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7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144282</xdr:rowOff>
    </xdr:from>
    <xdr:to>
      <xdr:col>26</xdr:col>
      <xdr:colOff>50800</xdr:colOff>
      <xdr:row>35</xdr:row>
      <xdr:rowOff>231333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54632"/>
          <a:ext cx="698500" cy="8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123512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39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231333</xdr:rowOff>
    </xdr:from>
    <xdr:to>
      <xdr:col>22</xdr:col>
      <xdr:colOff>114300</xdr:colOff>
      <xdr:row>35</xdr:row>
      <xdr:rowOff>336763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41683"/>
          <a:ext cx="698500" cy="105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141891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0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318338</xdr:rowOff>
    </xdr:from>
    <xdr:to>
      <xdr:col>18</xdr:col>
      <xdr:colOff>177800</xdr:colOff>
      <xdr:row>35</xdr:row>
      <xdr:rowOff>336763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28688"/>
          <a:ext cx="6985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128495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159859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103312</xdr:rowOff>
    </xdr:from>
    <xdr:to>
      <xdr:col>29</xdr:col>
      <xdr:colOff>177800</xdr:colOff>
      <xdr:row>35</xdr:row>
      <xdr:rowOff>204912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1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75389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8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93482</xdr:rowOff>
    </xdr:from>
    <xdr:to>
      <xdr:col>26</xdr:col>
      <xdr:colOff>101600</xdr:colOff>
      <xdr:row>35</xdr:row>
      <xdr:rowOff>195082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0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179859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79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180533</xdr:rowOff>
    </xdr:from>
    <xdr:to>
      <xdr:col>22</xdr:col>
      <xdr:colOff>165100</xdr:colOff>
      <xdr:row>35</xdr:row>
      <xdr:rowOff>282133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9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266910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87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285963</xdr:rowOff>
    </xdr:from>
    <xdr:to>
      <xdr:col>19</xdr:col>
      <xdr:colOff>38100</xdr:colOff>
      <xdr:row>36</xdr:row>
      <xdr:rowOff>44663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9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29440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8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267538</xdr:rowOff>
    </xdr:from>
    <xdr:to>
      <xdr:col>15</xdr:col>
      <xdr:colOff>101600</xdr:colOff>
      <xdr:row>36</xdr:row>
      <xdr:rowOff>26238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77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11015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6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826,158
811,187
149.83
469,487,091
461,227,663
7,292,180
236,014,076
481,398,264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148539</xdr:rowOff>
    </xdr:from>
    <xdr:to>
      <xdr:col>24</xdr:col>
      <xdr:colOff>63500</xdr:colOff>
      <xdr:row>34</xdr:row>
      <xdr:rowOff>39344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06389"/>
          <a:ext cx="8382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76420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62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39344</xdr:rowOff>
    </xdr:from>
    <xdr:to>
      <xdr:col>19</xdr:col>
      <xdr:colOff>177800</xdr:colOff>
      <xdr:row>34</xdr:row>
      <xdr:rowOff>169189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8644"/>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11269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127317</xdr:rowOff>
    </xdr:from>
    <xdr:to>
      <xdr:col>15</xdr:col>
      <xdr:colOff>50800</xdr:colOff>
      <xdr:row>34</xdr:row>
      <xdr:rowOff>169189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56617"/>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82707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127317</xdr:rowOff>
    </xdr:from>
    <xdr:to>
      <xdr:col>10</xdr:col>
      <xdr:colOff>114300</xdr:colOff>
      <xdr:row>34</xdr:row>
      <xdr:rowOff>138976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56617"/>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88041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83621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97739</xdr:rowOff>
    </xdr:from>
    <xdr:to>
      <xdr:col>24</xdr:col>
      <xdr:colOff>114300</xdr:colOff>
      <xdr:row>34</xdr:row>
      <xdr:rowOff>27889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76166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3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159994</xdr:rowOff>
    </xdr:from>
    <xdr:to>
      <xdr:col>20</xdr:col>
      <xdr:colOff>38100</xdr:colOff>
      <xdr:row>34</xdr:row>
      <xdr:rowOff>90144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81271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1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118389</xdr:rowOff>
    </xdr:from>
    <xdr:to>
      <xdr:col>15</xdr:col>
      <xdr:colOff>101600</xdr:colOff>
      <xdr:row>35</xdr:row>
      <xdr:rowOff>48539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39666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76517</xdr:rowOff>
    </xdr:from>
    <xdr:to>
      <xdr:col>10</xdr:col>
      <xdr:colOff>165100</xdr:colOff>
      <xdr:row>35</xdr:row>
      <xdr:rowOff>6667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0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169244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88176</xdr:rowOff>
    </xdr:from>
    <xdr:to>
      <xdr:col>6</xdr:col>
      <xdr:colOff>38100</xdr:colOff>
      <xdr:row>35</xdr:row>
      <xdr:rowOff>18326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9453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1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40977</xdr:rowOff>
    </xdr:from>
    <xdr:to>
      <xdr:col>24</xdr:col>
      <xdr:colOff>63500</xdr:colOff>
      <xdr:row>56</xdr:row>
      <xdr:rowOff>75267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70727"/>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66220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75267</xdr:rowOff>
    </xdr:from>
    <xdr:to>
      <xdr:col>19</xdr:col>
      <xdr:colOff>177800</xdr:colOff>
      <xdr:row>56</xdr:row>
      <xdr:rowOff>146983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76467"/>
          <a:ext cx="889000" cy="7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29706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146983</xdr:rowOff>
    </xdr:from>
    <xdr:to>
      <xdr:col>15</xdr:col>
      <xdr:colOff>50800</xdr:colOff>
      <xdr:row>57</xdr:row>
      <xdr:rowOff>114815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48183"/>
          <a:ext cx="889000" cy="1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36634</xdr:rowOff>
    </xdr:from>
    <xdr:to>
      <xdr:col>10</xdr:col>
      <xdr:colOff>114300</xdr:colOff>
      <xdr:row>57</xdr:row>
      <xdr:rowOff>114815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09284"/>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59620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161627</xdr:rowOff>
    </xdr:from>
    <xdr:to>
      <xdr:col>24</xdr:col>
      <xdr:colOff>114300</xdr:colOff>
      <xdr:row>55</xdr:row>
      <xdr:rowOff>91777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140054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9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24467</xdr:rowOff>
    </xdr:from>
    <xdr:to>
      <xdr:col>20</xdr:col>
      <xdr:colOff>38100</xdr:colOff>
      <xdr:row>56</xdr:row>
      <xdr:rowOff>126067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142594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0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96183</xdr:rowOff>
    </xdr:from>
    <xdr:to>
      <xdr:col>15</xdr:col>
      <xdr:colOff>101600</xdr:colOff>
      <xdr:row>57</xdr:row>
      <xdr:rowOff>26333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42860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64015</xdr:rowOff>
    </xdr:from>
    <xdr:to>
      <xdr:col>10</xdr:col>
      <xdr:colOff>165100</xdr:colOff>
      <xdr:row>57</xdr:row>
      <xdr:rowOff>165615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10692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1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157284</xdr:rowOff>
    </xdr:from>
    <xdr:to>
      <xdr:col>6</xdr:col>
      <xdr:colOff>38100</xdr:colOff>
      <xdr:row>57</xdr:row>
      <xdr:rowOff>87434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103961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3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19152</xdr:rowOff>
    </xdr:from>
    <xdr:to>
      <xdr:col>24</xdr:col>
      <xdr:colOff>63500</xdr:colOff>
      <xdr:row>76</xdr:row>
      <xdr:rowOff>50088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49352"/>
          <a:ext cx="838200" cy="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131818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1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13894</xdr:rowOff>
    </xdr:from>
    <xdr:to>
      <xdr:col>19</xdr:col>
      <xdr:colOff>177800</xdr:colOff>
      <xdr:row>76</xdr:row>
      <xdr:rowOff>19152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44094"/>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13894</xdr:rowOff>
    </xdr:from>
    <xdr:to>
      <xdr:col>15</xdr:col>
      <xdr:colOff>50800</xdr:colOff>
      <xdr:row>76</xdr:row>
      <xdr:rowOff>18238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4409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69460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18238</xdr:rowOff>
    </xdr:from>
    <xdr:to>
      <xdr:col>10</xdr:col>
      <xdr:colOff>114300</xdr:colOff>
      <xdr:row>78</xdr:row>
      <xdr:rowOff>46050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048438"/>
          <a:ext cx="889000" cy="37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60926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170738</xdr:rowOff>
    </xdr:from>
    <xdr:to>
      <xdr:col>24</xdr:col>
      <xdr:colOff>114300</xdr:colOff>
      <xdr:row>76</xdr:row>
      <xdr:rowOff>100888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149165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139802</xdr:rowOff>
    </xdr:from>
    <xdr:to>
      <xdr:col>20</xdr:col>
      <xdr:colOff>38100</xdr:colOff>
      <xdr:row>76</xdr:row>
      <xdr:rowOff>69952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9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61079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9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134544</xdr:rowOff>
    </xdr:from>
    <xdr:to>
      <xdr:col>15</xdr:col>
      <xdr:colOff>101600</xdr:colOff>
      <xdr:row>76</xdr:row>
      <xdr:rowOff>64694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81221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76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138887</xdr:rowOff>
    </xdr:from>
    <xdr:to>
      <xdr:col>10</xdr:col>
      <xdr:colOff>165100</xdr:colOff>
      <xdr:row>76</xdr:row>
      <xdr:rowOff>69038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976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85564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77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166700</xdr:rowOff>
    </xdr:from>
    <xdr:to>
      <xdr:col>6</xdr:col>
      <xdr:colOff>38100</xdr:colOff>
      <xdr:row>78</xdr:row>
      <xdr:rowOff>96850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87977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144056</xdr:rowOff>
    </xdr:from>
    <xdr:to>
      <xdr:col>24</xdr:col>
      <xdr:colOff>62865</xdr:colOff>
      <xdr:row>99</xdr:row>
      <xdr:rowOff>28981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3106"/>
          <a:ext cx="1270" cy="1599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32808</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28981</xdr:rowOff>
    </xdr:from>
    <xdr:to>
      <xdr:col>24</xdr:col>
      <xdr:colOff>152400</xdr:colOff>
      <xdr:row>99</xdr:row>
      <xdr:rowOff>28981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90733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144056</xdr:rowOff>
    </xdr:from>
    <xdr:to>
      <xdr:col>24</xdr:col>
      <xdr:colOff>152400</xdr:colOff>
      <xdr:row>89</xdr:row>
      <xdr:rowOff>144056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149516</xdr:rowOff>
    </xdr:from>
    <xdr:to>
      <xdr:col>24</xdr:col>
      <xdr:colOff>63500</xdr:colOff>
      <xdr:row>96</xdr:row>
      <xdr:rowOff>21056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94366"/>
          <a:ext cx="838200" cy="38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13137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00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34710</xdr:rowOff>
    </xdr:from>
    <xdr:to>
      <xdr:col>24</xdr:col>
      <xdr:colOff>114300</xdr:colOff>
      <xdr:row>95</xdr:row>
      <xdr:rowOff>136310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2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21056</xdr:rowOff>
    </xdr:from>
    <xdr:to>
      <xdr:col>19</xdr:col>
      <xdr:colOff>177800</xdr:colOff>
      <xdr:row>96</xdr:row>
      <xdr:rowOff>100761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80256"/>
          <a:ext cx="889000" cy="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32538</xdr:rowOff>
    </xdr:from>
    <xdr:to>
      <xdr:col>20</xdr:col>
      <xdr:colOff>38100</xdr:colOff>
      <xdr:row>97</xdr:row>
      <xdr:rowOff>134138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6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125265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5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100761</xdr:rowOff>
    </xdr:from>
    <xdr:to>
      <xdr:col>15</xdr:col>
      <xdr:colOff>50800</xdr:colOff>
      <xdr:row>97</xdr:row>
      <xdr:rowOff>26924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59961"/>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98806</xdr:rowOff>
    </xdr:from>
    <xdr:to>
      <xdr:col>15</xdr:col>
      <xdr:colOff>101600</xdr:colOff>
      <xdr:row>98</xdr:row>
      <xdr:rowOff>28956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20083</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8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26924</xdr:rowOff>
    </xdr:from>
    <xdr:to>
      <xdr:col>10</xdr:col>
      <xdr:colOff>114300</xdr:colOff>
      <xdr:row>97</xdr:row>
      <xdr:rowOff>30620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57574"/>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1321</xdr:rowOff>
    </xdr:from>
    <xdr:to>
      <xdr:col>10</xdr:col>
      <xdr:colOff>165100</xdr:colOff>
      <xdr:row>98</xdr:row>
      <xdr:rowOff>102921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0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94048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9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21628</xdr:rowOff>
    </xdr:from>
    <xdr:to>
      <xdr:col>6</xdr:col>
      <xdr:colOff>38100</xdr:colOff>
      <xdr:row>98</xdr:row>
      <xdr:rowOff>123228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114355</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91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98716</xdr:rowOff>
    </xdr:from>
    <xdr:to>
      <xdr:col>24</xdr:col>
      <xdr:colOff>114300</xdr:colOff>
      <xdr:row>94</xdr:row>
      <xdr:rowOff>28866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121593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9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141706</xdr:rowOff>
    </xdr:from>
    <xdr:to>
      <xdr:col>20</xdr:col>
      <xdr:colOff>38100</xdr:colOff>
      <xdr:row>96</xdr:row>
      <xdr:rowOff>71856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88383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20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49961</xdr:rowOff>
    </xdr:from>
    <xdr:to>
      <xdr:col>15</xdr:col>
      <xdr:colOff>101600</xdr:colOff>
      <xdr:row>96</xdr:row>
      <xdr:rowOff>151561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0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168088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28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147574</xdr:rowOff>
    </xdr:from>
    <xdr:to>
      <xdr:col>10</xdr:col>
      <xdr:colOff>165100</xdr:colOff>
      <xdr:row>97</xdr:row>
      <xdr:rowOff>77724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94251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38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151270</xdr:rowOff>
    </xdr:from>
    <xdr:to>
      <xdr:col>6</xdr:col>
      <xdr:colOff>38100</xdr:colOff>
      <xdr:row>97</xdr:row>
      <xdr:rowOff>81420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97947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38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167983</xdr:rowOff>
    </xdr:from>
    <xdr:to>
      <xdr:col>54</xdr:col>
      <xdr:colOff>189865</xdr:colOff>
      <xdr:row>39</xdr:row>
      <xdr:rowOff>135051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168733"/>
          <a:ext cx="1270" cy="65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138878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135051</xdr:rowOff>
    </xdr:from>
    <xdr:to>
      <xdr:col>55</xdr:col>
      <xdr:colOff>88900</xdr:colOff>
      <xdr:row>39</xdr:row>
      <xdr:rowOff>135051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114660</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94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167983</xdr:rowOff>
    </xdr:from>
    <xdr:to>
      <xdr:col>55</xdr:col>
      <xdr:colOff>88900</xdr:colOff>
      <xdr:row>35</xdr:row>
      <xdr:rowOff>167983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16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135915</xdr:rowOff>
    </xdr:from>
    <xdr:to>
      <xdr:col>55</xdr:col>
      <xdr:colOff>0</xdr:colOff>
      <xdr:row>39</xdr:row>
      <xdr:rowOff>42405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450865"/>
          <a:ext cx="838200" cy="12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158030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135153</xdr:rowOff>
    </xdr:from>
    <xdr:to>
      <xdr:col>55</xdr:col>
      <xdr:colOff>50800</xdr:colOff>
      <xdr:row>38</xdr:row>
      <xdr:rowOff>65303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135915</xdr:rowOff>
    </xdr:from>
    <xdr:to>
      <xdr:col>50</xdr:col>
      <xdr:colOff>114300</xdr:colOff>
      <xdr:row>39</xdr:row>
      <xdr:rowOff>70904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450865"/>
          <a:ext cx="889000" cy="130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113246</xdr:rowOff>
    </xdr:from>
    <xdr:to>
      <xdr:col>50</xdr:col>
      <xdr:colOff>165100</xdr:colOff>
      <xdr:row>31</xdr:row>
      <xdr:rowOff>43396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59923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65634</xdr:rowOff>
    </xdr:from>
    <xdr:to>
      <xdr:col>45</xdr:col>
      <xdr:colOff>177800</xdr:colOff>
      <xdr:row>39</xdr:row>
      <xdr:rowOff>70904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752184"/>
          <a:ext cx="8890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91072</xdr:rowOff>
    </xdr:from>
    <xdr:to>
      <xdr:col>46</xdr:col>
      <xdr:colOff>38100</xdr:colOff>
      <xdr:row>39</xdr:row>
      <xdr:rowOff>21222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43396</xdr:rowOff>
    </xdr:from>
    <xdr:to>
      <xdr:col>41</xdr:col>
      <xdr:colOff>50800</xdr:colOff>
      <xdr:row>39</xdr:row>
      <xdr:rowOff>65634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729946"/>
          <a:ext cx="889000" cy="2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97015</xdr:rowOff>
    </xdr:from>
    <xdr:to>
      <xdr:col>41</xdr:col>
      <xdr:colOff>101600</xdr:colOff>
      <xdr:row>39</xdr:row>
      <xdr:rowOff>27165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43692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101968</xdr:rowOff>
    </xdr:from>
    <xdr:to>
      <xdr:col>36</xdr:col>
      <xdr:colOff>165100</xdr:colOff>
      <xdr:row>39</xdr:row>
      <xdr:rowOff>32118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48645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163055</xdr:rowOff>
    </xdr:from>
    <xdr:to>
      <xdr:col>55</xdr:col>
      <xdr:colOff>50800</xdr:colOff>
      <xdr:row>39</xdr:row>
      <xdr:rowOff>93205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6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77982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5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85115</xdr:rowOff>
    </xdr:from>
    <xdr:to>
      <xdr:col>50</xdr:col>
      <xdr:colOff>165100</xdr:colOff>
      <xdr:row>32</xdr:row>
      <xdr:rowOff>15265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4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6392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49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20104</xdr:rowOff>
    </xdr:from>
    <xdr:to>
      <xdr:col>46</xdr:col>
      <xdr:colOff>38100</xdr:colOff>
      <xdr:row>39</xdr:row>
      <xdr:rowOff>121704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7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112831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7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14834</xdr:rowOff>
    </xdr:from>
    <xdr:to>
      <xdr:col>41</xdr:col>
      <xdr:colOff>101600</xdr:colOff>
      <xdr:row>39</xdr:row>
      <xdr:rowOff>116434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70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107561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9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164046</xdr:rowOff>
    </xdr:from>
    <xdr:to>
      <xdr:col>36</xdr:col>
      <xdr:colOff>165100</xdr:colOff>
      <xdr:row>39</xdr:row>
      <xdr:rowOff>94196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85323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7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85727</xdr:rowOff>
    </xdr:from>
    <xdr:to>
      <xdr:col>55</xdr:col>
      <xdr:colOff>0</xdr:colOff>
      <xdr:row>56</xdr:row>
      <xdr:rowOff>42934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344027"/>
          <a:ext cx="838200" cy="30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169339</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891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108268</xdr:rowOff>
    </xdr:from>
    <xdr:to>
      <xdr:col>50</xdr:col>
      <xdr:colOff>114300</xdr:colOff>
      <xdr:row>54</xdr:row>
      <xdr:rowOff>85727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195118"/>
          <a:ext cx="889000" cy="14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6636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108268</xdr:rowOff>
    </xdr:from>
    <xdr:to>
      <xdr:col>45</xdr:col>
      <xdr:colOff>177800</xdr:colOff>
      <xdr:row>54</xdr:row>
      <xdr:rowOff>14427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195118"/>
          <a:ext cx="889000" cy="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18590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6655</xdr:rowOff>
    </xdr:from>
    <xdr:to>
      <xdr:col>41</xdr:col>
      <xdr:colOff>50800</xdr:colOff>
      <xdr:row>54</xdr:row>
      <xdr:rowOff>14427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26495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68584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115402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163584</xdr:rowOff>
    </xdr:from>
    <xdr:to>
      <xdr:col>55</xdr:col>
      <xdr:colOff>50800</xdr:colOff>
      <xdr:row>56</xdr:row>
      <xdr:rowOff>93734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142011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34927</xdr:rowOff>
    </xdr:from>
    <xdr:to>
      <xdr:col>50</xdr:col>
      <xdr:colOff>165100</xdr:colOff>
      <xdr:row>54</xdr:row>
      <xdr:rowOff>136527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29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127654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8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57468</xdr:rowOff>
    </xdr:from>
    <xdr:to>
      <xdr:col>46</xdr:col>
      <xdr:colOff>38100</xdr:colOff>
      <xdr:row>53</xdr:row>
      <xdr:rowOff>159068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14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4145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891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135077</xdr:rowOff>
    </xdr:from>
    <xdr:to>
      <xdr:col>41</xdr:col>
      <xdr:colOff>101600</xdr:colOff>
      <xdr:row>54</xdr:row>
      <xdr:rowOff>65227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2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81754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89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127305</xdr:rowOff>
    </xdr:from>
    <xdr:to>
      <xdr:col>36</xdr:col>
      <xdr:colOff>165100</xdr:colOff>
      <xdr:row>54</xdr:row>
      <xdr:rowOff>57455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2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73982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98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128453</xdr:rowOff>
    </xdr:from>
    <xdr:to>
      <xdr:col>55</xdr:col>
      <xdr:colOff>0</xdr:colOff>
      <xdr:row>76</xdr:row>
      <xdr:rowOff>91785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815753"/>
          <a:ext cx="838200" cy="30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76390</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150764</xdr:rowOff>
    </xdr:from>
    <xdr:to>
      <xdr:col>50</xdr:col>
      <xdr:colOff>114300</xdr:colOff>
      <xdr:row>74</xdr:row>
      <xdr:rowOff>128453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666614"/>
          <a:ext cx="889000" cy="14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160164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41905</xdr:rowOff>
    </xdr:from>
    <xdr:to>
      <xdr:col>45</xdr:col>
      <xdr:colOff>177800</xdr:colOff>
      <xdr:row>73</xdr:row>
      <xdr:rowOff>150764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386305"/>
          <a:ext cx="889000" cy="28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77294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41905</xdr:rowOff>
    </xdr:from>
    <xdr:to>
      <xdr:col>41</xdr:col>
      <xdr:colOff>50800</xdr:colOff>
      <xdr:row>72</xdr:row>
      <xdr:rowOff>86391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386305"/>
          <a:ext cx="889000" cy="4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31025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87672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40985</xdr:rowOff>
    </xdr:from>
    <xdr:to>
      <xdr:col>55</xdr:col>
      <xdr:colOff>50800</xdr:colOff>
      <xdr:row>76</xdr:row>
      <xdr:rowOff>142585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19412</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04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77653</xdr:rowOff>
    </xdr:from>
    <xdr:to>
      <xdr:col>50</xdr:col>
      <xdr:colOff>165100</xdr:colOff>
      <xdr:row>75</xdr:row>
      <xdr:rowOff>7803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76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170380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85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99964</xdr:rowOff>
    </xdr:from>
    <xdr:to>
      <xdr:col>46</xdr:col>
      <xdr:colOff>38100</xdr:colOff>
      <xdr:row>74</xdr:row>
      <xdr:rowOff>30114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61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46641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3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162555</xdr:rowOff>
    </xdr:from>
    <xdr:to>
      <xdr:col>41</xdr:col>
      <xdr:colOff>101600</xdr:colOff>
      <xdr:row>72</xdr:row>
      <xdr:rowOff>92705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3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109232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11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35591</xdr:rowOff>
    </xdr:from>
    <xdr:to>
      <xdr:col>36</xdr:col>
      <xdr:colOff>165100</xdr:colOff>
      <xdr:row>72</xdr:row>
      <xdr:rowOff>137191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3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153718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15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48146</xdr:rowOff>
    </xdr:from>
    <xdr:to>
      <xdr:col>55</xdr:col>
      <xdr:colOff>0</xdr:colOff>
      <xdr:row>95</xdr:row>
      <xdr:rowOff>163178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335896"/>
          <a:ext cx="838200" cy="11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83591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02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14427</xdr:rowOff>
    </xdr:from>
    <xdr:to>
      <xdr:col>50</xdr:col>
      <xdr:colOff>114300</xdr:colOff>
      <xdr:row>95</xdr:row>
      <xdr:rowOff>48146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302177"/>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23759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59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14427</xdr:rowOff>
    </xdr:from>
    <xdr:to>
      <xdr:col>45</xdr:col>
      <xdr:colOff>177800</xdr:colOff>
      <xdr:row>95</xdr:row>
      <xdr:rowOff>114988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302177"/>
          <a:ext cx="889000" cy="10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74687</xdr:rowOff>
    </xdr:from>
    <xdr:to>
      <xdr:col>41</xdr:col>
      <xdr:colOff>50800</xdr:colOff>
      <xdr:row>95</xdr:row>
      <xdr:rowOff>114988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362437"/>
          <a:ext cx="889000" cy="4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159407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112378</xdr:rowOff>
    </xdr:from>
    <xdr:to>
      <xdr:col>55</xdr:col>
      <xdr:colOff>50800</xdr:colOff>
      <xdr:row>96</xdr:row>
      <xdr:rowOff>42528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90805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7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168796</xdr:rowOff>
    </xdr:from>
    <xdr:to>
      <xdr:col>50</xdr:col>
      <xdr:colOff>165100</xdr:colOff>
      <xdr:row>95</xdr:row>
      <xdr:rowOff>98946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2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90073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3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135077</xdr:rowOff>
    </xdr:from>
    <xdr:to>
      <xdr:col>46</xdr:col>
      <xdr:colOff>38100</xdr:colOff>
      <xdr:row>95</xdr:row>
      <xdr:rowOff>65227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2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56354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64188</xdr:rowOff>
    </xdr:from>
    <xdr:to>
      <xdr:col>41</xdr:col>
      <xdr:colOff>101600</xdr:colOff>
      <xdr:row>95</xdr:row>
      <xdr:rowOff>165788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5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156915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4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23887</xdr:rowOff>
    </xdr:from>
    <xdr:to>
      <xdr:col>36</xdr:col>
      <xdr:colOff>165100</xdr:colOff>
      <xdr:row>95</xdr:row>
      <xdr:rowOff>125487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3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142014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08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123012</xdr:rowOff>
    </xdr:from>
    <xdr:to>
      <xdr:col>85</xdr:col>
      <xdr:colOff>127000</xdr:colOff>
      <xdr:row>38</xdr:row>
      <xdr:rowOff>135586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38112"/>
          <a:ext cx="8382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57404</xdr:rowOff>
    </xdr:from>
    <xdr:to>
      <xdr:col>81</xdr:col>
      <xdr:colOff>50800</xdr:colOff>
      <xdr:row>38</xdr:row>
      <xdr:rowOff>123012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401054"/>
          <a:ext cx="889000" cy="2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71924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150444</xdr:rowOff>
    </xdr:from>
    <xdr:to>
      <xdr:col>76</xdr:col>
      <xdr:colOff>114300</xdr:colOff>
      <xdr:row>37</xdr:row>
      <xdr:rowOff>57404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322644"/>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168394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599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150444</xdr:rowOff>
    </xdr:from>
    <xdr:to>
      <xdr:col>71</xdr:col>
      <xdr:colOff>177800</xdr:colOff>
      <xdr:row>38</xdr:row>
      <xdr:rowOff>110668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322644"/>
          <a:ext cx="889000" cy="30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22064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6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84786</xdr:rowOff>
    </xdr:from>
    <xdr:to>
      <xdr:col>85</xdr:col>
      <xdr:colOff>177800</xdr:colOff>
      <xdr:row>39</xdr:row>
      <xdr:rowOff>14936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171163</xdr:rowOff>
    </xdr:from>
    <xdr:ext cx="313932"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148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72212</xdr:rowOff>
    </xdr:from>
    <xdr:to>
      <xdr:col>81</xdr:col>
      <xdr:colOff>101600</xdr:colOff>
      <xdr:row>39</xdr:row>
      <xdr:rowOff>2362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164939</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24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6604</xdr:rowOff>
    </xdr:from>
    <xdr:to>
      <xdr:col>76</xdr:col>
      <xdr:colOff>165100</xdr:colOff>
      <xdr:row>37</xdr:row>
      <xdr:rowOff>108204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99331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99644</xdr:rowOff>
    </xdr:from>
    <xdr:to>
      <xdr:col>72</xdr:col>
      <xdr:colOff>38100</xdr:colOff>
      <xdr:row>37</xdr:row>
      <xdr:rowOff>29794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2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46321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59868</xdr:rowOff>
    </xdr:from>
    <xdr:to>
      <xdr:col>67</xdr:col>
      <xdr:colOff>101600</xdr:colOff>
      <xdr:row>38</xdr:row>
      <xdr:rowOff>161468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152595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66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86589</xdr:rowOff>
    </xdr:from>
    <xdr:to>
      <xdr:col>85</xdr:col>
      <xdr:colOff>126364</xdr:colOff>
      <xdr:row>79</xdr:row>
      <xdr:rowOff>123470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59539"/>
          <a:ext cx="1269" cy="1408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127297</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123470</xdr:rowOff>
    </xdr:from>
    <xdr:to>
      <xdr:col>86</xdr:col>
      <xdr:colOff>25400</xdr:colOff>
      <xdr:row>79</xdr:row>
      <xdr:rowOff>123470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6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33266</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86589</xdr:rowOff>
    </xdr:from>
    <xdr:to>
      <xdr:col>86</xdr:col>
      <xdr:colOff>25400</xdr:colOff>
      <xdr:row>71</xdr:row>
      <xdr:rowOff>86589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5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80835</xdr:rowOff>
    </xdr:from>
    <xdr:to>
      <xdr:col>85</xdr:col>
      <xdr:colOff>127000</xdr:colOff>
      <xdr:row>77</xdr:row>
      <xdr:rowOff>143777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82485"/>
          <a:ext cx="838200" cy="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19880</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70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168453</xdr:rowOff>
    </xdr:from>
    <xdr:to>
      <xdr:col>85</xdr:col>
      <xdr:colOff>177800</xdr:colOff>
      <xdr:row>75</xdr:row>
      <xdr:rowOff>98603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143777</xdr:rowOff>
    </xdr:from>
    <xdr:to>
      <xdr:col>81</xdr:col>
      <xdr:colOff>50800</xdr:colOff>
      <xdr:row>78</xdr:row>
      <xdr:rowOff>68796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45427"/>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88595</xdr:rowOff>
    </xdr:from>
    <xdr:to>
      <xdr:col>81</xdr:col>
      <xdr:colOff>101600</xdr:colOff>
      <xdr:row>76</xdr:row>
      <xdr:rowOff>18746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35272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68796</xdr:rowOff>
    </xdr:from>
    <xdr:to>
      <xdr:col>76</xdr:col>
      <xdr:colOff>114300</xdr:colOff>
      <xdr:row>79</xdr:row>
      <xdr:rowOff>12522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41896"/>
          <a:ext cx="8890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28131</xdr:rowOff>
    </xdr:from>
    <xdr:to>
      <xdr:col>76</xdr:col>
      <xdr:colOff>165100</xdr:colOff>
      <xdr:row>75</xdr:row>
      <xdr:rowOff>129731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146258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12522</xdr:rowOff>
    </xdr:from>
    <xdr:to>
      <xdr:col>71</xdr:col>
      <xdr:colOff>177800</xdr:colOff>
      <xdr:row>79</xdr:row>
      <xdr:rowOff>18084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557072"/>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143611</xdr:rowOff>
    </xdr:from>
    <xdr:to>
      <xdr:col>72</xdr:col>
      <xdr:colOff>38100</xdr:colOff>
      <xdr:row>75</xdr:row>
      <xdr:rowOff>73761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90288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165557</xdr:rowOff>
    </xdr:from>
    <xdr:to>
      <xdr:col>67</xdr:col>
      <xdr:colOff>101600</xdr:colOff>
      <xdr:row>75</xdr:row>
      <xdr:rowOff>95707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112234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30035</xdr:rowOff>
    </xdr:from>
    <xdr:to>
      <xdr:col>85</xdr:col>
      <xdr:colOff>177800</xdr:colOff>
      <xdr:row>77</xdr:row>
      <xdr:rowOff>131635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8462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1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92977</xdr:rowOff>
    </xdr:from>
    <xdr:to>
      <xdr:col>81</xdr:col>
      <xdr:colOff>101600</xdr:colOff>
      <xdr:row>78</xdr:row>
      <xdr:rowOff>23127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14254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17996</xdr:rowOff>
    </xdr:from>
    <xdr:to>
      <xdr:col>76</xdr:col>
      <xdr:colOff>165100</xdr:colOff>
      <xdr:row>78</xdr:row>
      <xdr:rowOff>119596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9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110723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8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133172</xdr:rowOff>
    </xdr:from>
    <xdr:to>
      <xdr:col>72</xdr:col>
      <xdr:colOff>38100</xdr:colOff>
      <xdr:row>79</xdr:row>
      <xdr:rowOff>63322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5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54449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9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138734</xdr:rowOff>
    </xdr:from>
    <xdr:to>
      <xdr:col>67</xdr:col>
      <xdr:colOff>101600</xdr:colOff>
      <xdr:row>79</xdr:row>
      <xdr:rowOff>68884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5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60011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60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96769</xdr:rowOff>
    </xdr:from>
    <xdr:to>
      <xdr:col>85</xdr:col>
      <xdr:colOff>127000</xdr:colOff>
      <xdr:row>96</xdr:row>
      <xdr:rowOff>25445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5527269"/>
          <a:ext cx="838200" cy="95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46342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33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25445</xdr:rowOff>
    </xdr:from>
    <xdr:to>
      <xdr:col>81</xdr:col>
      <xdr:colOff>50800</xdr:colOff>
      <xdr:row>96</xdr:row>
      <xdr:rowOff>104404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484645"/>
          <a:ext cx="889000" cy="7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621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8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104404</xdr:rowOff>
    </xdr:from>
    <xdr:to>
      <xdr:col>76</xdr:col>
      <xdr:colOff>114300</xdr:colOff>
      <xdr:row>97</xdr:row>
      <xdr:rowOff>84013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563604"/>
          <a:ext cx="889000" cy="15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118167</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7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84013</xdr:rowOff>
    </xdr:from>
    <xdr:to>
      <xdr:col>71</xdr:col>
      <xdr:colOff>177800</xdr:colOff>
      <xdr:row>97</xdr:row>
      <xdr:rowOff>131380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714663"/>
          <a:ext cx="889000" cy="4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153418</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78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115267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4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45969</xdr:rowOff>
    </xdr:from>
    <xdr:to>
      <xdr:col>85</xdr:col>
      <xdr:colOff>177800</xdr:colOff>
      <xdr:row>90</xdr:row>
      <xdr:rowOff>147569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547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170446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542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146095</xdr:rowOff>
    </xdr:from>
    <xdr:to>
      <xdr:col>81</xdr:col>
      <xdr:colOff>101600</xdr:colOff>
      <xdr:row>96</xdr:row>
      <xdr:rowOff>76245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4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92772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2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53604</xdr:rowOff>
    </xdr:from>
    <xdr:to>
      <xdr:col>76</xdr:col>
      <xdr:colOff>165100</xdr:colOff>
      <xdr:row>96</xdr:row>
      <xdr:rowOff>155204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51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281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28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33213</xdr:rowOff>
    </xdr:from>
    <xdr:to>
      <xdr:col>72</xdr:col>
      <xdr:colOff>38100</xdr:colOff>
      <xdr:row>97</xdr:row>
      <xdr:rowOff>134813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66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151340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43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80580</xdr:rowOff>
    </xdr:from>
    <xdr:to>
      <xdr:col>67</xdr:col>
      <xdr:colOff>101600</xdr:colOff>
      <xdr:row>98</xdr:row>
      <xdr:rowOff>10730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1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1857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0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168275</xdr:rowOff>
    </xdr:from>
    <xdr:to>
      <xdr:col>116</xdr:col>
      <xdr:colOff>63500</xdr:colOff>
      <xdr:row>39</xdr:row>
      <xdr:rowOff>9017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83375"/>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104157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167894</xdr:rowOff>
    </xdr:from>
    <xdr:to>
      <xdr:col>111</xdr:col>
      <xdr:colOff>177800</xdr:colOff>
      <xdr:row>38</xdr:row>
      <xdr:rowOff>168275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511544"/>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94251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154178</xdr:rowOff>
    </xdr:from>
    <xdr:to>
      <xdr:col>107</xdr:col>
      <xdr:colOff>50800</xdr:colOff>
      <xdr:row>37</xdr:row>
      <xdr:rowOff>167894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4978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27576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122174</xdr:rowOff>
    </xdr:from>
    <xdr:to>
      <xdr:col>102</xdr:col>
      <xdr:colOff>114300</xdr:colOff>
      <xdr:row>37</xdr:row>
      <xdr:rowOff>154178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4658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27195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119778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129667</xdr:rowOff>
    </xdr:from>
    <xdr:to>
      <xdr:col>116</xdr:col>
      <xdr:colOff>114300</xdr:colOff>
      <xdr:row>39</xdr:row>
      <xdr:rowOff>59817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44594</xdr:rowOff>
    </xdr:from>
    <xdr:ext cx="313932"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117475</xdr:rowOff>
    </xdr:from>
    <xdr:to>
      <xdr:col>112</xdr:col>
      <xdr:colOff>38100</xdr:colOff>
      <xdr:row>39</xdr:row>
      <xdr:rowOff>47625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38752</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4017" y="672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117094</xdr:rowOff>
    </xdr:from>
    <xdr:to>
      <xdr:col>107</xdr:col>
      <xdr:colOff>101600</xdr:colOff>
      <xdr:row>38</xdr:row>
      <xdr:rowOff>47244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38371</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553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103378</xdr:rowOff>
    </xdr:from>
    <xdr:to>
      <xdr:col>102</xdr:col>
      <xdr:colOff>165100</xdr:colOff>
      <xdr:row>38</xdr:row>
      <xdr:rowOff>33528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24655</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53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71374</xdr:rowOff>
    </xdr:from>
    <xdr:to>
      <xdr:col>98</xdr:col>
      <xdr:colOff>38100</xdr:colOff>
      <xdr:row>38</xdr:row>
      <xdr:rowOff>1524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164101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127584</xdr:rowOff>
    </xdr:from>
    <xdr:to>
      <xdr:col>116</xdr:col>
      <xdr:colOff>63500</xdr:colOff>
      <xdr:row>58</xdr:row>
      <xdr:rowOff>128645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71684"/>
          <a:ext cx="8382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52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126258</xdr:rowOff>
    </xdr:from>
    <xdr:to>
      <xdr:col>111</xdr:col>
      <xdr:colOff>177800</xdr:colOff>
      <xdr:row>58</xdr:row>
      <xdr:rowOff>127584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70358"/>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124018</xdr:rowOff>
    </xdr:from>
    <xdr:to>
      <xdr:col>107</xdr:col>
      <xdr:colOff>50800</xdr:colOff>
      <xdr:row>58</xdr:row>
      <xdr:rowOff>126258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68118"/>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20755</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6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119931</xdr:rowOff>
    </xdr:from>
    <xdr:to>
      <xdr:col>102</xdr:col>
      <xdr:colOff>114300</xdr:colOff>
      <xdr:row>58</xdr:row>
      <xdr:rowOff>124018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64031"/>
          <a:ext cx="889000" cy="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15972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6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167122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5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77845</xdr:rowOff>
    </xdr:from>
    <xdr:to>
      <xdr:col>116</xdr:col>
      <xdr:colOff>114300</xdr:colOff>
      <xdr:row>59</xdr:row>
      <xdr:rowOff>7995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164222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3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76784</xdr:rowOff>
    </xdr:from>
    <xdr:to>
      <xdr:col>112</xdr:col>
      <xdr:colOff>38100</xdr:colOff>
      <xdr:row>59</xdr:row>
      <xdr:rowOff>6934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169511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1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75458</xdr:rowOff>
    </xdr:from>
    <xdr:to>
      <xdr:col>107</xdr:col>
      <xdr:colOff>101600</xdr:colOff>
      <xdr:row>59</xdr:row>
      <xdr:rowOff>5608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168185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1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73218</xdr:rowOff>
    </xdr:from>
    <xdr:to>
      <xdr:col>102</xdr:col>
      <xdr:colOff>165100</xdr:colOff>
      <xdr:row>59</xdr:row>
      <xdr:rowOff>3368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165945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1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69131</xdr:rowOff>
    </xdr:from>
    <xdr:to>
      <xdr:col>98</xdr:col>
      <xdr:colOff>38100</xdr:colOff>
      <xdr:row>58</xdr:row>
      <xdr:rowOff>170731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1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161858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0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58242</xdr:rowOff>
    </xdr:from>
    <xdr:to>
      <xdr:col>116</xdr:col>
      <xdr:colOff>63500</xdr:colOff>
      <xdr:row>74</xdr:row>
      <xdr:rowOff>107962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745542"/>
          <a:ext cx="8382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6252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65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107962</xdr:rowOff>
    </xdr:from>
    <xdr:to>
      <xdr:col>111</xdr:col>
      <xdr:colOff>177800</xdr:colOff>
      <xdr:row>74</xdr:row>
      <xdr:rowOff>170142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795262"/>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161662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170142</xdr:rowOff>
    </xdr:from>
    <xdr:to>
      <xdr:col>107</xdr:col>
      <xdr:colOff>50800</xdr:colOff>
      <xdr:row>75</xdr:row>
      <xdr:rowOff>77559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857442"/>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154461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77559</xdr:rowOff>
    </xdr:from>
    <xdr:to>
      <xdr:col>102</xdr:col>
      <xdr:colOff>114300</xdr:colOff>
      <xdr:row>75</xdr:row>
      <xdr:rowOff>102286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36309"/>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26216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38524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7442</xdr:rowOff>
    </xdr:from>
    <xdr:to>
      <xdr:col>116</xdr:col>
      <xdr:colOff>114300</xdr:colOff>
      <xdr:row>74</xdr:row>
      <xdr:rowOff>109042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6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30319</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5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57162</xdr:rowOff>
    </xdr:from>
    <xdr:to>
      <xdr:col>112</xdr:col>
      <xdr:colOff>38100</xdr:colOff>
      <xdr:row>74</xdr:row>
      <xdr:rowOff>158762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7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3839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5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119342</xdr:rowOff>
    </xdr:from>
    <xdr:to>
      <xdr:col>107</xdr:col>
      <xdr:colOff>101600</xdr:colOff>
      <xdr:row>75</xdr:row>
      <xdr:rowOff>49492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8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66019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5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26759</xdr:rowOff>
    </xdr:from>
    <xdr:to>
      <xdr:col>102</xdr:col>
      <xdr:colOff>165100</xdr:colOff>
      <xdr:row>75</xdr:row>
      <xdr:rowOff>128359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8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144886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6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51486</xdr:rowOff>
    </xdr:from>
    <xdr:to>
      <xdr:col>98</xdr:col>
      <xdr:colOff>38100</xdr:colOff>
      <xdr:row>75</xdr:row>
      <xdr:rowOff>153085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10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169613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○人件費は、類似団体平均と比較すると低位で推移しているものの、令和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年度は、会計年度任用職員制度移行等の影響により増加し、令和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年度は、大阪狭山市の消防事務を受託したこと等により増加した。</a:t>
          </a:r>
        </a:p>
        <a:p>
          <a:r>
            <a:rPr kumimoji="1" lang="ja-JP" altLang="en-US" sz="1100">
              <a:latin typeface="ＭＳ Ｐゴシック" panose="020B0600070205080204" pitchFamily="50" charset="-128"/>
              <a:ea typeface="ＭＳ Ｐゴシック" panose="020B0600070205080204" pitchFamily="50" charset="-128"/>
            </a:rPr>
            <a:t>○物件費は、類似団体平均と比較すると令和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年度まで高位で推移していた。令和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新型コロナウイルスワクチン接種関連経費の増加等により前年度から増加したものの、全国的な傾向として新型コロナウイルス感染症対策に係る事業の委託費の増加等により物件費が大幅に増加したことから、類似団体平均を下回ったものと考えられる。</a:t>
          </a:r>
        </a:p>
        <a:p>
          <a:r>
            <a:rPr kumimoji="1" lang="ja-JP" altLang="en-US" sz="1100">
              <a:latin typeface="ＭＳ Ｐゴシック" panose="020B0600070205080204" pitchFamily="50" charset="-128"/>
              <a:ea typeface="ＭＳ Ｐゴシック" panose="020B0600070205080204" pitchFamily="50" charset="-128"/>
            </a:rPr>
            <a:t>○扶助費は、生活保護率が類似団体と比較して高いこともあり、高位で推移している。令和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年度は、子育て世帯や住民税非課税世帯等への臨時特別給付金の支給に加え、障害者自立支援給付費等の増加により、大幅に増加した。</a:t>
          </a:r>
        </a:p>
        <a:p>
          <a:r>
            <a:rPr kumimoji="1" lang="ja-JP" altLang="en-US" sz="1100">
              <a:latin typeface="ＭＳ Ｐゴシック" panose="020B0600070205080204" pitchFamily="50" charset="-128"/>
              <a:ea typeface="ＭＳ Ｐゴシック" panose="020B0600070205080204" pitchFamily="50" charset="-128"/>
            </a:rPr>
            <a:t>○普通建設事業費は、令和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年度は大浜体育館建替整備運営事業の建設工事や堺東駅南地区市街地再開発事業の完了等により大幅に減少した。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○積立金は、令和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年度以降還付が必要となる国費・府費の収入超過分や地方交付税等の上振れ分等を財政調整基金に積み立てたことや、令和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年度に限り臨時財政対策債償還基金費として追加交付された地方交付税を減債基金に積み立てたこと、市有地売却による財産収入を公共施設等特別整備基金に積み立てたこと等により、大幅に増加した。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826,158
811,187
149.83
469,487,091
461,227,663
7,292,180
236,014,076
481,398,264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169092</xdr:rowOff>
    </xdr:from>
    <xdr:to>
      <xdr:col>24</xdr:col>
      <xdr:colOff>63500</xdr:colOff>
      <xdr:row>33</xdr:row>
      <xdr:rowOff>110308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55492"/>
          <a:ext cx="8382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169092</xdr:rowOff>
    </xdr:from>
    <xdr:to>
      <xdr:col>19</xdr:col>
      <xdr:colOff>177800</xdr:colOff>
      <xdr:row>33</xdr:row>
      <xdr:rowOff>25400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554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25400</xdr:rowOff>
    </xdr:from>
    <xdr:to>
      <xdr:col>15</xdr:col>
      <xdr:colOff>50800</xdr:colOff>
      <xdr:row>33</xdr:row>
      <xdr:rowOff>27033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832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27033</xdr:rowOff>
    </xdr:from>
    <xdr:to>
      <xdr:col>10</xdr:col>
      <xdr:colOff>114300</xdr:colOff>
      <xdr:row>33</xdr:row>
      <xdr:rowOff>64589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8488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59508</xdr:rowOff>
    </xdr:from>
    <xdr:to>
      <xdr:col>24</xdr:col>
      <xdr:colOff>114300</xdr:colOff>
      <xdr:row>33</xdr:row>
      <xdr:rowOff>161108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82385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6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118292</xdr:rowOff>
    </xdr:from>
    <xdr:to>
      <xdr:col>20</xdr:col>
      <xdr:colOff>38100</xdr:colOff>
      <xdr:row>33</xdr:row>
      <xdr:rowOff>48442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64969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7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146050</xdr:rowOff>
    </xdr:from>
    <xdr:to>
      <xdr:col>15</xdr:col>
      <xdr:colOff>101600</xdr:colOff>
      <xdr:row>33</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92727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147683</xdr:rowOff>
    </xdr:from>
    <xdr:to>
      <xdr:col>10</xdr:col>
      <xdr:colOff>165100</xdr:colOff>
      <xdr:row>33</xdr:row>
      <xdr:rowOff>77833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94360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0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13789</xdr:rowOff>
    </xdr:from>
    <xdr:to>
      <xdr:col>6</xdr:col>
      <xdr:colOff>38100</xdr:colOff>
      <xdr:row>33</xdr:row>
      <xdr:rowOff>115389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131916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4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36309</xdr:rowOff>
    </xdr:from>
    <xdr:to>
      <xdr:col>24</xdr:col>
      <xdr:colOff>63500</xdr:colOff>
      <xdr:row>57</xdr:row>
      <xdr:rowOff>108242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780259"/>
          <a:ext cx="838200" cy="110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4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36309</xdr:rowOff>
    </xdr:from>
    <xdr:to>
      <xdr:col>19</xdr:col>
      <xdr:colOff>177800</xdr:colOff>
      <xdr:row>59</xdr:row>
      <xdr:rowOff>14783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780259"/>
          <a:ext cx="889000" cy="13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156189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100216</xdr:rowOff>
    </xdr:from>
    <xdr:to>
      <xdr:col>15</xdr:col>
      <xdr:colOff>50800</xdr:colOff>
      <xdr:row>59</xdr:row>
      <xdr:rowOff>14783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044316"/>
          <a:ext cx="889000" cy="8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100216</xdr:rowOff>
    </xdr:from>
    <xdr:to>
      <xdr:col>10</xdr:col>
      <xdr:colOff>114300</xdr:colOff>
      <xdr:row>58</xdr:row>
      <xdr:rowOff>156528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44316"/>
          <a:ext cx="889000" cy="5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46118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70832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57442</xdr:rowOff>
    </xdr:from>
    <xdr:to>
      <xdr:col>24</xdr:col>
      <xdr:colOff>114300</xdr:colOff>
      <xdr:row>57</xdr:row>
      <xdr:rowOff>159042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143819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4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156959</xdr:rowOff>
    </xdr:from>
    <xdr:to>
      <xdr:col>20</xdr:col>
      <xdr:colOff>38100</xdr:colOff>
      <xdr:row>51</xdr:row>
      <xdr:rowOff>87109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103636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50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135433</xdr:rowOff>
    </xdr:from>
    <xdr:to>
      <xdr:col>15</xdr:col>
      <xdr:colOff>101600</xdr:colOff>
      <xdr:row>59</xdr:row>
      <xdr:rowOff>65583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56710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7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49416</xdr:rowOff>
    </xdr:from>
    <xdr:to>
      <xdr:col>10</xdr:col>
      <xdr:colOff>165100</xdr:colOff>
      <xdr:row>58</xdr:row>
      <xdr:rowOff>151016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167543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105728</xdr:rowOff>
    </xdr:from>
    <xdr:to>
      <xdr:col>6</xdr:col>
      <xdr:colOff>38100</xdr:colOff>
      <xdr:row>59</xdr:row>
      <xdr:rowOff>35878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52405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2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130499</xdr:rowOff>
    </xdr:from>
    <xdr:to>
      <xdr:col>24</xdr:col>
      <xdr:colOff>62865</xdr:colOff>
      <xdr:row>78</xdr:row>
      <xdr:rowOff>168247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31999"/>
          <a:ext cx="1270" cy="14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624</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168247</xdr:rowOff>
    </xdr:from>
    <xdr:to>
      <xdr:col>24</xdr:col>
      <xdr:colOff>152400</xdr:colOff>
      <xdr:row>78</xdr:row>
      <xdr:rowOff>168247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77176</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130499</xdr:rowOff>
    </xdr:from>
    <xdr:to>
      <xdr:col>24</xdr:col>
      <xdr:colOff>152400</xdr:colOff>
      <xdr:row>70</xdr:row>
      <xdr:rowOff>130499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3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158379</xdr:rowOff>
    </xdr:from>
    <xdr:to>
      <xdr:col>24</xdr:col>
      <xdr:colOff>63500</xdr:colOff>
      <xdr:row>75</xdr:row>
      <xdr:rowOff>106849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674229"/>
          <a:ext cx="838200" cy="2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30427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889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52000</xdr:rowOff>
    </xdr:from>
    <xdr:to>
      <xdr:col>24</xdr:col>
      <xdr:colOff>114300</xdr:colOff>
      <xdr:row>75</xdr:row>
      <xdr:rowOff>153600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106849</xdr:rowOff>
    </xdr:from>
    <xdr:to>
      <xdr:col>19</xdr:col>
      <xdr:colOff>177800</xdr:colOff>
      <xdr:row>76</xdr:row>
      <xdr:rowOff>18123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965599"/>
          <a:ext cx="889000" cy="8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131657</xdr:rowOff>
    </xdr:from>
    <xdr:to>
      <xdr:col>20</xdr:col>
      <xdr:colOff>38100</xdr:colOff>
      <xdr:row>77</xdr:row>
      <xdr:rowOff>61807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52934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25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18123</xdr:rowOff>
    </xdr:from>
    <xdr:to>
      <xdr:col>15</xdr:col>
      <xdr:colOff>50800</xdr:colOff>
      <xdr:row>76</xdr:row>
      <xdr:rowOff>107829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048323"/>
          <a:ext cx="889000" cy="8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24330</xdr:rowOff>
    </xdr:from>
    <xdr:to>
      <xdr:col>15</xdr:col>
      <xdr:colOff>101600</xdr:colOff>
      <xdr:row>77</xdr:row>
      <xdr:rowOff>125930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2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117057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3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82911</xdr:rowOff>
    </xdr:from>
    <xdr:to>
      <xdr:col>10</xdr:col>
      <xdr:colOff>114300</xdr:colOff>
      <xdr:row>76</xdr:row>
      <xdr:rowOff>107829</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3113111"/>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81147</xdr:rowOff>
    </xdr:from>
    <xdr:to>
      <xdr:col>10</xdr:col>
      <xdr:colOff>165100</xdr:colOff>
      <xdr:row>78</xdr:row>
      <xdr:rowOff>11297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37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72574</xdr:rowOff>
    </xdr:from>
    <xdr:to>
      <xdr:col>6</xdr:col>
      <xdr:colOff>38100</xdr:colOff>
      <xdr:row>78</xdr:row>
      <xdr:rowOff>2724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7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165301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3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107579</xdr:rowOff>
    </xdr:from>
    <xdr:to>
      <xdr:col>24</xdr:col>
      <xdr:colOff>114300</xdr:colOff>
      <xdr:row>74</xdr:row>
      <xdr:rowOff>37729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6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130456</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47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56049</xdr:rowOff>
    </xdr:from>
    <xdr:to>
      <xdr:col>20</xdr:col>
      <xdr:colOff>38100</xdr:colOff>
      <xdr:row>75</xdr:row>
      <xdr:rowOff>157649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91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2726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69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138773</xdr:rowOff>
    </xdr:from>
    <xdr:to>
      <xdr:col>15</xdr:col>
      <xdr:colOff>101600</xdr:colOff>
      <xdr:row>76</xdr:row>
      <xdr:rowOff>68923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29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85450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77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57029</xdr:rowOff>
    </xdr:from>
    <xdr:to>
      <xdr:col>10</xdr:col>
      <xdr:colOff>165100</xdr:colOff>
      <xdr:row>76</xdr:row>
      <xdr:rowOff>158629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08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3706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286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32111</xdr:rowOff>
    </xdr:from>
    <xdr:to>
      <xdr:col>6</xdr:col>
      <xdr:colOff>38100</xdr:colOff>
      <xdr:row>76</xdr:row>
      <xdr:rowOff>133711</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06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150239</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283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154307</xdr:rowOff>
    </xdr:from>
    <xdr:to>
      <xdr:col>24</xdr:col>
      <xdr:colOff>62865</xdr:colOff>
      <xdr:row>95</xdr:row>
      <xdr:rowOff>134282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84807"/>
          <a:ext cx="1270" cy="837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138109</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4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134282</xdr:rowOff>
    </xdr:from>
    <xdr:to>
      <xdr:col>24</xdr:col>
      <xdr:colOff>152400</xdr:colOff>
      <xdr:row>95</xdr:row>
      <xdr:rowOff>134282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4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100984</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154307</xdr:rowOff>
    </xdr:from>
    <xdr:to>
      <xdr:col>24</xdr:col>
      <xdr:colOff>152400</xdr:colOff>
      <xdr:row>90</xdr:row>
      <xdr:rowOff>154307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84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32029</xdr:rowOff>
    </xdr:from>
    <xdr:to>
      <xdr:col>24</xdr:col>
      <xdr:colOff>63500</xdr:colOff>
      <xdr:row>96</xdr:row>
      <xdr:rowOff>110668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319779"/>
          <a:ext cx="838200" cy="25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30509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597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7632</xdr:rowOff>
    </xdr:from>
    <xdr:to>
      <xdr:col>24</xdr:col>
      <xdr:colOff>114300</xdr:colOff>
      <xdr:row>94</xdr:row>
      <xdr:rowOff>109232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110668</xdr:rowOff>
    </xdr:from>
    <xdr:to>
      <xdr:col>19</xdr:col>
      <xdr:colOff>177800</xdr:colOff>
      <xdr:row>97</xdr:row>
      <xdr:rowOff>33218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569868"/>
          <a:ext cx="889000" cy="9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23064</xdr:rowOff>
    </xdr:from>
    <xdr:to>
      <xdr:col>20</xdr:col>
      <xdr:colOff>38100</xdr:colOff>
      <xdr:row>96</xdr:row>
      <xdr:rowOff>124664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141191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33218</xdr:rowOff>
    </xdr:from>
    <xdr:to>
      <xdr:col>15</xdr:col>
      <xdr:colOff>50800</xdr:colOff>
      <xdr:row>97</xdr:row>
      <xdr:rowOff>49929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663868"/>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76212</xdr:rowOff>
    </xdr:from>
    <xdr:to>
      <xdr:col>15</xdr:col>
      <xdr:colOff>101600</xdr:colOff>
      <xdr:row>97</xdr:row>
      <xdr:rowOff>6362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22889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49929</xdr:rowOff>
    </xdr:from>
    <xdr:to>
      <xdr:col>10</xdr:col>
      <xdr:colOff>114300</xdr:colOff>
      <xdr:row>97</xdr:row>
      <xdr:rowOff>100152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680579"/>
          <a:ext cx="889000" cy="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97656</xdr:rowOff>
    </xdr:from>
    <xdr:to>
      <xdr:col>10</xdr:col>
      <xdr:colOff>165100</xdr:colOff>
      <xdr:row>97</xdr:row>
      <xdr:rowOff>27806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44333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120470</xdr:rowOff>
    </xdr:from>
    <xdr:to>
      <xdr:col>6</xdr:col>
      <xdr:colOff>38100</xdr:colOff>
      <xdr:row>97</xdr:row>
      <xdr:rowOff>50620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67147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5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152679</xdr:rowOff>
    </xdr:from>
    <xdr:to>
      <xdr:col>24</xdr:col>
      <xdr:colOff>114300</xdr:colOff>
      <xdr:row>95</xdr:row>
      <xdr:rowOff>82829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2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67606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18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59868</xdr:rowOff>
    </xdr:from>
    <xdr:to>
      <xdr:col>20</xdr:col>
      <xdr:colOff>38100</xdr:colOff>
      <xdr:row>96</xdr:row>
      <xdr:rowOff>161468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152595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61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153868</xdr:rowOff>
    </xdr:from>
    <xdr:to>
      <xdr:col>15</xdr:col>
      <xdr:colOff>101600</xdr:colOff>
      <xdr:row>97</xdr:row>
      <xdr:rowOff>84018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75145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7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170579</xdr:rowOff>
    </xdr:from>
    <xdr:to>
      <xdr:col>10</xdr:col>
      <xdr:colOff>165100</xdr:colOff>
      <xdr:row>97</xdr:row>
      <xdr:rowOff>100729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91856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49352</xdr:rowOff>
    </xdr:from>
    <xdr:to>
      <xdr:col>6</xdr:col>
      <xdr:colOff>38100</xdr:colOff>
      <xdr:row>97</xdr:row>
      <xdr:rowOff>150952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142079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7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147320</xdr:rowOff>
    </xdr:from>
    <xdr:to>
      <xdr:col>55</xdr:col>
      <xdr:colOff>0</xdr:colOff>
      <xdr:row>37</xdr:row>
      <xdr:rowOff>42164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148070"/>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11701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55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42164</xdr:rowOff>
    </xdr:from>
    <xdr:to>
      <xdr:col>50</xdr:col>
      <xdr:colOff>114300</xdr:colOff>
      <xdr:row>37</xdr:row>
      <xdr:rowOff>52832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38581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32258</xdr:rowOff>
    </xdr:from>
    <xdr:to>
      <xdr:col>45</xdr:col>
      <xdr:colOff>177800</xdr:colOff>
      <xdr:row>37</xdr:row>
      <xdr:rowOff>52832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37590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14732</xdr:rowOff>
    </xdr:from>
    <xdr:to>
      <xdr:col>41</xdr:col>
      <xdr:colOff>50800</xdr:colOff>
      <xdr:row>37</xdr:row>
      <xdr:rowOff>32258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35838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155719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125239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96520</xdr:rowOff>
    </xdr:from>
    <xdr:to>
      <xdr:col>55</xdr:col>
      <xdr:colOff>50800</xdr:colOff>
      <xdr:row>36</xdr:row>
      <xdr:rowOff>26670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119397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948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162814</xdr:rowOff>
    </xdr:from>
    <xdr:to>
      <xdr:col>50</xdr:col>
      <xdr:colOff>165100</xdr:colOff>
      <xdr:row>37</xdr:row>
      <xdr:rowOff>92964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2032</xdr:rowOff>
    </xdr:from>
    <xdr:to>
      <xdr:col>46</xdr:col>
      <xdr:colOff>38100</xdr:colOff>
      <xdr:row>37</xdr:row>
      <xdr:rowOff>103632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152908</xdr:rowOff>
    </xdr:from>
    <xdr:to>
      <xdr:col>41</xdr:col>
      <xdr:colOff>101600</xdr:colOff>
      <xdr:row>37</xdr:row>
      <xdr:rowOff>83058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99585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10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135382</xdr:rowOff>
    </xdr:from>
    <xdr:to>
      <xdr:col>36</xdr:col>
      <xdr:colOff>165100</xdr:colOff>
      <xdr:row>37</xdr:row>
      <xdr:rowOff>65532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82059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0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74676</xdr:rowOff>
    </xdr:from>
    <xdr:to>
      <xdr:col>55</xdr:col>
      <xdr:colOff>0</xdr:colOff>
      <xdr:row>58</xdr:row>
      <xdr:rowOff>89662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18776"/>
          <a:ext cx="8382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75328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6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37846</xdr:rowOff>
    </xdr:from>
    <xdr:to>
      <xdr:col>50</xdr:col>
      <xdr:colOff>114300</xdr:colOff>
      <xdr:row>58</xdr:row>
      <xdr:rowOff>74676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81946"/>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5224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37846</xdr:rowOff>
    </xdr:from>
    <xdr:to>
      <xdr:col>45</xdr:col>
      <xdr:colOff>177800</xdr:colOff>
      <xdr:row>58</xdr:row>
      <xdr:rowOff>84836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81946"/>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84836</xdr:rowOff>
    </xdr:from>
    <xdr:to>
      <xdr:col>41</xdr:col>
      <xdr:colOff>50800</xdr:colOff>
      <xdr:row>58</xdr:row>
      <xdr:rowOff>89916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028936"/>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18305</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167784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38862</xdr:rowOff>
    </xdr:from>
    <xdr:to>
      <xdr:col>55</xdr:col>
      <xdr:colOff>50800</xdr:colOff>
      <xdr:row>58</xdr:row>
      <xdr:rowOff>140462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125239</xdr:rowOff>
    </xdr:from>
    <xdr:ext cx="378565"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897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23876</xdr:rowOff>
    </xdr:from>
    <xdr:to>
      <xdr:col>50</xdr:col>
      <xdr:colOff>165100</xdr:colOff>
      <xdr:row>58</xdr:row>
      <xdr:rowOff>125476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116603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0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158496</xdr:rowOff>
    </xdr:from>
    <xdr:to>
      <xdr:col>46</xdr:col>
      <xdr:colOff>38100</xdr:colOff>
      <xdr:row>58</xdr:row>
      <xdr:rowOff>88646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79773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02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34036</xdr:rowOff>
    </xdr:from>
    <xdr:to>
      <xdr:col>41</xdr:col>
      <xdr:colOff>101600</xdr:colOff>
      <xdr:row>58</xdr:row>
      <xdr:rowOff>135636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126763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39116</xdr:rowOff>
    </xdr:from>
    <xdr:to>
      <xdr:col>36</xdr:col>
      <xdr:colOff>165100</xdr:colOff>
      <xdr:row>58</xdr:row>
      <xdr:rowOff>140716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131843</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83017" y="10075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170210</xdr:rowOff>
    </xdr:from>
    <xdr:to>
      <xdr:col>55</xdr:col>
      <xdr:colOff>0</xdr:colOff>
      <xdr:row>79</xdr:row>
      <xdr:rowOff>15891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543310"/>
          <a:ext cx="838200" cy="1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0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170210</xdr:rowOff>
    </xdr:from>
    <xdr:to>
      <xdr:col>50</xdr:col>
      <xdr:colOff>114300</xdr:colOff>
      <xdr:row>79</xdr:row>
      <xdr:rowOff>4902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543310"/>
          <a:ext cx="889000" cy="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9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4902</xdr:rowOff>
    </xdr:from>
    <xdr:to>
      <xdr:col>45</xdr:col>
      <xdr:colOff>177800</xdr:colOff>
      <xdr:row>79</xdr:row>
      <xdr:rowOff>16035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549452"/>
          <a:ext cx="8890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102587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12864</xdr:rowOff>
    </xdr:from>
    <xdr:to>
      <xdr:col>41</xdr:col>
      <xdr:colOff>50800</xdr:colOff>
      <xdr:row>79</xdr:row>
      <xdr:rowOff>16035</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557414"/>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110039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103128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136541</xdr:rowOff>
    </xdr:from>
    <xdr:to>
      <xdr:col>55</xdr:col>
      <xdr:colOff>50800</xdr:colOff>
      <xdr:row>79</xdr:row>
      <xdr:rowOff>66691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50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51468</xdr:rowOff>
    </xdr:from>
    <xdr:ext cx="469744"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42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119410</xdr:rowOff>
    </xdr:from>
    <xdr:to>
      <xdr:col>50</xdr:col>
      <xdr:colOff>165100</xdr:colOff>
      <xdr:row>79</xdr:row>
      <xdr:rowOff>49560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4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40687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04428" y="1358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125552</xdr:rowOff>
    </xdr:from>
    <xdr:to>
      <xdr:col>46</xdr:col>
      <xdr:colOff>38100</xdr:colOff>
      <xdr:row>79</xdr:row>
      <xdr:rowOff>55702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49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46829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8" y="1359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136685</xdr:rowOff>
    </xdr:from>
    <xdr:to>
      <xdr:col>41</xdr:col>
      <xdr:colOff>101600</xdr:colOff>
      <xdr:row>79</xdr:row>
      <xdr:rowOff>66835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50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57962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60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133514</xdr:rowOff>
    </xdr:from>
    <xdr:to>
      <xdr:col>36</xdr:col>
      <xdr:colOff>165100</xdr:colOff>
      <xdr:row>79</xdr:row>
      <xdr:rowOff>63664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50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54791</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59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78473</xdr:rowOff>
    </xdr:from>
    <xdr:to>
      <xdr:col>55</xdr:col>
      <xdr:colOff>0</xdr:colOff>
      <xdr:row>95</xdr:row>
      <xdr:rowOff>84531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366223"/>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23304</xdr:rowOff>
    </xdr:from>
    <xdr:to>
      <xdr:col>50</xdr:col>
      <xdr:colOff>114300</xdr:colOff>
      <xdr:row>95</xdr:row>
      <xdr:rowOff>78473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139604"/>
          <a:ext cx="889000" cy="22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23304</xdr:rowOff>
    </xdr:from>
    <xdr:to>
      <xdr:col>45</xdr:col>
      <xdr:colOff>177800</xdr:colOff>
      <xdr:row>95</xdr:row>
      <xdr:rowOff>16484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139604"/>
          <a:ext cx="889000" cy="16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131335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10179</xdr:rowOff>
    </xdr:from>
    <xdr:to>
      <xdr:col>41</xdr:col>
      <xdr:colOff>50800</xdr:colOff>
      <xdr:row>95</xdr:row>
      <xdr:rowOff>16484</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297929"/>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149362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146524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33731</xdr:rowOff>
    </xdr:from>
    <xdr:to>
      <xdr:col>55</xdr:col>
      <xdr:colOff>50800</xdr:colOff>
      <xdr:row>95</xdr:row>
      <xdr:rowOff>135331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32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12158</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2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27673</xdr:rowOff>
    </xdr:from>
    <xdr:to>
      <xdr:col>50</xdr:col>
      <xdr:colOff>165100</xdr:colOff>
      <xdr:row>95</xdr:row>
      <xdr:rowOff>129273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3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120400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40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143954</xdr:rowOff>
    </xdr:from>
    <xdr:to>
      <xdr:col>46</xdr:col>
      <xdr:colOff>38100</xdr:colOff>
      <xdr:row>94</xdr:row>
      <xdr:rowOff>74104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0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90631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586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137134</xdr:rowOff>
    </xdr:from>
    <xdr:to>
      <xdr:col>41</xdr:col>
      <xdr:colOff>101600</xdr:colOff>
      <xdr:row>95</xdr:row>
      <xdr:rowOff>67284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2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58411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130829</xdr:rowOff>
    </xdr:from>
    <xdr:to>
      <xdr:col>36</xdr:col>
      <xdr:colOff>165100</xdr:colOff>
      <xdr:row>95</xdr:row>
      <xdr:rowOff>60979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2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52106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33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907</xdr:rowOff>
    </xdr:from>
    <xdr:to>
      <xdr:col>85</xdr:col>
      <xdr:colOff>127000</xdr:colOff>
      <xdr:row>33</xdr:row>
      <xdr:rowOff>24910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5658757"/>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149296</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978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24910</xdr:rowOff>
    </xdr:from>
    <xdr:to>
      <xdr:col>81</xdr:col>
      <xdr:colOff>50800</xdr:colOff>
      <xdr:row>34</xdr:row>
      <xdr:rowOff>30625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68276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121864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30625</xdr:rowOff>
    </xdr:from>
    <xdr:to>
      <xdr:col>76</xdr:col>
      <xdr:colOff>114300</xdr:colOff>
      <xdr:row>35</xdr:row>
      <xdr:rowOff>52342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5859925"/>
          <a:ext cx="889000" cy="1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26832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52342</xdr:rowOff>
    </xdr:from>
    <xdr:to>
      <xdr:col>71</xdr:col>
      <xdr:colOff>177800</xdr:colOff>
      <xdr:row>35</xdr:row>
      <xdr:rowOff>97736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053092"/>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141622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151837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121557</xdr:rowOff>
    </xdr:from>
    <xdr:to>
      <xdr:col>85</xdr:col>
      <xdr:colOff>177800</xdr:colOff>
      <xdr:row>33</xdr:row>
      <xdr:rowOff>51707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6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144434</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45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145560</xdr:rowOff>
    </xdr:from>
    <xdr:to>
      <xdr:col>81</xdr:col>
      <xdr:colOff>101600</xdr:colOff>
      <xdr:row>33</xdr:row>
      <xdr:rowOff>75710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6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92237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4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151275</xdr:rowOff>
    </xdr:from>
    <xdr:to>
      <xdr:col>76</xdr:col>
      <xdr:colOff>165100</xdr:colOff>
      <xdr:row>34</xdr:row>
      <xdr:rowOff>81425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80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97952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5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1542</xdr:rowOff>
    </xdr:from>
    <xdr:to>
      <xdr:col>72</xdr:col>
      <xdr:colOff>38100</xdr:colOff>
      <xdr:row>35</xdr:row>
      <xdr:rowOff>103142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0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119669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77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46936</xdr:rowOff>
    </xdr:from>
    <xdr:to>
      <xdr:col>67</xdr:col>
      <xdr:colOff>101600</xdr:colOff>
      <xdr:row>35</xdr:row>
      <xdr:rowOff>148536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0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139663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143967</xdr:rowOff>
    </xdr:from>
    <xdr:to>
      <xdr:col>85</xdr:col>
      <xdr:colOff>127000</xdr:colOff>
      <xdr:row>57</xdr:row>
      <xdr:rowOff>41516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573717"/>
          <a:ext cx="838200" cy="24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132808</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19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143967</xdr:rowOff>
    </xdr:from>
    <xdr:to>
      <xdr:col>81</xdr:col>
      <xdr:colOff>50800</xdr:colOff>
      <xdr:row>56</xdr:row>
      <xdr:rowOff>53670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573717"/>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148962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53670</xdr:rowOff>
    </xdr:from>
    <xdr:to>
      <xdr:col>76</xdr:col>
      <xdr:colOff>114300</xdr:colOff>
      <xdr:row>57</xdr:row>
      <xdr:rowOff>33515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654870"/>
          <a:ext cx="889000" cy="15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20566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148425</xdr:rowOff>
    </xdr:from>
    <xdr:to>
      <xdr:col>71</xdr:col>
      <xdr:colOff>177800</xdr:colOff>
      <xdr:row>57</xdr:row>
      <xdr:rowOff>33515</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749625"/>
          <a:ext cx="8890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131284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121302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3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162166</xdr:rowOff>
    </xdr:from>
    <xdr:to>
      <xdr:col>85</xdr:col>
      <xdr:colOff>177800</xdr:colOff>
      <xdr:row>57</xdr:row>
      <xdr:rowOff>92316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7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140593</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7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93167</xdr:rowOff>
    </xdr:from>
    <xdr:to>
      <xdr:col>81</xdr:col>
      <xdr:colOff>101600</xdr:colOff>
      <xdr:row>56</xdr:row>
      <xdr:rowOff>23317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5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14444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6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2870</xdr:rowOff>
    </xdr:from>
    <xdr:to>
      <xdr:col>76</xdr:col>
      <xdr:colOff>165100</xdr:colOff>
      <xdr:row>56</xdr:row>
      <xdr:rowOff>104470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6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95597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154165</xdr:rowOff>
    </xdr:from>
    <xdr:to>
      <xdr:col>72</xdr:col>
      <xdr:colOff>38100</xdr:colOff>
      <xdr:row>57</xdr:row>
      <xdr:rowOff>84315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7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75442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8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97625</xdr:rowOff>
    </xdr:from>
    <xdr:to>
      <xdr:col>67</xdr:col>
      <xdr:colOff>101600</xdr:colOff>
      <xdr:row>57</xdr:row>
      <xdr:rowOff>27775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6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18902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79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123013</xdr:rowOff>
    </xdr:from>
    <xdr:to>
      <xdr:col>85</xdr:col>
      <xdr:colOff>127000</xdr:colOff>
      <xdr:row>78</xdr:row>
      <xdr:rowOff>135586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496113"/>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57404</xdr:rowOff>
    </xdr:from>
    <xdr:to>
      <xdr:col>81</xdr:col>
      <xdr:colOff>50800</xdr:colOff>
      <xdr:row>78</xdr:row>
      <xdr:rowOff>123013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259054"/>
          <a:ext cx="889000" cy="23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71924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29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150444</xdr:rowOff>
    </xdr:from>
    <xdr:to>
      <xdr:col>76</xdr:col>
      <xdr:colOff>114300</xdr:colOff>
      <xdr:row>77</xdr:row>
      <xdr:rowOff>57404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180644"/>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168394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28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150444</xdr:rowOff>
    </xdr:from>
    <xdr:to>
      <xdr:col>71</xdr:col>
      <xdr:colOff>177800</xdr:colOff>
      <xdr:row>78</xdr:row>
      <xdr:rowOff>110668</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180644"/>
          <a:ext cx="889000" cy="30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22065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2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84786</xdr:rowOff>
    </xdr:from>
    <xdr:to>
      <xdr:col>85</xdr:col>
      <xdr:colOff>177800</xdr:colOff>
      <xdr:row>79</xdr:row>
      <xdr:rowOff>14936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171163</xdr:rowOff>
    </xdr:from>
    <xdr:ext cx="313932"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3728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72213</xdr:rowOff>
    </xdr:from>
    <xdr:to>
      <xdr:col>81</xdr:col>
      <xdr:colOff>101600</xdr:colOff>
      <xdr:row>79</xdr:row>
      <xdr:rowOff>2363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4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164940</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24333" y="1353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6604</xdr:rowOff>
    </xdr:from>
    <xdr:to>
      <xdr:col>76</xdr:col>
      <xdr:colOff>165100</xdr:colOff>
      <xdr:row>77</xdr:row>
      <xdr:rowOff>108204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2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99331</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3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99644</xdr:rowOff>
    </xdr:from>
    <xdr:to>
      <xdr:col>72</xdr:col>
      <xdr:colOff>38100</xdr:colOff>
      <xdr:row>77</xdr:row>
      <xdr:rowOff>29794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1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46321</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29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59868</xdr:rowOff>
    </xdr:from>
    <xdr:to>
      <xdr:col>67</xdr:col>
      <xdr:colOff>101600</xdr:colOff>
      <xdr:row>78</xdr:row>
      <xdr:rowOff>161468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4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152595</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525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78702</xdr:rowOff>
    </xdr:from>
    <xdr:to>
      <xdr:col>85</xdr:col>
      <xdr:colOff>126364</xdr:colOff>
      <xdr:row>99</xdr:row>
      <xdr:rowOff>119050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80652"/>
          <a:ext cx="1269" cy="1411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122877</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119050</xdr:rowOff>
    </xdr:from>
    <xdr:to>
      <xdr:col>86</xdr:col>
      <xdr:colOff>25400</xdr:colOff>
      <xdr:row>99</xdr:row>
      <xdr:rowOff>119050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25379</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5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78702</xdr:rowOff>
    </xdr:from>
    <xdr:to>
      <xdr:col>86</xdr:col>
      <xdr:colOff>25400</xdr:colOff>
      <xdr:row>91</xdr:row>
      <xdr:rowOff>78702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8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74358</xdr:rowOff>
    </xdr:from>
    <xdr:to>
      <xdr:col>85</xdr:col>
      <xdr:colOff>127000</xdr:colOff>
      <xdr:row>97</xdr:row>
      <xdr:rowOff>136728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705008"/>
          <a:ext cx="8382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11383</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27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159956</xdr:rowOff>
    </xdr:from>
    <xdr:to>
      <xdr:col>85</xdr:col>
      <xdr:colOff>177800</xdr:colOff>
      <xdr:row>95</xdr:row>
      <xdr:rowOff>90106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136728</xdr:rowOff>
    </xdr:from>
    <xdr:to>
      <xdr:col>81</xdr:col>
      <xdr:colOff>50800</xdr:colOff>
      <xdr:row>98</xdr:row>
      <xdr:rowOff>60758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767378"/>
          <a:ext cx="889000" cy="9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80556</xdr:rowOff>
    </xdr:from>
    <xdr:to>
      <xdr:col>81</xdr:col>
      <xdr:colOff>101600</xdr:colOff>
      <xdr:row>96</xdr:row>
      <xdr:rowOff>10706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27233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60758</xdr:rowOff>
    </xdr:from>
    <xdr:to>
      <xdr:col>76</xdr:col>
      <xdr:colOff>114300</xdr:colOff>
      <xdr:row>99</xdr:row>
      <xdr:rowOff>5169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862858"/>
          <a:ext cx="889000" cy="1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19862</xdr:rowOff>
    </xdr:from>
    <xdr:to>
      <xdr:col>76</xdr:col>
      <xdr:colOff>165100</xdr:colOff>
      <xdr:row>95</xdr:row>
      <xdr:rowOff>121462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137989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5169</xdr:rowOff>
    </xdr:from>
    <xdr:to>
      <xdr:col>71</xdr:col>
      <xdr:colOff>177800</xdr:colOff>
      <xdr:row>99</xdr:row>
      <xdr:rowOff>11836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978719"/>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135382</xdr:rowOff>
    </xdr:from>
    <xdr:to>
      <xdr:col>72</xdr:col>
      <xdr:colOff>38100</xdr:colOff>
      <xdr:row>95</xdr:row>
      <xdr:rowOff>65532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82059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157518</xdr:rowOff>
    </xdr:from>
    <xdr:to>
      <xdr:col>67</xdr:col>
      <xdr:colOff>101600</xdr:colOff>
      <xdr:row>95</xdr:row>
      <xdr:rowOff>87668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104195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23558</xdr:rowOff>
    </xdr:from>
    <xdr:to>
      <xdr:col>85</xdr:col>
      <xdr:colOff>177800</xdr:colOff>
      <xdr:row>97</xdr:row>
      <xdr:rowOff>125158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6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1985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6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85928</xdr:rowOff>
    </xdr:from>
    <xdr:to>
      <xdr:col>81</xdr:col>
      <xdr:colOff>101600</xdr:colOff>
      <xdr:row>98</xdr:row>
      <xdr:rowOff>16078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7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7205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80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9958</xdr:rowOff>
    </xdr:from>
    <xdr:to>
      <xdr:col>76</xdr:col>
      <xdr:colOff>165100</xdr:colOff>
      <xdr:row>98</xdr:row>
      <xdr:rowOff>111558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8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102685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9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125819</xdr:rowOff>
    </xdr:from>
    <xdr:to>
      <xdr:col>72</xdr:col>
      <xdr:colOff>38100</xdr:colOff>
      <xdr:row>99</xdr:row>
      <xdr:rowOff>55969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92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47096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702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132486</xdr:rowOff>
    </xdr:from>
    <xdr:to>
      <xdr:col>67</xdr:col>
      <xdr:colOff>101600</xdr:colOff>
      <xdr:row>99</xdr:row>
      <xdr:rowOff>62636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9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53763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702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42037</xdr:rowOff>
    </xdr:from>
    <xdr:to>
      <xdr:col>116</xdr:col>
      <xdr:colOff>63500</xdr:colOff>
      <xdr:row>39</xdr:row>
      <xdr:rowOff>42037</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285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42037</xdr:rowOff>
    </xdr:from>
    <xdr:to>
      <xdr:col>111</xdr:col>
      <xdr:colOff>177800</xdr:colOff>
      <xdr:row>39</xdr:row>
      <xdr:rowOff>42037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285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40386</xdr:rowOff>
    </xdr:from>
    <xdr:to>
      <xdr:col>107</xdr:col>
      <xdr:colOff>50800</xdr:colOff>
      <xdr:row>39</xdr:row>
      <xdr:rowOff>42037</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2693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40386</xdr:rowOff>
    </xdr:from>
    <xdr:to>
      <xdr:col>102</xdr:col>
      <xdr:colOff>114300</xdr:colOff>
      <xdr:row>39</xdr:row>
      <xdr:rowOff>40386</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26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162687</xdr:rowOff>
    </xdr:from>
    <xdr:to>
      <xdr:col>116</xdr:col>
      <xdr:colOff>114300</xdr:colOff>
      <xdr:row>39</xdr:row>
      <xdr:rowOff>92837</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77614</xdr:rowOff>
    </xdr:from>
    <xdr:ext cx="313932"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927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162687</xdr:rowOff>
    </xdr:from>
    <xdr:to>
      <xdr:col>112</xdr:col>
      <xdr:colOff>38100</xdr:colOff>
      <xdr:row>39</xdr:row>
      <xdr:rowOff>92837</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83964</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66333" y="6770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162687</xdr:rowOff>
    </xdr:from>
    <xdr:to>
      <xdr:col>107</xdr:col>
      <xdr:colOff>101600</xdr:colOff>
      <xdr:row>39</xdr:row>
      <xdr:rowOff>92837</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83964</xdr:rowOff>
    </xdr:from>
    <xdr:ext cx="313932"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77333" y="6770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161036</xdr:rowOff>
    </xdr:from>
    <xdr:to>
      <xdr:col>102</xdr:col>
      <xdr:colOff>165100</xdr:colOff>
      <xdr:row>39</xdr:row>
      <xdr:rowOff>91186</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82313</xdr:rowOff>
    </xdr:from>
    <xdr:ext cx="313932"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88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161036</xdr:rowOff>
    </xdr:from>
    <xdr:to>
      <xdr:col>98</xdr:col>
      <xdr:colOff>38100</xdr:colOff>
      <xdr:row>39</xdr:row>
      <xdr:rowOff>91186</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82313</xdr:rowOff>
    </xdr:from>
    <xdr:ext cx="313932"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99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〇総務費は、令和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年度は、特別定額給付金の終了等により大幅に減少した。類似団体と比較して平均程度で推移していたが、財政調整基金積立金の増加により、類似団体の平均を上回った。</a:t>
          </a:r>
        </a:p>
        <a:p>
          <a:r>
            <a:rPr kumimoji="1" lang="ja-JP" altLang="en-US" sz="1300">
              <a:latin typeface="ＭＳ Ｐゴシック" panose="020B0600070205080204" pitchFamily="50" charset="-128"/>
              <a:ea typeface="ＭＳ Ｐゴシック" panose="020B0600070205080204" pitchFamily="50" charset="-128"/>
            </a:rPr>
            <a:t>〇民生費は、類似団体と比較して高位で推移しており、令和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年度は、子育て世帯や住民税非課税世帯等への臨時特別給付金の支給に加え、障害者自立支援給付費等の増加により、更に増加した。</a:t>
          </a:r>
        </a:p>
        <a:p>
          <a:r>
            <a:rPr kumimoji="1" lang="ja-JP" altLang="en-US" sz="1300">
              <a:latin typeface="ＭＳ Ｐゴシック" panose="020B0600070205080204" pitchFamily="50" charset="-128"/>
              <a:ea typeface="ＭＳ Ｐゴシック" panose="020B0600070205080204" pitchFamily="50" charset="-128"/>
            </a:rPr>
            <a:t>〇土木費は、令和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年度は、阪神高速道路大和川線事業の本体工事の完了等により大幅に減少し、類似団体の平均を下回った。令和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年度は、堺東駅南地区市街地再開発事業の完了等により減少した。</a:t>
          </a:r>
        </a:p>
        <a:p>
          <a:r>
            <a:rPr kumimoji="1" lang="ja-JP" altLang="en-US" sz="1300">
              <a:latin typeface="ＭＳ Ｐゴシック" panose="020B0600070205080204" pitchFamily="50" charset="-128"/>
              <a:ea typeface="ＭＳ Ｐゴシック" panose="020B0600070205080204" pitchFamily="50" charset="-128"/>
            </a:rPr>
            <a:t>〇教育費は、類似団体と比較して低位で推移している。令和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年度は、学校教育</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化推進事業（</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スクール構想）の進捗などにより、前年度より減少した。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　標準財政規模に占める財政調整基金残高について、令和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年度においては、令和</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年度以降還付が必要である国費・府費の収入超過分や地方交付税等の上振れ分等を積み立てたことにより、一時的に大幅に増加した。</a:t>
          </a:r>
        </a:p>
        <a:p>
          <a:r>
            <a:rPr kumimoji="1" lang="ja-JP" altLang="en-US" sz="900">
              <a:latin typeface="ＭＳ Ｐゴシック" panose="020B0600070205080204" pitchFamily="50" charset="-128"/>
              <a:ea typeface="ＭＳ Ｐゴシック" panose="020B0600070205080204" pitchFamily="50" charset="-128"/>
            </a:rPr>
            <a:t>　標準財政規模に占める実質収支額及び実質単年度収支について、平成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年度においては、社会保障関係費の増加や大阪北部地震及び平成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年台風</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号に対応したことで、実質収支額及び実質単年度収支が減少した。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年度においては、減収補てん債の発行や新型コロナウイルス感染症拡大に伴う事業中止・延期等に伴い、予定していた基金取崩しの一部が不要となったことなどから、実質単年度収支が増加した。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年度においては、</a:t>
          </a:r>
          <a:r>
            <a:rPr lang="ja-JP" altLang="ja-JP" sz="9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市税収入が前年度並みに確保された一方で、地方交付税、臨時財政対策債、地方消費税交付金等の交付金が大幅に増加したこと</a:t>
          </a:r>
          <a:r>
            <a:rPr lang="ja-JP" altLang="en-US" sz="9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等により、実質収支額及び実質単年度収支が大幅に増加した。</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引き続き全ての会計で実質収支が収支均衡又は黒字若しくは資金不足が発生していないため、連結実質赤字比率は生じていない。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一般会計においては、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行財政に関する不断の見直し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により、引き続き現在の水準の維持に努める。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その他会計においても、例えば国民健康保険事業特別会計では、納付勧奨や差し押さえ等、保険料の収納率向上を図ることで、引き続き現在の水準の維持に努める。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469487091</v>
      </c>
      <c r="BO4" s="452"/>
      <c r="BP4" s="452"/>
      <c r="BQ4" s="452"/>
      <c r="BR4" s="452"/>
      <c r="BS4" s="452"/>
      <c r="BT4" s="452"/>
      <c r="BU4" s="453"/>
      <c r="BV4" s="451">
        <v>509918193</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3.1</v>
      </c>
      <c r="CU4" s="592"/>
      <c r="CV4" s="592"/>
      <c r="CW4" s="592"/>
      <c r="CX4" s="592"/>
      <c r="CY4" s="592"/>
      <c r="CZ4" s="592"/>
      <c r="DA4" s="593"/>
      <c r="DB4" s="591">
        <v>0.6</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461227663</v>
      </c>
      <c r="BO5" s="423"/>
      <c r="BP5" s="423"/>
      <c r="BQ5" s="423"/>
      <c r="BR5" s="423"/>
      <c r="BS5" s="423"/>
      <c r="BT5" s="423"/>
      <c r="BU5" s="424"/>
      <c r="BV5" s="422">
        <v>507566565</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93.7</v>
      </c>
      <c r="CU5" s="420"/>
      <c r="CV5" s="420"/>
      <c r="CW5" s="420"/>
      <c r="CX5" s="420"/>
      <c r="CY5" s="420"/>
      <c r="CZ5" s="420"/>
      <c r="DA5" s="421"/>
      <c r="DB5" s="419">
        <v>100.8</v>
      </c>
      <c r="DC5" s="420"/>
      <c r="DD5" s="420"/>
      <c r="DE5" s="420"/>
      <c r="DF5" s="420"/>
      <c r="DG5" s="420"/>
      <c r="DH5" s="420"/>
      <c r="DI5" s="421"/>
    </row>
    <row r="6" spans="1:119" ht="18.75" customHeight="1" x14ac:dyDescent="0.2">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8259428</v>
      </c>
      <c r="BO6" s="423"/>
      <c r="BP6" s="423"/>
      <c r="BQ6" s="423"/>
      <c r="BR6" s="423"/>
      <c r="BS6" s="423"/>
      <c r="BT6" s="423"/>
      <c r="BU6" s="424"/>
      <c r="BV6" s="422">
        <v>2351628</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106</v>
      </c>
      <c r="CU6" s="566"/>
      <c r="CV6" s="566"/>
      <c r="CW6" s="566"/>
      <c r="CX6" s="566"/>
      <c r="CY6" s="566"/>
      <c r="CZ6" s="566"/>
      <c r="DA6" s="567"/>
      <c r="DB6" s="565">
        <v>111.4</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967248</v>
      </c>
      <c r="BO7" s="423"/>
      <c r="BP7" s="423"/>
      <c r="BQ7" s="423"/>
      <c r="BR7" s="423"/>
      <c r="BS7" s="423"/>
      <c r="BT7" s="423"/>
      <c r="BU7" s="424"/>
      <c r="BV7" s="422">
        <v>921792</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236014076</v>
      </c>
      <c r="CU7" s="423"/>
      <c r="CV7" s="423"/>
      <c r="CW7" s="423"/>
      <c r="CX7" s="423"/>
      <c r="CY7" s="423"/>
      <c r="CZ7" s="423"/>
      <c r="DA7" s="424"/>
      <c r="DB7" s="422">
        <v>224924396</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7292180</v>
      </c>
      <c r="BO8" s="423"/>
      <c r="BP8" s="423"/>
      <c r="BQ8" s="423"/>
      <c r="BR8" s="423"/>
      <c r="BS8" s="423"/>
      <c r="BT8" s="423"/>
      <c r="BU8" s="424"/>
      <c r="BV8" s="422">
        <v>1429836</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0.79</v>
      </c>
      <c r="CU8" s="526"/>
      <c r="CV8" s="526"/>
      <c r="CW8" s="526"/>
      <c r="CX8" s="526"/>
      <c r="CY8" s="526"/>
      <c r="CZ8" s="526"/>
      <c r="DA8" s="527"/>
      <c r="DB8" s="525">
        <v>0.81</v>
      </c>
      <c r="DC8" s="526"/>
      <c r="DD8" s="526"/>
      <c r="DE8" s="526"/>
      <c r="DF8" s="526"/>
      <c r="DG8" s="526"/>
      <c r="DH8" s="526"/>
      <c r="DI8" s="527"/>
    </row>
    <row r="9" spans="1:119" ht="18.75" customHeight="1" thickBot="1" x14ac:dyDescent="0.25">
      <c r="A9" s="178"/>
      <c r="B9" s="554" t="s">
        <v>112</v>
      </c>
      <c r="C9" s="555"/>
      <c r="D9" s="555"/>
      <c r="E9" s="555"/>
      <c r="F9" s="555"/>
      <c r="G9" s="555"/>
      <c r="H9" s="555"/>
      <c r="I9" s="555"/>
      <c r="J9" s="555"/>
      <c r="K9" s="473"/>
      <c r="L9" s="556" t="s">
        <v>113</v>
      </c>
      <c r="M9" s="557"/>
      <c r="N9" s="557"/>
      <c r="O9" s="557"/>
      <c r="P9" s="557"/>
      <c r="Q9" s="558"/>
      <c r="R9" s="559">
        <v>826161</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116</v>
      </c>
      <c r="AV9" s="481"/>
      <c r="AW9" s="481"/>
      <c r="AX9" s="481"/>
      <c r="AY9" s="436" t="s">
        <v>117</v>
      </c>
      <c r="AZ9" s="437"/>
      <c r="BA9" s="437"/>
      <c r="BB9" s="437"/>
      <c r="BC9" s="437"/>
      <c r="BD9" s="437"/>
      <c r="BE9" s="437"/>
      <c r="BF9" s="437"/>
      <c r="BG9" s="437"/>
      <c r="BH9" s="437"/>
      <c r="BI9" s="437"/>
      <c r="BJ9" s="437"/>
      <c r="BK9" s="437"/>
      <c r="BL9" s="437"/>
      <c r="BM9" s="438"/>
      <c r="BN9" s="422">
        <v>5862344</v>
      </c>
      <c r="BO9" s="423"/>
      <c r="BP9" s="423"/>
      <c r="BQ9" s="423"/>
      <c r="BR9" s="423"/>
      <c r="BS9" s="423"/>
      <c r="BT9" s="423"/>
      <c r="BU9" s="424"/>
      <c r="BV9" s="422">
        <v>-10495</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13.9</v>
      </c>
      <c r="CU9" s="420"/>
      <c r="CV9" s="420"/>
      <c r="CW9" s="420"/>
      <c r="CX9" s="420"/>
      <c r="CY9" s="420"/>
      <c r="CZ9" s="420"/>
      <c r="DA9" s="421"/>
      <c r="DB9" s="419">
        <v>15</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119</v>
      </c>
      <c r="M10" s="379"/>
      <c r="N10" s="379"/>
      <c r="O10" s="379"/>
      <c r="P10" s="379"/>
      <c r="Q10" s="380"/>
      <c r="R10" s="375">
        <v>839310</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94</v>
      </c>
      <c r="AV10" s="481"/>
      <c r="AW10" s="481"/>
      <c r="AX10" s="481"/>
      <c r="AY10" s="436" t="s">
        <v>121</v>
      </c>
      <c r="AZ10" s="437"/>
      <c r="BA10" s="437"/>
      <c r="BB10" s="437"/>
      <c r="BC10" s="437"/>
      <c r="BD10" s="437"/>
      <c r="BE10" s="437"/>
      <c r="BF10" s="437"/>
      <c r="BG10" s="437"/>
      <c r="BH10" s="437"/>
      <c r="BI10" s="437"/>
      <c r="BJ10" s="437"/>
      <c r="BK10" s="437"/>
      <c r="BL10" s="437"/>
      <c r="BM10" s="438"/>
      <c r="BN10" s="422">
        <v>10241007</v>
      </c>
      <c r="BO10" s="423"/>
      <c r="BP10" s="423"/>
      <c r="BQ10" s="423"/>
      <c r="BR10" s="423"/>
      <c r="BS10" s="423"/>
      <c r="BT10" s="423"/>
      <c r="BU10" s="424"/>
      <c r="BV10" s="422">
        <v>6064285</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116</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128</v>
      </c>
      <c r="DC11" s="526"/>
      <c r="DD11" s="526"/>
      <c r="DE11" s="526"/>
      <c r="DF11" s="526"/>
      <c r="DG11" s="526"/>
      <c r="DH11" s="526"/>
      <c r="DI11" s="527"/>
    </row>
    <row r="12" spans="1:119" ht="18.75" customHeight="1" x14ac:dyDescent="0.2">
      <c r="A12" s="178"/>
      <c r="B12" s="528" t="s">
        <v>129</v>
      </c>
      <c r="C12" s="529"/>
      <c r="D12" s="529"/>
      <c r="E12" s="529"/>
      <c r="F12" s="529"/>
      <c r="G12" s="529"/>
      <c r="H12" s="529"/>
      <c r="I12" s="529"/>
      <c r="J12" s="529"/>
      <c r="K12" s="530"/>
      <c r="L12" s="537" t="s">
        <v>130</v>
      </c>
      <c r="M12" s="538"/>
      <c r="N12" s="538"/>
      <c r="O12" s="538"/>
      <c r="P12" s="538"/>
      <c r="Q12" s="539"/>
      <c r="R12" s="540">
        <v>826158</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134</v>
      </c>
      <c r="AV12" s="481"/>
      <c r="AW12" s="481"/>
      <c r="AX12" s="481"/>
      <c r="AY12" s="436" t="s">
        <v>135</v>
      </c>
      <c r="AZ12" s="437"/>
      <c r="BA12" s="437"/>
      <c r="BB12" s="437"/>
      <c r="BC12" s="437"/>
      <c r="BD12" s="437"/>
      <c r="BE12" s="437"/>
      <c r="BF12" s="437"/>
      <c r="BG12" s="437"/>
      <c r="BH12" s="437"/>
      <c r="BI12" s="437"/>
      <c r="BJ12" s="437"/>
      <c r="BK12" s="437"/>
      <c r="BL12" s="437"/>
      <c r="BM12" s="438"/>
      <c r="BN12" s="422">
        <v>2633520</v>
      </c>
      <c r="BO12" s="423"/>
      <c r="BP12" s="423"/>
      <c r="BQ12" s="423"/>
      <c r="BR12" s="423"/>
      <c r="BS12" s="423"/>
      <c r="BT12" s="423"/>
      <c r="BU12" s="424"/>
      <c r="BV12" s="422">
        <v>0</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138</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139</v>
      </c>
      <c r="N13" s="507"/>
      <c r="O13" s="507"/>
      <c r="P13" s="507"/>
      <c r="Q13" s="508"/>
      <c r="R13" s="509">
        <v>811187</v>
      </c>
      <c r="S13" s="510"/>
      <c r="T13" s="510"/>
      <c r="U13" s="510"/>
      <c r="V13" s="511"/>
      <c r="W13" s="512" t="s">
        <v>140</v>
      </c>
      <c r="X13" s="408"/>
      <c r="Y13" s="408"/>
      <c r="Z13" s="408"/>
      <c r="AA13" s="408"/>
      <c r="AB13" s="409"/>
      <c r="AC13" s="375">
        <v>1636</v>
      </c>
      <c r="AD13" s="376"/>
      <c r="AE13" s="376"/>
      <c r="AF13" s="376"/>
      <c r="AG13" s="377"/>
      <c r="AH13" s="375">
        <v>1738</v>
      </c>
      <c r="AI13" s="376"/>
      <c r="AJ13" s="376"/>
      <c r="AK13" s="376"/>
      <c r="AL13" s="435"/>
      <c r="AM13" s="479" t="s">
        <v>141</v>
      </c>
      <c r="AN13" s="379"/>
      <c r="AO13" s="379"/>
      <c r="AP13" s="379"/>
      <c r="AQ13" s="379"/>
      <c r="AR13" s="379"/>
      <c r="AS13" s="379"/>
      <c r="AT13" s="380"/>
      <c r="AU13" s="480" t="s">
        <v>142</v>
      </c>
      <c r="AV13" s="481"/>
      <c r="AW13" s="481"/>
      <c r="AX13" s="481"/>
      <c r="AY13" s="436" t="s">
        <v>143</v>
      </c>
      <c r="AZ13" s="437"/>
      <c r="BA13" s="437"/>
      <c r="BB13" s="437"/>
      <c r="BC13" s="437"/>
      <c r="BD13" s="437"/>
      <c r="BE13" s="437"/>
      <c r="BF13" s="437"/>
      <c r="BG13" s="437"/>
      <c r="BH13" s="437"/>
      <c r="BI13" s="437"/>
      <c r="BJ13" s="437"/>
      <c r="BK13" s="437"/>
      <c r="BL13" s="437"/>
      <c r="BM13" s="438"/>
      <c r="BN13" s="422">
        <v>13469831</v>
      </c>
      <c r="BO13" s="423"/>
      <c r="BP13" s="423"/>
      <c r="BQ13" s="423"/>
      <c r="BR13" s="423"/>
      <c r="BS13" s="423"/>
      <c r="BT13" s="423"/>
      <c r="BU13" s="424"/>
      <c r="BV13" s="422">
        <v>6053790</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6.1</v>
      </c>
      <c r="CU13" s="420"/>
      <c r="CV13" s="420"/>
      <c r="CW13" s="420"/>
      <c r="CX13" s="420"/>
      <c r="CY13" s="420"/>
      <c r="CZ13" s="420"/>
      <c r="DA13" s="421"/>
      <c r="DB13" s="419">
        <v>5.8</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145</v>
      </c>
      <c r="M14" s="549"/>
      <c r="N14" s="549"/>
      <c r="O14" s="549"/>
      <c r="P14" s="549"/>
      <c r="Q14" s="550"/>
      <c r="R14" s="509">
        <v>831481</v>
      </c>
      <c r="S14" s="510"/>
      <c r="T14" s="510"/>
      <c r="U14" s="510"/>
      <c r="V14" s="511"/>
      <c r="W14" s="513"/>
      <c r="X14" s="411"/>
      <c r="Y14" s="411"/>
      <c r="Z14" s="411"/>
      <c r="AA14" s="411"/>
      <c r="AB14" s="412"/>
      <c r="AC14" s="502">
        <v>0.5</v>
      </c>
      <c r="AD14" s="503"/>
      <c r="AE14" s="503"/>
      <c r="AF14" s="503"/>
      <c r="AG14" s="504"/>
      <c r="AH14" s="502">
        <v>0.5</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t="s">
        <v>138</v>
      </c>
      <c r="CU14" s="520"/>
      <c r="CV14" s="520"/>
      <c r="CW14" s="520"/>
      <c r="CX14" s="520"/>
      <c r="CY14" s="520"/>
      <c r="CZ14" s="520"/>
      <c r="DA14" s="521"/>
      <c r="DB14" s="519">
        <v>5</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147</v>
      </c>
      <c r="N15" s="507"/>
      <c r="O15" s="507"/>
      <c r="P15" s="507"/>
      <c r="Q15" s="508"/>
      <c r="R15" s="509">
        <v>816090</v>
      </c>
      <c r="S15" s="510"/>
      <c r="T15" s="510"/>
      <c r="U15" s="510"/>
      <c r="V15" s="511"/>
      <c r="W15" s="512" t="s">
        <v>148</v>
      </c>
      <c r="X15" s="408"/>
      <c r="Y15" s="408"/>
      <c r="Z15" s="408"/>
      <c r="AA15" s="408"/>
      <c r="AB15" s="409"/>
      <c r="AC15" s="375">
        <v>77304</v>
      </c>
      <c r="AD15" s="376"/>
      <c r="AE15" s="376"/>
      <c r="AF15" s="376"/>
      <c r="AG15" s="377"/>
      <c r="AH15" s="375">
        <v>82811</v>
      </c>
      <c r="AI15" s="376"/>
      <c r="AJ15" s="376"/>
      <c r="AK15" s="376"/>
      <c r="AL15" s="435"/>
      <c r="AM15" s="479"/>
      <c r="AN15" s="379"/>
      <c r="AO15" s="379"/>
      <c r="AP15" s="379"/>
      <c r="AQ15" s="379"/>
      <c r="AR15" s="379"/>
      <c r="AS15" s="379"/>
      <c r="AT15" s="380"/>
      <c r="AU15" s="480"/>
      <c r="AV15" s="481"/>
      <c r="AW15" s="481"/>
      <c r="AX15" s="481"/>
      <c r="AY15" s="448" t="s">
        <v>149</v>
      </c>
      <c r="AZ15" s="449"/>
      <c r="BA15" s="449"/>
      <c r="BB15" s="449"/>
      <c r="BC15" s="449"/>
      <c r="BD15" s="449"/>
      <c r="BE15" s="449"/>
      <c r="BF15" s="449"/>
      <c r="BG15" s="449"/>
      <c r="BH15" s="449"/>
      <c r="BI15" s="449"/>
      <c r="BJ15" s="449"/>
      <c r="BK15" s="449"/>
      <c r="BL15" s="449"/>
      <c r="BM15" s="450"/>
      <c r="BN15" s="451">
        <v>131657516</v>
      </c>
      <c r="BO15" s="452"/>
      <c r="BP15" s="452"/>
      <c r="BQ15" s="452"/>
      <c r="BR15" s="452"/>
      <c r="BS15" s="452"/>
      <c r="BT15" s="452"/>
      <c r="BU15" s="453"/>
      <c r="BV15" s="451">
        <v>136809228</v>
      </c>
      <c r="BW15" s="452"/>
      <c r="BX15" s="452"/>
      <c r="BY15" s="452"/>
      <c r="BZ15" s="452"/>
      <c r="CA15" s="452"/>
      <c r="CB15" s="452"/>
      <c r="CC15" s="453"/>
      <c r="CD15" s="522" t="s">
        <v>150</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151</v>
      </c>
      <c r="M16" s="497"/>
      <c r="N16" s="497"/>
      <c r="O16" s="497"/>
      <c r="P16" s="497"/>
      <c r="Q16" s="498"/>
      <c r="R16" s="499" t="s">
        <v>152</v>
      </c>
      <c r="S16" s="500"/>
      <c r="T16" s="500"/>
      <c r="U16" s="500"/>
      <c r="V16" s="501"/>
      <c r="W16" s="513"/>
      <c r="X16" s="411"/>
      <c r="Y16" s="411"/>
      <c r="Z16" s="411"/>
      <c r="AA16" s="411"/>
      <c r="AB16" s="412"/>
      <c r="AC16" s="502">
        <v>23.2</v>
      </c>
      <c r="AD16" s="503"/>
      <c r="AE16" s="503"/>
      <c r="AF16" s="503"/>
      <c r="AG16" s="504"/>
      <c r="AH16" s="502">
        <v>24.4</v>
      </c>
      <c r="AI16" s="503"/>
      <c r="AJ16" s="503"/>
      <c r="AK16" s="503"/>
      <c r="AL16" s="505"/>
      <c r="AM16" s="479"/>
      <c r="AN16" s="379"/>
      <c r="AO16" s="379"/>
      <c r="AP16" s="379"/>
      <c r="AQ16" s="379"/>
      <c r="AR16" s="379"/>
      <c r="AS16" s="379"/>
      <c r="AT16" s="380"/>
      <c r="AU16" s="480"/>
      <c r="AV16" s="481"/>
      <c r="AW16" s="481"/>
      <c r="AX16" s="481"/>
      <c r="AY16" s="436" t="s">
        <v>153</v>
      </c>
      <c r="AZ16" s="437"/>
      <c r="BA16" s="437"/>
      <c r="BB16" s="437"/>
      <c r="BC16" s="437"/>
      <c r="BD16" s="437"/>
      <c r="BE16" s="437"/>
      <c r="BF16" s="437"/>
      <c r="BG16" s="437"/>
      <c r="BH16" s="437"/>
      <c r="BI16" s="437"/>
      <c r="BJ16" s="437"/>
      <c r="BK16" s="437"/>
      <c r="BL16" s="437"/>
      <c r="BM16" s="438"/>
      <c r="BN16" s="422">
        <v>174085145</v>
      </c>
      <c r="BO16" s="423"/>
      <c r="BP16" s="423"/>
      <c r="BQ16" s="423"/>
      <c r="BR16" s="423"/>
      <c r="BS16" s="423"/>
      <c r="BT16" s="423"/>
      <c r="BU16" s="424"/>
      <c r="BV16" s="422">
        <v>169411859</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154</v>
      </c>
      <c r="N17" s="516"/>
      <c r="O17" s="516"/>
      <c r="P17" s="516"/>
      <c r="Q17" s="517"/>
      <c r="R17" s="499" t="s">
        <v>155</v>
      </c>
      <c r="S17" s="500"/>
      <c r="T17" s="500"/>
      <c r="U17" s="500"/>
      <c r="V17" s="501"/>
      <c r="W17" s="512" t="s">
        <v>156</v>
      </c>
      <c r="X17" s="408"/>
      <c r="Y17" s="408"/>
      <c r="Z17" s="408"/>
      <c r="AA17" s="408"/>
      <c r="AB17" s="409"/>
      <c r="AC17" s="375">
        <v>253723</v>
      </c>
      <c r="AD17" s="376"/>
      <c r="AE17" s="376"/>
      <c r="AF17" s="376"/>
      <c r="AG17" s="377"/>
      <c r="AH17" s="375">
        <v>255315</v>
      </c>
      <c r="AI17" s="376"/>
      <c r="AJ17" s="376"/>
      <c r="AK17" s="376"/>
      <c r="AL17" s="435"/>
      <c r="AM17" s="479"/>
      <c r="AN17" s="379"/>
      <c r="AO17" s="379"/>
      <c r="AP17" s="379"/>
      <c r="AQ17" s="379"/>
      <c r="AR17" s="379"/>
      <c r="AS17" s="379"/>
      <c r="AT17" s="380"/>
      <c r="AU17" s="480"/>
      <c r="AV17" s="481"/>
      <c r="AW17" s="481"/>
      <c r="AX17" s="481"/>
      <c r="AY17" s="436" t="s">
        <v>157</v>
      </c>
      <c r="AZ17" s="437"/>
      <c r="BA17" s="437"/>
      <c r="BB17" s="437"/>
      <c r="BC17" s="437"/>
      <c r="BD17" s="437"/>
      <c r="BE17" s="437"/>
      <c r="BF17" s="437"/>
      <c r="BG17" s="437"/>
      <c r="BH17" s="437"/>
      <c r="BI17" s="437"/>
      <c r="BJ17" s="437"/>
      <c r="BK17" s="437"/>
      <c r="BL17" s="437"/>
      <c r="BM17" s="438"/>
      <c r="BN17" s="422">
        <v>164817281</v>
      </c>
      <c r="BO17" s="423"/>
      <c r="BP17" s="423"/>
      <c r="BQ17" s="423"/>
      <c r="BR17" s="423"/>
      <c r="BS17" s="423"/>
      <c r="BT17" s="423"/>
      <c r="BU17" s="424"/>
      <c r="BV17" s="422">
        <v>171549576</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158</v>
      </c>
      <c r="C18" s="473"/>
      <c r="D18" s="473"/>
      <c r="E18" s="474"/>
      <c r="F18" s="474"/>
      <c r="G18" s="474"/>
      <c r="H18" s="474"/>
      <c r="I18" s="474"/>
      <c r="J18" s="474"/>
      <c r="K18" s="474"/>
      <c r="L18" s="475">
        <v>149.83000000000001</v>
      </c>
      <c r="M18" s="475"/>
      <c r="N18" s="475"/>
      <c r="O18" s="475"/>
      <c r="P18" s="475"/>
      <c r="Q18" s="475"/>
      <c r="R18" s="476"/>
      <c r="S18" s="476"/>
      <c r="T18" s="476"/>
      <c r="U18" s="476"/>
      <c r="V18" s="477"/>
      <c r="W18" s="493"/>
      <c r="X18" s="494"/>
      <c r="Y18" s="494"/>
      <c r="Z18" s="494"/>
      <c r="AA18" s="494"/>
      <c r="AB18" s="518"/>
      <c r="AC18" s="392">
        <v>76.3</v>
      </c>
      <c r="AD18" s="393"/>
      <c r="AE18" s="393"/>
      <c r="AF18" s="393"/>
      <c r="AG18" s="478"/>
      <c r="AH18" s="392">
        <v>75.099999999999994</v>
      </c>
      <c r="AI18" s="393"/>
      <c r="AJ18" s="393"/>
      <c r="AK18" s="393"/>
      <c r="AL18" s="394"/>
      <c r="AM18" s="479"/>
      <c r="AN18" s="379"/>
      <c r="AO18" s="379"/>
      <c r="AP18" s="379"/>
      <c r="AQ18" s="379"/>
      <c r="AR18" s="379"/>
      <c r="AS18" s="379"/>
      <c r="AT18" s="380"/>
      <c r="AU18" s="480"/>
      <c r="AV18" s="481"/>
      <c r="AW18" s="481"/>
      <c r="AX18" s="481"/>
      <c r="AY18" s="436" t="s">
        <v>159</v>
      </c>
      <c r="AZ18" s="437"/>
      <c r="BA18" s="437"/>
      <c r="BB18" s="437"/>
      <c r="BC18" s="437"/>
      <c r="BD18" s="437"/>
      <c r="BE18" s="437"/>
      <c r="BF18" s="437"/>
      <c r="BG18" s="437"/>
      <c r="BH18" s="437"/>
      <c r="BI18" s="437"/>
      <c r="BJ18" s="437"/>
      <c r="BK18" s="437"/>
      <c r="BL18" s="437"/>
      <c r="BM18" s="438"/>
      <c r="BN18" s="422">
        <v>232573226</v>
      </c>
      <c r="BO18" s="423"/>
      <c r="BP18" s="423"/>
      <c r="BQ18" s="423"/>
      <c r="BR18" s="423"/>
      <c r="BS18" s="423"/>
      <c r="BT18" s="423"/>
      <c r="BU18" s="424"/>
      <c r="BV18" s="422">
        <v>228490844</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160</v>
      </c>
      <c r="C19" s="473"/>
      <c r="D19" s="473"/>
      <c r="E19" s="474"/>
      <c r="F19" s="474"/>
      <c r="G19" s="474"/>
      <c r="H19" s="474"/>
      <c r="I19" s="474"/>
      <c r="J19" s="474"/>
      <c r="K19" s="474"/>
      <c r="L19" s="482">
        <v>5514</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161</v>
      </c>
      <c r="AZ19" s="437"/>
      <c r="BA19" s="437"/>
      <c r="BB19" s="437"/>
      <c r="BC19" s="437"/>
      <c r="BD19" s="437"/>
      <c r="BE19" s="437"/>
      <c r="BF19" s="437"/>
      <c r="BG19" s="437"/>
      <c r="BH19" s="437"/>
      <c r="BI19" s="437"/>
      <c r="BJ19" s="437"/>
      <c r="BK19" s="437"/>
      <c r="BL19" s="437"/>
      <c r="BM19" s="438"/>
      <c r="BN19" s="422">
        <v>284671569</v>
      </c>
      <c r="BO19" s="423"/>
      <c r="BP19" s="423"/>
      <c r="BQ19" s="423"/>
      <c r="BR19" s="423"/>
      <c r="BS19" s="423"/>
      <c r="BT19" s="423"/>
      <c r="BU19" s="424"/>
      <c r="BV19" s="422">
        <v>257204473</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162</v>
      </c>
      <c r="C20" s="473"/>
      <c r="D20" s="473"/>
      <c r="E20" s="474"/>
      <c r="F20" s="474"/>
      <c r="G20" s="474"/>
      <c r="H20" s="474"/>
      <c r="I20" s="474"/>
      <c r="J20" s="474"/>
      <c r="K20" s="474"/>
      <c r="L20" s="482">
        <v>366079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163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164</v>
      </c>
      <c r="C22" s="399"/>
      <c r="D22" s="400"/>
      <c r="E22" s="407" t="s">
        <v>1</v>
      </c>
      <c r="F22" s="408"/>
      <c r="G22" s="408"/>
      <c r="H22" s="408"/>
      <c r="I22" s="408"/>
      <c r="J22" s="408"/>
      <c r="K22" s="409"/>
      <c r="L22" s="407" t="s">
        <v>165</v>
      </c>
      <c r="M22" s="408"/>
      <c r="N22" s="408"/>
      <c r="O22" s="408"/>
      <c r="P22" s="409"/>
      <c r="Q22" s="413" t="s">
        <v>166</v>
      </c>
      <c r="R22" s="414"/>
      <c r="S22" s="414"/>
      <c r="T22" s="414"/>
      <c r="U22" s="414"/>
      <c r="V22" s="415"/>
      <c r="W22" s="464" t="s">
        <v>167</v>
      </c>
      <c r="X22" s="399"/>
      <c r="Y22" s="400"/>
      <c r="Z22" s="407" t="s">
        <v>1</v>
      </c>
      <c r="AA22" s="408"/>
      <c r="AB22" s="408"/>
      <c r="AC22" s="408"/>
      <c r="AD22" s="408"/>
      <c r="AE22" s="408"/>
      <c r="AF22" s="408"/>
      <c r="AG22" s="409"/>
      <c r="AH22" s="425" t="s">
        <v>168</v>
      </c>
      <c r="AI22" s="408"/>
      <c r="AJ22" s="408"/>
      <c r="AK22" s="408"/>
      <c r="AL22" s="409"/>
      <c r="AM22" s="425" t="s">
        <v>169</v>
      </c>
      <c r="AN22" s="426"/>
      <c r="AO22" s="426"/>
      <c r="AP22" s="426"/>
      <c r="AQ22" s="426"/>
      <c r="AR22" s="427"/>
      <c r="AS22" s="413" t="s">
        <v>166</v>
      </c>
      <c r="AT22" s="414"/>
      <c r="AU22" s="414"/>
      <c r="AV22" s="414"/>
      <c r="AW22" s="414"/>
      <c r="AX22" s="431"/>
      <c r="AY22" s="448" t="s">
        <v>170</v>
      </c>
      <c r="AZ22" s="449"/>
      <c r="BA22" s="449"/>
      <c r="BB22" s="449"/>
      <c r="BC22" s="449"/>
      <c r="BD22" s="449"/>
      <c r="BE22" s="449"/>
      <c r="BF22" s="449"/>
      <c r="BG22" s="449"/>
      <c r="BH22" s="449"/>
      <c r="BI22" s="449"/>
      <c r="BJ22" s="449"/>
      <c r="BK22" s="449"/>
      <c r="BL22" s="449"/>
      <c r="BM22" s="450"/>
      <c r="BN22" s="451">
        <v>481398264</v>
      </c>
      <c r="BO22" s="452"/>
      <c r="BP22" s="452"/>
      <c r="BQ22" s="452"/>
      <c r="BR22" s="452"/>
      <c r="BS22" s="452"/>
      <c r="BT22" s="452"/>
      <c r="BU22" s="453"/>
      <c r="BV22" s="451">
        <v>474549598</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171</v>
      </c>
      <c r="AZ23" s="437"/>
      <c r="BA23" s="437"/>
      <c r="BB23" s="437"/>
      <c r="BC23" s="437"/>
      <c r="BD23" s="437"/>
      <c r="BE23" s="437"/>
      <c r="BF23" s="437"/>
      <c r="BG23" s="437"/>
      <c r="BH23" s="437"/>
      <c r="BI23" s="437"/>
      <c r="BJ23" s="437"/>
      <c r="BK23" s="437"/>
      <c r="BL23" s="437"/>
      <c r="BM23" s="438"/>
      <c r="BN23" s="422">
        <v>56042141</v>
      </c>
      <c r="BO23" s="423"/>
      <c r="BP23" s="423"/>
      <c r="BQ23" s="423"/>
      <c r="BR23" s="423"/>
      <c r="BS23" s="423"/>
      <c r="BT23" s="423"/>
      <c r="BU23" s="424"/>
      <c r="BV23" s="422">
        <v>58021229</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172</v>
      </c>
      <c r="F24" s="379"/>
      <c r="G24" s="379"/>
      <c r="H24" s="379"/>
      <c r="I24" s="379"/>
      <c r="J24" s="379"/>
      <c r="K24" s="380"/>
      <c r="L24" s="375">
        <v>1</v>
      </c>
      <c r="M24" s="376"/>
      <c r="N24" s="376"/>
      <c r="O24" s="376"/>
      <c r="P24" s="377"/>
      <c r="Q24" s="375">
        <v>8330</v>
      </c>
      <c r="R24" s="376"/>
      <c r="S24" s="376"/>
      <c r="T24" s="376"/>
      <c r="U24" s="376"/>
      <c r="V24" s="377"/>
      <c r="W24" s="465"/>
      <c r="X24" s="402"/>
      <c r="Y24" s="403"/>
      <c r="Z24" s="378" t="s">
        <v>173</v>
      </c>
      <c r="AA24" s="379"/>
      <c r="AB24" s="379"/>
      <c r="AC24" s="379"/>
      <c r="AD24" s="379"/>
      <c r="AE24" s="379"/>
      <c r="AF24" s="379"/>
      <c r="AG24" s="380"/>
      <c r="AH24" s="375">
        <v>5008</v>
      </c>
      <c r="AI24" s="376"/>
      <c r="AJ24" s="376"/>
      <c r="AK24" s="376"/>
      <c r="AL24" s="377"/>
      <c r="AM24" s="375">
        <v>15735136</v>
      </c>
      <c r="AN24" s="376"/>
      <c r="AO24" s="376"/>
      <c r="AP24" s="376"/>
      <c r="AQ24" s="376"/>
      <c r="AR24" s="377"/>
      <c r="AS24" s="375">
        <v>3142</v>
      </c>
      <c r="AT24" s="376"/>
      <c r="AU24" s="376"/>
      <c r="AV24" s="376"/>
      <c r="AW24" s="376"/>
      <c r="AX24" s="435"/>
      <c r="AY24" s="395" t="s">
        <v>174</v>
      </c>
      <c r="AZ24" s="396"/>
      <c r="BA24" s="396"/>
      <c r="BB24" s="396"/>
      <c r="BC24" s="396"/>
      <c r="BD24" s="396"/>
      <c r="BE24" s="396"/>
      <c r="BF24" s="396"/>
      <c r="BG24" s="396"/>
      <c r="BH24" s="396"/>
      <c r="BI24" s="396"/>
      <c r="BJ24" s="396"/>
      <c r="BK24" s="396"/>
      <c r="BL24" s="396"/>
      <c r="BM24" s="397"/>
      <c r="BN24" s="422">
        <v>235523090</v>
      </c>
      <c r="BO24" s="423"/>
      <c r="BP24" s="423"/>
      <c r="BQ24" s="423"/>
      <c r="BR24" s="423"/>
      <c r="BS24" s="423"/>
      <c r="BT24" s="423"/>
      <c r="BU24" s="424"/>
      <c r="BV24" s="422">
        <v>244685948</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175</v>
      </c>
      <c r="F25" s="379"/>
      <c r="G25" s="379"/>
      <c r="H25" s="379"/>
      <c r="I25" s="379"/>
      <c r="J25" s="379"/>
      <c r="K25" s="380"/>
      <c r="L25" s="375">
        <v>3</v>
      </c>
      <c r="M25" s="376"/>
      <c r="N25" s="376"/>
      <c r="O25" s="376"/>
      <c r="P25" s="377"/>
      <c r="Q25" s="375">
        <v>8415</v>
      </c>
      <c r="R25" s="376"/>
      <c r="S25" s="376"/>
      <c r="T25" s="376"/>
      <c r="U25" s="376"/>
      <c r="V25" s="377"/>
      <c r="W25" s="465"/>
      <c r="X25" s="402"/>
      <c r="Y25" s="403"/>
      <c r="Z25" s="378" t="s">
        <v>176</v>
      </c>
      <c r="AA25" s="379"/>
      <c r="AB25" s="379"/>
      <c r="AC25" s="379"/>
      <c r="AD25" s="379"/>
      <c r="AE25" s="379"/>
      <c r="AF25" s="379"/>
      <c r="AG25" s="380"/>
      <c r="AH25" s="375">
        <v>999</v>
      </c>
      <c r="AI25" s="376"/>
      <c r="AJ25" s="376"/>
      <c r="AK25" s="376"/>
      <c r="AL25" s="377"/>
      <c r="AM25" s="375">
        <v>3041955</v>
      </c>
      <c r="AN25" s="376"/>
      <c r="AO25" s="376"/>
      <c r="AP25" s="376"/>
      <c r="AQ25" s="376"/>
      <c r="AR25" s="377"/>
      <c r="AS25" s="375">
        <v>3045</v>
      </c>
      <c r="AT25" s="376"/>
      <c r="AU25" s="376"/>
      <c r="AV25" s="376"/>
      <c r="AW25" s="376"/>
      <c r="AX25" s="435"/>
      <c r="AY25" s="448" t="s">
        <v>177</v>
      </c>
      <c r="AZ25" s="449"/>
      <c r="BA25" s="449"/>
      <c r="BB25" s="449"/>
      <c r="BC25" s="449"/>
      <c r="BD25" s="449"/>
      <c r="BE25" s="449"/>
      <c r="BF25" s="449"/>
      <c r="BG25" s="449"/>
      <c r="BH25" s="449"/>
      <c r="BI25" s="449"/>
      <c r="BJ25" s="449"/>
      <c r="BK25" s="449"/>
      <c r="BL25" s="449"/>
      <c r="BM25" s="450"/>
      <c r="BN25" s="451">
        <v>66332745</v>
      </c>
      <c r="BO25" s="452"/>
      <c r="BP25" s="452"/>
      <c r="BQ25" s="452"/>
      <c r="BR25" s="452"/>
      <c r="BS25" s="452"/>
      <c r="BT25" s="452"/>
      <c r="BU25" s="453"/>
      <c r="BV25" s="451">
        <v>77107185</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178</v>
      </c>
      <c r="F26" s="379"/>
      <c r="G26" s="379"/>
      <c r="H26" s="379"/>
      <c r="I26" s="379"/>
      <c r="J26" s="379"/>
      <c r="K26" s="380"/>
      <c r="L26" s="375">
        <v>1</v>
      </c>
      <c r="M26" s="376"/>
      <c r="N26" s="376"/>
      <c r="O26" s="376"/>
      <c r="P26" s="377"/>
      <c r="Q26" s="375">
        <v>7375</v>
      </c>
      <c r="R26" s="376"/>
      <c r="S26" s="376"/>
      <c r="T26" s="376"/>
      <c r="U26" s="376"/>
      <c r="V26" s="377"/>
      <c r="W26" s="465"/>
      <c r="X26" s="402"/>
      <c r="Y26" s="403"/>
      <c r="Z26" s="378" t="s">
        <v>179</v>
      </c>
      <c r="AA26" s="433"/>
      <c r="AB26" s="433"/>
      <c r="AC26" s="433"/>
      <c r="AD26" s="433"/>
      <c r="AE26" s="433"/>
      <c r="AF26" s="433"/>
      <c r="AG26" s="434"/>
      <c r="AH26" s="375">
        <v>50</v>
      </c>
      <c r="AI26" s="376"/>
      <c r="AJ26" s="376"/>
      <c r="AK26" s="376"/>
      <c r="AL26" s="377"/>
      <c r="AM26" s="375">
        <v>158650</v>
      </c>
      <c r="AN26" s="376"/>
      <c r="AO26" s="376"/>
      <c r="AP26" s="376"/>
      <c r="AQ26" s="376"/>
      <c r="AR26" s="377"/>
      <c r="AS26" s="375">
        <v>3173</v>
      </c>
      <c r="AT26" s="376"/>
      <c r="AU26" s="376"/>
      <c r="AV26" s="376"/>
      <c r="AW26" s="376"/>
      <c r="AX26" s="435"/>
      <c r="AY26" s="462" t="s">
        <v>180</v>
      </c>
      <c r="AZ26" s="382"/>
      <c r="BA26" s="382"/>
      <c r="BB26" s="382"/>
      <c r="BC26" s="382"/>
      <c r="BD26" s="382"/>
      <c r="BE26" s="382"/>
      <c r="BF26" s="382"/>
      <c r="BG26" s="382"/>
      <c r="BH26" s="382"/>
      <c r="BI26" s="382"/>
      <c r="BJ26" s="382"/>
      <c r="BK26" s="382"/>
      <c r="BL26" s="382"/>
      <c r="BM26" s="463"/>
      <c r="BN26" s="422">
        <v>2084611</v>
      </c>
      <c r="BO26" s="423"/>
      <c r="BP26" s="423"/>
      <c r="BQ26" s="423"/>
      <c r="BR26" s="423"/>
      <c r="BS26" s="423"/>
      <c r="BT26" s="423"/>
      <c r="BU26" s="424"/>
      <c r="BV26" s="422">
        <v>1753461</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181</v>
      </c>
      <c r="F27" s="379"/>
      <c r="G27" s="379"/>
      <c r="H27" s="379"/>
      <c r="I27" s="379"/>
      <c r="J27" s="379"/>
      <c r="K27" s="380"/>
      <c r="L27" s="375">
        <v>1</v>
      </c>
      <c r="M27" s="376"/>
      <c r="N27" s="376"/>
      <c r="O27" s="376"/>
      <c r="P27" s="377"/>
      <c r="Q27" s="375">
        <v>9025</v>
      </c>
      <c r="R27" s="376"/>
      <c r="S27" s="376"/>
      <c r="T27" s="376"/>
      <c r="U27" s="376"/>
      <c r="V27" s="377"/>
      <c r="W27" s="465"/>
      <c r="X27" s="402"/>
      <c r="Y27" s="403"/>
      <c r="Z27" s="378" t="s">
        <v>182</v>
      </c>
      <c r="AA27" s="379"/>
      <c r="AB27" s="379"/>
      <c r="AC27" s="379"/>
      <c r="AD27" s="379"/>
      <c r="AE27" s="379"/>
      <c r="AF27" s="379"/>
      <c r="AG27" s="380"/>
      <c r="AH27" s="375">
        <v>3986</v>
      </c>
      <c r="AI27" s="376"/>
      <c r="AJ27" s="376"/>
      <c r="AK27" s="376"/>
      <c r="AL27" s="377"/>
      <c r="AM27" s="375">
        <v>13426849</v>
      </c>
      <c r="AN27" s="376"/>
      <c r="AO27" s="376"/>
      <c r="AP27" s="376"/>
      <c r="AQ27" s="376"/>
      <c r="AR27" s="377"/>
      <c r="AS27" s="375">
        <v>3369</v>
      </c>
      <c r="AT27" s="376"/>
      <c r="AU27" s="376"/>
      <c r="AV27" s="376"/>
      <c r="AW27" s="376"/>
      <c r="AX27" s="435"/>
      <c r="AY27" s="459" t="s">
        <v>183</v>
      </c>
      <c r="AZ27" s="460"/>
      <c r="BA27" s="460"/>
      <c r="BB27" s="460"/>
      <c r="BC27" s="460"/>
      <c r="BD27" s="460"/>
      <c r="BE27" s="460"/>
      <c r="BF27" s="460"/>
      <c r="BG27" s="460"/>
      <c r="BH27" s="460"/>
      <c r="BI27" s="460"/>
      <c r="BJ27" s="460"/>
      <c r="BK27" s="460"/>
      <c r="BL27" s="460"/>
      <c r="BM27" s="461"/>
      <c r="BN27" s="456" t="s">
        <v>184</v>
      </c>
      <c r="BO27" s="457"/>
      <c r="BP27" s="457"/>
      <c r="BQ27" s="457"/>
      <c r="BR27" s="457"/>
      <c r="BS27" s="457"/>
      <c r="BT27" s="457"/>
      <c r="BU27" s="458"/>
      <c r="BV27" s="456" t="s">
        <v>185</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186</v>
      </c>
      <c r="F28" s="379"/>
      <c r="G28" s="379"/>
      <c r="H28" s="379"/>
      <c r="I28" s="379"/>
      <c r="J28" s="379"/>
      <c r="K28" s="380"/>
      <c r="L28" s="375">
        <v>1</v>
      </c>
      <c r="M28" s="376"/>
      <c r="N28" s="376"/>
      <c r="O28" s="376"/>
      <c r="P28" s="377"/>
      <c r="Q28" s="375">
        <v>8075</v>
      </c>
      <c r="R28" s="376"/>
      <c r="S28" s="376"/>
      <c r="T28" s="376"/>
      <c r="U28" s="376"/>
      <c r="V28" s="377"/>
      <c r="W28" s="465"/>
      <c r="X28" s="402"/>
      <c r="Y28" s="403"/>
      <c r="Z28" s="378" t="s">
        <v>187</v>
      </c>
      <c r="AA28" s="379"/>
      <c r="AB28" s="379"/>
      <c r="AC28" s="379"/>
      <c r="AD28" s="379"/>
      <c r="AE28" s="379"/>
      <c r="AF28" s="379"/>
      <c r="AG28" s="380"/>
      <c r="AH28" s="375">
        <v>534</v>
      </c>
      <c r="AI28" s="376"/>
      <c r="AJ28" s="376"/>
      <c r="AK28" s="376"/>
      <c r="AL28" s="377"/>
      <c r="AM28" s="375">
        <v>1503210</v>
      </c>
      <c r="AN28" s="376"/>
      <c r="AO28" s="376"/>
      <c r="AP28" s="376"/>
      <c r="AQ28" s="376"/>
      <c r="AR28" s="377"/>
      <c r="AS28" s="375">
        <v>2815</v>
      </c>
      <c r="AT28" s="376"/>
      <c r="AU28" s="376"/>
      <c r="AV28" s="376"/>
      <c r="AW28" s="376"/>
      <c r="AX28" s="435"/>
      <c r="AY28" s="439" t="s">
        <v>188</v>
      </c>
      <c r="AZ28" s="440"/>
      <c r="BA28" s="440"/>
      <c r="BB28" s="441"/>
      <c r="BC28" s="448" t="s">
        <v>48</v>
      </c>
      <c r="BD28" s="449"/>
      <c r="BE28" s="449"/>
      <c r="BF28" s="449"/>
      <c r="BG28" s="449"/>
      <c r="BH28" s="449"/>
      <c r="BI28" s="449"/>
      <c r="BJ28" s="449"/>
      <c r="BK28" s="449"/>
      <c r="BL28" s="449"/>
      <c r="BM28" s="450"/>
      <c r="BN28" s="451">
        <v>16171849</v>
      </c>
      <c r="BO28" s="452"/>
      <c r="BP28" s="452"/>
      <c r="BQ28" s="452"/>
      <c r="BR28" s="452"/>
      <c r="BS28" s="452"/>
      <c r="BT28" s="452"/>
      <c r="BU28" s="453"/>
      <c r="BV28" s="451">
        <v>8564362</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189</v>
      </c>
      <c r="F29" s="379"/>
      <c r="G29" s="379"/>
      <c r="H29" s="379"/>
      <c r="I29" s="379"/>
      <c r="J29" s="379"/>
      <c r="K29" s="380"/>
      <c r="L29" s="375">
        <v>46</v>
      </c>
      <c r="M29" s="376"/>
      <c r="N29" s="376"/>
      <c r="O29" s="376"/>
      <c r="P29" s="377"/>
      <c r="Q29" s="375">
        <v>7410</v>
      </c>
      <c r="R29" s="376"/>
      <c r="S29" s="376"/>
      <c r="T29" s="376"/>
      <c r="U29" s="376"/>
      <c r="V29" s="377"/>
      <c r="W29" s="466"/>
      <c r="X29" s="467"/>
      <c r="Y29" s="468"/>
      <c r="Z29" s="378" t="s">
        <v>190</v>
      </c>
      <c r="AA29" s="379"/>
      <c r="AB29" s="379"/>
      <c r="AC29" s="379"/>
      <c r="AD29" s="379"/>
      <c r="AE29" s="379"/>
      <c r="AF29" s="379"/>
      <c r="AG29" s="380"/>
      <c r="AH29" s="375">
        <v>9528</v>
      </c>
      <c r="AI29" s="376"/>
      <c r="AJ29" s="376"/>
      <c r="AK29" s="376"/>
      <c r="AL29" s="377"/>
      <c r="AM29" s="375">
        <v>30665195</v>
      </c>
      <c r="AN29" s="376"/>
      <c r="AO29" s="376"/>
      <c r="AP29" s="376"/>
      <c r="AQ29" s="376"/>
      <c r="AR29" s="377"/>
      <c r="AS29" s="375">
        <v>3218</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v>9664618</v>
      </c>
      <c r="BO29" s="423"/>
      <c r="BP29" s="423"/>
      <c r="BQ29" s="423"/>
      <c r="BR29" s="423"/>
      <c r="BS29" s="423"/>
      <c r="BT29" s="423"/>
      <c r="BU29" s="424"/>
      <c r="BV29" s="422">
        <v>990497</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100.2</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39637694</v>
      </c>
      <c r="BO30" s="457"/>
      <c r="BP30" s="457"/>
      <c r="BQ30" s="457"/>
      <c r="BR30" s="457"/>
      <c r="BS30" s="457"/>
      <c r="BT30" s="457"/>
      <c r="BU30" s="458"/>
      <c r="BV30" s="456">
        <v>33841790</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199</v>
      </c>
      <c r="D33" s="374"/>
      <c r="E33" s="373" t="s">
        <v>200</v>
      </c>
      <c r="F33" s="373"/>
      <c r="G33" s="373"/>
      <c r="H33" s="373"/>
      <c r="I33" s="373"/>
      <c r="J33" s="373"/>
      <c r="K33" s="373"/>
      <c r="L33" s="373"/>
      <c r="M33" s="373"/>
      <c r="N33" s="373"/>
      <c r="O33" s="373"/>
      <c r="P33" s="373"/>
      <c r="Q33" s="373"/>
      <c r="R33" s="373"/>
      <c r="S33" s="373"/>
      <c r="T33" s="203"/>
      <c r="U33" s="374" t="s">
        <v>199</v>
      </c>
      <c r="V33" s="374"/>
      <c r="W33" s="373" t="s">
        <v>201</v>
      </c>
      <c r="X33" s="373"/>
      <c r="Y33" s="373"/>
      <c r="Z33" s="373"/>
      <c r="AA33" s="373"/>
      <c r="AB33" s="373"/>
      <c r="AC33" s="373"/>
      <c r="AD33" s="373"/>
      <c r="AE33" s="373"/>
      <c r="AF33" s="373"/>
      <c r="AG33" s="373"/>
      <c r="AH33" s="373"/>
      <c r="AI33" s="373"/>
      <c r="AJ33" s="373"/>
      <c r="AK33" s="373"/>
      <c r="AL33" s="203"/>
      <c r="AM33" s="374" t="s">
        <v>199</v>
      </c>
      <c r="AN33" s="374"/>
      <c r="AO33" s="373" t="s">
        <v>201</v>
      </c>
      <c r="AP33" s="373"/>
      <c r="AQ33" s="373"/>
      <c r="AR33" s="373"/>
      <c r="AS33" s="373"/>
      <c r="AT33" s="373"/>
      <c r="AU33" s="373"/>
      <c r="AV33" s="373"/>
      <c r="AW33" s="373"/>
      <c r="AX33" s="373"/>
      <c r="AY33" s="373"/>
      <c r="AZ33" s="373"/>
      <c r="BA33" s="373"/>
      <c r="BB33" s="373"/>
      <c r="BC33" s="373"/>
      <c r="BD33" s="204"/>
      <c r="BE33" s="373" t="s">
        <v>202</v>
      </c>
      <c r="BF33" s="373"/>
      <c r="BG33" s="373" t="s">
        <v>203</v>
      </c>
      <c r="BH33" s="373"/>
      <c r="BI33" s="373"/>
      <c r="BJ33" s="373"/>
      <c r="BK33" s="373"/>
      <c r="BL33" s="373"/>
      <c r="BM33" s="373"/>
      <c r="BN33" s="373"/>
      <c r="BO33" s="373"/>
      <c r="BP33" s="373"/>
      <c r="BQ33" s="373"/>
      <c r="BR33" s="373"/>
      <c r="BS33" s="373"/>
      <c r="BT33" s="373"/>
      <c r="BU33" s="373"/>
      <c r="BV33" s="204"/>
      <c r="BW33" s="374" t="s">
        <v>202</v>
      </c>
      <c r="BX33" s="374"/>
      <c r="BY33" s="373" t="s">
        <v>204</v>
      </c>
      <c r="BZ33" s="373"/>
      <c r="CA33" s="373"/>
      <c r="CB33" s="373"/>
      <c r="CC33" s="373"/>
      <c r="CD33" s="373"/>
      <c r="CE33" s="373"/>
      <c r="CF33" s="373"/>
      <c r="CG33" s="373"/>
      <c r="CH33" s="373"/>
      <c r="CI33" s="373"/>
      <c r="CJ33" s="373"/>
      <c r="CK33" s="373"/>
      <c r="CL33" s="373"/>
      <c r="CM33" s="373"/>
      <c r="CN33" s="203"/>
      <c r="CO33" s="374" t="s">
        <v>205</v>
      </c>
      <c r="CP33" s="374"/>
      <c r="CQ33" s="373" t="s">
        <v>206</v>
      </c>
      <c r="CR33" s="373"/>
      <c r="CS33" s="373"/>
      <c r="CT33" s="373"/>
      <c r="CU33" s="373"/>
      <c r="CV33" s="373"/>
      <c r="CW33" s="373"/>
      <c r="CX33" s="373"/>
      <c r="CY33" s="373"/>
      <c r="CZ33" s="373"/>
      <c r="DA33" s="373"/>
      <c r="DB33" s="373"/>
      <c r="DC33" s="373"/>
      <c r="DD33" s="373"/>
      <c r="DE33" s="373"/>
      <c r="DF33" s="203"/>
      <c r="DG33" s="372" t="s">
        <v>207</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5</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8</v>
      </c>
      <c r="AN34" s="370"/>
      <c r="AO34" s="371" t="str">
        <f>IF('各会計、関係団体の財政状況及び健全化判断比率'!B31="","",'各会計、関係団体の財政状況及び健全化判断比率'!B31)</f>
        <v>堺市水道事業会計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大阪府都市競艇企業団</v>
      </c>
      <c r="BZ34" s="371"/>
      <c r="CA34" s="371"/>
      <c r="CB34" s="371"/>
      <c r="CC34" s="371"/>
      <c r="CD34" s="371"/>
      <c r="CE34" s="371"/>
      <c r="CF34" s="371"/>
      <c r="CG34" s="371"/>
      <c r="CH34" s="371"/>
      <c r="CI34" s="371"/>
      <c r="CJ34" s="371"/>
      <c r="CK34" s="371"/>
      <c r="CL34" s="371"/>
      <c r="CM34" s="371"/>
      <c r="CN34" s="178"/>
      <c r="CO34" s="370">
        <f>IF(CQ34="","",MAX(C34:D43,U34:V43,AM34:AN43,BE34:BF43,BW34:BX43)+1)</f>
        <v>16</v>
      </c>
      <c r="CP34" s="370"/>
      <c r="CQ34" s="371" t="str">
        <f>IF('各会計、関係団体の財政状況及び健全化判断比率'!BS7="","",'各会計、関係団体の財政状況及び健全化判断比率'!BS7)</f>
        <v>（公財）堺市文化振興財団</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f>IF(E35="","",C34+1)</f>
        <v>2</v>
      </c>
      <c r="D35" s="370"/>
      <c r="E35" s="371" t="str">
        <f>IF('各会計、関係団体の財政状況及び健全化判断比率'!B8="","",'各会計、関係団体の財政状況及び健全化判断比率'!B8)</f>
        <v>公共用地先行取得事業特別会計</v>
      </c>
      <c r="F35" s="371"/>
      <c r="G35" s="371"/>
      <c r="H35" s="371"/>
      <c r="I35" s="371"/>
      <c r="J35" s="371"/>
      <c r="K35" s="371"/>
      <c r="L35" s="371"/>
      <c r="M35" s="371"/>
      <c r="N35" s="371"/>
      <c r="O35" s="371"/>
      <c r="P35" s="371"/>
      <c r="Q35" s="371"/>
      <c r="R35" s="371"/>
      <c r="S35" s="371"/>
      <c r="T35" s="178"/>
      <c r="U35" s="370">
        <f>IF(W35="","",U34+1)</f>
        <v>6</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f t="shared" ref="AM35:AM43" si="0">IF(AO35="","",AM34+1)</f>
        <v>9</v>
      </c>
      <c r="AN35" s="370"/>
      <c r="AO35" s="371" t="str">
        <f>IF('各会計、関係団体の財政状況及び健全化判断比率'!B32="","",'各会計、関係団体の財政状況及び健全化判断比率'!B32)</f>
        <v>堺市下水道事業会計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後期高齢者医療広域連合（一般会計）</v>
      </c>
      <c r="BZ35" s="371"/>
      <c r="CA35" s="371"/>
      <c r="CB35" s="371"/>
      <c r="CC35" s="371"/>
      <c r="CD35" s="371"/>
      <c r="CE35" s="371"/>
      <c r="CF35" s="371"/>
      <c r="CG35" s="371"/>
      <c r="CH35" s="371"/>
      <c r="CI35" s="371"/>
      <c r="CJ35" s="371"/>
      <c r="CK35" s="371"/>
      <c r="CL35" s="371"/>
      <c r="CM35" s="371"/>
      <c r="CN35" s="178"/>
      <c r="CO35" s="370">
        <f t="shared" ref="CO35:CO43" si="3">IF(CQ35="","",CO34+1)</f>
        <v>17</v>
      </c>
      <c r="CP35" s="370"/>
      <c r="CQ35" s="371" t="str">
        <f>IF('各会計、関係団体の財政状況及び健全化判断比率'!BS8="","",'各会計、関係団体の財政状況及び健全化判断比率'!BS8)</f>
        <v>（公財）堺市救急医療事業団</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f>IF(E36="","",C35+1)</f>
        <v>3</v>
      </c>
      <c r="D36" s="370"/>
      <c r="E36" s="371" t="str">
        <f>IF('各会計、関係団体の財政状況及び健全化判断比率'!B9="","",'各会計、関係団体の財政状況及び健全化判断比率'!B9)</f>
        <v>母子父子寡婦福祉資金貸付事業特別会計</v>
      </c>
      <c r="F36" s="371"/>
      <c r="G36" s="371"/>
      <c r="H36" s="371"/>
      <c r="I36" s="371"/>
      <c r="J36" s="371"/>
      <c r="K36" s="371"/>
      <c r="L36" s="371"/>
      <c r="M36" s="371"/>
      <c r="N36" s="371"/>
      <c r="O36" s="371"/>
      <c r="P36" s="371"/>
      <c r="Q36" s="371"/>
      <c r="R36" s="371"/>
      <c r="S36" s="371"/>
      <c r="T36" s="178"/>
      <c r="U36" s="370">
        <f t="shared" ref="U36:U43" si="4">IF(W36="","",U35+1)</f>
        <v>7</v>
      </c>
      <c r="V36" s="370"/>
      <c r="W36" s="371" t="str">
        <f>IF('各会計、関係団体の財政状況及び健全化判断比率'!B30="","",'各会計、関係団体の財政状況及び健全化判断比率'!B30)</f>
        <v>後期高齢者医療事業特別会計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後期高齢者医療広域連合（後期高齢者医療特別会計）</v>
      </c>
      <c r="BZ36" s="371"/>
      <c r="CA36" s="371"/>
      <c r="CB36" s="371"/>
      <c r="CC36" s="371"/>
      <c r="CD36" s="371"/>
      <c r="CE36" s="371"/>
      <c r="CF36" s="371"/>
      <c r="CG36" s="371"/>
      <c r="CH36" s="371"/>
      <c r="CI36" s="371"/>
      <c r="CJ36" s="371"/>
      <c r="CK36" s="371"/>
      <c r="CL36" s="371"/>
      <c r="CM36" s="371"/>
      <c r="CN36" s="178"/>
      <c r="CO36" s="370">
        <f t="shared" si="3"/>
        <v>18</v>
      </c>
      <c r="CP36" s="370"/>
      <c r="CQ36" s="371" t="str">
        <f>IF('各会計、関係団体の財政状況及び健全化判断比率'!BS9="","",'各会計、関係団体の財政状況及び健全化判断比率'!BS9)</f>
        <v>（株）さかい新事業創造センター</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f>IF(E37="","",C36+1)</f>
        <v>4</v>
      </c>
      <c r="D37" s="370"/>
      <c r="E37" s="371" t="str">
        <f>IF('各会計、関係団体の財政状況及び健全化判断比率'!B10="","",'各会計、関係団体の財政状況及び健全化判断比率'!B10)</f>
        <v>公債管理特別会計</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大阪広域水道企業団
（水道事業会計）</v>
      </c>
      <c r="BZ37" s="371"/>
      <c r="CA37" s="371"/>
      <c r="CB37" s="371"/>
      <c r="CC37" s="371"/>
      <c r="CD37" s="371"/>
      <c r="CE37" s="371"/>
      <c r="CF37" s="371"/>
      <c r="CG37" s="371"/>
      <c r="CH37" s="371"/>
      <c r="CI37" s="371"/>
      <c r="CJ37" s="371"/>
      <c r="CK37" s="371"/>
      <c r="CL37" s="371"/>
      <c r="CM37" s="371"/>
      <c r="CN37" s="178"/>
      <c r="CO37" s="370">
        <f t="shared" si="3"/>
        <v>19</v>
      </c>
      <c r="CP37" s="370"/>
      <c r="CQ37" s="371" t="str">
        <f>IF('各会計、関係団体の財政状況及び健全化判断比率'!BS10="","",'各会計、関係団体の財政状況及び健全化判断比率'!BS10)</f>
        <v>（公財）堺市産業振興センター</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14</v>
      </c>
      <c r="BX38" s="370"/>
      <c r="BY38" s="371" t="str">
        <f>IF('各会計、関係団体の財政状況及び健全化判断比率'!B72="","",'各会計、関係団体の財政状況及び健全化判断比率'!B72)</f>
        <v>大阪広域水道企業団
（工業用水道事業会計）</v>
      </c>
      <c r="BZ38" s="371"/>
      <c r="CA38" s="371"/>
      <c r="CB38" s="371"/>
      <c r="CC38" s="371"/>
      <c r="CD38" s="371"/>
      <c r="CE38" s="371"/>
      <c r="CF38" s="371"/>
      <c r="CG38" s="371"/>
      <c r="CH38" s="371"/>
      <c r="CI38" s="371"/>
      <c r="CJ38" s="371"/>
      <c r="CK38" s="371"/>
      <c r="CL38" s="371"/>
      <c r="CM38" s="371"/>
      <c r="CN38" s="178"/>
      <c r="CO38" s="370">
        <f t="shared" si="3"/>
        <v>20</v>
      </c>
      <c r="CP38" s="370"/>
      <c r="CQ38" s="371" t="str">
        <f>IF('各会計、関係団体の財政状況及び健全化判断比率'!BS11="","",'各会計、関係団体の財政状況及び健全化判断比率'!BS11)</f>
        <v>（公財）堺市公園協会</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15</v>
      </c>
      <c r="BX39" s="370"/>
      <c r="BY39" s="371" t="str">
        <f>IF('各会計、関係団体の財政状況及び健全化判断比率'!B73="","",'各会計、関係団体の財政状況及び健全化判断比率'!B73)</f>
        <v>関西広域連合</v>
      </c>
      <c r="BZ39" s="371"/>
      <c r="CA39" s="371"/>
      <c r="CB39" s="371"/>
      <c r="CC39" s="371"/>
      <c r="CD39" s="371"/>
      <c r="CE39" s="371"/>
      <c r="CF39" s="371"/>
      <c r="CG39" s="371"/>
      <c r="CH39" s="371"/>
      <c r="CI39" s="371"/>
      <c r="CJ39" s="371"/>
      <c r="CK39" s="371"/>
      <c r="CL39" s="371"/>
      <c r="CM39" s="371"/>
      <c r="CN39" s="178"/>
      <c r="CO39" s="370">
        <f t="shared" si="3"/>
        <v>21</v>
      </c>
      <c r="CP39" s="370"/>
      <c r="CQ39" s="371" t="str">
        <f>IF('各会計、関係団体の財政状況及び健全化判断比率'!BS12="","",'各会計、関係団体の財政状況及び健全化判断比率'!BS12)</f>
        <v>（公財）堺市教育スポーツ振興事業団</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f t="shared" si="3"/>
        <v>22</v>
      </c>
      <c r="CP40" s="370"/>
      <c r="CQ40" s="371" t="str">
        <f>IF('各会計、関係団体の財政状況及び健全化判断比率'!BS13="","",'各会計、関係団体の財政状況及び健全化判断比率'!BS13)</f>
        <v>（公財）堺市勤労者福祉サービスセンター</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f t="shared" si="3"/>
        <v>23</v>
      </c>
      <c r="CP41" s="370"/>
      <c r="CQ41" s="371" t="str">
        <f>IF('各会計、関係団体の財政状況及び健全化判断比率'!BS14="","",'各会計、関係団体の財政状況及び健全化判断比率'!BS14)</f>
        <v>（地独）堺市立病院機構</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367" t="s">
        <v>209</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210</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211</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212</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213</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214</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215</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597</v>
      </c>
    </row>
    <row r="54" spans="5:113" x14ac:dyDescent="0.2"/>
    <row r="55" spans="5:113" x14ac:dyDescent="0.2"/>
    <row r="56" spans="5:113" x14ac:dyDescent="0.2"/>
  </sheetData>
  <sheetProtection algorithmName="SHA-512" hashValue="hOMdkSB5a4JBhst/gfWdTJYclQ6tXU1W74T9J/V+YPNrGLh107iVLyN9v9ziVs/rrkxgOtlg0DaYWoXcXy+/Jg==" saltValue="TRGkFE88+VF1uhbrN15th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79" t="s">
        <v>559</v>
      </c>
      <c r="D34" s="1179"/>
      <c r="E34" s="1180"/>
      <c r="F34" s="32">
        <v>3.92</v>
      </c>
      <c r="G34" s="33">
        <v>3.97</v>
      </c>
      <c r="H34" s="33">
        <v>3.68</v>
      </c>
      <c r="I34" s="33">
        <v>3.36</v>
      </c>
      <c r="J34" s="34">
        <v>3.44</v>
      </c>
      <c r="K34" s="22"/>
      <c r="L34" s="22"/>
      <c r="M34" s="22"/>
      <c r="N34" s="22"/>
      <c r="O34" s="22"/>
      <c r="P34" s="22"/>
    </row>
    <row r="35" spans="1:16" ht="39" customHeight="1" x14ac:dyDescent="0.2">
      <c r="A35" s="22"/>
      <c r="B35" s="35"/>
      <c r="C35" s="1173" t="s">
        <v>560</v>
      </c>
      <c r="D35" s="1174"/>
      <c r="E35" s="1175"/>
      <c r="F35" s="36">
        <v>1.03</v>
      </c>
      <c r="G35" s="37">
        <v>0.61</v>
      </c>
      <c r="H35" s="37">
        <v>0.6</v>
      </c>
      <c r="I35" s="37">
        <v>0.59</v>
      </c>
      <c r="J35" s="38">
        <v>3.03</v>
      </c>
      <c r="K35" s="22"/>
      <c r="L35" s="22"/>
      <c r="M35" s="22"/>
      <c r="N35" s="22"/>
      <c r="O35" s="22"/>
      <c r="P35" s="22"/>
    </row>
    <row r="36" spans="1:16" ht="39" customHeight="1" x14ac:dyDescent="0.2">
      <c r="A36" s="22"/>
      <c r="B36" s="35"/>
      <c r="C36" s="1173" t="s">
        <v>561</v>
      </c>
      <c r="D36" s="1174"/>
      <c r="E36" s="1175"/>
      <c r="F36" s="36">
        <v>1.56</v>
      </c>
      <c r="G36" s="37">
        <v>1.85</v>
      </c>
      <c r="H36" s="37">
        <v>2.92</v>
      </c>
      <c r="I36" s="37">
        <v>2.81</v>
      </c>
      <c r="J36" s="38">
        <v>2.5299999999999998</v>
      </c>
      <c r="K36" s="22"/>
      <c r="L36" s="22"/>
      <c r="M36" s="22"/>
      <c r="N36" s="22"/>
      <c r="O36" s="22"/>
      <c r="P36" s="22"/>
    </row>
    <row r="37" spans="1:16" ht="39" customHeight="1" x14ac:dyDescent="0.2">
      <c r="A37" s="22"/>
      <c r="B37" s="35"/>
      <c r="C37" s="1173" t="s">
        <v>562</v>
      </c>
      <c r="D37" s="1174"/>
      <c r="E37" s="1175"/>
      <c r="F37" s="36">
        <v>1.42</v>
      </c>
      <c r="G37" s="37">
        <v>0.64</v>
      </c>
      <c r="H37" s="37">
        <v>0.99</v>
      </c>
      <c r="I37" s="37">
        <v>1.41</v>
      </c>
      <c r="J37" s="38">
        <v>1.39</v>
      </c>
      <c r="K37" s="22"/>
      <c r="L37" s="22"/>
      <c r="M37" s="22"/>
      <c r="N37" s="22"/>
      <c r="O37" s="22"/>
      <c r="P37" s="22"/>
    </row>
    <row r="38" spans="1:16" ht="39" customHeight="1" x14ac:dyDescent="0.2">
      <c r="A38" s="22"/>
      <c r="B38" s="35"/>
      <c r="C38" s="1173" t="s">
        <v>563</v>
      </c>
      <c r="D38" s="1174"/>
      <c r="E38" s="1175"/>
      <c r="F38" s="36">
        <v>0.21</v>
      </c>
      <c r="G38" s="37">
        <v>0.19</v>
      </c>
      <c r="H38" s="37">
        <v>0.19</v>
      </c>
      <c r="I38" s="37">
        <v>0.21</v>
      </c>
      <c r="J38" s="38">
        <v>0.21</v>
      </c>
      <c r="K38" s="22"/>
      <c r="L38" s="22"/>
      <c r="M38" s="22"/>
      <c r="N38" s="22"/>
      <c r="O38" s="22"/>
      <c r="P38" s="22"/>
    </row>
    <row r="39" spans="1:16" ht="39" customHeight="1" x14ac:dyDescent="0.2">
      <c r="A39" s="22"/>
      <c r="B39" s="35"/>
      <c r="C39" s="1173" t="s">
        <v>564</v>
      </c>
      <c r="D39" s="1174"/>
      <c r="E39" s="1175"/>
      <c r="F39" s="36">
        <v>0.12</v>
      </c>
      <c r="G39" s="37">
        <v>0.17</v>
      </c>
      <c r="H39" s="37">
        <v>0.04</v>
      </c>
      <c r="I39" s="37">
        <v>0.04</v>
      </c>
      <c r="J39" s="38">
        <v>0.05</v>
      </c>
      <c r="K39" s="22"/>
      <c r="L39" s="22"/>
      <c r="M39" s="22"/>
      <c r="N39" s="22"/>
      <c r="O39" s="22"/>
      <c r="P39" s="22"/>
    </row>
    <row r="40" spans="1:16" ht="39" customHeight="1" x14ac:dyDescent="0.2">
      <c r="A40" s="22"/>
      <c r="B40" s="35"/>
      <c r="C40" s="1173" t="s">
        <v>565</v>
      </c>
      <c r="D40" s="1174"/>
      <c r="E40" s="1175"/>
      <c r="F40" s="36">
        <v>0.6</v>
      </c>
      <c r="G40" s="37">
        <v>0.61</v>
      </c>
      <c r="H40" s="37">
        <v>0.26</v>
      </c>
      <c r="I40" s="37">
        <v>0.39</v>
      </c>
      <c r="J40" s="38">
        <v>0</v>
      </c>
      <c r="K40" s="22"/>
      <c r="L40" s="22"/>
      <c r="M40" s="22"/>
      <c r="N40" s="22"/>
      <c r="O40" s="22"/>
      <c r="P40" s="22"/>
    </row>
    <row r="41" spans="1:16" ht="39" customHeight="1" x14ac:dyDescent="0.2">
      <c r="A41" s="22"/>
      <c r="B41" s="35"/>
      <c r="C41" s="1173" t="s">
        <v>566</v>
      </c>
      <c r="D41" s="1174"/>
      <c r="E41" s="1175"/>
      <c r="F41" s="36">
        <v>0</v>
      </c>
      <c r="G41" s="37">
        <v>0</v>
      </c>
      <c r="H41" s="37">
        <v>0</v>
      </c>
      <c r="I41" s="37">
        <v>0</v>
      </c>
      <c r="J41" s="38">
        <v>0</v>
      </c>
      <c r="K41" s="22"/>
      <c r="L41" s="22"/>
      <c r="M41" s="22"/>
      <c r="N41" s="22"/>
      <c r="O41" s="22"/>
      <c r="P41" s="22"/>
    </row>
    <row r="42" spans="1:16" ht="39" customHeight="1" x14ac:dyDescent="0.2">
      <c r="A42" s="22"/>
      <c r="B42" s="39"/>
      <c r="C42" s="1173" t="s">
        <v>567</v>
      </c>
      <c r="D42" s="1174"/>
      <c r="E42" s="1175"/>
      <c r="F42" s="36" t="s">
        <v>512</v>
      </c>
      <c r="G42" s="37" t="s">
        <v>512</v>
      </c>
      <c r="H42" s="37" t="s">
        <v>512</v>
      </c>
      <c r="I42" s="37" t="s">
        <v>512</v>
      </c>
      <c r="J42" s="38" t="s">
        <v>512</v>
      </c>
      <c r="K42" s="22"/>
      <c r="L42" s="22"/>
      <c r="M42" s="22"/>
      <c r="N42" s="22"/>
      <c r="O42" s="22"/>
      <c r="P42" s="22"/>
    </row>
    <row r="43" spans="1:16" ht="39" customHeight="1" thickBot="1" x14ac:dyDescent="0.25">
      <c r="A43" s="22"/>
      <c r="B43" s="40"/>
      <c r="C43" s="1176" t="s">
        <v>568</v>
      </c>
      <c r="D43" s="1177"/>
      <c r="E43" s="1178"/>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TWJTbTMx6pwLtCH3xlwXOSvkUh6AUnfACqJlgEyK8AuLHNHjXbXNXlcQTTv3EF2Jr5DbNec8NSTX+WtAMsxLig==" saltValue="Apq/oh6rRYixbZA69Qif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29295</v>
      </c>
      <c r="L45" s="60">
        <v>28810</v>
      </c>
      <c r="M45" s="60">
        <v>30984</v>
      </c>
      <c r="N45" s="60">
        <v>32689</v>
      </c>
      <c r="O45" s="61">
        <v>33116</v>
      </c>
      <c r="P45" s="48"/>
      <c r="Q45" s="48"/>
      <c r="R45" s="48"/>
      <c r="S45" s="48"/>
      <c r="T45" s="48"/>
      <c r="U45" s="48"/>
    </row>
    <row r="46" spans="1:21" ht="30.75" customHeight="1" x14ac:dyDescent="0.2">
      <c r="A46" s="48"/>
      <c r="B46" s="1201"/>
      <c r="C46" s="1202"/>
      <c r="D46" s="62"/>
      <c r="E46" s="1183" t="s">
        <v>13</v>
      </c>
      <c r="F46" s="1183"/>
      <c r="G46" s="1183"/>
      <c r="H46" s="1183"/>
      <c r="I46" s="1183"/>
      <c r="J46" s="1184"/>
      <c r="K46" s="63" t="s">
        <v>512</v>
      </c>
      <c r="L46" s="64" t="s">
        <v>512</v>
      </c>
      <c r="M46" s="64" t="s">
        <v>512</v>
      </c>
      <c r="N46" s="64" t="s">
        <v>512</v>
      </c>
      <c r="O46" s="65" t="s">
        <v>512</v>
      </c>
      <c r="P46" s="48"/>
      <c r="Q46" s="48"/>
      <c r="R46" s="48"/>
      <c r="S46" s="48"/>
      <c r="T46" s="48"/>
      <c r="U46" s="48"/>
    </row>
    <row r="47" spans="1:21" ht="30.75" customHeight="1" x14ac:dyDescent="0.2">
      <c r="A47" s="48"/>
      <c r="B47" s="1201"/>
      <c r="C47" s="1202"/>
      <c r="D47" s="62"/>
      <c r="E47" s="1183" t="s">
        <v>14</v>
      </c>
      <c r="F47" s="1183"/>
      <c r="G47" s="1183"/>
      <c r="H47" s="1183"/>
      <c r="I47" s="1183"/>
      <c r="J47" s="1184"/>
      <c r="K47" s="63">
        <v>6964</v>
      </c>
      <c r="L47" s="64">
        <v>7343</v>
      </c>
      <c r="M47" s="64">
        <v>7614</v>
      </c>
      <c r="N47" s="64">
        <v>7820</v>
      </c>
      <c r="O47" s="65">
        <v>7831</v>
      </c>
      <c r="P47" s="48"/>
      <c r="Q47" s="48"/>
      <c r="R47" s="48"/>
      <c r="S47" s="48"/>
      <c r="T47" s="48"/>
      <c r="U47" s="48"/>
    </row>
    <row r="48" spans="1:21" ht="30.75" customHeight="1" x14ac:dyDescent="0.2">
      <c r="A48" s="48"/>
      <c r="B48" s="1201"/>
      <c r="C48" s="1202"/>
      <c r="D48" s="62"/>
      <c r="E48" s="1183" t="s">
        <v>15</v>
      </c>
      <c r="F48" s="1183"/>
      <c r="G48" s="1183"/>
      <c r="H48" s="1183"/>
      <c r="I48" s="1183"/>
      <c r="J48" s="1184"/>
      <c r="K48" s="63">
        <v>6453</v>
      </c>
      <c r="L48" s="64">
        <v>6424</v>
      </c>
      <c r="M48" s="64">
        <v>6206</v>
      </c>
      <c r="N48" s="64">
        <v>5659</v>
      </c>
      <c r="O48" s="65">
        <v>5622</v>
      </c>
      <c r="P48" s="48"/>
      <c r="Q48" s="48"/>
      <c r="R48" s="48"/>
      <c r="S48" s="48"/>
      <c r="T48" s="48"/>
      <c r="U48" s="48"/>
    </row>
    <row r="49" spans="1:21" ht="30.75" customHeight="1" x14ac:dyDescent="0.2">
      <c r="A49" s="48"/>
      <c r="B49" s="1201"/>
      <c r="C49" s="1202"/>
      <c r="D49" s="62"/>
      <c r="E49" s="1183" t="s">
        <v>16</v>
      </c>
      <c r="F49" s="1183"/>
      <c r="G49" s="1183"/>
      <c r="H49" s="1183"/>
      <c r="I49" s="1183"/>
      <c r="J49" s="1184"/>
      <c r="K49" s="63" t="s">
        <v>512</v>
      </c>
      <c r="L49" s="64" t="s">
        <v>512</v>
      </c>
      <c r="M49" s="64" t="s">
        <v>512</v>
      </c>
      <c r="N49" s="64" t="s">
        <v>512</v>
      </c>
      <c r="O49" s="65" t="s">
        <v>512</v>
      </c>
      <c r="P49" s="48"/>
      <c r="Q49" s="48"/>
      <c r="R49" s="48"/>
      <c r="S49" s="48"/>
      <c r="T49" s="48"/>
      <c r="U49" s="48"/>
    </row>
    <row r="50" spans="1:21" ht="30.75" customHeight="1" x14ac:dyDescent="0.2">
      <c r="A50" s="48"/>
      <c r="B50" s="1201"/>
      <c r="C50" s="1202"/>
      <c r="D50" s="62"/>
      <c r="E50" s="1183" t="s">
        <v>17</v>
      </c>
      <c r="F50" s="1183"/>
      <c r="G50" s="1183"/>
      <c r="H50" s="1183"/>
      <c r="I50" s="1183"/>
      <c r="J50" s="1184"/>
      <c r="K50" s="63">
        <v>104</v>
      </c>
      <c r="L50" s="64">
        <v>62</v>
      </c>
      <c r="M50" s="64">
        <v>62</v>
      </c>
      <c r="N50" s="64">
        <v>63</v>
      </c>
      <c r="O50" s="65">
        <v>63</v>
      </c>
      <c r="P50" s="48"/>
      <c r="Q50" s="48"/>
      <c r="R50" s="48"/>
      <c r="S50" s="48"/>
      <c r="T50" s="48"/>
      <c r="U50" s="48"/>
    </row>
    <row r="51" spans="1:21" ht="30.75" customHeight="1" x14ac:dyDescent="0.2">
      <c r="A51" s="48"/>
      <c r="B51" s="1203"/>
      <c r="C51" s="1204"/>
      <c r="D51" s="66"/>
      <c r="E51" s="1183" t="s">
        <v>18</v>
      </c>
      <c r="F51" s="1183"/>
      <c r="G51" s="1183"/>
      <c r="H51" s="1183"/>
      <c r="I51" s="1183"/>
      <c r="J51" s="1184"/>
      <c r="K51" s="63" t="s">
        <v>512</v>
      </c>
      <c r="L51" s="64" t="s">
        <v>512</v>
      </c>
      <c r="M51" s="64" t="s">
        <v>512</v>
      </c>
      <c r="N51" s="64" t="s">
        <v>512</v>
      </c>
      <c r="O51" s="65" t="s">
        <v>512</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32674</v>
      </c>
      <c r="L52" s="64">
        <v>32868</v>
      </c>
      <c r="M52" s="64">
        <v>33205</v>
      </c>
      <c r="N52" s="64">
        <v>33034</v>
      </c>
      <c r="O52" s="65">
        <v>33697</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10142</v>
      </c>
      <c r="L53" s="69">
        <v>9771</v>
      </c>
      <c r="M53" s="69">
        <v>11661</v>
      </c>
      <c r="N53" s="69">
        <v>13197</v>
      </c>
      <c r="O53" s="70">
        <v>12935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3">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189" t="s">
        <v>25</v>
      </c>
      <c r="C57" s="1190"/>
      <c r="D57" s="1193" t="s">
        <v>26</v>
      </c>
      <c r="E57" s="1194"/>
      <c r="F57" s="1194"/>
      <c r="G57" s="1194"/>
      <c r="H57" s="1194"/>
      <c r="I57" s="1194"/>
      <c r="J57" s="1195"/>
      <c r="K57" s="83">
        <v>26880</v>
      </c>
      <c r="L57" s="84">
        <v>30092</v>
      </c>
      <c r="M57" s="84">
        <v>33767</v>
      </c>
      <c r="N57" s="84">
        <v>37279</v>
      </c>
      <c r="O57" s="85">
        <v>39611</v>
      </c>
    </row>
    <row r="58" spans="1:21" ht="31.5" customHeight="1" thickBot="1" x14ac:dyDescent="0.25">
      <c r="B58" s="1191"/>
      <c r="C58" s="1192"/>
      <c r="D58" s="1196" t="s">
        <v>27</v>
      </c>
      <c r="E58" s="1197"/>
      <c r="F58" s="1197"/>
      <c r="G58" s="1197"/>
      <c r="H58" s="1197"/>
      <c r="I58" s="1197"/>
      <c r="J58" s="1198"/>
      <c r="K58" s="86">
        <v>26707</v>
      </c>
      <c r="L58" s="87">
        <v>29987</v>
      </c>
      <c r="M58" s="87">
        <v>33601</v>
      </c>
      <c r="N58" s="87">
        <v>37182</v>
      </c>
      <c r="O58" s="88">
        <v>38445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dr2DSmUFCKnUqZ3zfviYfngVvGLx2Sv4puSegVDKe6mTcluhx8xiTko/t1ByzIpBbREryqYK9+4YDaOg1yx4Q==" saltValue="DTKQl57THIDUSYbMb4f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9"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19" t="s">
        <v>30</v>
      </c>
      <c r="C41" s="1220"/>
      <c r="D41" s="102"/>
      <c r="E41" s="1221" t="s">
        <v>31</v>
      </c>
      <c r="F41" s="1221"/>
      <c r="G41" s="1221"/>
      <c r="H41" s="1222"/>
      <c r="I41" s="358">
        <v>482143</v>
      </c>
      <c r="J41" s="359">
        <v>506757</v>
      </c>
      <c r="K41" s="359">
        <v>523491</v>
      </c>
      <c r="L41" s="359">
        <v>536222</v>
      </c>
      <c r="M41" s="360">
        <v>544352</v>
      </c>
    </row>
    <row r="42" spans="2:13" ht="27.75" customHeight="1" x14ac:dyDescent="0.2">
      <c r="B42" s="1209"/>
      <c r="C42" s="1210"/>
      <c r="D42" s="103"/>
      <c r="E42" s="1213" t="s">
        <v>32</v>
      </c>
      <c r="F42" s="1213"/>
      <c r="G42" s="1213"/>
      <c r="H42" s="1214"/>
      <c r="I42" s="361">
        <v>11209</v>
      </c>
      <c r="J42" s="362">
        <v>10059</v>
      </c>
      <c r="K42" s="362">
        <v>7473</v>
      </c>
      <c r="L42" s="362">
        <v>987</v>
      </c>
      <c r="M42" s="363">
        <v>645</v>
      </c>
    </row>
    <row r="43" spans="2:13" ht="27.75" customHeight="1" x14ac:dyDescent="0.2">
      <c r="B43" s="1209"/>
      <c r="C43" s="1210"/>
      <c r="D43" s="103"/>
      <c r="E43" s="1213" t="s">
        <v>33</v>
      </c>
      <c r="F43" s="1213"/>
      <c r="G43" s="1213"/>
      <c r="H43" s="1214"/>
      <c r="I43" s="361">
        <v>105713</v>
      </c>
      <c r="J43" s="362">
        <v>103307</v>
      </c>
      <c r="K43" s="362">
        <v>99006</v>
      </c>
      <c r="L43" s="362">
        <v>93570</v>
      </c>
      <c r="M43" s="363">
        <v>87551</v>
      </c>
    </row>
    <row r="44" spans="2:13" ht="27.75" customHeight="1" x14ac:dyDescent="0.2">
      <c r="B44" s="1209"/>
      <c r="C44" s="1210"/>
      <c r="D44" s="103"/>
      <c r="E44" s="1213" t="s">
        <v>34</v>
      </c>
      <c r="F44" s="1213"/>
      <c r="G44" s="1213"/>
      <c r="H44" s="1214"/>
      <c r="I44" s="361" t="s">
        <v>512</v>
      </c>
      <c r="J44" s="362" t="s">
        <v>512</v>
      </c>
      <c r="K44" s="362" t="s">
        <v>512</v>
      </c>
      <c r="L44" s="362" t="s">
        <v>512</v>
      </c>
      <c r="M44" s="363" t="s">
        <v>512</v>
      </c>
    </row>
    <row r="45" spans="2:13" ht="27.75" customHeight="1" x14ac:dyDescent="0.2">
      <c r="B45" s="1209"/>
      <c r="C45" s="1210"/>
      <c r="D45" s="103"/>
      <c r="E45" s="1213" t="s">
        <v>35</v>
      </c>
      <c r="F45" s="1213"/>
      <c r="G45" s="1213"/>
      <c r="H45" s="1214"/>
      <c r="I45" s="361">
        <v>49858</v>
      </c>
      <c r="J45" s="362">
        <v>46731</v>
      </c>
      <c r="K45" s="362">
        <v>45974</v>
      </c>
      <c r="L45" s="362">
        <v>45898</v>
      </c>
      <c r="M45" s="363">
        <v>45178</v>
      </c>
    </row>
    <row r="46" spans="2:13" ht="27.75" customHeight="1" x14ac:dyDescent="0.2">
      <c r="B46" s="1209"/>
      <c r="C46" s="1210"/>
      <c r="D46" s="104"/>
      <c r="E46" s="1213" t="s">
        <v>36</v>
      </c>
      <c r="F46" s="1213"/>
      <c r="G46" s="1213"/>
      <c r="H46" s="1214"/>
      <c r="I46" s="361">
        <v>2020</v>
      </c>
      <c r="J46" s="362">
        <v>2059</v>
      </c>
      <c r="K46" s="362">
        <v>2133</v>
      </c>
      <c r="L46" s="362" t="s">
        <v>512</v>
      </c>
      <c r="M46" s="363" t="s">
        <v>512</v>
      </c>
    </row>
    <row r="47" spans="2:13" ht="27.75" customHeight="1" x14ac:dyDescent="0.2">
      <c r="B47" s="1209"/>
      <c r="C47" s="1210"/>
      <c r="D47" s="105"/>
      <c r="E47" s="1223" t="s">
        <v>37</v>
      </c>
      <c r="F47" s="1224"/>
      <c r="G47" s="1224"/>
      <c r="H47" s="1225"/>
      <c r="I47" s="361" t="s">
        <v>512</v>
      </c>
      <c r="J47" s="362" t="s">
        <v>512</v>
      </c>
      <c r="K47" s="362" t="s">
        <v>512</v>
      </c>
      <c r="L47" s="362" t="s">
        <v>512</v>
      </c>
      <c r="M47" s="363" t="s">
        <v>512</v>
      </c>
    </row>
    <row r="48" spans="2:13" ht="27.75" customHeight="1" x14ac:dyDescent="0.2">
      <c r="B48" s="1209"/>
      <c r="C48" s="1210"/>
      <c r="D48" s="103"/>
      <c r="E48" s="1213" t="s">
        <v>38</v>
      </c>
      <c r="F48" s="1213"/>
      <c r="G48" s="1213"/>
      <c r="H48" s="1214"/>
      <c r="I48" s="361" t="s">
        <v>512</v>
      </c>
      <c r="J48" s="362" t="s">
        <v>512</v>
      </c>
      <c r="K48" s="362" t="s">
        <v>512</v>
      </c>
      <c r="L48" s="362" t="s">
        <v>512</v>
      </c>
      <c r="M48" s="363" t="s">
        <v>512</v>
      </c>
    </row>
    <row r="49" spans="2:13" ht="27.75" customHeight="1" x14ac:dyDescent="0.2">
      <c r="B49" s="1211"/>
      <c r="C49" s="1212"/>
      <c r="D49" s="103"/>
      <c r="E49" s="1213" t="s">
        <v>39</v>
      </c>
      <c r="F49" s="1213"/>
      <c r="G49" s="1213"/>
      <c r="H49" s="1214"/>
      <c r="I49" s="361" t="s">
        <v>512</v>
      </c>
      <c r="J49" s="362" t="s">
        <v>512</v>
      </c>
      <c r="K49" s="362" t="s">
        <v>512</v>
      </c>
      <c r="L49" s="362" t="s">
        <v>512</v>
      </c>
      <c r="M49" s="363" t="s">
        <v>512</v>
      </c>
    </row>
    <row r="50" spans="2:13" ht="27.75" customHeight="1" x14ac:dyDescent="0.2">
      <c r="B50" s="1207" t="s">
        <v>40</v>
      </c>
      <c r="C50" s="1208"/>
      <c r="D50" s="106"/>
      <c r="E50" s="1213" t="s">
        <v>41</v>
      </c>
      <c r="F50" s="1213"/>
      <c r="G50" s="1213"/>
      <c r="H50" s="1214"/>
      <c r="I50" s="361">
        <v>70554</v>
      </c>
      <c r="J50" s="362">
        <v>71350</v>
      </c>
      <c r="K50" s="362">
        <v>76287</v>
      </c>
      <c r="L50" s="362">
        <v>81399</v>
      </c>
      <c r="M50" s="363">
        <v>108080</v>
      </c>
    </row>
    <row r="51" spans="2:13" ht="27.75" customHeight="1" x14ac:dyDescent="0.2">
      <c r="B51" s="1209"/>
      <c r="C51" s="1210"/>
      <c r="D51" s="103"/>
      <c r="E51" s="1213" t="s">
        <v>42</v>
      </c>
      <c r="F51" s="1213"/>
      <c r="G51" s="1213"/>
      <c r="H51" s="1214"/>
      <c r="I51" s="361">
        <v>144246</v>
      </c>
      <c r="J51" s="362">
        <v>152298</v>
      </c>
      <c r="K51" s="362">
        <v>161221</v>
      </c>
      <c r="L51" s="362">
        <v>154177</v>
      </c>
      <c r="M51" s="363">
        <v>158003</v>
      </c>
    </row>
    <row r="52" spans="2:13" ht="27.75" customHeight="1" x14ac:dyDescent="0.2">
      <c r="B52" s="1211"/>
      <c r="C52" s="1212"/>
      <c r="D52" s="103"/>
      <c r="E52" s="1213" t="s">
        <v>43</v>
      </c>
      <c r="F52" s="1213"/>
      <c r="G52" s="1213"/>
      <c r="H52" s="1214"/>
      <c r="I52" s="361">
        <v>391030</v>
      </c>
      <c r="J52" s="362">
        <v>405207</v>
      </c>
      <c r="K52" s="362">
        <v>421910</v>
      </c>
      <c r="L52" s="362">
        <v>430979</v>
      </c>
      <c r="M52" s="363">
        <v>437980</v>
      </c>
    </row>
    <row r="53" spans="2:13" ht="27.75" customHeight="1" thickBot="1" x14ac:dyDescent="0.25">
      <c r="B53" s="1215" t="s">
        <v>44</v>
      </c>
      <c r="C53" s="1216"/>
      <c r="D53" s="107"/>
      <c r="E53" s="1217" t="s">
        <v>45</v>
      </c>
      <c r="F53" s="1217"/>
      <c r="G53" s="1217"/>
      <c r="H53" s="1218"/>
      <c r="I53" s="364">
        <v>45115</v>
      </c>
      <c r="J53" s="365">
        <v>40058</v>
      </c>
      <c r="K53" s="365">
        <v>18659</v>
      </c>
      <c r="L53" s="365">
        <v>10121</v>
      </c>
      <c r="M53" s="366">
        <v>-26336</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P40yj674ReW4Hd16JdyXsB9R526Ek2yq1UDQs/J+uXTnKl3OFQn5NDwc7/JPq94pbrGM+kgOJbKLtKMZ+o2OHA==" saltValue="EnWN8Jwuz66uy/GgQtHV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555</v>
      </c>
      <c r="G54" s="116" t="s">
        <v>556</v>
      </c>
      <c r="H54" s="117" t="s">
        <v>557</v>
      </c>
    </row>
    <row r="55" spans="2:8" ht="52.5" customHeight="1" x14ac:dyDescent="0.2">
      <c r="B55" s="118"/>
      <c r="C55" s="1234" t="s">
        <v>48</v>
      </c>
      <c r="D55" s="1234"/>
      <c r="E55" s="1235"/>
      <c r="F55" s="119">
        <v>2500</v>
      </c>
      <c r="G55" s="119">
        <v>8564</v>
      </c>
      <c r="H55" s="120">
        <v>16172</v>
      </c>
    </row>
    <row r="56" spans="2:8" ht="52.5" customHeight="1" x14ac:dyDescent="0.2">
      <c r="B56" s="121"/>
      <c r="C56" s="1236" t="s">
        <v>49</v>
      </c>
      <c r="D56" s="1236"/>
      <c r="E56" s="1237"/>
      <c r="F56" s="122">
        <v>2377</v>
      </c>
      <c r="G56" s="122">
        <v>990</v>
      </c>
      <c r="H56" s="123">
        <v>9665</v>
      </c>
    </row>
    <row r="57" spans="2:8" ht="53.25" customHeight="1" x14ac:dyDescent="0.2">
      <c r="B57" s="121"/>
      <c r="C57" s="1238" t="s">
        <v>50</v>
      </c>
      <c r="D57" s="1238"/>
      <c r="E57" s="1239"/>
      <c r="F57" s="124">
        <v>36262</v>
      </c>
      <c r="G57" s="124">
        <v>33842</v>
      </c>
      <c r="H57" s="125">
        <v>39638</v>
      </c>
    </row>
    <row r="58" spans="2:8" ht="45.75" customHeight="1" x14ac:dyDescent="0.2">
      <c r="B58" s="126"/>
      <c r="C58" s="1226" t="s">
        <v>575</v>
      </c>
      <c r="D58" s="1227"/>
      <c r="E58" s="1228"/>
      <c r="F58" s="127">
        <v>18720</v>
      </c>
      <c r="G58" s="127">
        <v>18862</v>
      </c>
      <c r="H58" s="128">
        <v>25018</v>
      </c>
    </row>
    <row r="59" spans="2:8" ht="45.75" customHeight="1" x14ac:dyDescent="0.2">
      <c r="B59" s="126"/>
      <c r="C59" s="1226" t="s">
        <v>576</v>
      </c>
      <c r="D59" s="1227"/>
      <c r="E59" s="1228"/>
      <c r="F59" s="127">
        <v>5039</v>
      </c>
      <c r="G59" s="127">
        <v>5271</v>
      </c>
      <c r="H59" s="128">
        <v>5125</v>
      </c>
    </row>
    <row r="60" spans="2:8" ht="45.75" customHeight="1" x14ac:dyDescent="0.2">
      <c r="B60" s="126"/>
      <c r="C60" s="1226" t="s">
        <v>577</v>
      </c>
      <c r="D60" s="1227"/>
      <c r="E60" s="1228"/>
      <c r="F60" s="127">
        <v>2344</v>
      </c>
      <c r="G60" s="127">
        <v>2345</v>
      </c>
      <c r="H60" s="128">
        <v>2167</v>
      </c>
    </row>
    <row r="61" spans="2:8" ht="45.75" customHeight="1" x14ac:dyDescent="0.2">
      <c r="B61" s="126"/>
      <c r="C61" s="1226" t="s">
        <v>578</v>
      </c>
      <c r="D61" s="1227"/>
      <c r="E61" s="1228"/>
      <c r="F61" s="127">
        <v>1322</v>
      </c>
      <c r="G61" s="127">
        <v>1331</v>
      </c>
      <c r="H61" s="128">
        <v>1345</v>
      </c>
    </row>
    <row r="62" spans="2:8" ht="45.75" customHeight="1" thickBot="1" x14ac:dyDescent="0.25">
      <c r="B62" s="129"/>
      <c r="C62" s="1229" t="s">
        <v>579</v>
      </c>
      <c r="D62" s="1230"/>
      <c r="E62" s="1231"/>
      <c r="F62" s="130">
        <v>1239</v>
      </c>
      <c r="G62" s="130">
        <v>1246</v>
      </c>
      <c r="H62" s="131">
        <v>1169</v>
      </c>
    </row>
    <row r="63" spans="2:8" ht="52.5" customHeight="1" thickBot="1" x14ac:dyDescent="0.25">
      <c r="B63" s="132"/>
      <c r="C63" s="1232" t="s">
        <v>51</v>
      </c>
      <c r="D63" s="1232"/>
      <c r="E63" s="1233"/>
      <c r="F63" s="133">
        <v>41138</v>
      </c>
      <c r="G63" s="133">
        <v>43397</v>
      </c>
      <c r="H63" s="134">
        <v>65474</v>
      </c>
    </row>
    <row r="64" spans="2:8" ht="13" x14ac:dyDescent="0.2"/>
  </sheetData>
  <sheetProtection algorithmName="SHA-512" hashValue="0slkhATNENsf71yulrg4k1C1l7/PiuCNVwA/Qvd/cTRvw0sD8/EyqW7MuT9XFhFL5et4oBi1fUhowOi94W+V6g==" saltValue="6UDJdyIbxvZdXOSBrtfg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1F498-A31D-4AA8-8E3B-027585416500}">
  <sheetPr>
    <pageSetUpPr fitToPage="1"/>
  </sheetPr>
  <dimension ref="A1:DE85"/>
  <sheetViews>
    <sheetView showGridLines="0" tabSelected="1" topLeftCell="K16" zoomScaleNormal="100" zoomScaleSheetLayoutView="55" workbookViewId="0">
      <selection activeCell="AN43" sqref="AN43:DC47"/>
    </sheetView>
  </sheetViews>
  <sheetFormatPr defaultColWidth="0" defaultRowHeight="0" customHeight="1" zeroHeight="1" x14ac:dyDescent="0.2"/>
  <cols>
    <col min="1" max="1" width="6.36328125" style="1240" customWidth="1"/>
    <col min="2" max="107" width="2.453125" style="1240" customWidth="1"/>
    <col min="108" max="108" width="6.08984375" style="1242" customWidth="1"/>
    <col min="109" max="109" width="5.90625" style="1241" customWidth="1"/>
    <col min="110" max="16384" width="8.6328125" style="1240" hidden="1"/>
  </cols>
  <sheetData>
    <row r="1" spans="1:109" ht="42.75" customHeight="1" x14ac:dyDescent="0.2">
      <c r="A1" s="1297"/>
      <c r="B1" s="1296"/>
      <c r="DD1" s="1240"/>
      <c r="DE1" s="1240"/>
    </row>
    <row r="2" spans="1:109" ht="25.5" customHeight="1" x14ac:dyDescent="0.2">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2">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 x14ac:dyDescent="0.2">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 x14ac:dyDescent="0.2">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 x14ac:dyDescent="0.2">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 x14ac:dyDescent="0.2">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 x14ac:dyDescent="0.2">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 x14ac:dyDescent="0.2">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 x14ac:dyDescent="0.2">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 x14ac:dyDescent="0.2">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 x14ac:dyDescent="0.2">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 x14ac:dyDescent="0.2">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 x14ac:dyDescent="0.2">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 x14ac:dyDescent="0.2">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 x14ac:dyDescent="0.2">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 x14ac:dyDescent="0.2">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 x14ac:dyDescent="0.2">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 x14ac:dyDescent="0.2">
      <c r="DD19" s="1240"/>
      <c r="DE19" s="1240"/>
    </row>
    <row r="20" spans="1:109" ht="13" x14ac:dyDescent="0.2">
      <c r="DD20" s="1240"/>
      <c r="DE20" s="1240"/>
    </row>
    <row r="21" spans="1:109" ht="17.25" customHeight="1" x14ac:dyDescent="0.2">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2">
      <c r="B22" s="1241"/>
    </row>
    <row r="23" spans="1:109" ht="13" x14ac:dyDescent="0.2">
      <c r="B23" s="1241"/>
    </row>
    <row r="24" spans="1:109" ht="13" x14ac:dyDescent="0.2">
      <c r="B24" s="1241"/>
    </row>
    <row r="25" spans="1:109" ht="13" x14ac:dyDescent="0.2">
      <c r="B25" s="1241"/>
    </row>
    <row r="26" spans="1:109" ht="13" x14ac:dyDescent="0.2">
      <c r="B26" s="1241"/>
    </row>
    <row r="27" spans="1:109" ht="13" x14ac:dyDescent="0.2">
      <c r="B27" s="1241"/>
    </row>
    <row r="28" spans="1:109" ht="13" x14ac:dyDescent="0.2">
      <c r="B28" s="1241"/>
    </row>
    <row r="29" spans="1:109" ht="13" x14ac:dyDescent="0.2">
      <c r="B29" s="1241"/>
    </row>
    <row r="30" spans="1:109" ht="13" x14ac:dyDescent="0.2">
      <c r="B30" s="1241"/>
    </row>
    <row r="31" spans="1:109" ht="13" x14ac:dyDescent="0.2">
      <c r="B31" s="1241"/>
    </row>
    <row r="32" spans="1:109" ht="13" x14ac:dyDescent="0.2">
      <c r="B32" s="1241"/>
    </row>
    <row r="33" spans="2:109" ht="13" x14ac:dyDescent="0.2">
      <c r="B33" s="1241"/>
    </row>
    <row r="34" spans="2:109" ht="13" x14ac:dyDescent="0.2">
      <c r="B34" s="1241"/>
    </row>
    <row r="35" spans="2:109" ht="13" x14ac:dyDescent="0.2">
      <c r="B35" s="1241"/>
    </row>
    <row r="36" spans="2:109" ht="13" x14ac:dyDescent="0.2">
      <c r="B36" s="1241"/>
    </row>
    <row r="37" spans="2:109" ht="13" x14ac:dyDescent="0.2">
      <c r="B37" s="1241"/>
    </row>
    <row r="38" spans="2:109" ht="13" x14ac:dyDescent="0.2">
      <c r="B38" s="1241"/>
    </row>
    <row r="39" spans="2:109" ht="13" x14ac:dyDescent="0.2">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 x14ac:dyDescent="0.2">
      <c r="B40" s="1281"/>
      <c r="DD40" s="1281"/>
      <c r="DE40" s="1240"/>
    </row>
    <row r="41" spans="2:109" ht="16.5" x14ac:dyDescent="0.2">
      <c r="B41" s="1292" t="s">
        <v>608</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 x14ac:dyDescent="0.2">
      <c r="B42" s="1241"/>
      <c r="G42" s="1277"/>
      <c r="I42" s="1276"/>
      <c r="J42" s="1276"/>
      <c r="K42" s="1276"/>
      <c r="AM42" s="1277"/>
      <c r="AN42" s="1277" t="s">
        <v>604</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2">
      <c r="B43" s="1241"/>
      <c r="AN43" s="1275" t="s">
        <v>607</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 x14ac:dyDescent="0.2">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 x14ac:dyDescent="0.2">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 x14ac:dyDescent="0.2">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 x14ac:dyDescent="0.2">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 x14ac:dyDescent="0.2">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 x14ac:dyDescent="0.2">
      <c r="B49" s="1241"/>
      <c r="AN49" s="1240" t="s">
        <v>602</v>
      </c>
    </row>
    <row r="50" spans="1:109" ht="13" x14ac:dyDescent="0.2">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553</v>
      </c>
      <c r="BQ50" s="1249"/>
      <c r="BR50" s="1249"/>
      <c r="BS50" s="1249"/>
      <c r="BT50" s="1249"/>
      <c r="BU50" s="1249"/>
      <c r="BV50" s="1249"/>
      <c r="BW50" s="1249"/>
      <c r="BX50" s="1249" t="s">
        <v>554</v>
      </c>
      <c r="BY50" s="1249"/>
      <c r="BZ50" s="1249"/>
      <c r="CA50" s="1249"/>
      <c r="CB50" s="1249"/>
      <c r="CC50" s="1249"/>
      <c r="CD50" s="1249"/>
      <c r="CE50" s="1249"/>
      <c r="CF50" s="1249" t="s">
        <v>555</v>
      </c>
      <c r="CG50" s="1249"/>
      <c r="CH50" s="1249"/>
      <c r="CI50" s="1249"/>
      <c r="CJ50" s="1249"/>
      <c r="CK50" s="1249"/>
      <c r="CL50" s="1249"/>
      <c r="CM50" s="1249"/>
      <c r="CN50" s="1249" t="s">
        <v>556</v>
      </c>
      <c r="CO50" s="1249"/>
      <c r="CP50" s="1249"/>
      <c r="CQ50" s="1249"/>
      <c r="CR50" s="1249"/>
      <c r="CS50" s="1249"/>
      <c r="CT50" s="1249"/>
      <c r="CU50" s="1249"/>
      <c r="CV50" s="1249" t="s">
        <v>557</v>
      </c>
      <c r="CW50" s="1249"/>
      <c r="CX50" s="1249"/>
      <c r="CY50" s="1249"/>
      <c r="CZ50" s="1249"/>
      <c r="DA50" s="1249"/>
      <c r="DB50" s="1249"/>
      <c r="DC50" s="1249"/>
    </row>
    <row r="51" spans="1:109" ht="13.5" customHeight="1" x14ac:dyDescent="0.2">
      <c r="B51" s="1241"/>
      <c r="G51" s="1256"/>
      <c r="H51" s="1256"/>
      <c r="I51" s="1289"/>
      <c r="J51" s="1289"/>
      <c r="K51" s="1255"/>
      <c r="L51" s="1255"/>
      <c r="M51" s="1255"/>
      <c r="N51" s="1255"/>
      <c r="AM51" s="1254"/>
      <c r="AN51" s="1248" t="s">
        <v>601</v>
      </c>
      <c r="AO51" s="1248"/>
      <c r="AP51" s="1248"/>
      <c r="AQ51" s="1248"/>
      <c r="AR51" s="1248"/>
      <c r="AS51" s="1248"/>
      <c r="AT51" s="1248"/>
      <c r="AU51" s="1248"/>
      <c r="AV51" s="1248"/>
      <c r="AW51" s="1248"/>
      <c r="AX51" s="1248"/>
      <c r="AY51" s="1248"/>
      <c r="AZ51" s="1248"/>
      <c r="BA51" s="1248"/>
      <c r="BB51" s="1248" t="s">
        <v>599</v>
      </c>
      <c r="BC51" s="1248"/>
      <c r="BD51" s="1248"/>
      <c r="BE51" s="1248"/>
      <c r="BF51" s="1248"/>
      <c r="BG51" s="1248"/>
      <c r="BH51" s="1248"/>
      <c r="BI51" s="1248"/>
      <c r="BJ51" s="1248"/>
      <c r="BK51" s="1248"/>
      <c r="BL51" s="1248"/>
      <c r="BM51" s="1248"/>
      <c r="BN51" s="1248"/>
      <c r="BO51" s="1248"/>
      <c r="BP51" s="1247">
        <v>22.9</v>
      </c>
      <c r="BQ51" s="1247"/>
      <c r="BR51" s="1247"/>
      <c r="BS51" s="1247"/>
      <c r="BT51" s="1247"/>
      <c r="BU51" s="1247"/>
      <c r="BV51" s="1247"/>
      <c r="BW51" s="1247"/>
      <c r="BX51" s="1247">
        <v>20.3</v>
      </c>
      <c r="BY51" s="1247"/>
      <c r="BZ51" s="1247"/>
      <c r="CA51" s="1247"/>
      <c r="CB51" s="1247"/>
      <c r="CC51" s="1247"/>
      <c r="CD51" s="1247"/>
      <c r="CE51" s="1247"/>
      <c r="CF51" s="1247">
        <v>9.4</v>
      </c>
      <c r="CG51" s="1247"/>
      <c r="CH51" s="1247"/>
      <c r="CI51" s="1247"/>
      <c r="CJ51" s="1247"/>
      <c r="CK51" s="1247"/>
      <c r="CL51" s="1247"/>
      <c r="CM51" s="1247"/>
      <c r="CN51" s="1247">
        <v>5</v>
      </c>
      <c r="CO51" s="1247"/>
      <c r="CP51" s="1247"/>
      <c r="CQ51" s="1247"/>
      <c r="CR51" s="1247"/>
      <c r="CS51" s="1247"/>
      <c r="CT51" s="1247"/>
      <c r="CU51" s="1247"/>
      <c r="CV51" s="1247"/>
      <c r="CW51" s="1247"/>
      <c r="CX51" s="1247"/>
      <c r="CY51" s="1247"/>
      <c r="CZ51" s="1247"/>
      <c r="DA51" s="1247"/>
      <c r="DB51" s="1247"/>
      <c r="DC51" s="1247"/>
    </row>
    <row r="52" spans="1:109" ht="13" x14ac:dyDescent="0.2">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 x14ac:dyDescent="0.2">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606</v>
      </c>
      <c r="BC53" s="1248"/>
      <c r="BD53" s="1248"/>
      <c r="BE53" s="1248"/>
      <c r="BF53" s="1248"/>
      <c r="BG53" s="1248"/>
      <c r="BH53" s="1248"/>
      <c r="BI53" s="1248"/>
      <c r="BJ53" s="1248"/>
      <c r="BK53" s="1248"/>
      <c r="BL53" s="1248"/>
      <c r="BM53" s="1248"/>
      <c r="BN53" s="1248"/>
      <c r="BO53" s="1248"/>
      <c r="BP53" s="1247">
        <v>67.8</v>
      </c>
      <c r="BQ53" s="1247"/>
      <c r="BR53" s="1247"/>
      <c r="BS53" s="1247"/>
      <c r="BT53" s="1247"/>
      <c r="BU53" s="1247"/>
      <c r="BV53" s="1247"/>
      <c r="BW53" s="1247"/>
      <c r="BX53" s="1247">
        <v>69.400000000000006</v>
      </c>
      <c r="BY53" s="1247"/>
      <c r="BZ53" s="1247"/>
      <c r="CA53" s="1247"/>
      <c r="CB53" s="1247"/>
      <c r="CC53" s="1247"/>
      <c r="CD53" s="1247"/>
      <c r="CE53" s="1247"/>
      <c r="CF53" s="1247">
        <v>64.7</v>
      </c>
      <c r="CG53" s="1247"/>
      <c r="CH53" s="1247"/>
      <c r="CI53" s="1247"/>
      <c r="CJ53" s="1247"/>
      <c r="CK53" s="1247"/>
      <c r="CL53" s="1247"/>
      <c r="CM53" s="1247"/>
      <c r="CN53" s="1247">
        <v>64.8</v>
      </c>
      <c r="CO53" s="1247"/>
      <c r="CP53" s="1247"/>
      <c r="CQ53" s="1247"/>
      <c r="CR53" s="1247"/>
      <c r="CS53" s="1247"/>
      <c r="CT53" s="1247"/>
      <c r="CU53" s="1247"/>
      <c r="CV53" s="1247">
        <v>66.3</v>
      </c>
      <c r="CW53" s="1247"/>
      <c r="CX53" s="1247"/>
      <c r="CY53" s="1247"/>
      <c r="CZ53" s="1247"/>
      <c r="DA53" s="1247"/>
      <c r="DB53" s="1247"/>
      <c r="DC53" s="1247"/>
    </row>
    <row r="54" spans="1:109" ht="13" x14ac:dyDescent="0.2">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 x14ac:dyDescent="0.2">
      <c r="A55" s="1276"/>
      <c r="B55" s="1241"/>
      <c r="G55" s="1252"/>
      <c r="H55" s="1252"/>
      <c r="I55" s="1252"/>
      <c r="J55" s="1252"/>
      <c r="K55" s="1255"/>
      <c r="L55" s="1255"/>
      <c r="M55" s="1255"/>
      <c r="N55" s="1255"/>
      <c r="AN55" s="1249" t="s">
        <v>600</v>
      </c>
      <c r="AO55" s="1249"/>
      <c r="AP55" s="1249"/>
      <c r="AQ55" s="1249"/>
      <c r="AR55" s="1249"/>
      <c r="AS55" s="1249"/>
      <c r="AT55" s="1249"/>
      <c r="AU55" s="1249"/>
      <c r="AV55" s="1249"/>
      <c r="AW55" s="1249"/>
      <c r="AX55" s="1249"/>
      <c r="AY55" s="1249"/>
      <c r="AZ55" s="1249"/>
      <c r="BA55" s="1249"/>
      <c r="BB55" s="1248" t="s">
        <v>599</v>
      </c>
      <c r="BC55" s="1248"/>
      <c r="BD55" s="1248"/>
      <c r="BE55" s="1248"/>
      <c r="BF55" s="1248"/>
      <c r="BG55" s="1248"/>
      <c r="BH55" s="1248"/>
      <c r="BI55" s="1248"/>
      <c r="BJ55" s="1248"/>
      <c r="BK55" s="1248"/>
      <c r="BL55" s="1248"/>
      <c r="BM55" s="1248"/>
      <c r="BN55" s="1248"/>
      <c r="BO55" s="1248"/>
      <c r="BP55" s="1247">
        <v>106</v>
      </c>
      <c r="BQ55" s="1247"/>
      <c r="BR55" s="1247"/>
      <c r="BS55" s="1247"/>
      <c r="BT55" s="1247"/>
      <c r="BU55" s="1247"/>
      <c r="BV55" s="1247"/>
      <c r="BW55" s="1247"/>
      <c r="BX55" s="1247">
        <v>97.6</v>
      </c>
      <c r="BY55" s="1247"/>
      <c r="BZ55" s="1247"/>
      <c r="CA55" s="1247"/>
      <c r="CB55" s="1247"/>
      <c r="CC55" s="1247"/>
      <c r="CD55" s="1247"/>
      <c r="CE55" s="1247"/>
      <c r="CF55" s="1247">
        <v>91.9</v>
      </c>
      <c r="CG55" s="1247"/>
      <c r="CH55" s="1247"/>
      <c r="CI55" s="1247"/>
      <c r="CJ55" s="1247"/>
      <c r="CK55" s="1247"/>
      <c r="CL55" s="1247"/>
      <c r="CM55" s="1247"/>
      <c r="CN55" s="1247">
        <v>86</v>
      </c>
      <c r="CO55" s="1247"/>
      <c r="CP55" s="1247"/>
      <c r="CQ55" s="1247"/>
      <c r="CR55" s="1247"/>
      <c r="CS55" s="1247"/>
      <c r="CT55" s="1247"/>
      <c r="CU55" s="1247"/>
      <c r="CV55" s="1247">
        <v>72.8</v>
      </c>
      <c r="CW55" s="1247"/>
      <c r="CX55" s="1247"/>
      <c r="CY55" s="1247"/>
      <c r="CZ55" s="1247"/>
      <c r="DA55" s="1247"/>
      <c r="DB55" s="1247"/>
      <c r="DC55" s="1247"/>
    </row>
    <row r="56" spans="1:109" ht="13" x14ac:dyDescent="0.2">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 x14ac:dyDescent="0.2">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606</v>
      </c>
      <c r="BC57" s="1248"/>
      <c r="BD57" s="1248"/>
      <c r="BE57" s="1248"/>
      <c r="BF57" s="1248"/>
      <c r="BG57" s="1248"/>
      <c r="BH57" s="1248"/>
      <c r="BI57" s="1248"/>
      <c r="BJ57" s="1248"/>
      <c r="BK57" s="1248"/>
      <c r="BL57" s="1248"/>
      <c r="BM57" s="1248"/>
      <c r="BN57" s="1248"/>
      <c r="BO57" s="1248"/>
      <c r="BP57" s="1247">
        <v>62</v>
      </c>
      <c r="BQ57" s="1247"/>
      <c r="BR57" s="1247"/>
      <c r="BS57" s="1247"/>
      <c r="BT57" s="1247"/>
      <c r="BU57" s="1247"/>
      <c r="BV57" s="1247"/>
      <c r="BW57" s="1247"/>
      <c r="BX57" s="1247">
        <v>62.9</v>
      </c>
      <c r="BY57" s="1247"/>
      <c r="BZ57" s="1247"/>
      <c r="CA57" s="1247"/>
      <c r="CB57" s="1247"/>
      <c r="CC57" s="1247"/>
      <c r="CD57" s="1247"/>
      <c r="CE57" s="1247"/>
      <c r="CF57" s="1247">
        <v>63.4</v>
      </c>
      <c r="CG57" s="1247"/>
      <c r="CH57" s="1247"/>
      <c r="CI57" s="1247"/>
      <c r="CJ57" s="1247"/>
      <c r="CK57" s="1247"/>
      <c r="CL57" s="1247"/>
      <c r="CM57" s="1247"/>
      <c r="CN57" s="1247">
        <v>64.3</v>
      </c>
      <c r="CO57" s="1247"/>
      <c r="CP57" s="1247"/>
      <c r="CQ57" s="1247"/>
      <c r="CR57" s="1247"/>
      <c r="CS57" s="1247"/>
      <c r="CT57" s="1247"/>
      <c r="CU57" s="1247"/>
      <c r="CV57" s="1247">
        <v>65.2</v>
      </c>
      <c r="CW57" s="1247"/>
      <c r="CX57" s="1247"/>
      <c r="CY57" s="1247"/>
      <c r="CZ57" s="1247"/>
      <c r="DA57" s="1247"/>
      <c r="DB57" s="1247"/>
      <c r="DC57" s="1247"/>
      <c r="DD57" s="1287"/>
      <c r="DE57" s="1282"/>
    </row>
    <row r="58" spans="1:109" s="1276" customFormat="1" ht="13" x14ac:dyDescent="0.2">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 x14ac:dyDescent="0.2">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 x14ac:dyDescent="0.2">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 x14ac:dyDescent="0.2">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6.5" x14ac:dyDescent="0.2">
      <c r="B63" s="1280" t="s">
        <v>605</v>
      </c>
    </row>
    <row r="64" spans="1:109" ht="13" x14ac:dyDescent="0.2">
      <c r="B64" s="1241"/>
      <c r="G64" s="1277"/>
      <c r="I64" s="1279"/>
      <c r="J64" s="1279"/>
      <c r="K64" s="1279"/>
      <c r="L64" s="1279"/>
      <c r="M64" s="1279"/>
      <c r="N64" s="1278"/>
      <c r="AM64" s="1277"/>
      <c r="AN64" s="1277" t="s">
        <v>604</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 x14ac:dyDescent="0.2">
      <c r="B65" s="1241"/>
      <c r="AN65" s="1275" t="s">
        <v>603</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 x14ac:dyDescent="0.2">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 x14ac:dyDescent="0.2">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 x14ac:dyDescent="0.2">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 x14ac:dyDescent="0.2">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 x14ac:dyDescent="0.2">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 x14ac:dyDescent="0.2">
      <c r="B71" s="1241"/>
      <c r="G71" s="1262"/>
      <c r="I71" s="1265"/>
      <c r="J71" s="1264"/>
      <c r="K71" s="1264"/>
      <c r="L71" s="1263"/>
      <c r="M71" s="1264"/>
      <c r="N71" s="1263"/>
      <c r="AM71" s="1262"/>
      <c r="AN71" s="1240" t="s">
        <v>602</v>
      </c>
    </row>
    <row r="72" spans="2:107" ht="13" x14ac:dyDescent="0.2">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553</v>
      </c>
      <c r="BQ72" s="1249"/>
      <c r="BR72" s="1249"/>
      <c r="BS72" s="1249"/>
      <c r="BT72" s="1249"/>
      <c r="BU72" s="1249"/>
      <c r="BV72" s="1249"/>
      <c r="BW72" s="1249"/>
      <c r="BX72" s="1249" t="s">
        <v>554</v>
      </c>
      <c r="BY72" s="1249"/>
      <c r="BZ72" s="1249"/>
      <c r="CA72" s="1249"/>
      <c r="CB72" s="1249"/>
      <c r="CC72" s="1249"/>
      <c r="CD72" s="1249"/>
      <c r="CE72" s="1249"/>
      <c r="CF72" s="1249" t="s">
        <v>555</v>
      </c>
      <c r="CG72" s="1249"/>
      <c r="CH72" s="1249"/>
      <c r="CI72" s="1249"/>
      <c r="CJ72" s="1249"/>
      <c r="CK72" s="1249"/>
      <c r="CL72" s="1249"/>
      <c r="CM72" s="1249"/>
      <c r="CN72" s="1249" t="s">
        <v>556</v>
      </c>
      <c r="CO72" s="1249"/>
      <c r="CP72" s="1249"/>
      <c r="CQ72" s="1249"/>
      <c r="CR72" s="1249"/>
      <c r="CS72" s="1249"/>
      <c r="CT72" s="1249"/>
      <c r="CU72" s="1249"/>
      <c r="CV72" s="1249" t="s">
        <v>557</v>
      </c>
      <c r="CW72" s="1249"/>
      <c r="CX72" s="1249"/>
      <c r="CY72" s="1249"/>
      <c r="CZ72" s="1249"/>
      <c r="DA72" s="1249"/>
      <c r="DB72" s="1249"/>
      <c r="DC72" s="1249"/>
    </row>
    <row r="73" spans="2:107" ht="13" x14ac:dyDescent="0.2">
      <c r="B73" s="1241"/>
      <c r="G73" s="1256"/>
      <c r="H73" s="1256"/>
      <c r="I73" s="1256"/>
      <c r="J73" s="1256"/>
      <c r="K73" s="1253"/>
      <c r="L73" s="1253"/>
      <c r="M73" s="1253"/>
      <c r="N73" s="1253"/>
      <c r="AM73" s="1254"/>
      <c r="AN73" s="1248" t="s">
        <v>601</v>
      </c>
      <c r="AO73" s="1248"/>
      <c r="AP73" s="1248"/>
      <c r="AQ73" s="1248"/>
      <c r="AR73" s="1248"/>
      <c r="AS73" s="1248"/>
      <c r="AT73" s="1248"/>
      <c r="AU73" s="1248"/>
      <c r="AV73" s="1248"/>
      <c r="AW73" s="1248"/>
      <c r="AX73" s="1248"/>
      <c r="AY73" s="1248"/>
      <c r="AZ73" s="1248"/>
      <c r="BA73" s="1248"/>
      <c r="BB73" s="1248" t="s">
        <v>599</v>
      </c>
      <c r="BC73" s="1248"/>
      <c r="BD73" s="1248"/>
      <c r="BE73" s="1248"/>
      <c r="BF73" s="1248"/>
      <c r="BG73" s="1248"/>
      <c r="BH73" s="1248"/>
      <c r="BI73" s="1248"/>
      <c r="BJ73" s="1248"/>
      <c r="BK73" s="1248"/>
      <c r="BL73" s="1248"/>
      <c r="BM73" s="1248"/>
      <c r="BN73" s="1248"/>
      <c r="BO73" s="1248"/>
      <c r="BP73" s="1247">
        <v>22.9</v>
      </c>
      <c r="BQ73" s="1247"/>
      <c r="BR73" s="1247"/>
      <c r="BS73" s="1247"/>
      <c r="BT73" s="1247"/>
      <c r="BU73" s="1247"/>
      <c r="BV73" s="1247"/>
      <c r="BW73" s="1247"/>
      <c r="BX73" s="1247">
        <v>20.3</v>
      </c>
      <c r="BY73" s="1247"/>
      <c r="BZ73" s="1247"/>
      <c r="CA73" s="1247"/>
      <c r="CB73" s="1247"/>
      <c r="CC73" s="1247"/>
      <c r="CD73" s="1247"/>
      <c r="CE73" s="1247"/>
      <c r="CF73" s="1247">
        <v>9.4</v>
      </c>
      <c r="CG73" s="1247"/>
      <c r="CH73" s="1247"/>
      <c r="CI73" s="1247"/>
      <c r="CJ73" s="1247"/>
      <c r="CK73" s="1247"/>
      <c r="CL73" s="1247"/>
      <c r="CM73" s="1247"/>
      <c r="CN73" s="1247">
        <v>5</v>
      </c>
      <c r="CO73" s="1247"/>
      <c r="CP73" s="1247"/>
      <c r="CQ73" s="1247"/>
      <c r="CR73" s="1247"/>
      <c r="CS73" s="1247"/>
      <c r="CT73" s="1247"/>
      <c r="CU73" s="1247"/>
      <c r="CV73" s="1247"/>
      <c r="CW73" s="1247"/>
      <c r="CX73" s="1247"/>
      <c r="CY73" s="1247"/>
      <c r="CZ73" s="1247"/>
      <c r="DA73" s="1247"/>
      <c r="DB73" s="1247"/>
      <c r="DC73" s="1247"/>
    </row>
    <row r="74" spans="2:107" ht="13" x14ac:dyDescent="0.2">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 x14ac:dyDescent="0.2">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598</v>
      </c>
      <c r="BC75" s="1248"/>
      <c r="BD75" s="1248"/>
      <c r="BE75" s="1248"/>
      <c r="BF75" s="1248"/>
      <c r="BG75" s="1248"/>
      <c r="BH75" s="1248"/>
      <c r="BI75" s="1248"/>
      <c r="BJ75" s="1248"/>
      <c r="BK75" s="1248"/>
      <c r="BL75" s="1248"/>
      <c r="BM75" s="1248"/>
      <c r="BN75" s="1248"/>
      <c r="BO75" s="1248"/>
      <c r="BP75" s="1247">
        <v>5.6</v>
      </c>
      <c r="BQ75" s="1247"/>
      <c r="BR75" s="1247"/>
      <c r="BS75" s="1247"/>
      <c r="BT75" s="1247"/>
      <c r="BU75" s="1247"/>
      <c r="BV75" s="1247"/>
      <c r="BW75" s="1247"/>
      <c r="BX75" s="1247">
        <v>5.3</v>
      </c>
      <c r="BY75" s="1247"/>
      <c r="BZ75" s="1247"/>
      <c r="CA75" s="1247"/>
      <c r="CB75" s="1247"/>
      <c r="CC75" s="1247"/>
      <c r="CD75" s="1247"/>
      <c r="CE75" s="1247"/>
      <c r="CF75" s="1247">
        <v>5.3</v>
      </c>
      <c r="CG75" s="1247"/>
      <c r="CH75" s="1247"/>
      <c r="CI75" s="1247"/>
      <c r="CJ75" s="1247"/>
      <c r="CK75" s="1247"/>
      <c r="CL75" s="1247"/>
      <c r="CM75" s="1247"/>
      <c r="CN75" s="1247">
        <v>5.8</v>
      </c>
      <c r="CO75" s="1247"/>
      <c r="CP75" s="1247"/>
      <c r="CQ75" s="1247"/>
      <c r="CR75" s="1247"/>
      <c r="CS75" s="1247"/>
      <c r="CT75" s="1247"/>
      <c r="CU75" s="1247"/>
      <c r="CV75" s="1247">
        <v>6.1</v>
      </c>
      <c r="CW75" s="1247"/>
      <c r="CX75" s="1247"/>
      <c r="CY75" s="1247"/>
      <c r="CZ75" s="1247"/>
      <c r="DA75" s="1247"/>
      <c r="DB75" s="1247"/>
      <c r="DC75" s="1247"/>
    </row>
    <row r="76" spans="2:107" ht="13" x14ac:dyDescent="0.2">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 x14ac:dyDescent="0.2">
      <c r="B77" s="1241"/>
      <c r="G77" s="1252"/>
      <c r="H77" s="1252"/>
      <c r="I77" s="1252"/>
      <c r="J77" s="1252"/>
      <c r="K77" s="1253"/>
      <c r="L77" s="1253"/>
      <c r="M77" s="1253"/>
      <c r="N77" s="1253"/>
      <c r="AN77" s="1249" t="s">
        <v>600</v>
      </c>
      <c r="AO77" s="1249"/>
      <c r="AP77" s="1249"/>
      <c r="AQ77" s="1249"/>
      <c r="AR77" s="1249"/>
      <c r="AS77" s="1249"/>
      <c r="AT77" s="1249"/>
      <c r="AU77" s="1249"/>
      <c r="AV77" s="1249"/>
      <c r="AW77" s="1249"/>
      <c r="AX77" s="1249"/>
      <c r="AY77" s="1249"/>
      <c r="AZ77" s="1249"/>
      <c r="BA77" s="1249"/>
      <c r="BB77" s="1248" t="s">
        <v>599</v>
      </c>
      <c r="BC77" s="1248"/>
      <c r="BD77" s="1248"/>
      <c r="BE77" s="1248"/>
      <c r="BF77" s="1248"/>
      <c r="BG77" s="1248"/>
      <c r="BH77" s="1248"/>
      <c r="BI77" s="1248"/>
      <c r="BJ77" s="1248"/>
      <c r="BK77" s="1248"/>
      <c r="BL77" s="1248"/>
      <c r="BM77" s="1248"/>
      <c r="BN77" s="1248"/>
      <c r="BO77" s="1248"/>
      <c r="BP77" s="1247">
        <v>106</v>
      </c>
      <c r="BQ77" s="1247"/>
      <c r="BR77" s="1247"/>
      <c r="BS77" s="1247"/>
      <c r="BT77" s="1247"/>
      <c r="BU77" s="1247"/>
      <c r="BV77" s="1247"/>
      <c r="BW77" s="1247"/>
      <c r="BX77" s="1247">
        <v>97.6</v>
      </c>
      <c r="BY77" s="1247"/>
      <c r="BZ77" s="1247"/>
      <c r="CA77" s="1247"/>
      <c r="CB77" s="1247"/>
      <c r="CC77" s="1247"/>
      <c r="CD77" s="1247"/>
      <c r="CE77" s="1247"/>
      <c r="CF77" s="1247">
        <v>91.9</v>
      </c>
      <c r="CG77" s="1247"/>
      <c r="CH77" s="1247"/>
      <c r="CI77" s="1247"/>
      <c r="CJ77" s="1247"/>
      <c r="CK77" s="1247"/>
      <c r="CL77" s="1247"/>
      <c r="CM77" s="1247"/>
      <c r="CN77" s="1247">
        <v>86</v>
      </c>
      <c r="CO77" s="1247"/>
      <c r="CP77" s="1247"/>
      <c r="CQ77" s="1247"/>
      <c r="CR77" s="1247"/>
      <c r="CS77" s="1247"/>
      <c r="CT77" s="1247"/>
      <c r="CU77" s="1247"/>
      <c r="CV77" s="1247">
        <v>72.8</v>
      </c>
      <c r="CW77" s="1247"/>
      <c r="CX77" s="1247"/>
      <c r="CY77" s="1247"/>
      <c r="CZ77" s="1247"/>
      <c r="DA77" s="1247"/>
      <c r="DB77" s="1247"/>
      <c r="DC77" s="1247"/>
    </row>
    <row r="78" spans="2:107" ht="13" x14ac:dyDescent="0.2">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 x14ac:dyDescent="0.2">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598</v>
      </c>
      <c r="BC79" s="1248"/>
      <c r="BD79" s="1248"/>
      <c r="BE79" s="1248"/>
      <c r="BF79" s="1248"/>
      <c r="BG79" s="1248"/>
      <c r="BH79" s="1248"/>
      <c r="BI79" s="1248"/>
      <c r="BJ79" s="1248"/>
      <c r="BK79" s="1248"/>
      <c r="BL79" s="1248"/>
      <c r="BM79" s="1248"/>
      <c r="BN79" s="1248"/>
      <c r="BO79" s="1248"/>
      <c r="BP79" s="1247">
        <v>9</v>
      </c>
      <c r="BQ79" s="1247"/>
      <c r="BR79" s="1247"/>
      <c r="BS79" s="1247"/>
      <c r="BT79" s="1247"/>
      <c r="BU79" s="1247"/>
      <c r="BV79" s="1247"/>
      <c r="BW79" s="1247"/>
      <c r="BX79" s="1247">
        <v>8</v>
      </c>
      <c r="BY79" s="1247"/>
      <c r="BZ79" s="1247"/>
      <c r="CA79" s="1247"/>
      <c r="CB79" s="1247"/>
      <c r="CC79" s="1247"/>
      <c r="CD79" s="1247"/>
      <c r="CE79" s="1247"/>
      <c r="CF79" s="1247">
        <v>7.3</v>
      </c>
      <c r="CG79" s="1247"/>
      <c r="CH79" s="1247"/>
      <c r="CI79" s="1247"/>
      <c r="CJ79" s="1247"/>
      <c r="CK79" s="1247"/>
      <c r="CL79" s="1247"/>
      <c r="CM79" s="1247"/>
      <c r="CN79" s="1247">
        <v>7.3</v>
      </c>
      <c r="CO79" s="1247"/>
      <c r="CP79" s="1247"/>
      <c r="CQ79" s="1247"/>
      <c r="CR79" s="1247"/>
      <c r="CS79" s="1247"/>
      <c r="CT79" s="1247"/>
      <c r="CU79" s="1247"/>
      <c r="CV79" s="1247">
        <v>7.1</v>
      </c>
      <c r="CW79" s="1247"/>
      <c r="CX79" s="1247"/>
      <c r="CY79" s="1247"/>
      <c r="CZ79" s="1247"/>
      <c r="DA79" s="1247"/>
      <c r="DB79" s="1247"/>
      <c r="DC79" s="1247"/>
    </row>
    <row r="80" spans="2:107" ht="13" x14ac:dyDescent="0.2">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 x14ac:dyDescent="0.2">
      <c r="B81" s="1241"/>
    </row>
    <row r="82" spans="2:109" ht="16.5" x14ac:dyDescent="0.2">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 x14ac:dyDescent="0.2">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 x14ac:dyDescent="0.2">
      <c r="DD84" s="1240"/>
      <c r="DE84" s="1240"/>
    </row>
    <row r="85" spans="2:109" ht="13" x14ac:dyDescent="0.2">
      <c r="DD85" s="1240"/>
      <c r="DE85" s="1240"/>
    </row>
  </sheetData>
  <sheetProtection algorithmName="SHA-512" hashValue="hrXCpZFAnoJcT8192uvhfaPN9dEJKrcidkcUnklacGWWa58O10lH+VKMO2vgCbAfso3JZY2/aOjeGV5e+aPQSg==" saltValue="V9SiJMYNfstY+EWBaeGKq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0795A-02DA-492C-9EB1-55D073CDAA37}">
  <sheetPr>
    <pageSetUpPr fitToPage="1"/>
  </sheetPr>
  <dimension ref="A1:DR125"/>
  <sheetViews>
    <sheetView showGridLines="0" zoomScaleNormal="100" zoomScaleSheetLayoutView="70" workbookViewId="0">
      <selection activeCell="AN43" sqref="AN43:DC47"/>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500</v>
      </c>
    </row>
  </sheetData>
  <sheetProtection algorithmName="SHA-512" hashValue="xV+NgPZP6CCotSJLYZ3CsQw1+Hso1o46TqscQtq3E2NMAVPKSfY9zqE545u0+4WDyvbzL2xBPDXsOfjkf0F78Q==" saltValue="5ONM6+2BCQeGzT08yJsk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FB255-DFE0-4D8D-ADCF-A6FBEA7B6C7B}">
  <sheetPr>
    <pageSetUpPr fitToPage="1"/>
  </sheetPr>
  <dimension ref="A1:DR125"/>
  <sheetViews>
    <sheetView showGridLines="0" topLeftCell="C22" zoomScale="55" zoomScaleNormal="55" zoomScaleSheetLayoutView="55" workbookViewId="0">
      <selection activeCell="AN43" sqref="AN43:DC47"/>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500</v>
      </c>
    </row>
  </sheetData>
  <sheetProtection algorithmName="SHA-512" hashValue="OeEPrvnyFfsWiIFwLvjuCCmsGHcQivBTTvaUH/QSD09vmG6xC/dzs7N4/PTNwqLroqrZ61wPtLO9F6xkLq7gxg==" saltValue="QutesP+iFZwgQpX+qw+CX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550</v>
      </c>
      <c r="G2" s="148"/>
      <c r="H2" s="149"/>
    </row>
    <row r="3" spans="1:8" x14ac:dyDescent="0.2">
      <c r="A3" s="145" t="s">
        <v>543</v>
      </c>
      <c r="B3" s="150"/>
      <c r="C3" s="151"/>
      <c r="D3" s="152">
        <v>55820</v>
      </c>
      <c r="E3" s="153"/>
      <c r="F3" s="154">
        <v>52897</v>
      </c>
      <c r="G3" s="155"/>
      <c r="H3" s="156"/>
    </row>
    <row r="4" spans="1:8" x14ac:dyDescent="0.2">
      <c r="A4" s="157"/>
      <c r="B4" s="158"/>
      <c r="C4" s="159"/>
      <c r="D4" s="160">
        <v>25512</v>
      </c>
      <c r="E4" s="161"/>
      <c r="F4" s="162">
        <v>27013</v>
      </c>
      <c r="G4" s="163"/>
      <c r="H4" s="164"/>
    </row>
    <row r="5" spans="1:8" x14ac:dyDescent="0.2">
      <c r="A5" s="145" t="s">
        <v>545</v>
      </c>
      <c r="B5" s="150"/>
      <c r="C5" s="151"/>
      <c r="D5" s="152">
        <v>55480</v>
      </c>
      <c r="E5" s="153"/>
      <c r="F5" s="154">
        <v>54945</v>
      </c>
      <c r="G5" s="155"/>
      <c r="H5" s="156"/>
    </row>
    <row r="6" spans="1:8" x14ac:dyDescent="0.2">
      <c r="A6" s="157"/>
      <c r="B6" s="158"/>
      <c r="C6" s="159"/>
      <c r="D6" s="160">
        <v>25592</v>
      </c>
      <c r="E6" s="161"/>
      <c r="F6" s="162">
        <v>29293</v>
      </c>
      <c r="G6" s="163"/>
      <c r="H6" s="164"/>
    </row>
    <row r="7" spans="1:8" x14ac:dyDescent="0.2">
      <c r="A7" s="145" t="s">
        <v>546</v>
      </c>
      <c r="B7" s="150"/>
      <c r="C7" s="151"/>
      <c r="D7" s="152">
        <v>58875</v>
      </c>
      <c r="E7" s="153"/>
      <c r="F7" s="154">
        <v>57132</v>
      </c>
      <c r="G7" s="155"/>
      <c r="H7" s="156"/>
    </row>
    <row r="8" spans="1:8" x14ac:dyDescent="0.2">
      <c r="A8" s="157"/>
      <c r="B8" s="158"/>
      <c r="C8" s="159"/>
      <c r="D8" s="160">
        <v>25983</v>
      </c>
      <c r="E8" s="161"/>
      <c r="F8" s="162">
        <v>30126</v>
      </c>
      <c r="G8" s="163"/>
      <c r="H8" s="164"/>
    </row>
    <row r="9" spans="1:8" x14ac:dyDescent="0.2">
      <c r="A9" s="145" t="s">
        <v>547</v>
      </c>
      <c r="B9" s="150"/>
      <c r="C9" s="151"/>
      <c r="D9" s="152">
        <v>52361</v>
      </c>
      <c r="E9" s="153"/>
      <c r="F9" s="154">
        <v>58766</v>
      </c>
      <c r="G9" s="155"/>
      <c r="H9" s="156"/>
    </row>
    <row r="10" spans="1:8" x14ac:dyDescent="0.2">
      <c r="A10" s="157"/>
      <c r="B10" s="158"/>
      <c r="C10" s="159"/>
      <c r="D10" s="160">
        <v>22624</v>
      </c>
      <c r="E10" s="161"/>
      <c r="F10" s="162">
        <v>29363</v>
      </c>
      <c r="G10" s="163"/>
      <c r="H10" s="164"/>
    </row>
    <row r="11" spans="1:8" x14ac:dyDescent="0.2">
      <c r="A11" s="145" t="s">
        <v>548</v>
      </c>
      <c r="B11" s="150"/>
      <c r="C11" s="151"/>
      <c r="D11" s="152">
        <v>39233</v>
      </c>
      <c r="E11" s="153"/>
      <c r="F11" s="154">
        <v>62482</v>
      </c>
      <c r="G11" s="155"/>
      <c r="H11" s="156"/>
    </row>
    <row r="12" spans="1:8" x14ac:dyDescent="0.2">
      <c r="A12" s="157"/>
      <c r="B12" s="158"/>
      <c r="C12" s="165"/>
      <c r="D12" s="160">
        <v>19528</v>
      </c>
      <c r="E12" s="161"/>
      <c r="F12" s="162">
        <v>34626</v>
      </c>
      <c r="G12" s="163"/>
      <c r="H12" s="164"/>
    </row>
    <row r="13" spans="1:8" x14ac:dyDescent="0.2">
      <c r="A13" s="145"/>
      <c r="B13" s="150"/>
      <c r="C13" s="166"/>
      <c r="D13" s="167">
        <v>52354</v>
      </c>
      <c r="E13" s="168"/>
      <c r="F13" s="169">
        <v>57244</v>
      </c>
      <c r="G13" s="170"/>
      <c r="H13" s="156"/>
    </row>
    <row r="14" spans="1:8" x14ac:dyDescent="0.2">
      <c r="A14" s="157"/>
      <c r="B14" s="158"/>
      <c r="C14" s="159"/>
      <c r="D14" s="160">
        <v>23848</v>
      </c>
      <c r="E14" s="161"/>
      <c r="F14" s="162">
        <v>30084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1.1599999999999999</v>
      </c>
      <c r="C19" s="171">
        <f>ROUND(VALUE(SUBSTITUTE(実質収支比率等に係る経年分析!G$48,"▲","-")),2)</f>
        <v>0.8</v>
      </c>
      <c r="D19" s="171">
        <f>ROUND(VALUE(SUBSTITUTE(実質収支比率等に係る経年分析!H$48,"▲","-")),2)</f>
        <v>0.65</v>
      </c>
      <c r="E19" s="171">
        <f>ROUND(VALUE(SUBSTITUTE(実質収支比率等に係る経年分析!I$48,"▲","-")),2)</f>
        <v>0.64</v>
      </c>
      <c r="F19" s="171">
        <f>ROUND(VALUE(SUBSTITUTE(実質収支比率等に係る経年分析!J$48,"▲","-")),2)</f>
        <v>3.09</v>
      </c>
    </row>
    <row r="20" spans="1:11" x14ac:dyDescent="0.2">
      <c r="A20" s="171" t="s">
        <v>55</v>
      </c>
      <c r="B20" s="171">
        <f>ROUND(VALUE(SUBSTITUTE(実質収支比率等に係る経年分析!F$47,"▲","-")),2)</f>
        <v>0.83</v>
      </c>
      <c r="C20" s="171">
        <f>ROUND(VALUE(SUBSTITUTE(実質収支比率等に係る経年分析!G$47,"▲","-")),2)</f>
        <v>0.83</v>
      </c>
      <c r="D20" s="171">
        <f>ROUND(VALUE(SUBSTITUTE(実質収支比率等に係る経年分析!H$47,"▲","-")),2)</f>
        <v>1.1299999999999999</v>
      </c>
      <c r="E20" s="171">
        <f>ROUND(VALUE(SUBSTITUTE(実質収支比率等に係る経年分析!I$47,"▲","-")),2)</f>
        <v>3.81</v>
      </c>
      <c r="F20" s="171">
        <f>ROUND(VALUE(SUBSTITUTE(実質収支比率等に係る経年分析!J$47,"▲","-")),2)</f>
        <v>6.85</v>
      </c>
    </row>
    <row r="21" spans="1:11" x14ac:dyDescent="0.2">
      <c r="A21" s="171" t="s">
        <v>56</v>
      </c>
      <c r="B21" s="171">
        <f>IF(ISNUMBER(VALUE(SUBSTITUTE(実質収支比率等に係る経年分析!F$49,"▲","-"))),ROUND(VALUE(SUBSTITUTE(実質収支比率等に係る経年分析!F$49,"▲","-")),2),NA())</f>
        <v>7.0000000000000007E-2</v>
      </c>
      <c r="C21" s="171">
        <f>IF(ISNUMBER(VALUE(SUBSTITUTE(実質収支比率等に係る経年分析!G$49,"▲","-"))),ROUND(VALUE(SUBSTITUTE(実質収支比率等に係る経年分析!G$49,"▲","-")),2),NA())</f>
        <v>-0.36</v>
      </c>
      <c r="D21" s="171">
        <f>IF(ISNUMBER(VALUE(SUBSTITUTE(実質収支比率等に係る経年分析!H$49,"▲","-"))),ROUND(VALUE(SUBSTITUTE(実質収支比率等に係る経年分析!H$49,"▲","-")),2),NA())</f>
        <v>0.17</v>
      </c>
      <c r="E21" s="171">
        <f>IF(ISNUMBER(VALUE(SUBSTITUTE(実質収支比率等に係る経年分析!I$49,"▲","-"))),ROUND(VALUE(SUBSTITUTE(実質収支比率等に係る経年分析!I$49,"▲","-")),2),NA())</f>
        <v>2.69</v>
      </c>
      <c r="F21" s="171">
        <f>IF(ISNUMBER(VALUE(SUBSTITUTE(実質収支比率等に係る経年分析!J$49,"▲","-"))),ROUND(VALUE(SUBSTITUTE(実質収支比率等に係る経年分析!J$49,"▲","-")),2),NA())</f>
        <v>5.71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公共用地先行取得事業特別会計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0.61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母子父子寡婦福祉資金貸付事業特別会計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2">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0.21</v>
      </c>
    </row>
    <row r="33" spans="1:16" x14ac:dyDescent="0.2">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1.39</v>
      </c>
    </row>
    <row r="34" spans="1:16" x14ac:dyDescent="0.2">
      <c r="A34" s="172" t="str">
        <f>IF(連結実質赤字比率に係る赤字・黒字の構成分析!C$36="",NA(),連結実質赤字比率に係る赤字・黒字の構成分析!C$36)</f>
        <v>堺市下水道事業会計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2.92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2.81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2.5299999999999998</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0.61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3.03</v>
      </c>
    </row>
    <row r="36" spans="1:16" x14ac:dyDescent="0.2">
      <c r="A36" s="172" t="str">
        <f>IF(連結実質赤字比率に係る赤字・黒字の構成分析!C$34="",NA(),連結実質赤字比率に係る赤字・黒字の構成分析!C$34)</f>
        <v>堺市水道事業会計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3.68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3.36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3.44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32674</v>
      </c>
      <c r="E42" s="173"/>
      <c r="F42" s="173"/>
      <c r="G42" s="173">
        <f>'実質公債費比率（分子）の構造'!L$52</f>
        <v>32868</v>
      </c>
      <c r="H42" s="173"/>
      <c r="I42" s="173"/>
      <c r="J42" s="173">
        <f>'実質公債費比率（分子）の構造'!M$52</f>
        <v>33205</v>
      </c>
      <c r="K42" s="173"/>
      <c r="L42" s="173"/>
      <c r="M42" s="173">
        <f>'実質公債費比率（分子）の構造'!N$52</f>
        <v>33034</v>
      </c>
      <c r="N42" s="173"/>
      <c r="O42" s="173"/>
      <c r="P42" s="173">
        <f>'実質公債費比率（分子）の構造'!O$52</f>
        <v>33697</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104</v>
      </c>
      <c r="C44" s="173"/>
      <c r="D44" s="173"/>
      <c r="E44" s="173">
        <f>'実質公債費比率（分子）の構造'!L$50</f>
        <v>62</v>
      </c>
      <c r="F44" s="173"/>
      <c r="G44" s="173"/>
      <c r="H44" s="173">
        <f>'実質公債費比率（分子）の構造'!M$50</f>
        <v>62</v>
      </c>
      <c r="I44" s="173"/>
      <c r="J44" s="173"/>
      <c r="K44" s="173">
        <f>'実質公債費比率（分子）の構造'!N$50</f>
        <v>63</v>
      </c>
      <c r="L44" s="173"/>
      <c r="M44" s="173"/>
      <c r="N44" s="173">
        <f>'実質公債費比率（分子）の構造'!O$50</f>
        <v>63</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6453</v>
      </c>
      <c r="C46" s="173"/>
      <c r="D46" s="173"/>
      <c r="E46" s="173">
        <f>'実質公債費比率（分子）の構造'!L$48</f>
        <v>6424</v>
      </c>
      <c r="F46" s="173"/>
      <c r="G46" s="173"/>
      <c r="H46" s="173">
        <f>'実質公債費比率（分子）の構造'!M$48</f>
        <v>6206</v>
      </c>
      <c r="I46" s="173"/>
      <c r="J46" s="173"/>
      <c r="K46" s="173">
        <f>'実質公債費比率（分子）の構造'!N$48</f>
        <v>5659</v>
      </c>
      <c r="L46" s="173"/>
      <c r="M46" s="173"/>
      <c r="N46" s="173">
        <f>'実質公債費比率（分子）の構造'!O$48</f>
        <v>5622</v>
      </c>
      <c r="O46" s="173"/>
      <c r="P46" s="173"/>
    </row>
    <row r="47" spans="1:16" x14ac:dyDescent="0.2">
      <c r="A47" s="173" t="s">
        <v>68</v>
      </c>
      <c r="B47" s="173">
        <f>'実質公債費比率（分子）の構造'!K$47</f>
        <v>6964</v>
      </c>
      <c r="C47" s="173"/>
      <c r="D47" s="173"/>
      <c r="E47" s="173">
        <f>'実質公債費比率（分子）の構造'!L$47</f>
        <v>7343</v>
      </c>
      <c r="F47" s="173"/>
      <c r="G47" s="173"/>
      <c r="H47" s="173">
        <f>'実質公債費比率（分子）の構造'!M$47</f>
        <v>7614</v>
      </c>
      <c r="I47" s="173"/>
      <c r="J47" s="173"/>
      <c r="K47" s="173">
        <f>'実質公債費比率（分子）の構造'!N$47</f>
        <v>7820</v>
      </c>
      <c r="L47" s="173"/>
      <c r="M47" s="173"/>
      <c r="N47" s="173">
        <f>'実質公債費比率（分子）の構造'!O$47</f>
        <v>7831</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29295</v>
      </c>
      <c r="C49" s="173"/>
      <c r="D49" s="173"/>
      <c r="E49" s="173">
        <f>'実質公債費比率（分子）の構造'!L$45</f>
        <v>28810</v>
      </c>
      <c r="F49" s="173"/>
      <c r="G49" s="173"/>
      <c r="H49" s="173">
        <f>'実質公債費比率（分子）の構造'!M$45</f>
        <v>30984</v>
      </c>
      <c r="I49" s="173"/>
      <c r="J49" s="173"/>
      <c r="K49" s="173">
        <f>'実質公債費比率（分子）の構造'!N$45</f>
        <v>32689</v>
      </c>
      <c r="L49" s="173"/>
      <c r="M49" s="173"/>
      <c r="N49" s="173">
        <f>'実質公債費比率（分子）の構造'!O$45</f>
        <v>33116</v>
      </c>
      <c r="O49" s="173"/>
      <c r="P49" s="173"/>
    </row>
    <row r="50" spans="1:16" x14ac:dyDescent="0.2">
      <c r="A50" s="173" t="s">
        <v>71</v>
      </c>
      <c r="B50" s="173" t="e">
        <f>NA()</f>
        <v>#N/A</v>
      </c>
      <c r="C50" s="173">
        <f>IF(ISNUMBER('実質公債費比率（分子）の構造'!K$53),'実質公債費比率（分子）の構造'!K$53,NA())</f>
        <v>10142</v>
      </c>
      <c r="D50" s="173" t="e">
        <f>NA()</f>
        <v>#N/A</v>
      </c>
      <c r="E50" s="173" t="e">
        <f>NA()</f>
        <v>#N/A</v>
      </c>
      <c r="F50" s="173">
        <f>IF(ISNUMBER('実質公債費比率（分子）の構造'!L$53),'実質公債費比率（分子）の構造'!L$53,NA())</f>
        <v>9771</v>
      </c>
      <c r="G50" s="173" t="e">
        <f>NA()</f>
        <v>#N/A</v>
      </c>
      <c r="H50" s="173" t="e">
        <f>NA()</f>
        <v>#N/A</v>
      </c>
      <c r="I50" s="173">
        <f>IF(ISNUMBER('実質公債費比率（分子）の構造'!M$53),'実質公債費比率（分子）の構造'!M$53,NA())</f>
        <v>11661</v>
      </c>
      <c r="J50" s="173" t="e">
        <f>NA()</f>
        <v>#N/A</v>
      </c>
      <c r="K50" s="173" t="e">
        <f>NA()</f>
        <v>#N/A</v>
      </c>
      <c r="L50" s="173">
        <f>IF(ISNUMBER('実質公債費比率（分子）の構造'!N$53),'実質公債費比率（分子）の構造'!N$53,NA())</f>
        <v>13197</v>
      </c>
      <c r="M50" s="173" t="e">
        <f>NA()</f>
        <v>#N/A</v>
      </c>
      <c r="N50" s="173" t="e">
        <f>NA()</f>
        <v>#N/A</v>
      </c>
      <c r="O50" s="173">
        <f>IF(ISNUMBER('実質公債費比率（分子）の構造'!O$53),'実質公債費比率（分子）の構造'!O$53,NA())</f>
        <v>12935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391030</v>
      </c>
      <c r="E56" s="172"/>
      <c r="F56" s="172"/>
      <c r="G56" s="172">
        <f>'将来負担比率（分子）の構造'!J$52</f>
        <v>405207</v>
      </c>
      <c r="H56" s="172"/>
      <c r="I56" s="172"/>
      <c r="J56" s="172">
        <f>'将来負担比率（分子）の構造'!K$52</f>
        <v>421910</v>
      </c>
      <c r="K56" s="172"/>
      <c r="L56" s="172"/>
      <c r="M56" s="172">
        <f>'将来負担比率（分子）の構造'!L$52</f>
        <v>430979</v>
      </c>
      <c r="N56" s="172"/>
      <c r="O56" s="172"/>
      <c r="P56" s="172">
        <f>'将来負担比率（分子）の構造'!M$52</f>
        <v>437980</v>
      </c>
    </row>
    <row r="57" spans="1:16" x14ac:dyDescent="0.2">
      <c r="A57" s="172" t="s">
        <v>42</v>
      </c>
      <c r="B57" s="172"/>
      <c r="C57" s="172"/>
      <c r="D57" s="172">
        <f>'将来負担比率（分子）の構造'!I$51</f>
        <v>144246</v>
      </c>
      <c r="E57" s="172"/>
      <c r="F57" s="172"/>
      <c r="G57" s="172">
        <f>'将来負担比率（分子）の構造'!J$51</f>
        <v>152298</v>
      </c>
      <c r="H57" s="172"/>
      <c r="I57" s="172"/>
      <c r="J57" s="172">
        <f>'将来負担比率（分子）の構造'!K$51</f>
        <v>161221</v>
      </c>
      <c r="K57" s="172"/>
      <c r="L57" s="172"/>
      <c r="M57" s="172">
        <f>'将来負担比率（分子）の構造'!L$51</f>
        <v>154177</v>
      </c>
      <c r="N57" s="172"/>
      <c r="O57" s="172"/>
      <c r="P57" s="172">
        <f>'将来負担比率（分子）の構造'!M$51</f>
        <v>158003</v>
      </c>
    </row>
    <row r="58" spans="1:16" x14ac:dyDescent="0.2">
      <c r="A58" s="172" t="s">
        <v>41</v>
      </c>
      <c r="B58" s="172"/>
      <c r="C58" s="172"/>
      <c r="D58" s="172">
        <f>'将来負担比率（分子）の構造'!I$50</f>
        <v>70554</v>
      </c>
      <c r="E58" s="172"/>
      <c r="F58" s="172"/>
      <c r="G58" s="172">
        <f>'将来負担比率（分子）の構造'!J$50</f>
        <v>71350</v>
      </c>
      <c r="H58" s="172"/>
      <c r="I58" s="172"/>
      <c r="J58" s="172">
        <f>'将来負担比率（分子）の構造'!K$50</f>
        <v>76287</v>
      </c>
      <c r="K58" s="172"/>
      <c r="L58" s="172"/>
      <c r="M58" s="172">
        <f>'将来負担比率（分子）の構造'!L$50</f>
        <v>81399</v>
      </c>
      <c r="N58" s="172"/>
      <c r="O58" s="172"/>
      <c r="P58" s="172">
        <f>'将来負担比率（分子）の構造'!M$50</f>
        <v>108080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2020</v>
      </c>
      <c r="C61" s="172"/>
      <c r="D61" s="172"/>
      <c r="E61" s="172">
        <f>'将来負担比率（分子）の構造'!J$46</f>
        <v>2059</v>
      </c>
      <c r="F61" s="172"/>
      <c r="G61" s="172"/>
      <c r="H61" s="172">
        <f>'将来負担比率（分子）の構造'!K$46</f>
        <v>2133</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49858</v>
      </c>
      <c r="C62" s="172"/>
      <c r="D62" s="172"/>
      <c r="E62" s="172">
        <f>'将来負担比率（分子）の構造'!J$45</f>
        <v>46731</v>
      </c>
      <c r="F62" s="172"/>
      <c r="G62" s="172"/>
      <c r="H62" s="172">
        <f>'将来負担比率（分子）の構造'!K$45</f>
        <v>45974</v>
      </c>
      <c r="I62" s="172"/>
      <c r="J62" s="172"/>
      <c r="K62" s="172">
        <f>'将来負担比率（分子）の構造'!L$45</f>
        <v>45898</v>
      </c>
      <c r="L62" s="172"/>
      <c r="M62" s="172"/>
      <c r="N62" s="172">
        <f>'将来負担比率（分子）の構造'!M$45</f>
        <v>45178</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105713</v>
      </c>
      <c r="C64" s="172"/>
      <c r="D64" s="172"/>
      <c r="E64" s="172">
        <f>'将来負担比率（分子）の構造'!J$43</f>
        <v>103307</v>
      </c>
      <c r="F64" s="172"/>
      <c r="G64" s="172"/>
      <c r="H64" s="172">
        <f>'将来負担比率（分子）の構造'!K$43</f>
        <v>99006</v>
      </c>
      <c r="I64" s="172"/>
      <c r="J64" s="172"/>
      <c r="K64" s="172">
        <f>'将来負担比率（分子）の構造'!L$43</f>
        <v>93570</v>
      </c>
      <c r="L64" s="172"/>
      <c r="M64" s="172"/>
      <c r="N64" s="172">
        <f>'将来負担比率（分子）の構造'!M$43</f>
        <v>87551</v>
      </c>
      <c r="O64" s="172"/>
      <c r="P64" s="172"/>
    </row>
    <row r="65" spans="1:16" x14ac:dyDescent="0.2">
      <c r="A65" s="172" t="s">
        <v>32</v>
      </c>
      <c r="B65" s="172">
        <f>'将来負担比率（分子）の構造'!I$42</f>
        <v>11209</v>
      </c>
      <c r="C65" s="172"/>
      <c r="D65" s="172"/>
      <c r="E65" s="172">
        <f>'将来負担比率（分子）の構造'!J$42</f>
        <v>10059</v>
      </c>
      <c r="F65" s="172"/>
      <c r="G65" s="172"/>
      <c r="H65" s="172">
        <f>'将来負担比率（分子）の構造'!K$42</f>
        <v>7473</v>
      </c>
      <c r="I65" s="172"/>
      <c r="J65" s="172"/>
      <c r="K65" s="172">
        <f>'将来負担比率（分子）の構造'!L$42</f>
        <v>987</v>
      </c>
      <c r="L65" s="172"/>
      <c r="M65" s="172"/>
      <c r="N65" s="172">
        <f>'将来負担比率（分子）の構造'!M$42</f>
        <v>645</v>
      </c>
      <c r="O65" s="172"/>
      <c r="P65" s="172"/>
    </row>
    <row r="66" spans="1:16" x14ac:dyDescent="0.2">
      <c r="A66" s="172" t="s">
        <v>31</v>
      </c>
      <c r="B66" s="172">
        <f>'将来負担比率（分子）の構造'!I$41</f>
        <v>482143</v>
      </c>
      <c r="C66" s="172"/>
      <c r="D66" s="172"/>
      <c r="E66" s="172">
        <f>'将来負担比率（分子）の構造'!J$41</f>
        <v>506757</v>
      </c>
      <c r="F66" s="172"/>
      <c r="G66" s="172"/>
      <c r="H66" s="172">
        <f>'将来負担比率（分子）の構造'!K$41</f>
        <v>523491</v>
      </c>
      <c r="I66" s="172"/>
      <c r="J66" s="172"/>
      <c r="K66" s="172">
        <f>'将来負担比率（分子）の構造'!L$41</f>
        <v>536222</v>
      </c>
      <c r="L66" s="172"/>
      <c r="M66" s="172"/>
      <c r="N66" s="172">
        <f>'将来負担比率（分子）の構造'!M$41</f>
        <v>544352</v>
      </c>
      <c r="O66" s="172"/>
      <c r="P66" s="172"/>
    </row>
    <row r="67" spans="1:16" x14ac:dyDescent="0.2">
      <c r="A67" s="172" t="s">
        <v>75</v>
      </c>
      <c r="B67" s="172" t="e">
        <f>NA()</f>
        <v>#N/A</v>
      </c>
      <c r="C67" s="172">
        <f>IF(ISNUMBER('将来負担比率（分子）の構造'!I$53), IF('将来負担比率（分子）の構造'!I$53 &lt; 0, 0, '将来負担比率（分子）の構造'!I$53), NA())</f>
        <v>45115</v>
      </c>
      <c r="D67" s="172" t="e">
        <f>NA()</f>
        <v>#N/A</v>
      </c>
      <c r="E67" s="172" t="e">
        <f>NA()</f>
        <v>#N/A</v>
      </c>
      <c r="F67" s="172">
        <f>IF(ISNUMBER('将来負担比率（分子）の構造'!J$53), IF('将来負担比率（分子）の構造'!J$53 &lt; 0, 0, '将来負担比率（分子）の構造'!J$53), NA())</f>
        <v>40058</v>
      </c>
      <c r="G67" s="172" t="e">
        <f>NA()</f>
        <v>#N/A</v>
      </c>
      <c r="H67" s="172" t="e">
        <f>NA()</f>
        <v>#N/A</v>
      </c>
      <c r="I67" s="172">
        <f>IF(ISNUMBER('将来負担比率（分子）の構造'!K$53), IF('将来負担比率（分子）の構造'!K$53 &lt; 0, 0, '将来負担比率（分子）の構造'!K$53), NA())</f>
        <v>18659</v>
      </c>
      <c r="J67" s="172" t="e">
        <f>NA()</f>
        <v>#N/A</v>
      </c>
      <c r="K67" s="172" t="e">
        <f>NA()</f>
        <v>#N/A</v>
      </c>
      <c r="L67" s="172">
        <f>IF(ISNUMBER('将来負担比率（分子）の構造'!L$53), IF('将来負担比率（分子）の構造'!L$53 &lt; 0, 0, '将来負担比率（分子）の構造'!L$53), NA())</f>
        <v>10121</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2500</v>
      </c>
      <c r="C72" s="176">
        <f>基金残高に係る経年分析!G55</f>
        <v>8564</v>
      </c>
      <c r="D72" s="176">
        <f>基金残高に係る経年分析!H55</f>
        <v>16172</v>
      </c>
    </row>
    <row r="73" spans="1:16" x14ac:dyDescent="0.2">
      <c r="A73" s="175" t="s">
        <v>78</v>
      </c>
      <c r="B73" s="176">
        <f>基金残高に係る経年分析!F56</f>
        <v>2377</v>
      </c>
      <c r="C73" s="176">
        <f>基金残高に係る経年分析!G56</f>
        <v>990</v>
      </c>
      <c r="D73" s="176">
        <f>基金残高に係る経年分析!H56</f>
        <v>9665</v>
      </c>
    </row>
    <row r="74" spans="1:16" x14ac:dyDescent="0.2">
      <c r="A74" s="175" t="s">
        <v>79</v>
      </c>
      <c r="B74" s="176">
        <f>基金残高に係る経年分析!F57</f>
        <v>36262</v>
      </c>
      <c r="C74" s="176">
        <f>基金残高に係る経年分析!G57</f>
        <v>33842</v>
      </c>
      <c r="D74" s="176">
        <f>基金残高に係る経年分析!H57</f>
        <v>39638</v>
      </c>
    </row>
  </sheetData>
  <sheetProtection algorithmName="SHA-512" hashValue="wZQbHkASdGU+qHrrSuPDhxi42Kt6DNE1Qjsb1ElKyQmFa5aujjpDXdGZS0d+S+BGrJWbjGj6WDMFsG/P+JmHMg==" saltValue="i7pluaRmAFUJJPXS5qzt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BG30" sqref="BG30:BQ30"/>
    </sheetView>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216</v>
      </c>
      <c r="DI1" s="746"/>
      <c r="DJ1" s="746"/>
      <c r="DK1" s="746"/>
      <c r="DL1" s="746"/>
      <c r="DM1" s="746"/>
      <c r="DN1" s="747"/>
      <c r="DO1" s="212"/>
      <c r="DP1" s="745" t="s">
        <v>217</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219</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220</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221</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222</v>
      </c>
      <c r="S4" s="688"/>
      <c r="T4" s="688"/>
      <c r="U4" s="688"/>
      <c r="V4" s="688"/>
      <c r="W4" s="688"/>
      <c r="X4" s="688"/>
      <c r="Y4" s="689"/>
      <c r="Z4" s="687" t="s">
        <v>223</v>
      </c>
      <c r="AA4" s="688"/>
      <c r="AB4" s="688"/>
      <c r="AC4" s="689"/>
      <c r="AD4" s="687" t="s">
        <v>224</v>
      </c>
      <c r="AE4" s="688"/>
      <c r="AF4" s="688"/>
      <c r="AG4" s="688"/>
      <c r="AH4" s="688"/>
      <c r="AI4" s="688"/>
      <c r="AJ4" s="688"/>
      <c r="AK4" s="689"/>
      <c r="AL4" s="687" t="s">
        <v>223</v>
      </c>
      <c r="AM4" s="688"/>
      <c r="AN4" s="688"/>
      <c r="AO4" s="689"/>
      <c r="AP4" s="748" t="s">
        <v>225</v>
      </c>
      <c r="AQ4" s="748"/>
      <c r="AR4" s="748"/>
      <c r="AS4" s="748"/>
      <c r="AT4" s="748"/>
      <c r="AU4" s="748"/>
      <c r="AV4" s="748"/>
      <c r="AW4" s="748"/>
      <c r="AX4" s="748"/>
      <c r="AY4" s="748"/>
      <c r="AZ4" s="748"/>
      <c r="BA4" s="748"/>
      <c r="BB4" s="748"/>
      <c r="BC4" s="748"/>
      <c r="BD4" s="748"/>
      <c r="BE4" s="748"/>
      <c r="BF4" s="748"/>
      <c r="BG4" s="748" t="s">
        <v>226</v>
      </c>
      <c r="BH4" s="748"/>
      <c r="BI4" s="748"/>
      <c r="BJ4" s="748"/>
      <c r="BK4" s="748"/>
      <c r="BL4" s="748"/>
      <c r="BM4" s="748"/>
      <c r="BN4" s="748"/>
      <c r="BO4" s="748" t="s">
        <v>223</v>
      </c>
      <c r="BP4" s="748"/>
      <c r="BQ4" s="748"/>
      <c r="BR4" s="748"/>
      <c r="BS4" s="748" t="s">
        <v>227</v>
      </c>
      <c r="BT4" s="748"/>
      <c r="BU4" s="748"/>
      <c r="BV4" s="748"/>
      <c r="BW4" s="748"/>
      <c r="BX4" s="748"/>
      <c r="BY4" s="748"/>
      <c r="BZ4" s="748"/>
      <c r="CA4" s="748"/>
      <c r="CB4" s="748"/>
      <c r="CD4" s="730" t="s">
        <v>228</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5" t="s">
        <v>229</v>
      </c>
      <c r="C5" s="696"/>
      <c r="D5" s="696"/>
      <c r="E5" s="696"/>
      <c r="F5" s="696"/>
      <c r="G5" s="696"/>
      <c r="H5" s="696"/>
      <c r="I5" s="696"/>
      <c r="J5" s="696"/>
      <c r="K5" s="696"/>
      <c r="L5" s="696"/>
      <c r="M5" s="696"/>
      <c r="N5" s="696"/>
      <c r="O5" s="696"/>
      <c r="P5" s="696"/>
      <c r="Q5" s="697"/>
      <c r="R5" s="681">
        <v>151638686</v>
      </c>
      <c r="S5" s="682"/>
      <c r="T5" s="682"/>
      <c r="U5" s="682"/>
      <c r="V5" s="682"/>
      <c r="W5" s="682"/>
      <c r="X5" s="682"/>
      <c r="Y5" s="725"/>
      <c r="Z5" s="743">
        <v>32.299999999999997</v>
      </c>
      <c r="AA5" s="743"/>
      <c r="AB5" s="743"/>
      <c r="AC5" s="743"/>
      <c r="AD5" s="744">
        <v>140806215</v>
      </c>
      <c r="AE5" s="744"/>
      <c r="AF5" s="744"/>
      <c r="AG5" s="744"/>
      <c r="AH5" s="744"/>
      <c r="AI5" s="744"/>
      <c r="AJ5" s="744"/>
      <c r="AK5" s="744"/>
      <c r="AL5" s="726">
        <v>64.2</v>
      </c>
      <c r="AM5" s="700"/>
      <c r="AN5" s="700"/>
      <c r="AO5" s="727"/>
      <c r="AP5" s="695" t="s">
        <v>230</v>
      </c>
      <c r="AQ5" s="696"/>
      <c r="AR5" s="696"/>
      <c r="AS5" s="696"/>
      <c r="AT5" s="696"/>
      <c r="AU5" s="696"/>
      <c r="AV5" s="696"/>
      <c r="AW5" s="696"/>
      <c r="AX5" s="696"/>
      <c r="AY5" s="696"/>
      <c r="AZ5" s="696"/>
      <c r="BA5" s="696"/>
      <c r="BB5" s="696"/>
      <c r="BC5" s="696"/>
      <c r="BD5" s="696"/>
      <c r="BE5" s="696"/>
      <c r="BF5" s="697"/>
      <c r="BG5" s="628">
        <v>135573651</v>
      </c>
      <c r="BH5" s="629"/>
      <c r="BI5" s="629"/>
      <c r="BJ5" s="629"/>
      <c r="BK5" s="629"/>
      <c r="BL5" s="629"/>
      <c r="BM5" s="629"/>
      <c r="BN5" s="630"/>
      <c r="BO5" s="655">
        <v>89.4</v>
      </c>
      <c r="BP5" s="655"/>
      <c r="BQ5" s="655"/>
      <c r="BR5" s="655"/>
      <c r="BS5" s="656">
        <v>1674540</v>
      </c>
      <c r="BT5" s="656"/>
      <c r="BU5" s="656"/>
      <c r="BV5" s="656"/>
      <c r="BW5" s="656"/>
      <c r="BX5" s="656"/>
      <c r="BY5" s="656"/>
      <c r="BZ5" s="656"/>
      <c r="CA5" s="656"/>
      <c r="CB5" s="723"/>
      <c r="CD5" s="730" t="s">
        <v>225</v>
      </c>
      <c r="CE5" s="731"/>
      <c r="CF5" s="731"/>
      <c r="CG5" s="731"/>
      <c r="CH5" s="731"/>
      <c r="CI5" s="731"/>
      <c r="CJ5" s="731"/>
      <c r="CK5" s="731"/>
      <c r="CL5" s="731"/>
      <c r="CM5" s="731"/>
      <c r="CN5" s="731"/>
      <c r="CO5" s="731"/>
      <c r="CP5" s="731"/>
      <c r="CQ5" s="732"/>
      <c r="CR5" s="730" t="s">
        <v>231</v>
      </c>
      <c r="CS5" s="731"/>
      <c r="CT5" s="731"/>
      <c r="CU5" s="731"/>
      <c r="CV5" s="731"/>
      <c r="CW5" s="731"/>
      <c r="CX5" s="731"/>
      <c r="CY5" s="732"/>
      <c r="CZ5" s="730" t="s">
        <v>223</v>
      </c>
      <c r="DA5" s="731"/>
      <c r="DB5" s="731"/>
      <c r="DC5" s="732"/>
      <c r="DD5" s="730" t="s">
        <v>232</v>
      </c>
      <c r="DE5" s="731"/>
      <c r="DF5" s="731"/>
      <c r="DG5" s="731"/>
      <c r="DH5" s="731"/>
      <c r="DI5" s="731"/>
      <c r="DJ5" s="731"/>
      <c r="DK5" s="731"/>
      <c r="DL5" s="731"/>
      <c r="DM5" s="731"/>
      <c r="DN5" s="731"/>
      <c r="DO5" s="731"/>
      <c r="DP5" s="732"/>
      <c r="DQ5" s="730" t="s">
        <v>233</v>
      </c>
      <c r="DR5" s="731"/>
      <c r="DS5" s="731"/>
      <c r="DT5" s="731"/>
      <c r="DU5" s="731"/>
      <c r="DV5" s="731"/>
      <c r="DW5" s="731"/>
      <c r="DX5" s="731"/>
      <c r="DY5" s="731"/>
      <c r="DZ5" s="731"/>
      <c r="EA5" s="731"/>
      <c r="EB5" s="731"/>
      <c r="EC5" s="732"/>
    </row>
    <row r="6" spans="2:143" ht="11.25" customHeight="1" x14ac:dyDescent="0.2">
      <c r="B6" s="625" t="s">
        <v>234</v>
      </c>
      <c r="C6" s="626"/>
      <c r="D6" s="626"/>
      <c r="E6" s="626"/>
      <c r="F6" s="626"/>
      <c r="G6" s="626"/>
      <c r="H6" s="626"/>
      <c r="I6" s="626"/>
      <c r="J6" s="626"/>
      <c r="K6" s="626"/>
      <c r="L6" s="626"/>
      <c r="M6" s="626"/>
      <c r="N6" s="626"/>
      <c r="O6" s="626"/>
      <c r="P6" s="626"/>
      <c r="Q6" s="627"/>
      <c r="R6" s="628">
        <v>2097707</v>
      </c>
      <c r="S6" s="629"/>
      <c r="T6" s="629"/>
      <c r="U6" s="629"/>
      <c r="V6" s="629"/>
      <c r="W6" s="629"/>
      <c r="X6" s="629"/>
      <c r="Y6" s="630"/>
      <c r="Z6" s="655">
        <v>0.4</v>
      </c>
      <c r="AA6" s="655"/>
      <c r="AB6" s="655"/>
      <c r="AC6" s="655"/>
      <c r="AD6" s="656">
        <v>2097707</v>
      </c>
      <c r="AE6" s="656"/>
      <c r="AF6" s="656"/>
      <c r="AG6" s="656"/>
      <c r="AH6" s="656"/>
      <c r="AI6" s="656"/>
      <c r="AJ6" s="656"/>
      <c r="AK6" s="656"/>
      <c r="AL6" s="631">
        <v>1</v>
      </c>
      <c r="AM6" s="632"/>
      <c r="AN6" s="632"/>
      <c r="AO6" s="657"/>
      <c r="AP6" s="625" t="s">
        <v>235</v>
      </c>
      <c r="AQ6" s="626"/>
      <c r="AR6" s="626"/>
      <c r="AS6" s="626"/>
      <c r="AT6" s="626"/>
      <c r="AU6" s="626"/>
      <c r="AV6" s="626"/>
      <c r="AW6" s="626"/>
      <c r="AX6" s="626"/>
      <c r="AY6" s="626"/>
      <c r="AZ6" s="626"/>
      <c r="BA6" s="626"/>
      <c r="BB6" s="626"/>
      <c r="BC6" s="626"/>
      <c r="BD6" s="626"/>
      <c r="BE6" s="626"/>
      <c r="BF6" s="627"/>
      <c r="BG6" s="628">
        <v>135573651</v>
      </c>
      <c r="BH6" s="629"/>
      <c r="BI6" s="629"/>
      <c r="BJ6" s="629"/>
      <c r="BK6" s="629"/>
      <c r="BL6" s="629"/>
      <c r="BM6" s="629"/>
      <c r="BN6" s="630"/>
      <c r="BO6" s="655">
        <v>89.4</v>
      </c>
      <c r="BP6" s="655"/>
      <c r="BQ6" s="655"/>
      <c r="BR6" s="655"/>
      <c r="BS6" s="656">
        <v>1674540</v>
      </c>
      <c r="BT6" s="656"/>
      <c r="BU6" s="656"/>
      <c r="BV6" s="656"/>
      <c r="BW6" s="656"/>
      <c r="BX6" s="656"/>
      <c r="BY6" s="656"/>
      <c r="BZ6" s="656"/>
      <c r="CA6" s="656"/>
      <c r="CB6" s="723"/>
      <c r="CD6" s="684" t="s">
        <v>236</v>
      </c>
      <c r="CE6" s="685"/>
      <c r="CF6" s="685"/>
      <c r="CG6" s="685"/>
      <c r="CH6" s="685"/>
      <c r="CI6" s="685"/>
      <c r="CJ6" s="685"/>
      <c r="CK6" s="685"/>
      <c r="CL6" s="685"/>
      <c r="CM6" s="685"/>
      <c r="CN6" s="685"/>
      <c r="CO6" s="685"/>
      <c r="CP6" s="685"/>
      <c r="CQ6" s="686"/>
      <c r="CR6" s="628">
        <v>1175650</v>
      </c>
      <c r="CS6" s="629"/>
      <c r="CT6" s="629"/>
      <c r="CU6" s="629"/>
      <c r="CV6" s="629"/>
      <c r="CW6" s="629"/>
      <c r="CX6" s="629"/>
      <c r="CY6" s="630"/>
      <c r="CZ6" s="726">
        <v>0.3</v>
      </c>
      <c r="DA6" s="700"/>
      <c r="DB6" s="700"/>
      <c r="DC6" s="729"/>
      <c r="DD6" s="634" t="s">
        <v>185</v>
      </c>
      <c r="DE6" s="629"/>
      <c r="DF6" s="629"/>
      <c r="DG6" s="629"/>
      <c r="DH6" s="629"/>
      <c r="DI6" s="629"/>
      <c r="DJ6" s="629"/>
      <c r="DK6" s="629"/>
      <c r="DL6" s="629"/>
      <c r="DM6" s="629"/>
      <c r="DN6" s="629"/>
      <c r="DO6" s="629"/>
      <c r="DP6" s="630"/>
      <c r="DQ6" s="634">
        <v>1175515</v>
      </c>
      <c r="DR6" s="629"/>
      <c r="DS6" s="629"/>
      <c r="DT6" s="629"/>
      <c r="DU6" s="629"/>
      <c r="DV6" s="629"/>
      <c r="DW6" s="629"/>
      <c r="DX6" s="629"/>
      <c r="DY6" s="629"/>
      <c r="DZ6" s="629"/>
      <c r="EA6" s="629"/>
      <c r="EB6" s="629"/>
      <c r="EC6" s="669"/>
    </row>
    <row r="7" spans="2:143" ht="11.25" customHeight="1" x14ac:dyDescent="0.2">
      <c r="B7" s="625" t="s">
        <v>237</v>
      </c>
      <c r="C7" s="626"/>
      <c r="D7" s="626"/>
      <c r="E7" s="626"/>
      <c r="F7" s="626"/>
      <c r="G7" s="626"/>
      <c r="H7" s="626"/>
      <c r="I7" s="626"/>
      <c r="J7" s="626"/>
      <c r="K7" s="626"/>
      <c r="L7" s="626"/>
      <c r="M7" s="626"/>
      <c r="N7" s="626"/>
      <c r="O7" s="626"/>
      <c r="P7" s="626"/>
      <c r="Q7" s="627"/>
      <c r="R7" s="628">
        <v>130784</v>
      </c>
      <c r="S7" s="629"/>
      <c r="T7" s="629"/>
      <c r="U7" s="629"/>
      <c r="V7" s="629"/>
      <c r="W7" s="629"/>
      <c r="X7" s="629"/>
      <c r="Y7" s="630"/>
      <c r="Z7" s="655">
        <v>0</v>
      </c>
      <c r="AA7" s="655"/>
      <c r="AB7" s="655"/>
      <c r="AC7" s="655"/>
      <c r="AD7" s="656">
        <v>130784</v>
      </c>
      <c r="AE7" s="656"/>
      <c r="AF7" s="656"/>
      <c r="AG7" s="656"/>
      <c r="AH7" s="656"/>
      <c r="AI7" s="656"/>
      <c r="AJ7" s="656"/>
      <c r="AK7" s="656"/>
      <c r="AL7" s="631">
        <v>0.1</v>
      </c>
      <c r="AM7" s="632"/>
      <c r="AN7" s="632"/>
      <c r="AO7" s="657"/>
      <c r="AP7" s="625" t="s">
        <v>238</v>
      </c>
      <c r="AQ7" s="626"/>
      <c r="AR7" s="626"/>
      <c r="AS7" s="626"/>
      <c r="AT7" s="626"/>
      <c r="AU7" s="626"/>
      <c r="AV7" s="626"/>
      <c r="AW7" s="626"/>
      <c r="AX7" s="626"/>
      <c r="AY7" s="626"/>
      <c r="AZ7" s="626"/>
      <c r="BA7" s="626"/>
      <c r="BB7" s="626"/>
      <c r="BC7" s="626"/>
      <c r="BD7" s="626"/>
      <c r="BE7" s="626"/>
      <c r="BF7" s="627"/>
      <c r="BG7" s="628">
        <v>69362130</v>
      </c>
      <c r="BH7" s="629"/>
      <c r="BI7" s="629"/>
      <c r="BJ7" s="629"/>
      <c r="BK7" s="629"/>
      <c r="BL7" s="629"/>
      <c r="BM7" s="629"/>
      <c r="BN7" s="630"/>
      <c r="BO7" s="655">
        <v>45.7</v>
      </c>
      <c r="BP7" s="655"/>
      <c r="BQ7" s="655"/>
      <c r="BR7" s="655"/>
      <c r="BS7" s="656">
        <v>1674540</v>
      </c>
      <c r="BT7" s="656"/>
      <c r="BU7" s="656"/>
      <c r="BV7" s="656"/>
      <c r="BW7" s="656"/>
      <c r="BX7" s="656"/>
      <c r="BY7" s="656"/>
      <c r="BZ7" s="656"/>
      <c r="CA7" s="656"/>
      <c r="CB7" s="723"/>
      <c r="CD7" s="670" t="s">
        <v>239</v>
      </c>
      <c r="CE7" s="667"/>
      <c r="CF7" s="667"/>
      <c r="CG7" s="667"/>
      <c r="CH7" s="667"/>
      <c r="CI7" s="667"/>
      <c r="CJ7" s="667"/>
      <c r="CK7" s="667"/>
      <c r="CL7" s="667"/>
      <c r="CM7" s="667"/>
      <c r="CN7" s="667"/>
      <c r="CO7" s="667"/>
      <c r="CP7" s="667"/>
      <c r="CQ7" s="668"/>
      <c r="CR7" s="628">
        <v>42940977</v>
      </c>
      <c r="CS7" s="629"/>
      <c r="CT7" s="629"/>
      <c r="CU7" s="629"/>
      <c r="CV7" s="629"/>
      <c r="CW7" s="629"/>
      <c r="CX7" s="629"/>
      <c r="CY7" s="630"/>
      <c r="CZ7" s="655">
        <v>9.3000000000000007</v>
      </c>
      <c r="DA7" s="655"/>
      <c r="DB7" s="655"/>
      <c r="DC7" s="655"/>
      <c r="DD7" s="634">
        <v>1721859</v>
      </c>
      <c r="DE7" s="629"/>
      <c r="DF7" s="629"/>
      <c r="DG7" s="629"/>
      <c r="DH7" s="629"/>
      <c r="DI7" s="629"/>
      <c r="DJ7" s="629"/>
      <c r="DK7" s="629"/>
      <c r="DL7" s="629"/>
      <c r="DM7" s="629"/>
      <c r="DN7" s="629"/>
      <c r="DO7" s="629"/>
      <c r="DP7" s="630"/>
      <c r="DQ7" s="634">
        <v>38718309</v>
      </c>
      <c r="DR7" s="629"/>
      <c r="DS7" s="629"/>
      <c r="DT7" s="629"/>
      <c r="DU7" s="629"/>
      <c r="DV7" s="629"/>
      <c r="DW7" s="629"/>
      <c r="DX7" s="629"/>
      <c r="DY7" s="629"/>
      <c r="DZ7" s="629"/>
      <c r="EA7" s="629"/>
      <c r="EB7" s="629"/>
      <c r="EC7" s="669"/>
    </row>
    <row r="8" spans="2:143" ht="11.25" customHeight="1" x14ac:dyDescent="0.2">
      <c r="B8" s="625" t="s">
        <v>240</v>
      </c>
      <c r="C8" s="626"/>
      <c r="D8" s="626"/>
      <c r="E8" s="626"/>
      <c r="F8" s="626"/>
      <c r="G8" s="626"/>
      <c r="H8" s="626"/>
      <c r="I8" s="626"/>
      <c r="J8" s="626"/>
      <c r="K8" s="626"/>
      <c r="L8" s="626"/>
      <c r="M8" s="626"/>
      <c r="N8" s="626"/>
      <c r="O8" s="626"/>
      <c r="P8" s="626"/>
      <c r="Q8" s="627"/>
      <c r="R8" s="628">
        <v>1033288</v>
      </c>
      <c r="S8" s="629"/>
      <c r="T8" s="629"/>
      <c r="U8" s="629"/>
      <c r="V8" s="629"/>
      <c r="W8" s="629"/>
      <c r="X8" s="629"/>
      <c r="Y8" s="630"/>
      <c r="Z8" s="655">
        <v>0.2</v>
      </c>
      <c r="AA8" s="655"/>
      <c r="AB8" s="655"/>
      <c r="AC8" s="655"/>
      <c r="AD8" s="656">
        <v>1033288</v>
      </c>
      <c r="AE8" s="656"/>
      <c r="AF8" s="656"/>
      <c r="AG8" s="656"/>
      <c r="AH8" s="656"/>
      <c r="AI8" s="656"/>
      <c r="AJ8" s="656"/>
      <c r="AK8" s="656"/>
      <c r="AL8" s="631">
        <v>0.5</v>
      </c>
      <c r="AM8" s="632"/>
      <c r="AN8" s="632"/>
      <c r="AO8" s="657"/>
      <c r="AP8" s="625" t="s">
        <v>241</v>
      </c>
      <c r="AQ8" s="626"/>
      <c r="AR8" s="626"/>
      <c r="AS8" s="626"/>
      <c r="AT8" s="626"/>
      <c r="AU8" s="626"/>
      <c r="AV8" s="626"/>
      <c r="AW8" s="626"/>
      <c r="AX8" s="626"/>
      <c r="AY8" s="626"/>
      <c r="AZ8" s="626"/>
      <c r="BA8" s="626"/>
      <c r="BB8" s="626"/>
      <c r="BC8" s="626"/>
      <c r="BD8" s="626"/>
      <c r="BE8" s="626"/>
      <c r="BF8" s="627"/>
      <c r="BG8" s="628">
        <v>1350786</v>
      </c>
      <c r="BH8" s="629"/>
      <c r="BI8" s="629"/>
      <c r="BJ8" s="629"/>
      <c r="BK8" s="629"/>
      <c r="BL8" s="629"/>
      <c r="BM8" s="629"/>
      <c r="BN8" s="630"/>
      <c r="BO8" s="655">
        <v>0.9</v>
      </c>
      <c r="BP8" s="655"/>
      <c r="BQ8" s="655"/>
      <c r="BR8" s="655"/>
      <c r="BS8" s="656" t="s">
        <v>184</v>
      </c>
      <c r="BT8" s="656"/>
      <c r="BU8" s="656"/>
      <c r="BV8" s="656"/>
      <c r="BW8" s="656"/>
      <c r="BX8" s="656"/>
      <c r="BY8" s="656"/>
      <c r="BZ8" s="656"/>
      <c r="CA8" s="656"/>
      <c r="CB8" s="723"/>
      <c r="CD8" s="670" t="s">
        <v>242</v>
      </c>
      <c r="CE8" s="667"/>
      <c r="CF8" s="667"/>
      <c r="CG8" s="667"/>
      <c r="CH8" s="667"/>
      <c r="CI8" s="667"/>
      <c r="CJ8" s="667"/>
      <c r="CK8" s="667"/>
      <c r="CL8" s="667"/>
      <c r="CM8" s="667"/>
      <c r="CN8" s="667"/>
      <c r="CO8" s="667"/>
      <c r="CP8" s="667"/>
      <c r="CQ8" s="668"/>
      <c r="CR8" s="628">
        <v>211528953</v>
      </c>
      <c r="CS8" s="629"/>
      <c r="CT8" s="629"/>
      <c r="CU8" s="629"/>
      <c r="CV8" s="629"/>
      <c r="CW8" s="629"/>
      <c r="CX8" s="629"/>
      <c r="CY8" s="630"/>
      <c r="CZ8" s="655">
        <v>45.9</v>
      </c>
      <c r="DA8" s="655"/>
      <c r="DB8" s="655"/>
      <c r="DC8" s="655"/>
      <c r="DD8" s="634">
        <v>1275799</v>
      </c>
      <c r="DE8" s="629"/>
      <c r="DF8" s="629"/>
      <c r="DG8" s="629"/>
      <c r="DH8" s="629"/>
      <c r="DI8" s="629"/>
      <c r="DJ8" s="629"/>
      <c r="DK8" s="629"/>
      <c r="DL8" s="629"/>
      <c r="DM8" s="629"/>
      <c r="DN8" s="629"/>
      <c r="DO8" s="629"/>
      <c r="DP8" s="630"/>
      <c r="DQ8" s="634">
        <v>86830000</v>
      </c>
      <c r="DR8" s="629"/>
      <c r="DS8" s="629"/>
      <c r="DT8" s="629"/>
      <c r="DU8" s="629"/>
      <c r="DV8" s="629"/>
      <c r="DW8" s="629"/>
      <c r="DX8" s="629"/>
      <c r="DY8" s="629"/>
      <c r="DZ8" s="629"/>
      <c r="EA8" s="629"/>
      <c r="EB8" s="629"/>
      <c r="EC8" s="669"/>
    </row>
    <row r="9" spans="2:143" ht="11.25" customHeight="1" x14ac:dyDescent="0.2">
      <c r="B9" s="625" t="s">
        <v>243</v>
      </c>
      <c r="C9" s="626"/>
      <c r="D9" s="626"/>
      <c r="E9" s="626"/>
      <c r="F9" s="626"/>
      <c r="G9" s="626"/>
      <c r="H9" s="626"/>
      <c r="I9" s="626"/>
      <c r="J9" s="626"/>
      <c r="K9" s="626"/>
      <c r="L9" s="626"/>
      <c r="M9" s="626"/>
      <c r="N9" s="626"/>
      <c r="O9" s="626"/>
      <c r="P9" s="626"/>
      <c r="Q9" s="627"/>
      <c r="R9" s="628">
        <v>1160951</v>
      </c>
      <c r="S9" s="629"/>
      <c r="T9" s="629"/>
      <c r="U9" s="629"/>
      <c r="V9" s="629"/>
      <c r="W9" s="629"/>
      <c r="X9" s="629"/>
      <c r="Y9" s="630"/>
      <c r="Z9" s="655">
        <v>0.2</v>
      </c>
      <c r="AA9" s="655"/>
      <c r="AB9" s="655"/>
      <c r="AC9" s="655"/>
      <c r="AD9" s="656">
        <v>1160951</v>
      </c>
      <c r="AE9" s="656"/>
      <c r="AF9" s="656"/>
      <c r="AG9" s="656"/>
      <c r="AH9" s="656"/>
      <c r="AI9" s="656"/>
      <c r="AJ9" s="656"/>
      <c r="AK9" s="656"/>
      <c r="AL9" s="631">
        <v>0.5</v>
      </c>
      <c r="AM9" s="632"/>
      <c r="AN9" s="632"/>
      <c r="AO9" s="657"/>
      <c r="AP9" s="625" t="s">
        <v>244</v>
      </c>
      <c r="AQ9" s="626"/>
      <c r="AR9" s="626"/>
      <c r="AS9" s="626"/>
      <c r="AT9" s="626"/>
      <c r="AU9" s="626"/>
      <c r="AV9" s="626"/>
      <c r="AW9" s="626"/>
      <c r="AX9" s="626"/>
      <c r="AY9" s="626"/>
      <c r="AZ9" s="626"/>
      <c r="BA9" s="626"/>
      <c r="BB9" s="626"/>
      <c r="BC9" s="626"/>
      <c r="BD9" s="626"/>
      <c r="BE9" s="626"/>
      <c r="BF9" s="627"/>
      <c r="BG9" s="628">
        <v>59123300</v>
      </c>
      <c r="BH9" s="629"/>
      <c r="BI9" s="629"/>
      <c r="BJ9" s="629"/>
      <c r="BK9" s="629"/>
      <c r="BL9" s="629"/>
      <c r="BM9" s="629"/>
      <c r="BN9" s="630"/>
      <c r="BO9" s="655">
        <v>39</v>
      </c>
      <c r="BP9" s="655"/>
      <c r="BQ9" s="655"/>
      <c r="BR9" s="655"/>
      <c r="BS9" s="656" t="s">
        <v>245</v>
      </c>
      <c r="BT9" s="656"/>
      <c r="BU9" s="656"/>
      <c r="BV9" s="656"/>
      <c r="BW9" s="656"/>
      <c r="BX9" s="656"/>
      <c r="BY9" s="656"/>
      <c r="BZ9" s="656"/>
      <c r="CA9" s="656"/>
      <c r="CB9" s="723"/>
      <c r="CD9" s="670" t="s">
        <v>246</v>
      </c>
      <c r="CE9" s="667"/>
      <c r="CF9" s="667"/>
      <c r="CG9" s="667"/>
      <c r="CH9" s="667"/>
      <c r="CI9" s="667"/>
      <c r="CJ9" s="667"/>
      <c r="CK9" s="667"/>
      <c r="CL9" s="667"/>
      <c r="CM9" s="667"/>
      <c r="CN9" s="667"/>
      <c r="CO9" s="667"/>
      <c r="CP9" s="667"/>
      <c r="CQ9" s="668"/>
      <c r="CR9" s="628">
        <v>39002951</v>
      </c>
      <c r="CS9" s="629"/>
      <c r="CT9" s="629"/>
      <c r="CU9" s="629"/>
      <c r="CV9" s="629"/>
      <c r="CW9" s="629"/>
      <c r="CX9" s="629"/>
      <c r="CY9" s="630"/>
      <c r="CZ9" s="655">
        <v>8.5</v>
      </c>
      <c r="DA9" s="655"/>
      <c r="DB9" s="655"/>
      <c r="DC9" s="655"/>
      <c r="DD9" s="634">
        <v>1915856</v>
      </c>
      <c r="DE9" s="629"/>
      <c r="DF9" s="629"/>
      <c r="DG9" s="629"/>
      <c r="DH9" s="629"/>
      <c r="DI9" s="629"/>
      <c r="DJ9" s="629"/>
      <c r="DK9" s="629"/>
      <c r="DL9" s="629"/>
      <c r="DM9" s="629"/>
      <c r="DN9" s="629"/>
      <c r="DO9" s="629"/>
      <c r="DP9" s="630"/>
      <c r="DQ9" s="634">
        <v>23135871</v>
      </c>
      <c r="DR9" s="629"/>
      <c r="DS9" s="629"/>
      <c r="DT9" s="629"/>
      <c r="DU9" s="629"/>
      <c r="DV9" s="629"/>
      <c r="DW9" s="629"/>
      <c r="DX9" s="629"/>
      <c r="DY9" s="629"/>
      <c r="DZ9" s="629"/>
      <c r="EA9" s="629"/>
      <c r="EB9" s="629"/>
      <c r="EC9" s="669"/>
    </row>
    <row r="10" spans="2:143" ht="11.25" customHeight="1" x14ac:dyDescent="0.2">
      <c r="B10" s="625" t="s">
        <v>247</v>
      </c>
      <c r="C10" s="626"/>
      <c r="D10" s="626"/>
      <c r="E10" s="626"/>
      <c r="F10" s="626"/>
      <c r="G10" s="626"/>
      <c r="H10" s="626"/>
      <c r="I10" s="626"/>
      <c r="J10" s="626"/>
      <c r="K10" s="626"/>
      <c r="L10" s="626"/>
      <c r="M10" s="626"/>
      <c r="N10" s="626"/>
      <c r="O10" s="626"/>
      <c r="P10" s="626"/>
      <c r="Q10" s="627"/>
      <c r="R10" s="628">
        <v>162187</v>
      </c>
      <c r="S10" s="629"/>
      <c r="T10" s="629"/>
      <c r="U10" s="629"/>
      <c r="V10" s="629"/>
      <c r="W10" s="629"/>
      <c r="X10" s="629"/>
      <c r="Y10" s="630"/>
      <c r="Z10" s="655">
        <v>0</v>
      </c>
      <c r="AA10" s="655"/>
      <c r="AB10" s="655"/>
      <c r="AC10" s="655"/>
      <c r="AD10" s="656">
        <v>162187</v>
      </c>
      <c r="AE10" s="656"/>
      <c r="AF10" s="656"/>
      <c r="AG10" s="656"/>
      <c r="AH10" s="656"/>
      <c r="AI10" s="656"/>
      <c r="AJ10" s="656"/>
      <c r="AK10" s="656"/>
      <c r="AL10" s="631">
        <v>0.1</v>
      </c>
      <c r="AM10" s="632"/>
      <c r="AN10" s="632"/>
      <c r="AO10" s="657"/>
      <c r="AP10" s="625" t="s">
        <v>248</v>
      </c>
      <c r="AQ10" s="626"/>
      <c r="AR10" s="626"/>
      <c r="AS10" s="626"/>
      <c r="AT10" s="626"/>
      <c r="AU10" s="626"/>
      <c r="AV10" s="626"/>
      <c r="AW10" s="626"/>
      <c r="AX10" s="626"/>
      <c r="AY10" s="626"/>
      <c r="AZ10" s="626"/>
      <c r="BA10" s="626"/>
      <c r="BB10" s="626"/>
      <c r="BC10" s="626"/>
      <c r="BD10" s="626"/>
      <c r="BE10" s="626"/>
      <c r="BF10" s="627"/>
      <c r="BG10" s="628">
        <v>2352007</v>
      </c>
      <c r="BH10" s="629"/>
      <c r="BI10" s="629"/>
      <c r="BJ10" s="629"/>
      <c r="BK10" s="629"/>
      <c r="BL10" s="629"/>
      <c r="BM10" s="629"/>
      <c r="BN10" s="630"/>
      <c r="BO10" s="655">
        <v>1.6</v>
      </c>
      <c r="BP10" s="655"/>
      <c r="BQ10" s="655"/>
      <c r="BR10" s="655"/>
      <c r="BS10" s="656" t="s">
        <v>245</v>
      </c>
      <c r="BT10" s="656"/>
      <c r="BU10" s="656"/>
      <c r="BV10" s="656"/>
      <c r="BW10" s="656"/>
      <c r="BX10" s="656"/>
      <c r="BY10" s="656"/>
      <c r="BZ10" s="656"/>
      <c r="CA10" s="656"/>
      <c r="CB10" s="723"/>
      <c r="CD10" s="670" t="s">
        <v>249</v>
      </c>
      <c r="CE10" s="667"/>
      <c r="CF10" s="667"/>
      <c r="CG10" s="667"/>
      <c r="CH10" s="667"/>
      <c r="CI10" s="667"/>
      <c r="CJ10" s="667"/>
      <c r="CK10" s="667"/>
      <c r="CL10" s="667"/>
      <c r="CM10" s="667"/>
      <c r="CN10" s="667"/>
      <c r="CO10" s="667"/>
      <c r="CP10" s="667"/>
      <c r="CQ10" s="668"/>
      <c r="CR10" s="628">
        <v>632227</v>
      </c>
      <c r="CS10" s="629"/>
      <c r="CT10" s="629"/>
      <c r="CU10" s="629"/>
      <c r="CV10" s="629"/>
      <c r="CW10" s="629"/>
      <c r="CX10" s="629"/>
      <c r="CY10" s="630"/>
      <c r="CZ10" s="655">
        <v>0.1</v>
      </c>
      <c r="DA10" s="655"/>
      <c r="DB10" s="655"/>
      <c r="DC10" s="655"/>
      <c r="DD10" s="634">
        <v>308107</v>
      </c>
      <c r="DE10" s="629"/>
      <c r="DF10" s="629"/>
      <c r="DG10" s="629"/>
      <c r="DH10" s="629"/>
      <c r="DI10" s="629"/>
      <c r="DJ10" s="629"/>
      <c r="DK10" s="629"/>
      <c r="DL10" s="629"/>
      <c r="DM10" s="629"/>
      <c r="DN10" s="629"/>
      <c r="DO10" s="629"/>
      <c r="DP10" s="630"/>
      <c r="DQ10" s="634">
        <v>503177</v>
      </c>
      <c r="DR10" s="629"/>
      <c r="DS10" s="629"/>
      <c r="DT10" s="629"/>
      <c r="DU10" s="629"/>
      <c r="DV10" s="629"/>
      <c r="DW10" s="629"/>
      <c r="DX10" s="629"/>
      <c r="DY10" s="629"/>
      <c r="DZ10" s="629"/>
      <c r="EA10" s="629"/>
      <c r="EB10" s="629"/>
      <c r="EC10" s="669"/>
    </row>
    <row r="11" spans="2:143" ht="11.25" customHeight="1" x14ac:dyDescent="0.2">
      <c r="B11" s="625" t="s">
        <v>250</v>
      </c>
      <c r="C11" s="626"/>
      <c r="D11" s="626"/>
      <c r="E11" s="626"/>
      <c r="F11" s="626"/>
      <c r="G11" s="626"/>
      <c r="H11" s="626"/>
      <c r="I11" s="626"/>
      <c r="J11" s="626"/>
      <c r="K11" s="626"/>
      <c r="L11" s="626"/>
      <c r="M11" s="626"/>
      <c r="N11" s="626"/>
      <c r="O11" s="626"/>
      <c r="P11" s="626"/>
      <c r="Q11" s="627"/>
      <c r="R11" s="628">
        <v>18524781</v>
      </c>
      <c r="S11" s="629"/>
      <c r="T11" s="629"/>
      <c r="U11" s="629"/>
      <c r="V11" s="629"/>
      <c r="W11" s="629"/>
      <c r="X11" s="629"/>
      <c r="Y11" s="630"/>
      <c r="Z11" s="631">
        <v>3.9</v>
      </c>
      <c r="AA11" s="632"/>
      <c r="AB11" s="632"/>
      <c r="AC11" s="633"/>
      <c r="AD11" s="634">
        <v>18524781</v>
      </c>
      <c r="AE11" s="629"/>
      <c r="AF11" s="629"/>
      <c r="AG11" s="629"/>
      <c r="AH11" s="629"/>
      <c r="AI11" s="629"/>
      <c r="AJ11" s="629"/>
      <c r="AK11" s="630"/>
      <c r="AL11" s="631">
        <v>8.4</v>
      </c>
      <c r="AM11" s="632"/>
      <c r="AN11" s="632"/>
      <c r="AO11" s="657"/>
      <c r="AP11" s="625" t="s">
        <v>251</v>
      </c>
      <c r="AQ11" s="626"/>
      <c r="AR11" s="626"/>
      <c r="AS11" s="626"/>
      <c r="AT11" s="626"/>
      <c r="AU11" s="626"/>
      <c r="AV11" s="626"/>
      <c r="AW11" s="626"/>
      <c r="AX11" s="626"/>
      <c r="AY11" s="626"/>
      <c r="AZ11" s="626"/>
      <c r="BA11" s="626"/>
      <c r="BB11" s="626"/>
      <c r="BC11" s="626"/>
      <c r="BD11" s="626"/>
      <c r="BE11" s="626"/>
      <c r="BF11" s="627"/>
      <c r="BG11" s="628">
        <v>6536037</v>
      </c>
      <c r="BH11" s="629"/>
      <c r="BI11" s="629"/>
      <c r="BJ11" s="629"/>
      <c r="BK11" s="629"/>
      <c r="BL11" s="629"/>
      <c r="BM11" s="629"/>
      <c r="BN11" s="630"/>
      <c r="BO11" s="655">
        <v>4.3</v>
      </c>
      <c r="BP11" s="655"/>
      <c r="BQ11" s="655"/>
      <c r="BR11" s="655"/>
      <c r="BS11" s="656">
        <v>1674540</v>
      </c>
      <c r="BT11" s="656"/>
      <c r="BU11" s="656"/>
      <c r="BV11" s="656"/>
      <c r="BW11" s="656"/>
      <c r="BX11" s="656"/>
      <c r="BY11" s="656"/>
      <c r="BZ11" s="656"/>
      <c r="CA11" s="656"/>
      <c r="CB11" s="723"/>
      <c r="CD11" s="670" t="s">
        <v>252</v>
      </c>
      <c r="CE11" s="667"/>
      <c r="CF11" s="667"/>
      <c r="CG11" s="667"/>
      <c r="CH11" s="667"/>
      <c r="CI11" s="667"/>
      <c r="CJ11" s="667"/>
      <c r="CK11" s="667"/>
      <c r="CL11" s="667"/>
      <c r="CM11" s="667"/>
      <c r="CN11" s="667"/>
      <c r="CO11" s="667"/>
      <c r="CP11" s="667"/>
      <c r="CQ11" s="668"/>
      <c r="CR11" s="628">
        <v>821000</v>
      </c>
      <c r="CS11" s="629"/>
      <c r="CT11" s="629"/>
      <c r="CU11" s="629"/>
      <c r="CV11" s="629"/>
      <c r="CW11" s="629"/>
      <c r="CX11" s="629"/>
      <c r="CY11" s="630"/>
      <c r="CZ11" s="655">
        <v>0.2</v>
      </c>
      <c r="DA11" s="655"/>
      <c r="DB11" s="655"/>
      <c r="DC11" s="655"/>
      <c r="DD11" s="634">
        <v>25595</v>
      </c>
      <c r="DE11" s="629"/>
      <c r="DF11" s="629"/>
      <c r="DG11" s="629"/>
      <c r="DH11" s="629"/>
      <c r="DI11" s="629"/>
      <c r="DJ11" s="629"/>
      <c r="DK11" s="629"/>
      <c r="DL11" s="629"/>
      <c r="DM11" s="629"/>
      <c r="DN11" s="629"/>
      <c r="DO11" s="629"/>
      <c r="DP11" s="630"/>
      <c r="DQ11" s="634">
        <v>741877</v>
      </c>
      <c r="DR11" s="629"/>
      <c r="DS11" s="629"/>
      <c r="DT11" s="629"/>
      <c r="DU11" s="629"/>
      <c r="DV11" s="629"/>
      <c r="DW11" s="629"/>
      <c r="DX11" s="629"/>
      <c r="DY11" s="629"/>
      <c r="DZ11" s="629"/>
      <c r="EA11" s="629"/>
      <c r="EB11" s="629"/>
      <c r="EC11" s="669"/>
    </row>
    <row r="12" spans="2:143" ht="11.25" customHeight="1" x14ac:dyDescent="0.2">
      <c r="B12" s="625" t="s">
        <v>253</v>
      </c>
      <c r="C12" s="626"/>
      <c r="D12" s="626"/>
      <c r="E12" s="626"/>
      <c r="F12" s="626"/>
      <c r="G12" s="626"/>
      <c r="H12" s="626"/>
      <c r="I12" s="626"/>
      <c r="J12" s="626"/>
      <c r="K12" s="626"/>
      <c r="L12" s="626"/>
      <c r="M12" s="626"/>
      <c r="N12" s="626"/>
      <c r="O12" s="626"/>
      <c r="P12" s="626"/>
      <c r="Q12" s="627"/>
      <c r="R12" s="628">
        <v>137226</v>
      </c>
      <c r="S12" s="629"/>
      <c r="T12" s="629"/>
      <c r="U12" s="629"/>
      <c r="V12" s="629"/>
      <c r="W12" s="629"/>
      <c r="X12" s="629"/>
      <c r="Y12" s="630"/>
      <c r="Z12" s="655">
        <v>0</v>
      </c>
      <c r="AA12" s="655"/>
      <c r="AB12" s="655"/>
      <c r="AC12" s="655"/>
      <c r="AD12" s="656">
        <v>137226</v>
      </c>
      <c r="AE12" s="656"/>
      <c r="AF12" s="656"/>
      <c r="AG12" s="656"/>
      <c r="AH12" s="656"/>
      <c r="AI12" s="656"/>
      <c r="AJ12" s="656"/>
      <c r="AK12" s="656"/>
      <c r="AL12" s="631">
        <v>0.1</v>
      </c>
      <c r="AM12" s="632"/>
      <c r="AN12" s="632"/>
      <c r="AO12" s="657"/>
      <c r="AP12" s="625" t="s">
        <v>254</v>
      </c>
      <c r="AQ12" s="626"/>
      <c r="AR12" s="626"/>
      <c r="AS12" s="626"/>
      <c r="AT12" s="626"/>
      <c r="AU12" s="626"/>
      <c r="AV12" s="626"/>
      <c r="AW12" s="626"/>
      <c r="AX12" s="626"/>
      <c r="AY12" s="626"/>
      <c r="AZ12" s="626"/>
      <c r="BA12" s="626"/>
      <c r="BB12" s="626"/>
      <c r="BC12" s="626"/>
      <c r="BD12" s="626"/>
      <c r="BE12" s="626"/>
      <c r="BF12" s="627"/>
      <c r="BG12" s="628">
        <v>59092389</v>
      </c>
      <c r="BH12" s="629"/>
      <c r="BI12" s="629"/>
      <c r="BJ12" s="629"/>
      <c r="BK12" s="629"/>
      <c r="BL12" s="629"/>
      <c r="BM12" s="629"/>
      <c r="BN12" s="630"/>
      <c r="BO12" s="655">
        <v>39</v>
      </c>
      <c r="BP12" s="655"/>
      <c r="BQ12" s="655"/>
      <c r="BR12" s="655"/>
      <c r="BS12" s="656" t="s">
        <v>185</v>
      </c>
      <c r="BT12" s="656"/>
      <c r="BU12" s="656"/>
      <c r="BV12" s="656"/>
      <c r="BW12" s="656"/>
      <c r="BX12" s="656"/>
      <c r="BY12" s="656"/>
      <c r="BZ12" s="656"/>
      <c r="CA12" s="656"/>
      <c r="CB12" s="723"/>
      <c r="CD12" s="670" t="s">
        <v>255</v>
      </c>
      <c r="CE12" s="667"/>
      <c r="CF12" s="667"/>
      <c r="CG12" s="667"/>
      <c r="CH12" s="667"/>
      <c r="CI12" s="667"/>
      <c r="CJ12" s="667"/>
      <c r="CK12" s="667"/>
      <c r="CL12" s="667"/>
      <c r="CM12" s="667"/>
      <c r="CN12" s="667"/>
      <c r="CO12" s="667"/>
      <c r="CP12" s="667"/>
      <c r="CQ12" s="668"/>
      <c r="CR12" s="628">
        <v>3096039</v>
      </c>
      <c r="CS12" s="629"/>
      <c r="CT12" s="629"/>
      <c r="CU12" s="629"/>
      <c r="CV12" s="629"/>
      <c r="CW12" s="629"/>
      <c r="CX12" s="629"/>
      <c r="CY12" s="630"/>
      <c r="CZ12" s="655">
        <v>0.7</v>
      </c>
      <c r="DA12" s="655"/>
      <c r="DB12" s="655"/>
      <c r="DC12" s="655"/>
      <c r="DD12" s="634">
        <v>120839</v>
      </c>
      <c r="DE12" s="629"/>
      <c r="DF12" s="629"/>
      <c r="DG12" s="629"/>
      <c r="DH12" s="629"/>
      <c r="DI12" s="629"/>
      <c r="DJ12" s="629"/>
      <c r="DK12" s="629"/>
      <c r="DL12" s="629"/>
      <c r="DM12" s="629"/>
      <c r="DN12" s="629"/>
      <c r="DO12" s="629"/>
      <c r="DP12" s="630"/>
      <c r="DQ12" s="634">
        <v>2200439</v>
      </c>
      <c r="DR12" s="629"/>
      <c r="DS12" s="629"/>
      <c r="DT12" s="629"/>
      <c r="DU12" s="629"/>
      <c r="DV12" s="629"/>
      <c r="DW12" s="629"/>
      <c r="DX12" s="629"/>
      <c r="DY12" s="629"/>
      <c r="DZ12" s="629"/>
      <c r="EA12" s="629"/>
      <c r="EB12" s="629"/>
      <c r="EC12" s="669"/>
    </row>
    <row r="13" spans="2:143" ht="11.25" customHeight="1" x14ac:dyDescent="0.2">
      <c r="B13" s="625" t="s">
        <v>256</v>
      </c>
      <c r="C13" s="626"/>
      <c r="D13" s="626"/>
      <c r="E13" s="626"/>
      <c r="F13" s="626"/>
      <c r="G13" s="626"/>
      <c r="H13" s="626"/>
      <c r="I13" s="626"/>
      <c r="J13" s="626"/>
      <c r="K13" s="626"/>
      <c r="L13" s="626"/>
      <c r="M13" s="626"/>
      <c r="N13" s="626"/>
      <c r="O13" s="626"/>
      <c r="P13" s="626"/>
      <c r="Q13" s="627"/>
      <c r="R13" s="628" t="s">
        <v>185</v>
      </c>
      <c r="S13" s="629"/>
      <c r="T13" s="629"/>
      <c r="U13" s="629"/>
      <c r="V13" s="629"/>
      <c r="W13" s="629"/>
      <c r="X13" s="629"/>
      <c r="Y13" s="630"/>
      <c r="Z13" s="655" t="s">
        <v>245</v>
      </c>
      <c r="AA13" s="655"/>
      <c r="AB13" s="655"/>
      <c r="AC13" s="655"/>
      <c r="AD13" s="656" t="s">
        <v>185</v>
      </c>
      <c r="AE13" s="656"/>
      <c r="AF13" s="656"/>
      <c r="AG13" s="656"/>
      <c r="AH13" s="656"/>
      <c r="AI13" s="656"/>
      <c r="AJ13" s="656"/>
      <c r="AK13" s="656"/>
      <c r="AL13" s="631" t="s">
        <v>184</v>
      </c>
      <c r="AM13" s="632"/>
      <c r="AN13" s="632"/>
      <c r="AO13" s="657"/>
      <c r="AP13" s="625" t="s">
        <v>257</v>
      </c>
      <c r="AQ13" s="626"/>
      <c r="AR13" s="626"/>
      <c r="AS13" s="626"/>
      <c r="AT13" s="626"/>
      <c r="AU13" s="626"/>
      <c r="AV13" s="626"/>
      <c r="AW13" s="626"/>
      <c r="AX13" s="626"/>
      <c r="AY13" s="626"/>
      <c r="AZ13" s="626"/>
      <c r="BA13" s="626"/>
      <c r="BB13" s="626"/>
      <c r="BC13" s="626"/>
      <c r="BD13" s="626"/>
      <c r="BE13" s="626"/>
      <c r="BF13" s="627"/>
      <c r="BG13" s="628">
        <v>58196964</v>
      </c>
      <c r="BH13" s="629"/>
      <c r="BI13" s="629"/>
      <c r="BJ13" s="629"/>
      <c r="BK13" s="629"/>
      <c r="BL13" s="629"/>
      <c r="BM13" s="629"/>
      <c r="BN13" s="630"/>
      <c r="BO13" s="655">
        <v>38.4</v>
      </c>
      <c r="BP13" s="655"/>
      <c r="BQ13" s="655"/>
      <c r="BR13" s="655"/>
      <c r="BS13" s="656" t="s">
        <v>184</v>
      </c>
      <c r="BT13" s="656"/>
      <c r="BU13" s="656"/>
      <c r="BV13" s="656"/>
      <c r="BW13" s="656"/>
      <c r="BX13" s="656"/>
      <c r="BY13" s="656"/>
      <c r="BZ13" s="656"/>
      <c r="CA13" s="656"/>
      <c r="CB13" s="723"/>
      <c r="CD13" s="670" t="s">
        <v>258</v>
      </c>
      <c r="CE13" s="667"/>
      <c r="CF13" s="667"/>
      <c r="CG13" s="667"/>
      <c r="CH13" s="667"/>
      <c r="CI13" s="667"/>
      <c r="CJ13" s="667"/>
      <c r="CK13" s="667"/>
      <c r="CL13" s="667"/>
      <c r="CM13" s="667"/>
      <c r="CN13" s="667"/>
      <c r="CO13" s="667"/>
      <c r="CP13" s="667"/>
      <c r="CQ13" s="668"/>
      <c r="CR13" s="628">
        <v>44526534</v>
      </c>
      <c r="CS13" s="629"/>
      <c r="CT13" s="629"/>
      <c r="CU13" s="629"/>
      <c r="CV13" s="629"/>
      <c r="CW13" s="629"/>
      <c r="CX13" s="629"/>
      <c r="CY13" s="630"/>
      <c r="CZ13" s="655">
        <v>9.6999999999999993</v>
      </c>
      <c r="DA13" s="655"/>
      <c r="DB13" s="655"/>
      <c r="DC13" s="655"/>
      <c r="DD13" s="634">
        <v>18194684</v>
      </c>
      <c r="DE13" s="629"/>
      <c r="DF13" s="629"/>
      <c r="DG13" s="629"/>
      <c r="DH13" s="629"/>
      <c r="DI13" s="629"/>
      <c r="DJ13" s="629"/>
      <c r="DK13" s="629"/>
      <c r="DL13" s="629"/>
      <c r="DM13" s="629"/>
      <c r="DN13" s="629"/>
      <c r="DO13" s="629"/>
      <c r="DP13" s="630"/>
      <c r="DQ13" s="634">
        <v>26801403</v>
      </c>
      <c r="DR13" s="629"/>
      <c r="DS13" s="629"/>
      <c r="DT13" s="629"/>
      <c r="DU13" s="629"/>
      <c r="DV13" s="629"/>
      <c r="DW13" s="629"/>
      <c r="DX13" s="629"/>
      <c r="DY13" s="629"/>
      <c r="DZ13" s="629"/>
      <c r="EA13" s="629"/>
      <c r="EB13" s="629"/>
      <c r="EC13" s="669"/>
    </row>
    <row r="14" spans="2:143" ht="11.25" customHeight="1" x14ac:dyDescent="0.2">
      <c r="B14" s="625" t="s">
        <v>259</v>
      </c>
      <c r="C14" s="626"/>
      <c r="D14" s="626"/>
      <c r="E14" s="626"/>
      <c r="F14" s="626"/>
      <c r="G14" s="626"/>
      <c r="H14" s="626"/>
      <c r="I14" s="626"/>
      <c r="J14" s="626"/>
      <c r="K14" s="626"/>
      <c r="L14" s="626"/>
      <c r="M14" s="626"/>
      <c r="N14" s="626"/>
      <c r="O14" s="626"/>
      <c r="P14" s="626"/>
      <c r="Q14" s="627"/>
      <c r="R14" s="628" t="s">
        <v>185</v>
      </c>
      <c r="S14" s="629"/>
      <c r="T14" s="629"/>
      <c r="U14" s="629"/>
      <c r="V14" s="629"/>
      <c r="W14" s="629"/>
      <c r="X14" s="629"/>
      <c r="Y14" s="630"/>
      <c r="Z14" s="655" t="s">
        <v>184</v>
      </c>
      <c r="AA14" s="655"/>
      <c r="AB14" s="655"/>
      <c r="AC14" s="655"/>
      <c r="AD14" s="656" t="s">
        <v>184</v>
      </c>
      <c r="AE14" s="656"/>
      <c r="AF14" s="656"/>
      <c r="AG14" s="656"/>
      <c r="AH14" s="656"/>
      <c r="AI14" s="656"/>
      <c r="AJ14" s="656"/>
      <c r="AK14" s="656"/>
      <c r="AL14" s="631" t="s">
        <v>184</v>
      </c>
      <c r="AM14" s="632"/>
      <c r="AN14" s="632"/>
      <c r="AO14" s="657"/>
      <c r="AP14" s="625" t="s">
        <v>260</v>
      </c>
      <c r="AQ14" s="626"/>
      <c r="AR14" s="626"/>
      <c r="AS14" s="626"/>
      <c r="AT14" s="626"/>
      <c r="AU14" s="626"/>
      <c r="AV14" s="626"/>
      <c r="AW14" s="626"/>
      <c r="AX14" s="626"/>
      <c r="AY14" s="626"/>
      <c r="AZ14" s="626"/>
      <c r="BA14" s="626"/>
      <c r="BB14" s="626"/>
      <c r="BC14" s="626"/>
      <c r="BD14" s="626"/>
      <c r="BE14" s="626"/>
      <c r="BF14" s="627"/>
      <c r="BG14" s="628">
        <v>1356775</v>
      </c>
      <c r="BH14" s="629"/>
      <c r="BI14" s="629"/>
      <c r="BJ14" s="629"/>
      <c r="BK14" s="629"/>
      <c r="BL14" s="629"/>
      <c r="BM14" s="629"/>
      <c r="BN14" s="630"/>
      <c r="BO14" s="655">
        <v>0.9</v>
      </c>
      <c r="BP14" s="655"/>
      <c r="BQ14" s="655"/>
      <c r="BR14" s="655"/>
      <c r="BS14" s="656" t="s">
        <v>185</v>
      </c>
      <c r="BT14" s="656"/>
      <c r="BU14" s="656"/>
      <c r="BV14" s="656"/>
      <c r="BW14" s="656"/>
      <c r="BX14" s="656"/>
      <c r="BY14" s="656"/>
      <c r="BZ14" s="656"/>
      <c r="CA14" s="656"/>
      <c r="CB14" s="723"/>
      <c r="CD14" s="670" t="s">
        <v>261</v>
      </c>
      <c r="CE14" s="667"/>
      <c r="CF14" s="667"/>
      <c r="CG14" s="667"/>
      <c r="CH14" s="667"/>
      <c r="CI14" s="667"/>
      <c r="CJ14" s="667"/>
      <c r="CK14" s="667"/>
      <c r="CL14" s="667"/>
      <c r="CM14" s="667"/>
      <c r="CN14" s="667"/>
      <c r="CO14" s="667"/>
      <c r="CP14" s="667"/>
      <c r="CQ14" s="668"/>
      <c r="CR14" s="628">
        <v>12310071</v>
      </c>
      <c r="CS14" s="629"/>
      <c r="CT14" s="629"/>
      <c r="CU14" s="629"/>
      <c r="CV14" s="629"/>
      <c r="CW14" s="629"/>
      <c r="CX14" s="629"/>
      <c r="CY14" s="630"/>
      <c r="CZ14" s="655">
        <v>2.7</v>
      </c>
      <c r="DA14" s="655"/>
      <c r="DB14" s="655"/>
      <c r="DC14" s="655"/>
      <c r="DD14" s="634">
        <v>2551067</v>
      </c>
      <c r="DE14" s="629"/>
      <c r="DF14" s="629"/>
      <c r="DG14" s="629"/>
      <c r="DH14" s="629"/>
      <c r="DI14" s="629"/>
      <c r="DJ14" s="629"/>
      <c r="DK14" s="629"/>
      <c r="DL14" s="629"/>
      <c r="DM14" s="629"/>
      <c r="DN14" s="629"/>
      <c r="DO14" s="629"/>
      <c r="DP14" s="630"/>
      <c r="DQ14" s="634">
        <v>8558132</v>
      </c>
      <c r="DR14" s="629"/>
      <c r="DS14" s="629"/>
      <c r="DT14" s="629"/>
      <c r="DU14" s="629"/>
      <c r="DV14" s="629"/>
      <c r="DW14" s="629"/>
      <c r="DX14" s="629"/>
      <c r="DY14" s="629"/>
      <c r="DZ14" s="629"/>
      <c r="EA14" s="629"/>
      <c r="EB14" s="629"/>
      <c r="EC14" s="669"/>
    </row>
    <row r="15" spans="2:143" ht="11.25" customHeight="1" x14ac:dyDescent="0.2">
      <c r="B15" s="625" t="s">
        <v>262</v>
      </c>
      <c r="C15" s="626"/>
      <c r="D15" s="626"/>
      <c r="E15" s="626"/>
      <c r="F15" s="626"/>
      <c r="G15" s="626"/>
      <c r="H15" s="626"/>
      <c r="I15" s="626"/>
      <c r="J15" s="626"/>
      <c r="K15" s="626"/>
      <c r="L15" s="626"/>
      <c r="M15" s="626"/>
      <c r="N15" s="626"/>
      <c r="O15" s="626"/>
      <c r="P15" s="626"/>
      <c r="Q15" s="627"/>
      <c r="R15" s="628">
        <v>5959480</v>
      </c>
      <c r="S15" s="629"/>
      <c r="T15" s="629"/>
      <c r="U15" s="629"/>
      <c r="V15" s="629"/>
      <c r="W15" s="629"/>
      <c r="X15" s="629"/>
      <c r="Y15" s="630"/>
      <c r="Z15" s="655">
        <v>1.3</v>
      </c>
      <c r="AA15" s="655"/>
      <c r="AB15" s="655"/>
      <c r="AC15" s="655"/>
      <c r="AD15" s="656">
        <v>5959480</v>
      </c>
      <c r="AE15" s="656"/>
      <c r="AF15" s="656"/>
      <c r="AG15" s="656"/>
      <c r="AH15" s="656"/>
      <c r="AI15" s="656"/>
      <c r="AJ15" s="656"/>
      <c r="AK15" s="656"/>
      <c r="AL15" s="631">
        <v>2.7</v>
      </c>
      <c r="AM15" s="632"/>
      <c r="AN15" s="632"/>
      <c r="AO15" s="657"/>
      <c r="AP15" s="625" t="s">
        <v>263</v>
      </c>
      <c r="AQ15" s="626"/>
      <c r="AR15" s="626"/>
      <c r="AS15" s="626"/>
      <c r="AT15" s="626"/>
      <c r="AU15" s="626"/>
      <c r="AV15" s="626"/>
      <c r="AW15" s="626"/>
      <c r="AX15" s="626"/>
      <c r="AY15" s="626"/>
      <c r="AZ15" s="626"/>
      <c r="BA15" s="626"/>
      <c r="BB15" s="626"/>
      <c r="BC15" s="626"/>
      <c r="BD15" s="626"/>
      <c r="BE15" s="626"/>
      <c r="BF15" s="627"/>
      <c r="BG15" s="628">
        <v>5762357</v>
      </c>
      <c r="BH15" s="629"/>
      <c r="BI15" s="629"/>
      <c r="BJ15" s="629"/>
      <c r="BK15" s="629"/>
      <c r="BL15" s="629"/>
      <c r="BM15" s="629"/>
      <c r="BN15" s="630"/>
      <c r="BO15" s="655">
        <v>3.8</v>
      </c>
      <c r="BP15" s="655"/>
      <c r="BQ15" s="655"/>
      <c r="BR15" s="655"/>
      <c r="BS15" s="656" t="s">
        <v>185</v>
      </c>
      <c r="BT15" s="656"/>
      <c r="BU15" s="656"/>
      <c r="BV15" s="656"/>
      <c r="BW15" s="656"/>
      <c r="BX15" s="656"/>
      <c r="BY15" s="656"/>
      <c r="BZ15" s="656"/>
      <c r="CA15" s="656"/>
      <c r="CB15" s="723"/>
      <c r="CD15" s="670" t="s">
        <v>264</v>
      </c>
      <c r="CE15" s="667"/>
      <c r="CF15" s="667"/>
      <c r="CG15" s="667"/>
      <c r="CH15" s="667"/>
      <c r="CI15" s="667"/>
      <c r="CJ15" s="667"/>
      <c r="CK15" s="667"/>
      <c r="CL15" s="667"/>
      <c r="CM15" s="667"/>
      <c r="CN15" s="667"/>
      <c r="CO15" s="667"/>
      <c r="CP15" s="667"/>
      <c r="CQ15" s="668"/>
      <c r="CR15" s="628">
        <v>65330261</v>
      </c>
      <c r="CS15" s="629"/>
      <c r="CT15" s="629"/>
      <c r="CU15" s="629"/>
      <c r="CV15" s="629"/>
      <c r="CW15" s="629"/>
      <c r="CX15" s="629"/>
      <c r="CY15" s="630"/>
      <c r="CZ15" s="655">
        <v>14.2</v>
      </c>
      <c r="DA15" s="655"/>
      <c r="DB15" s="655"/>
      <c r="DC15" s="655"/>
      <c r="DD15" s="634">
        <v>6298446</v>
      </c>
      <c r="DE15" s="629"/>
      <c r="DF15" s="629"/>
      <c r="DG15" s="629"/>
      <c r="DH15" s="629"/>
      <c r="DI15" s="629"/>
      <c r="DJ15" s="629"/>
      <c r="DK15" s="629"/>
      <c r="DL15" s="629"/>
      <c r="DM15" s="629"/>
      <c r="DN15" s="629"/>
      <c r="DO15" s="629"/>
      <c r="DP15" s="630"/>
      <c r="DQ15" s="634">
        <v>48362214</v>
      </c>
      <c r="DR15" s="629"/>
      <c r="DS15" s="629"/>
      <c r="DT15" s="629"/>
      <c r="DU15" s="629"/>
      <c r="DV15" s="629"/>
      <c r="DW15" s="629"/>
      <c r="DX15" s="629"/>
      <c r="DY15" s="629"/>
      <c r="DZ15" s="629"/>
      <c r="EA15" s="629"/>
      <c r="EB15" s="629"/>
      <c r="EC15" s="669"/>
    </row>
    <row r="16" spans="2:143" ht="11.25" customHeight="1" x14ac:dyDescent="0.2">
      <c r="B16" s="625" t="s">
        <v>265</v>
      </c>
      <c r="C16" s="626"/>
      <c r="D16" s="626"/>
      <c r="E16" s="626"/>
      <c r="F16" s="626"/>
      <c r="G16" s="626"/>
      <c r="H16" s="626"/>
      <c r="I16" s="626"/>
      <c r="J16" s="626"/>
      <c r="K16" s="626"/>
      <c r="L16" s="626"/>
      <c r="M16" s="626"/>
      <c r="N16" s="626"/>
      <c r="O16" s="626"/>
      <c r="P16" s="626"/>
      <c r="Q16" s="627"/>
      <c r="R16" s="628">
        <v>491329</v>
      </c>
      <c r="S16" s="629"/>
      <c r="T16" s="629"/>
      <c r="U16" s="629"/>
      <c r="V16" s="629"/>
      <c r="W16" s="629"/>
      <c r="X16" s="629"/>
      <c r="Y16" s="630"/>
      <c r="Z16" s="655">
        <v>0.1</v>
      </c>
      <c r="AA16" s="655"/>
      <c r="AB16" s="655"/>
      <c r="AC16" s="655"/>
      <c r="AD16" s="656">
        <v>491329</v>
      </c>
      <c r="AE16" s="656"/>
      <c r="AF16" s="656"/>
      <c r="AG16" s="656"/>
      <c r="AH16" s="656"/>
      <c r="AI16" s="656"/>
      <c r="AJ16" s="656"/>
      <c r="AK16" s="656"/>
      <c r="AL16" s="631">
        <v>0.2</v>
      </c>
      <c r="AM16" s="632"/>
      <c r="AN16" s="632"/>
      <c r="AO16" s="657"/>
      <c r="AP16" s="625" t="s">
        <v>266</v>
      </c>
      <c r="AQ16" s="626"/>
      <c r="AR16" s="626"/>
      <c r="AS16" s="626"/>
      <c r="AT16" s="626"/>
      <c r="AU16" s="626"/>
      <c r="AV16" s="626"/>
      <c r="AW16" s="626"/>
      <c r="AX16" s="626"/>
      <c r="AY16" s="626"/>
      <c r="AZ16" s="626"/>
      <c r="BA16" s="626"/>
      <c r="BB16" s="626"/>
      <c r="BC16" s="626"/>
      <c r="BD16" s="626"/>
      <c r="BE16" s="626"/>
      <c r="BF16" s="627"/>
      <c r="BG16" s="628" t="s">
        <v>184</v>
      </c>
      <c r="BH16" s="629"/>
      <c r="BI16" s="629"/>
      <c r="BJ16" s="629"/>
      <c r="BK16" s="629"/>
      <c r="BL16" s="629"/>
      <c r="BM16" s="629"/>
      <c r="BN16" s="630"/>
      <c r="BO16" s="655" t="s">
        <v>184</v>
      </c>
      <c r="BP16" s="655"/>
      <c r="BQ16" s="655"/>
      <c r="BR16" s="655"/>
      <c r="BS16" s="656" t="s">
        <v>185</v>
      </c>
      <c r="BT16" s="656"/>
      <c r="BU16" s="656"/>
      <c r="BV16" s="656"/>
      <c r="BW16" s="656"/>
      <c r="BX16" s="656"/>
      <c r="BY16" s="656"/>
      <c r="BZ16" s="656"/>
      <c r="CA16" s="656"/>
      <c r="CB16" s="723"/>
      <c r="CD16" s="670" t="s">
        <v>267</v>
      </c>
      <c r="CE16" s="667"/>
      <c r="CF16" s="667"/>
      <c r="CG16" s="667"/>
      <c r="CH16" s="667"/>
      <c r="CI16" s="667"/>
      <c r="CJ16" s="667"/>
      <c r="CK16" s="667"/>
      <c r="CL16" s="667"/>
      <c r="CM16" s="667"/>
      <c r="CN16" s="667"/>
      <c r="CO16" s="667"/>
      <c r="CP16" s="667"/>
      <c r="CQ16" s="668"/>
      <c r="CR16" s="628">
        <v>14620</v>
      </c>
      <c r="CS16" s="629"/>
      <c r="CT16" s="629"/>
      <c r="CU16" s="629"/>
      <c r="CV16" s="629"/>
      <c r="CW16" s="629"/>
      <c r="CX16" s="629"/>
      <c r="CY16" s="630"/>
      <c r="CZ16" s="655">
        <v>0</v>
      </c>
      <c r="DA16" s="655"/>
      <c r="DB16" s="655"/>
      <c r="DC16" s="655"/>
      <c r="DD16" s="634" t="s">
        <v>185</v>
      </c>
      <c r="DE16" s="629"/>
      <c r="DF16" s="629"/>
      <c r="DG16" s="629"/>
      <c r="DH16" s="629"/>
      <c r="DI16" s="629"/>
      <c r="DJ16" s="629"/>
      <c r="DK16" s="629"/>
      <c r="DL16" s="629"/>
      <c r="DM16" s="629"/>
      <c r="DN16" s="629"/>
      <c r="DO16" s="629"/>
      <c r="DP16" s="630"/>
      <c r="DQ16" s="634">
        <v>5460</v>
      </c>
      <c r="DR16" s="629"/>
      <c r="DS16" s="629"/>
      <c r="DT16" s="629"/>
      <c r="DU16" s="629"/>
      <c r="DV16" s="629"/>
      <c r="DW16" s="629"/>
      <c r="DX16" s="629"/>
      <c r="DY16" s="629"/>
      <c r="DZ16" s="629"/>
      <c r="EA16" s="629"/>
      <c r="EB16" s="629"/>
      <c r="EC16" s="669"/>
    </row>
    <row r="17" spans="2:133" ht="11.25" customHeight="1" x14ac:dyDescent="0.2">
      <c r="B17" s="625" t="s">
        <v>268</v>
      </c>
      <c r="C17" s="626"/>
      <c r="D17" s="626"/>
      <c r="E17" s="626"/>
      <c r="F17" s="626"/>
      <c r="G17" s="626"/>
      <c r="H17" s="626"/>
      <c r="I17" s="626"/>
      <c r="J17" s="626"/>
      <c r="K17" s="626"/>
      <c r="L17" s="626"/>
      <c r="M17" s="626"/>
      <c r="N17" s="626"/>
      <c r="O17" s="626"/>
      <c r="P17" s="626"/>
      <c r="Q17" s="627"/>
      <c r="R17" s="628">
        <v>1605322</v>
      </c>
      <c r="S17" s="629"/>
      <c r="T17" s="629"/>
      <c r="U17" s="629"/>
      <c r="V17" s="629"/>
      <c r="W17" s="629"/>
      <c r="X17" s="629"/>
      <c r="Y17" s="630"/>
      <c r="Z17" s="655">
        <v>0.3</v>
      </c>
      <c r="AA17" s="655"/>
      <c r="AB17" s="655"/>
      <c r="AC17" s="655"/>
      <c r="AD17" s="656">
        <v>1605322</v>
      </c>
      <c r="AE17" s="656"/>
      <c r="AF17" s="656"/>
      <c r="AG17" s="656"/>
      <c r="AH17" s="656"/>
      <c r="AI17" s="656"/>
      <c r="AJ17" s="656"/>
      <c r="AK17" s="656"/>
      <c r="AL17" s="631">
        <v>0.7</v>
      </c>
      <c r="AM17" s="632"/>
      <c r="AN17" s="632"/>
      <c r="AO17" s="657"/>
      <c r="AP17" s="625" t="s">
        <v>269</v>
      </c>
      <c r="AQ17" s="626"/>
      <c r="AR17" s="626"/>
      <c r="AS17" s="626"/>
      <c r="AT17" s="626"/>
      <c r="AU17" s="626"/>
      <c r="AV17" s="626"/>
      <c r="AW17" s="626"/>
      <c r="AX17" s="626"/>
      <c r="AY17" s="626"/>
      <c r="AZ17" s="626"/>
      <c r="BA17" s="626"/>
      <c r="BB17" s="626"/>
      <c r="BC17" s="626"/>
      <c r="BD17" s="626"/>
      <c r="BE17" s="626"/>
      <c r="BF17" s="627"/>
      <c r="BG17" s="628" t="s">
        <v>184</v>
      </c>
      <c r="BH17" s="629"/>
      <c r="BI17" s="629"/>
      <c r="BJ17" s="629"/>
      <c r="BK17" s="629"/>
      <c r="BL17" s="629"/>
      <c r="BM17" s="629"/>
      <c r="BN17" s="630"/>
      <c r="BO17" s="655" t="s">
        <v>184</v>
      </c>
      <c r="BP17" s="655"/>
      <c r="BQ17" s="655"/>
      <c r="BR17" s="655"/>
      <c r="BS17" s="656" t="s">
        <v>184</v>
      </c>
      <c r="BT17" s="656"/>
      <c r="BU17" s="656"/>
      <c r="BV17" s="656"/>
      <c r="BW17" s="656"/>
      <c r="BX17" s="656"/>
      <c r="BY17" s="656"/>
      <c r="BZ17" s="656"/>
      <c r="CA17" s="656"/>
      <c r="CB17" s="723"/>
      <c r="CD17" s="670" t="s">
        <v>270</v>
      </c>
      <c r="CE17" s="667"/>
      <c r="CF17" s="667"/>
      <c r="CG17" s="667"/>
      <c r="CH17" s="667"/>
      <c r="CI17" s="667"/>
      <c r="CJ17" s="667"/>
      <c r="CK17" s="667"/>
      <c r="CL17" s="667"/>
      <c r="CM17" s="667"/>
      <c r="CN17" s="667"/>
      <c r="CO17" s="667"/>
      <c r="CP17" s="667"/>
      <c r="CQ17" s="668"/>
      <c r="CR17" s="628">
        <v>39832863</v>
      </c>
      <c r="CS17" s="629"/>
      <c r="CT17" s="629"/>
      <c r="CU17" s="629"/>
      <c r="CV17" s="629"/>
      <c r="CW17" s="629"/>
      <c r="CX17" s="629"/>
      <c r="CY17" s="630"/>
      <c r="CZ17" s="655">
        <v>8.6</v>
      </c>
      <c r="DA17" s="655"/>
      <c r="DB17" s="655"/>
      <c r="DC17" s="655"/>
      <c r="DD17" s="634" t="s">
        <v>245</v>
      </c>
      <c r="DE17" s="629"/>
      <c r="DF17" s="629"/>
      <c r="DG17" s="629"/>
      <c r="DH17" s="629"/>
      <c r="DI17" s="629"/>
      <c r="DJ17" s="629"/>
      <c r="DK17" s="629"/>
      <c r="DL17" s="629"/>
      <c r="DM17" s="629"/>
      <c r="DN17" s="629"/>
      <c r="DO17" s="629"/>
      <c r="DP17" s="630"/>
      <c r="DQ17" s="634">
        <v>39699939</v>
      </c>
      <c r="DR17" s="629"/>
      <c r="DS17" s="629"/>
      <c r="DT17" s="629"/>
      <c r="DU17" s="629"/>
      <c r="DV17" s="629"/>
      <c r="DW17" s="629"/>
      <c r="DX17" s="629"/>
      <c r="DY17" s="629"/>
      <c r="DZ17" s="629"/>
      <c r="EA17" s="629"/>
      <c r="EB17" s="629"/>
      <c r="EC17" s="669"/>
    </row>
    <row r="18" spans="2:133" ht="11.25" customHeight="1" x14ac:dyDescent="0.2">
      <c r="B18" s="625" t="s">
        <v>271</v>
      </c>
      <c r="C18" s="626"/>
      <c r="D18" s="626"/>
      <c r="E18" s="626"/>
      <c r="F18" s="626"/>
      <c r="G18" s="626"/>
      <c r="H18" s="626"/>
      <c r="I18" s="626"/>
      <c r="J18" s="626"/>
      <c r="K18" s="626"/>
      <c r="L18" s="626"/>
      <c r="M18" s="626"/>
      <c r="N18" s="626"/>
      <c r="O18" s="626"/>
      <c r="P18" s="626"/>
      <c r="Q18" s="627"/>
      <c r="R18" s="628">
        <v>2325663</v>
      </c>
      <c r="S18" s="629"/>
      <c r="T18" s="629"/>
      <c r="U18" s="629"/>
      <c r="V18" s="629"/>
      <c r="W18" s="629"/>
      <c r="X18" s="629"/>
      <c r="Y18" s="630"/>
      <c r="Z18" s="655">
        <v>0.5</v>
      </c>
      <c r="AA18" s="655"/>
      <c r="AB18" s="655"/>
      <c r="AC18" s="655"/>
      <c r="AD18" s="656">
        <v>2179034</v>
      </c>
      <c r="AE18" s="656"/>
      <c r="AF18" s="656"/>
      <c r="AG18" s="656"/>
      <c r="AH18" s="656"/>
      <c r="AI18" s="656"/>
      <c r="AJ18" s="656"/>
      <c r="AK18" s="656"/>
      <c r="AL18" s="631">
        <v>1</v>
      </c>
      <c r="AM18" s="632"/>
      <c r="AN18" s="632"/>
      <c r="AO18" s="657"/>
      <c r="AP18" s="625" t="s">
        <v>272</v>
      </c>
      <c r="AQ18" s="626"/>
      <c r="AR18" s="626"/>
      <c r="AS18" s="626"/>
      <c r="AT18" s="626"/>
      <c r="AU18" s="626"/>
      <c r="AV18" s="626"/>
      <c r="AW18" s="626"/>
      <c r="AX18" s="626"/>
      <c r="AY18" s="626"/>
      <c r="AZ18" s="626"/>
      <c r="BA18" s="626"/>
      <c r="BB18" s="626"/>
      <c r="BC18" s="626"/>
      <c r="BD18" s="626"/>
      <c r="BE18" s="626"/>
      <c r="BF18" s="627"/>
      <c r="BG18" s="628" t="s">
        <v>184</v>
      </c>
      <c r="BH18" s="629"/>
      <c r="BI18" s="629"/>
      <c r="BJ18" s="629"/>
      <c r="BK18" s="629"/>
      <c r="BL18" s="629"/>
      <c r="BM18" s="629"/>
      <c r="BN18" s="630"/>
      <c r="BO18" s="655" t="s">
        <v>245</v>
      </c>
      <c r="BP18" s="655"/>
      <c r="BQ18" s="655"/>
      <c r="BR18" s="655"/>
      <c r="BS18" s="656" t="s">
        <v>184</v>
      </c>
      <c r="BT18" s="656"/>
      <c r="BU18" s="656"/>
      <c r="BV18" s="656"/>
      <c r="BW18" s="656"/>
      <c r="BX18" s="656"/>
      <c r="BY18" s="656"/>
      <c r="BZ18" s="656"/>
      <c r="CA18" s="656"/>
      <c r="CB18" s="723"/>
      <c r="CD18" s="670" t="s">
        <v>273</v>
      </c>
      <c r="CE18" s="667"/>
      <c r="CF18" s="667"/>
      <c r="CG18" s="667"/>
      <c r="CH18" s="667"/>
      <c r="CI18" s="667"/>
      <c r="CJ18" s="667"/>
      <c r="CK18" s="667"/>
      <c r="CL18" s="667"/>
      <c r="CM18" s="667"/>
      <c r="CN18" s="667"/>
      <c r="CO18" s="667"/>
      <c r="CP18" s="667"/>
      <c r="CQ18" s="668"/>
      <c r="CR18" s="628">
        <v>15517</v>
      </c>
      <c r="CS18" s="629"/>
      <c r="CT18" s="629"/>
      <c r="CU18" s="629"/>
      <c r="CV18" s="629"/>
      <c r="CW18" s="629"/>
      <c r="CX18" s="629"/>
      <c r="CY18" s="630"/>
      <c r="CZ18" s="655">
        <v>0</v>
      </c>
      <c r="DA18" s="655"/>
      <c r="DB18" s="655"/>
      <c r="DC18" s="655"/>
      <c r="DD18" s="634" t="s">
        <v>184</v>
      </c>
      <c r="DE18" s="629"/>
      <c r="DF18" s="629"/>
      <c r="DG18" s="629"/>
      <c r="DH18" s="629"/>
      <c r="DI18" s="629"/>
      <c r="DJ18" s="629"/>
      <c r="DK18" s="629"/>
      <c r="DL18" s="629"/>
      <c r="DM18" s="629"/>
      <c r="DN18" s="629"/>
      <c r="DO18" s="629"/>
      <c r="DP18" s="630"/>
      <c r="DQ18" s="634">
        <v>15517</v>
      </c>
      <c r="DR18" s="629"/>
      <c r="DS18" s="629"/>
      <c r="DT18" s="629"/>
      <c r="DU18" s="629"/>
      <c r="DV18" s="629"/>
      <c r="DW18" s="629"/>
      <c r="DX18" s="629"/>
      <c r="DY18" s="629"/>
      <c r="DZ18" s="629"/>
      <c r="EA18" s="629"/>
      <c r="EB18" s="629"/>
      <c r="EC18" s="669"/>
    </row>
    <row r="19" spans="2:133" ht="11.25" customHeight="1" x14ac:dyDescent="0.2">
      <c r="B19" s="625" t="s">
        <v>274</v>
      </c>
      <c r="C19" s="626"/>
      <c r="D19" s="626"/>
      <c r="E19" s="626"/>
      <c r="F19" s="626"/>
      <c r="G19" s="626"/>
      <c r="H19" s="626"/>
      <c r="I19" s="626"/>
      <c r="J19" s="626"/>
      <c r="K19" s="626"/>
      <c r="L19" s="626"/>
      <c r="M19" s="626"/>
      <c r="N19" s="626"/>
      <c r="O19" s="626"/>
      <c r="P19" s="626"/>
      <c r="Q19" s="627"/>
      <c r="R19" s="628">
        <v>916938</v>
      </c>
      <c r="S19" s="629"/>
      <c r="T19" s="629"/>
      <c r="U19" s="629"/>
      <c r="V19" s="629"/>
      <c r="W19" s="629"/>
      <c r="X19" s="629"/>
      <c r="Y19" s="630"/>
      <c r="Z19" s="655">
        <v>0.2</v>
      </c>
      <c r="AA19" s="655"/>
      <c r="AB19" s="655"/>
      <c r="AC19" s="655"/>
      <c r="AD19" s="656">
        <v>916938</v>
      </c>
      <c r="AE19" s="656"/>
      <c r="AF19" s="656"/>
      <c r="AG19" s="656"/>
      <c r="AH19" s="656"/>
      <c r="AI19" s="656"/>
      <c r="AJ19" s="656"/>
      <c r="AK19" s="656"/>
      <c r="AL19" s="631">
        <v>0.4</v>
      </c>
      <c r="AM19" s="632"/>
      <c r="AN19" s="632"/>
      <c r="AO19" s="657"/>
      <c r="AP19" s="625" t="s">
        <v>275</v>
      </c>
      <c r="AQ19" s="626"/>
      <c r="AR19" s="626"/>
      <c r="AS19" s="626"/>
      <c r="AT19" s="626"/>
      <c r="AU19" s="626"/>
      <c r="AV19" s="626"/>
      <c r="AW19" s="626"/>
      <c r="AX19" s="626"/>
      <c r="AY19" s="626"/>
      <c r="AZ19" s="626"/>
      <c r="BA19" s="626"/>
      <c r="BB19" s="626"/>
      <c r="BC19" s="626"/>
      <c r="BD19" s="626"/>
      <c r="BE19" s="626"/>
      <c r="BF19" s="627"/>
      <c r="BG19" s="628">
        <v>16065035</v>
      </c>
      <c r="BH19" s="629"/>
      <c r="BI19" s="629"/>
      <c r="BJ19" s="629"/>
      <c r="BK19" s="629"/>
      <c r="BL19" s="629"/>
      <c r="BM19" s="629"/>
      <c r="BN19" s="630"/>
      <c r="BO19" s="655">
        <v>10.6</v>
      </c>
      <c r="BP19" s="655"/>
      <c r="BQ19" s="655"/>
      <c r="BR19" s="655"/>
      <c r="BS19" s="656" t="s">
        <v>185</v>
      </c>
      <c r="BT19" s="656"/>
      <c r="BU19" s="656"/>
      <c r="BV19" s="656"/>
      <c r="BW19" s="656"/>
      <c r="BX19" s="656"/>
      <c r="BY19" s="656"/>
      <c r="BZ19" s="656"/>
      <c r="CA19" s="656"/>
      <c r="CB19" s="723"/>
      <c r="CD19" s="670" t="s">
        <v>276</v>
      </c>
      <c r="CE19" s="667"/>
      <c r="CF19" s="667"/>
      <c r="CG19" s="667"/>
      <c r="CH19" s="667"/>
      <c r="CI19" s="667"/>
      <c r="CJ19" s="667"/>
      <c r="CK19" s="667"/>
      <c r="CL19" s="667"/>
      <c r="CM19" s="667"/>
      <c r="CN19" s="667"/>
      <c r="CO19" s="667"/>
      <c r="CP19" s="667"/>
      <c r="CQ19" s="668"/>
      <c r="CR19" s="628" t="s">
        <v>245</v>
      </c>
      <c r="CS19" s="629"/>
      <c r="CT19" s="629"/>
      <c r="CU19" s="629"/>
      <c r="CV19" s="629"/>
      <c r="CW19" s="629"/>
      <c r="CX19" s="629"/>
      <c r="CY19" s="630"/>
      <c r="CZ19" s="655" t="s">
        <v>185</v>
      </c>
      <c r="DA19" s="655"/>
      <c r="DB19" s="655"/>
      <c r="DC19" s="655"/>
      <c r="DD19" s="634" t="s">
        <v>185</v>
      </c>
      <c r="DE19" s="629"/>
      <c r="DF19" s="629"/>
      <c r="DG19" s="629"/>
      <c r="DH19" s="629"/>
      <c r="DI19" s="629"/>
      <c r="DJ19" s="629"/>
      <c r="DK19" s="629"/>
      <c r="DL19" s="629"/>
      <c r="DM19" s="629"/>
      <c r="DN19" s="629"/>
      <c r="DO19" s="629"/>
      <c r="DP19" s="630"/>
      <c r="DQ19" s="634" t="s">
        <v>184</v>
      </c>
      <c r="DR19" s="629"/>
      <c r="DS19" s="629"/>
      <c r="DT19" s="629"/>
      <c r="DU19" s="629"/>
      <c r="DV19" s="629"/>
      <c r="DW19" s="629"/>
      <c r="DX19" s="629"/>
      <c r="DY19" s="629"/>
      <c r="DZ19" s="629"/>
      <c r="EA19" s="629"/>
      <c r="EB19" s="629"/>
      <c r="EC19" s="669"/>
    </row>
    <row r="20" spans="2:133" ht="11.25" customHeight="1" x14ac:dyDescent="0.2">
      <c r="B20" s="625" t="s">
        <v>277</v>
      </c>
      <c r="C20" s="626"/>
      <c r="D20" s="626"/>
      <c r="E20" s="626"/>
      <c r="F20" s="626"/>
      <c r="G20" s="626"/>
      <c r="H20" s="626"/>
      <c r="I20" s="626"/>
      <c r="J20" s="626"/>
      <c r="K20" s="626"/>
      <c r="L20" s="626"/>
      <c r="M20" s="626"/>
      <c r="N20" s="626"/>
      <c r="O20" s="626"/>
      <c r="P20" s="626"/>
      <c r="Q20" s="627"/>
      <c r="R20" s="628">
        <v>145092</v>
      </c>
      <c r="S20" s="629"/>
      <c r="T20" s="629"/>
      <c r="U20" s="629"/>
      <c r="V20" s="629"/>
      <c r="W20" s="629"/>
      <c r="X20" s="629"/>
      <c r="Y20" s="630"/>
      <c r="Z20" s="655">
        <v>0</v>
      </c>
      <c r="AA20" s="655"/>
      <c r="AB20" s="655"/>
      <c r="AC20" s="655"/>
      <c r="AD20" s="656">
        <v>145092</v>
      </c>
      <c r="AE20" s="656"/>
      <c r="AF20" s="656"/>
      <c r="AG20" s="656"/>
      <c r="AH20" s="656"/>
      <c r="AI20" s="656"/>
      <c r="AJ20" s="656"/>
      <c r="AK20" s="656"/>
      <c r="AL20" s="631">
        <v>0.1</v>
      </c>
      <c r="AM20" s="632"/>
      <c r="AN20" s="632"/>
      <c r="AO20" s="657"/>
      <c r="AP20" s="625" t="s">
        <v>278</v>
      </c>
      <c r="AQ20" s="626"/>
      <c r="AR20" s="626"/>
      <c r="AS20" s="626"/>
      <c r="AT20" s="626"/>
      <c r="AU20" s="626"/>
      <c r="AV20" s="626"/>
      <c r="AW20" s="626"/>
      <c r="AX20" s="626"/>
      <c r="AY20" s="626"/>
      <c r="AZ20" s="626"/>
      <c r="BA20" s="626"/>
      <c r="BB20" s="626"/>
      <c r="BC20" s="626"/>
      <c r="BD20" s="626"/>
      <c r="BE20" s="626"/>
      <c r="BF20" s="627"/>
      <c r="BG20" s="628">
        <v>16065035</v>
      </c>
      <c r="BH20" s="629"/>
      <c r="BI20" s="629"/>
      <c r="BJ20" s="629"/>
      <c r="BK20" s="629"/>
      <c r="BL20" s="629"/>
      <c r="BM20" s="629"/>
      <c r="BN20" s="630"/>
      <c r="BO20" s="655">
        <v>10.6</v>
      </c>
      <c r="BP20" s="655"/>
      <c r="BQ20" s="655"/>
      <c r="BR20" s="655"/>
      <c r="BS20" s="656" t="s">
        <v>185</v>
      </c>
      <c r="BT20" s="656"/>
      <c r="BU20" s="656"/>
      <c r="BV20" s="656"/>
      <c r="BW20" s="656"/>
      <c r="BX20" s="656"/>
      <c r="BY20" s="656"/>
      <c r="BZ20" s="656"/>
      <c r="CA20" s="656"/>
      <c r="CB20" s="723"/>
      <c r="CD20" s="670" t="s">
        <v>279</v>
      </c>
      <c r="CE20" s="667"/>
      <c r="CF20" s="667"/>
      <c r="CG20" s="667"/>
      <c r="CH20" s="667"/>
      <c r="CI20" s="667"/>
      <c r="CJ20" s="667"/>
      <c r="CK20" s="667"/>
      <c r="CL20" s="667"/>
      <c r="CM20" s="667"/>
      <c r="CN20" s="667"/>
      <c r="CO20" s="667"/>
      <c r="CP20" s="667"/>
      <c r="CQ20" s="668"/>
      <c r="CR20" s="628">
        <v>461227663</v>
      </c>
      <c r="CS20" s="629"/>
      <c r="CT20" s="629"/>
      <c r="CU20" s="629"/>
      <c r="CV20" s="629"/>
      <c r="CW20" s="629"/>
      <c r="CX20" s="629"/>
      <c r="CY20" s="630"/>
      <c r="CZ20" s="655">
        <v>100</v>
      </c>
      <c r="DA20" s="655"/>
      <c r="DB20" s="655"/>
      <c r="DC20" s="655"/>
      <c r="DD20" s="634">
        <v>32412252</v>
      </c>
      <c r="DE20" s="629"/>
      <c r="DF20" s="629"/>
      <c r="DG20" s="629"/>
      <c r="DH20" s="629"/>
      <c r="DI20" s="629"/>
      <c r="DJ20" s="629"/>
      <c r="DK20" s="629"/>
      <c r="DL20" s="629"/>
      <c r="DM20" s="629"/>
      <c r="DN20" s="629"/>
      <c r="DO20" s="629"/>
      <c r="DP20" s="630"/>
      <c r="DQ20" s="634">
        <v>276747853</v>
      </c>
      <c r="DR20" s="629"/>
      <c r="DS20" s="629"/>
      <c r="DT20" s="629"/>
      <c r="DU20" s="629"/>
      <c r="DV20" s="629"/>
      <c r="DW20" s="629"/>
      <c r="DX20" s="629"/>
      <c r="DY20" s="629"/>
      <c r="DZ20" s="629"/>
      <c r="EA20" s="629"/>
      <c r="EB20" s="629"/>
      <c r="EC20" s="669"/>
    </row>
    <row r="21" spans="2:133" ht="11.25" customHeight="1" x14ac:dyDescent="0.2">
      <c r="B21" s="625" t="s">
        <v>280</v>
      </c>
      <c r="C21" s="626"/>
      <c r="D21" s="626"/>
      <c r="E21" s="626"/>
      <c r="F21" s="626"/>
      <c r="G21" s="626"/>
      <c r="H21" s="626"/>
      <c r="I21" s="626"/>
      <c r="J21" s="626"/>
      <c r="K21" s="626"/>
      <c r="L21" s="626"/>
      <c r="M21" s="626"/>
      <c r="N21" s="626"/>
      <c r="O21" s="626"/>
      <c r="P21" s="626"/>
      <c r="Q21" s="627"/>
      <c r="R21" s="628">
        <v>30675</v>
      </c>
      <c r="S21" s="629"/>
      <c r="T21" s="629"/>
      <c r="U21" s="629"/>
      <c r="V21" s="629"/>
      <c r="W21" s="629"/>
      <c r="X21" s="629"/>
      <c r="Y21" s="630"/>
      <c r="Z21" s="655">
        <v>0</v>
      </c>
      <c r="AA21" s="655"/>
      <c r="AB21" s="655"/>
      <c r="AC21" s="655"/>
      <c r="AD21" s="656">
        <v>30675</v>
      </c>
      <c r="AE21" s="656"/>
      <c r="AF21" s="656"/>
      <c r="AG21" s="656"/>
      <c r="AH21" s="656"/>
      <c r="AI21" s="656"/>
      <c r="AJ21" s="656"/>
      <c r="AK21" s="656"/>
      <c r="AL21" s="631">
        <v>0</v>
      </c>
      <c r="AM21" s="632"/>
      <c r="AN21" s="632"/>
      <c r="AO21" s="657"/>
      <c r="AP21" s="720" t="s">
        <v>281</v>
      </c>
      <c r="AQ21" s="728"/>
      <c r="AR21" s="728"/>
      <c r="AS21" s="728"/>
      <c r="AT21" s="728"/>
      <c r="AU21" s="728"/>
      <c r="AV21" s="728"/>
      <c r="AW21" s="728"/>
      <c r="AX21" s="728"/>
      <c r="AY21" s="728"/>
      <c r="AZ21" s="728"/>
      <c r="BA21" s="728"/>
      <c r="BB21" s="728"/>
      <c r="BC21" s="728"/>
      <c r="BD21" s="728"/>
      <c r="BE21" s="728"/>
      <c r="BF21" s="722"/>
      <c r="BG21" s="628">
        <v>272</v>
      </c>
      <c r="BH21" s="629"/>
      <c r="BI21" s="629"/>
      <c r="BJ21" s="629"/>
      <c r="BK21" s="629"/>
      <c r="BL21" s="629"/>
      <c r="BM21" s="629"/>
      <c r="BN21" s="630"/>
      <c r="BO21" s="655">
        <v>0</v>
      </c>
      <c r="BP21" s="655"/>
      <c r="BQ21" s="655"/>
      <c r="BR21" s="655"/>
      <c r="BS21" s="656" t="s">
        <v>245</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282</v>
      </c>
      <c r="C22" s="692"/>
      <c r="D22" s="692"/>
      <c r="E22" s="692"/>
      <c r="F22" s="692"/>
      <c r="G22" s="692"/>
      <c r="H22" s="692"/>
      <c r="I22" s="692"/>
      <c r="J22" s="692"/>
      <c r="K22" s="692"/>
      <c r="L22" s="692"/>
      <c r="M22" s="692"/>
      <c r="N22" s="692"/>
      <c r="O22" s="692"/>
      <c r="P22" s="692"/>
      <c r="Q22" s="693"/>
      <c r="R22" s="628">
        <v>1232958</v>
      </c>
      <c r="S22" s="629"/>
      <c r="T22" s="629"/>
      <c r="U22" s="629"/>
      <c r="V22" s="629"/>
      <c r="W22" s="629"/>
      <c r="X22" s="629"/>
      <c r="Y22" s="630"/>
      <c r="Z22" s="655">
        <v>0.3</v>
      </c>
      <c r="AA22" s="655"/>
      <c r="AB22" s="655"/>
      <c r="AC22" s="655"/>
      <c r="AD22" s="656">
        <v>1086329</v>
      </c>
      <c r="AE22" s="656"/>
      <c r="AF22" s="656"/>
      <c r="AG22" s="656"/>
      <c r="AH22" s="656"/>
      <c r="AI22" s="656"/>
      <c r="AJ22" s="656"/>
      <c r="AK22" s="656"/>
      <c r="AL22" s="631">
        <v>0.5</v>
      </c>
      <c r="AM22" s="632"/>
      <c r="AN22" s="632"/>
      <c r="AO22" s="657"/>
      <c r="AP22" s="720" t="s">
        <v>283</v>
      </c>
      <c r="AQ22" s="728"/>
      <c r="AR22" s="728"/>
      <c r="AS22" s="728"/>
      <c r="AT22" s="728"/>
      <c r="AU22" s="728"/>
      <c r="AV22" s="728"/>
      <c r="AW22" s="728"/>
      <c r="AX22" s="728"/>
      <c r="AY22" s="728"/>
      <c r="AZ22" s="728"/>
      <c r="BA22" s="728"/>
      <c r="BB22" s="728"/>
      <c r="BC22" s="728"/>
      <c r="BD22" s="728"/>
      <c r="BE22" s="728"/>
      <c r="BF22" s="722"/>
      <c r="BG22" s="628">
        <v>5232292</v>
      </c>
      <c r="BH22" s="629"/>
      <c r="BI22" s="629"/>
      <c r="BJ22" s="629"/>
      <c r="BK22" s="629"/>
      <c r="BL22" s="629"/>
      <c r="BM22" s="629"/>
      <c r="BN22" s="630"/>
      <c r="BO22" s="655">
        <v>3.5</v>
      </c>
      <c r="BP22" s="655"/>
      <c r="BQ22" s="655"/>
      <c r="BR22" s="655"/>
      <c r="BS22" s="656" t="s">
        <v>185</v>
      </c>
      <c r="BT22" s="656"/>
      <c r="BU22" s="656"/>
      <c r="BV22" s="656"/>
      <c r="BW22" s="656"/>
      <c r="BX22" s="656"/>
      <c r="BY22" s="656"/>
      <c r="BZ22" s="656"/>
      <c r="CA22" s="656"/>
      <c r="CB22" s="723"/>
      <c r="CD22" s="730" t="s">
        <v>284</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285</v>
      </c>
      <c r="C23" s="626"/>
      <c r="D23" s="626"/>
      <c r="E23" s="626"/>
      <c r="F23" s="626"/>
      <c r="G23" s="626"/>
      <c r="H23" s="626"/>
      <c r="I23" s="626"/>
      <c r="J23" s="626"/>
      <c r="K23" s="626"/>
      <c r="L23" s="626"/>
      <c r="M23" s="626"/>
      <c r="N23" s="626"/>
      <c r="O23" s="626"/>
      <c r="P23" s="626"/>
      <c r="Q23" s="627"/>
      <c r="R23" s="628">
        <v>43389355</v>
      </c>
      <c r="S23" s="629"/>
      <c r="T23" s="629"/>
      <c r="U23" s="629"/>
      <c r="V23" s="629"/>
      <c r="W23" s="629"/>
      <c r="X23" s="629"/>
      <c r="Y23" s="630"/>
      <c r="Z23" s="655">
        <v>9.1999999999999993</v>
      </c>
      <c r="AA23" s="655"/>
      <c r="AB23" s="655"/>
      <c r="AC23" s="655"/>
      <c r="AD23" s="656">
        <v>42427629</v>
      </c>
      <c r="AE23" s="656"/>
      <c r="AF23" s="656"/>
      <c r="AG23" s="656"/>
      <c r="AH23" s="656"/>
      <c r="AI23" s="656"/>
      <c r="AJ23" s="656"/>
      <c r="AK23" s="656"/>
      <c r="AL23" s="631">
        <v>19.3</v>
      </c>
      <c r="AM23" s="632"/>
      <c r="AN23" s="632"/>
      <c r="AO23" s="657"/>
      <c r="AP23" s="720" t="s">
        <v>286</v>
      </c>
      <c r="AQ23" s="728"/>
      <c r="AR23" s="728"/>
      <c r="AS23" s="728"/>
      <c r="AT23" s="728"/>
      <c r="AU23" s="728"/>
      <c r="AV23" s="728"/>
      <c r="AW23" s="728"/>
      <c r="AX23" s="728"/>
      <c r="AY23" s="728"/>
      <c r="AZ23" s="728"/>
      <c r="BA23" s="728"/>
      <c r="BB23" s="728"/>
      <c r="BC23" s="728"/>
      <c r="BD23" s="728"/>
      <c r="BE23" s="728"/>
      <c r="BF23" s="722"/>
      <c r="BG23" s="628">
        <v>10832471</v>
      </c>
      <c r="BH23" s="629"/>
      <c r="BI23" s="629"/>
      <c r="BJ23" s="629"/>
      <c r="BK23" s="629"/>
      <c r="BL23" s="629"/>
      <c r="BM23" s="629"/>
      <c r="BN23" s="630"/>
      <c r="BO23" s="655">
        <v>7.1</v>
      </c>
      <c r="BP23" s="655"/>
      <c r="BQ23" s="655"/>
      <c r="BR23" s="655"/>
      <c r="BS23" s="656" t="s">
        <v>245</v>
      </c>
      <c r="BT23" s="656"/>
      <c r="BU23" s="656"/>
      <c r="BV23" s="656"/>
      <c r="BW23" s="656"/>
      <c r="BX23" s="656"/>
      <c r="BY23" s="656"/>
      <c r="BZ23" s="656"/>
      <c r="CA23" s="656"/>
      <c r="CB23" s="723"/>
      <c r="CD23" s="730" t="s">
        <v>225</v>
      </c>
      <c r="CE23" s="731"/>
      <c r="CF23" s="731"/>
      <c r="CG23" s="731"/>
      <c r="CH23" s="731"/>
      <c r="CI23" s="731"/>
      <c r="CJ23" s="731"/>
      <c r="CK23" s="731"/>
      <c r="CL23" s="731"/>
      <c r="CM23" s="731"/>
      <c r="CN23" s="731"/>
      <c r="CO23" s="731"/>
      <c r="CP23" s="731"/>
      <c r="CQ23" s="732"/>
      <c r="CR23" s="730" t="s">
        <v>287</v>
      </c>
      <c r="CS23" s="731"/>
      <c r="CT23" s="731"/>
      <c r="CU23" s="731"/>
      <c r="CV23" s="731"/>
      <c r="CW23" s="731"/>
      <c r="CX23" s="731"/>
      <c r="CY23" s="732"/>
      <c r="CZ23" s="730" t="s">
        <v>288</v>
      </c>
      <c r="DA23" s="731"/>
      <c r="DB23" s="731"/>
      <c r="DC23" s="732"/>
      <c r="DD23" s="730" t="s">
        <v>289</v>
      </c>
      <c r="DE23" s="731"/>
      <c r="DF23" s="731"/>
      <c r="DG23" s="731"/>
      <c r="DH23" s="731"/>
      <c r="DI23" s="731"/>
      <c r="DJ23" s="731"/>
      <c r="DK23" s="732"/>
      <c r="DL23" s="739" t="s">
        <v>290</v>
      </c>
      <c r="DM23" s="740"/>
      <c r="DN23" s="740"/>
      <c r="DO23" s="740"/>
      <c r="DP23" s="740"/>
      <c r="DQ23" s="740"/>
      <c r="DR23" s="740"/>
      <c r="DS23" s="740"/>
      <c r="DT23" s="740"/>
      <c r="DU23" s="740"/>
      <c r="DV23" s="741"/>
      <c r="DW23" s="730" t="s">
        <v>291</v>
      </c>
      <c r="DX23" s="731"/>
      <c r="DY23" s="731"/>
      <c r="DZ23" s="731"/>
      <c r="EA23" s="731"/>
      <c r="EB23" s="731"/>
      <c r="EC23" s="732"/>
    </row>
    <row r="24" spans="2:133" ht="11.25" customHeight="1" x14ac:dyDescent="0.2">
      <c r="B24" s="625" t="s">
        <v>292</v>
      </c>
      <c r="C24" s="626"/>
      <c r="D24" s="626"/>
      <c r="E24" s="626"/>
      <c r="F24" s="626"/>
      <c r="G24" s="626"/>
      <c r="H24" s="626"/>
      <c r="I24" s="626"/>
      <c r="J24" s="626"/>
      <c r="K24" s="626"/>
      <c r="L24" s="626"/>
      <c r="M24" s="626"/>
      <c r="N24" s="626"/>
      <c r="O24" s="626"/>
      <c r="P24" s="626"/>
      <c r="Q24" s="627"/>
      <c r="R24" s="628">
        <v>42427629</v>
      </c>
      <c r="S24" s="629"/>
      <c r="T24" s="629"/>
      <c r="U24" s="629"/>
      <c r="V24" s="629"/>
      <c r="W24" s="629"/>
      <c r="X24" s="629"/>
      <c r="Y24" s="630"/>
      <c r="Z24" s="655">
        <v>9</v>
      </c>
      <c r="AA24" s="655"/>
      <c r="AB24" s="655"/>
      <c r="AC24" s="655"/>
      <c r="AD24" s="656">
        <v>42427629</v>
      </c>
      <c r="AE24" s="656"/>
      <c r="AF24" s="656"/>
      <c r="AG24" s="656"/>
      <c r="AH24" s="656"/>
      <c r="AI24" s="656"/>
      <c r="AJ24" s="656"/>
      <c r="AK24" s="656"/>
      <c r="AL24" s="631">
        <v>19.3</v>
      </c>
      <c r="AM24" s="632"/>
      <c r="AN24" s="632"/>
      <c r="AO24" s="657"/>
      <c r="AP24" s="720" t="s">
        <v>293</v>
      </c>
      <c r="AQ24" s="728"/>
      <c r="AR24" s="728"/>
      <c r="AS24" s="728"/>
      <c r="AT24" s="728"/>
      <c r="AU24" s="728"/>
      <c r="AV24" s="728"/>
      <c r="AW24" s="728"/>
      <c r="AX24" s="728"/>
      <c r="AY24" s="728"/>
      <c r="AZ24" s="728"/>
      <c r="BA24" s="728"/>
      <c r="BB24" s="728"/>
      <c r="BC24" s="728"/>
      <c r="BD24" s="728"/>
      <c r="BE24" s="728"/>
      <c r="BF24" s="722"/>
      <c r="BG24" s="628" t="s">
        <v>185</v>
      </c>
      <c r="BH24" s="629"/>
      <c r="BI24" s="629"/>
      <c r="BJ24" s="629"/>
      <c r="BK24" s="629"/>
      <c r="BL24" s="629"/>
      <c r="BM24" s="629"/>
      <c r="BN24" s="630"/>
      <c r="BO24" s="655" t="s">
        <v>245</v>
      </c>
      <c r="BP24" s="655"/>
      <c r="BQ24" s="655"/>
      <c r="BR24" s="655"/>
      <c r="BS24" s="656" t="s">
        <v>185</v>
      </c>
      <c r="BT24" s="656"/>
      <c r="BU24" s="656"/>
      <c r="BV24" s="656"/>
      <c r="BW24" s="656"/>
      <c r="BX24" s="656"/>
      <c r="BY24" s="656"/>
      <c r="BZ24" s="656"/>
      <c r="CA24" s="656"/>
      <c r="CB24" s="723"/>
      <c r="CD24" s="684" t="s">
        <v>294</v>
      </c>
      <c r="CE24" s="685"/>
      <c r="CF24" s="685"/>
      <c r="CG24" s="685"/>
      <c r="CH24" s="685"/>
      <c r="CI24" s="685"/>
      <c r="CJ24" s="685"/>
      <c r="CK24" s="685"/>
      <c r="CL24" s="685"/>
      <c r="CM24" s="685"/>
      <c r="CN24" s="685"/>
      <c r="CO24" s="685"/>
      <c r="CP24" s="685"/>
      <c r="CQ24" s="686"/>
      <c r="CR24" s="681">
        <v>285057360</v>
      </c>
      <c r="CS24" s="682"/>
      <c r="CT24" s="682"/>
      <c r="CU24" s="682"/>
      <c r="CV24" s="682"/>
      <c r="CW24" s="682"/>
      <c r="CX24" s="682"/>
      <c r="CY24" s="725"/>
      <c r="CZ24" s="726">
        <v>61.8</v>
      </c>
      <c r="DA24" s="700"/>
      <c r="DB24" s="700"/>
      <c r="DC24" s="729"/>
      <c r="DD24" s="724">
        <v>154293314</v>
      </c>
      <c r="DE24" s="682"/>
      <c r="DF24" s="682"/>
      <c r="DG24" s="682"/>
      <c r="DH24" s="682"/>
      <c r="DI24" s="682"/>
      <c r="DJ24" s="682"/>
      <c r="DK24" s="725"/>
      <c r="DL24" s="724">
        <v>152336134</v>
      </c>
      <c r="DM24" s="682"/>
      <c r="DN24" s="682"/>
      <c r="DO24" s="682"/>
      <c r="DP24" s="682"/>
      <c r="DQ24" s="682"/>
      <c r="DR24" s="682"/>
      <c r="DS24" s="682"/>
      <c r="DT24" s="682"/>
      <c r="DU24" s="682"/>
      <c r="DV24" s="725"/>
      <c r="DW24" s="726">
        <v>61.4</v>
      </c>
      <c r="DX24" s="700"/>
      <c r="DY24" s="700"/>
      <c r="DZ24" s="700"/>
      <c r="EA24" s="700"/>
      <c r="EB24" s="700"/>
      <c r="EC24" s="727"/>
    </row>
    <row r="25" spans="2:133" ht="11.25" customHeight="1" x14ac:dyDescent="0.2">
      <c r="B25" s="625" t="s">
        <v>295</v>
      </c>
      <c r="C25" s="626"/>
      <c r="D25" s="626"/>
      <c r="E25" s="626"/>
      <c r="F25" s="626"/>
      <c r="G25" s="626"/>
      <c r="H25" s="626"/>
      <c r="I25" s="626"/>
      <c r="J25" s="626"/>
      <c r="K25" s="626"/>
      <c r="L25" s="626"/>
      <c r="M25" s="626"/>
      <c r="N25" s="626"/>
      <c r="O25" s="626"/>
      <c r="P25" s="626"/>
      <c r="Q25" s="627"/>
      <c r="R25" s="628">
        <v>961652</v>
      </c>
      <c r="S25" s="629"/>
      <c r="T25" s="629"/>
      <c r="U25" s="629"/>
      <c r="V25" s="629"/>
      <c r="W25" s="629"/>
      <c r="X25" s="629"/>
      <c r="Y25" s="630"/>
      <c r="Z25" s="655">
        <v>0.2</v>
      </c>
      <c r="AA25" s="655"/>
      <c r="AB25" s="655"/>
      <c r="AC25" s="655"/>
      <c r="AD25" s="656" t="s">
        <v>245</v>
      </c>
      <c r="AE25" s="656"/>
      <c r="AF25" s="656"/>
      <c r="AG25" s="656"/>
      <c r="AH25" s="656"/>
      <c r="AI25" s="656"/>
      <c r="AJ25" s="656"/>
      <c r="AK25" s="656"/>
      <c r="AL25" s="631" t="s">
        <v>245</v>
      </c>
      <c r="AM25" s="632"/>
      <c r="AN25" s="632"/>
      <c r="AO25" s="657"/>
      <c r="AP25" s="720" t="s">
        <v>296</v>
      </c>
      <c r="AQ25" s="728"/>
      <c r="AR25" s="728"/>
      <c r="AS25" s="728"/>
      <c r="AT25" s="728"/>
      <c r="AU25" s="728"/>
      <c r="AV25" s="728"/>
      <c r="AW25" s="728"/>
      <c r="AX25" s="728"/>
      <c r="AY25" s="728"/>
      <c r="AZ25" s="728"/>
      <c r="BA25" s="728"/>
      <c r="BB25" s="728"/>
      <c r="BC25" s="728"/>
      <c r="BD25" s="728"/>
      <c r="BE25" s="728"/>
      <c r="BF25" s="722"/>
      <c r="BG25" s="628" t="s">
        <v>184</v>
      </c>
      <c r="BH25" s="629"/>
      <c r="BI25" s="629"/>
      <c r="BJ25" s="629"/>
      <c r="BK25" s="629"/>
      <c r="BL25" s="629"/>
      <c r="BM25" s="629"/>
      <c r="BN25" s="630"/>
      <c r="BO25" s="655" t="s">
        <v>185</v>
      </c>
      <c r="BP25" s="655"/>
      <c r="BQ25" s="655"/>
      <c r="BR25" s="655"/>
      <c r="BS25" s="656" t="s">
        <v>184</v>
      </c>
      <c r="BT25" s="656"/>
      <c r="BU25" s="656"/>
      <c r="BV25" s="656"/>
      <c r="BW25" s="656"/>
      <c r="BX25" s="656"/>
      <c r="BY25" s="656"/>
      <c r="BZ25" s="656"/>
      <c r="CA25" s="656"/>
      <c r="CB25" s="723"/>
      <c r="CD25" s="670" t="s">
        <v>297</v>
      </c>
      <c r="CE25" s="667"/>
      <c r="CF25" s="667"/>
      <c r="CG25" s="667"/>
      <c r="CH25" s="667"/>
      <c r="CI25" s="667"/>
      <c r="CJ25" s="667"/>
      <c r="CK25" s="667"/>
      <c r="CL25" s="667"/>
      <c r="CM25" s="667"/>
      <c r="CN25" s="667"/>
      <c r="CO25" s="667"/>
      <c r="CP25" s="667"/>
      <c r="CQ25" s="668"/>
      <c r="CR25" s="628">
        <v>86141854</v>
      </c>
      <c r="CS25" s="639"/>
      <c r="CT25" s="639"/>
      <c r="CU25" s="639"/>
      <c r="CV25" s="639"/>
      <c r="CW25" s="639"/>
      <c r="CX25" s="639"/>
      <c r="CY25" s="640"/>
      <c r="CZ25" s="631">
        <v>18.7</v>
      </c>
      <c r="DA25" s="641"/>
      <c r="DB25" s="641"/>
      <c r="DC25" s="642"/>
      <c r="DD25" s="634">
        <v>72725961</v>
      </c>
      <c r="DE25" s="639"/>
      <c r="DF25" s="639"/>
      <c r="DG25" s="639"/>
      <c r="DH25" s="639"/>
      <c r="DI25" s="639"/>
      <c r="DJ25" s="639"/>
      <c r="DK25" s="640"/>
      <c r="DL25" s="634">
        <v>72267043</v>
      </c>
      <c r="DM25" s="639"/>
      <c r="DN25" s="639"/>
      <c r="DO25" s="639"/>
      <c r="DP25" s="639"/>
      <c r="DQ25" s="639"/>
      <c r="DR25" s="639"/>
      <c r="DS25" s="639"/>
      <c r="DT25" s="639"/>
      <c r="DU25" s="639"/>
      <c r="DV25" s="640"/>
      <c r="DW25" s="631">
        <v>29.1</v>
      </c>
      <c r="DX25" s="641"/>
      <c r="DY25" s="641"/>
      <c r="DZ25" s="641"/>
      <c r="EA25" s="641"/>
      <c r="EB25" s="641"/>
      <c r="EC25" s="662"/>
    </row>
    <row r="26" spans="2:133" ht="11.25" customHeight="1" x14ac:dyDescent="0.2">
      <c r="B26" s="625" t="s">
        <v>298</v>
      </c>
      <c r="C26" s="626"/>
      <c r="D26" s="626"/>
      <c r="E26" s="626"/>
      <c r="F26" s="626"/>
      <c r="G26" s="626"/>
      <c r="H26" s="626"/>
      <c r="I26" s="626"/>
      <c r="J26" s="626"/>
      <c r="K26" s="626"/>
      <c r="L26" s="626"/>
      <c r="M26" s="626"/>
      <c r="N26" s="626"/>
      <c r="O26" s="626"/>
      <c r="P26" s="626"/>
      <c r="Q26" s="627"/>
      <c r="R26" s="628">
        <v>74</v>
      </c>
      <c r="S26" s="629"/>
      <c r="T26" s="629"/>
      <c r="U26" s="629"/>
      <c r="V26" s="629"/>
      <c r="W26" s="629"/>
      <c r="X26" s="629"/>
      <c r="Y26" s="630"/>
      <c r="Z26" s="655">
        <v>0</v>
      </c>
      <c r="AA26" s="655"/>
      <c r="AB26" s="655"/>
      <c r="AC26" s="655"/>
      <c r="AD26" s="656" t="s">
        <v>185</v>
      </c>
      <c r="AE26" s="656"/>
      <c r="AF26" s="656"/>
      <c r="AG26" s="656"/>
      <c r="AH26" s="656"/>
      <c r="AI26" s="656"/>
      <c r="AJ26" s="656"/>
      <c r="AK26" s="656"/>
      <c r="AL26" s="631" t="s">
        <v>184</v>
      </c>
      <c r="AM26" s="632"/>
      <c r="AN26" s="632"/>
      <c r="AO26" s="657"/>
      <c r="AP26" s="720" t="s">
        <v>299</v>
      </c>
      <c r="AQ26" s="721"/>
      <c r="AR26" s="721"/>
      <c r="AS26" s="721"/>
      <c r="AT26" s="721"/>
      <c r="AU26" s="721"/>
      <c r="AV26" s="721"/>
      <c r="AW26" s="721"/>
      <c r="AX26" s="721"/>
      <c r="AY26" s="721"/>
      <c r="AZ26" s="721"/>
      <c r="BA26" s="721"/>
      <c r="BB26" s="721"/>
      <c r="BC26" s="721"/>
      <c r="BD26" s="721"/>
      <c r="BE26" s="721"/>
      <c r="BF26" s="722"/>
      <c r="BG26" s="628" t="s">
        <v>184</v>
      </c>
      <c r="BH26" s="629"/>
      <c r="BI26" s="629"/>
      <c r="BJ26" s="629"/>
      <c r="BK26" s="629"/>
      <c r="BL26" s="629"/>
      <c r="BM26" s="629"/>
      <c r="BN26" s="630"/>
      <c r="BO26" s="655" t="s">
        <v>184</v>
      </c>
      <c r="BP26" s="655"/>
      <c r="BQ26" s="655"/>
      <c r="BR26" s="655"/>
      <c r="BS26" s="656" t="s">
        <v>245</v>
      </c>
      <c r="BT26" s="656"/>
      <c r="BU26" s="656"/>
      <c r="BV26" s="656"/>
      <c r="BW26" s="656"/>
      <c r="BX26" s="656"/>
      <c r="BY26" s="656"/>
      <c r="BZ26" s="656"/>
      <c r="CA26" s="656"/>
      <c r="CB26" s="723"/>
      <c r="CD26" s="670" t="s">
        <v>300</v>
      </c>
      <c r="CE26" s="667"/>
      <c r="CF26" s="667"/>
      <c r="CG26" s="667"/>
      <c r="CH26" s="667"/>
      <c r="CI26" s="667"/>
      <c r="CJ26" s="667"/>
      <c r="CK26" s="667"/>
      <c r="CL26" s="667"/>
      <c r="CM26" s="667"/>
      <c r="CN26" s="667"/>
      <c r="CO26" s="667"/>
      <c r="CP26" s="667"/>
      <c r="CQ26" s="668"/>
      <c r="CR26" s="628">
        <v>60969579</v>
      </c>
      <c r="CS26" s="629"/>
      <c r="CT26" s="629"/>
      <c r="CU26" s="629"/>
      <c r="CV26" s="629"/>
      <c r="CW26" s="629"/>
      <c r="CX26" s="629"/>
      <c r="CY26" s="630"/>
      <c r="CZ26" s="631">
        <v>13.2</v>
      </c>
      <c r="DA26" s="641"/>
      <c r="DB26" s="641"/>
      <c r="DC26" s="642"/>
      <c r="DD26" s="634">
        <v>48247394</v>
      </c>
      <c r="DE26" s="629"/>
      <c r="DF26" s="629"/>
      <c r="DG26" s="629"/>
      <c r="DH26" s="629"/>
      <c r="DI26" s="629"/>
      <c r="DJ26" s="629"/>
      <c r="DK26" s="630"/>
      <c r="DL26" s="634" t="s">
        <v>245</v>
      </c>
      <c r="DM26" s="629"/>
      <c r="DN26" s="629"/>
      <c r="DO26" s="629"/>
      <c r="DP26" s="629"/>
      <c r="DQ26" s="629"/>
      <c r="DR26" s="629"/>
      <c r="DS26" s="629"/>
      <c r="DT26" s="629"/>
      <c r="DU26" s="629"/>
      <c r="DV26" s="630"/>
      <c r="DW26" s="631" t="s">
        <v>184</v>
      </c>
      <c r="DX26" s="641"/>
      <c r="DY26" s="641"/>
      <c r="DZ26" s="641"/>
      <c r="EA26" s="641"/>
      <c r="EB26" s="641"/>
      <c r="EC26" s="662"/>
    </row>
    <row r="27" spans="2:133" ht="11.25" customHeight="1" x14ac:dyDescent="0.2">
      <c r="B27" s="625" t="s">
        <v>301</v>
      </c>
      <c r="C27" s="626"/>
      <c r="D27" s="626"/>
      <c r="E27" s="626"/>
      <c r="F27" s="626"/>
      <c r="G27" s="626"/>
      <c r="H27" s="626"/>
      <c r="I27" s="626"/>
      <c r="J27" s="626"/>
      <c r="K27" s="626"/>
      <c r="L27" s="626"/>
      <c r="M27" s="626"/>
      <c r="N27" s="626"/>
      <c r="O27" s="626"/>
      <c r="P27" s="626"/>
      <c r="Q27" s="627"/>
      <c r="R27" s="628">
        <v>228656759</v>
      </c>
      <c r="S27" s="629"/>
      <c r="T27" s="629"/>
      <c r="U27" s="629"/>
      <c r="V27" s="629"/>
      <c r="W27" s="629"/>
      <c r="X27" s="629"/>
      <c r="Y27" s="630"/>
      <c r="Z27" s="655">
        <v>48.7</v>
      </c>
      <c r="AA27" s="655"/>
      <c r="AB27" s="655"/>
      <c r="AC27" s="655"/>
      <c r="AD27" s="656">
        <v>216715933</v>
      </c>
      <c r="AE27" s="656"/>
      <c r="AF27" s="656"/>
      <c r="AG27" s="656"/>
      <c r="AH27" s="656"/>
      <c r="AI27" s="656"/>
      <c r="AJ27" s="656"/>
      <c r="AK27" s="656"/>
      <c r="AL27" s="631">
        <v>98.800003051757813</v>
      </c>
      <c r="AM27" s="632"/>
      <c r="AN27" s="632"/>
      <c r="AO27" s="657"/>
      <c r="AP27" s="625" t="s">
        <v>302</v>
      </c>
      <c r="AQ27" s="626"/>
      <c r="AR27" s="626"/>
      <c r="AS27" s="626"/>
      <c r="AT27" s="626"/>
      <c r="AU27" s="626"/>
      <c r="AV27" s="626"/>
      <c r="AW27" s="626"/>
      <c r="AX27" s="626"/>
      <c r="AY27" s="626"/>
      <c r="AZ27" s="626"/>
      <c r="BA27" s="626"/>
      <c r="BB27" s="626"/>
      <c r="BC27" s="626"/>
      <c r="BD27" s="626"/>
      <c r="BE27" s="626"/>
      <c r="BF27" s="627"/>
      <c r="BG27" s="628">
        <v>151638686</v>
      </c>
      <c r="BH27" s="629"/>
      <c r="BI27" s="629"/>
      <c r="BJ27" s="629"/>
      <c r="BK27" s="629"/>
      <c r="BL27" s="629"/>
      <c r="BM27" s="629"/>
      <c r="BN27" s="630"/>
      <c r="BO27" s="655">
        <v>100</v>
      </c>
      <c r="BP27" s="655"/>
      <c r="BQ27" s="655"/>
      <c r="BR27" s="655"/>
      <c r="BS27" s="656">
        <v>1674540</v>
      </c>
      <c r="BT27" s="656"/>
      <c r="BU27" s="656"/>
      <c r="BV27" s="656"/>
      <c r="BW27" s="656"/>
      <c r="BX27" s="656"/>
      <c r="BY27" s="656"/>
      <c r="BZ27" s="656"/>
      <c r="CA27" s="656"/>
      <c r="CB27" s="723"/>
      <c r="CD27" s="670" t="s">
        <v>303</v>
      </c>
      <c r="CE27" s="667"/>
      <c r="CF27" s="667"/>
      <c r="CG27" s="667"/>
      <c r="CH27" s="667"/>
      <c r="CI27" s="667"/>
      <c r="CJ27" s="667"/>
      <c r="CK27" s="667"/>
      <c r="CL27" s="667"/>
      <c r="CM27" s="667"/>
      <c r="CN27" s="667"/>
      <c r="CO27" s="667"/>
      <c r="CP27" s="667"/>
      <c r="CQ27" s="668"/>
      <c r="CR27" s="628">
        <v>159222889</v>
      </c>
      <c r="CS27" s="639"/>
      <c r="CT27" s="639"/>
      <c r="CU27" s="639"/>
      <c r="CV27" s="639"/>
      <c r="CW27" s="639"/>
      <c r="CX27" s="639"/>
      <c r="CY27" s="640"/>
      <c r="CZ27" s="631">
        <v>34.5</v>
      </c>
      <c r="DA27" s="641"/>
      <c r="DB27" s="641"/>
      <c r="DC27" s="642"/>
      <c r="DD27" s="634">
        <v>42007660</v>
      </c>
      <c r="DE27" s="639"/>
      <c r="DF27" s="639"/>
      <c r="DG27" s="639"/>
      <c r="DH27" s="639"/>
      <c r="DI27" s="639"/>
      <c r="DJ27" s="639"/>
      <c r="DK27" s="640"/>
      <c r="DL27" s="634">
        <v>40509398</v>
      </c>
      <c r="DM27" s="639"/>
      <c r="DN27" s="639"/>
      <c r="DO27" s="639"/>
      <c r="DP27" s="639"/>
      <c r="DQ27" s="639"/>
      <c r="DR27" s="639"/>
      <c r="DS27" s="639"/>
      <c r="DT27" s="639"/>
      <c r="DU27" s="639"/>
      <c r="DV27" s="640"/>
      <c r="DW27" s="631">
        <v>16.3</v>
      </c>
      <c r="DX27" s="641"/>
      <c r="DY27" s="641"/>
      <c r="DZ27" s="641"/>
      <c r="EA27" s="641"/>
      <c r="EB27" s="641"/>
      <c r="EC27" s="662"/>
    </row>
    <row r="28" spans="2:133" ht="11.25" customHeight="1" x14ac:dyDescent="0.2">
      <c r="B28" s="625" t="s">
        <v>304</v>
      </c>
      <c r="C28" s="626"/>
      <c r="D28" s="626"/>
      <c r="E28" s="626"/>
      <c r="F28" s="626"/>
      <c r="G28" s="626"/>
      <c r="H28" s="626"/>
      <c r="I28" s="626"/>
      <c r="J28" s="626"/>
      <c r="K28" s="626"/>
      <c r="L28" s="626"/>
      <c r="M28" s="626"/>
      <c r="N28" s="626"/>
      <c r="O28" s="626"/>
      <c r="P28" s="626"/>
      <c r="Q28" s="627"/>
      <c r="R28" s="628">
        <v>271499</v>
      </c>
      <c r="S28" s="629"/>
      <c r="T28" s="629"/>
      <c r="U28" s="629"/>
      <c r="V28" s="629"/>
      <c r="W28" s="629"/>
      <c r="X28" s="629"/>
      <c r="Y28" s="630"/>
      <c r="Z28" s="655">
        <v>0.1</v>
      </c>
      <c r="AA28" s="655"/>
      <c r="AB28" s="655"/>
      <c r="AC28" s="655"/>
      <c r="AD28" s="656">
        <v>271499</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305</v>
      </c>
      <c r="CE28" s="667"/>
      <c r="CF28" s="667"/>
      <c r="CG28" s="667"/>
      <c r="CH28" s="667"/>
      <c r="CI28" s="667"/>
      <c r="CJ28" s="667"/>
      <c r="CK28" s="667"/>
      <c r="CL28" s="667"/>
      <c r="CM28" s="667"/>
      <c r="CN28" s="667"/>
      <c r="CO28" s="667"/>
      <c r="CP28" s="667"/>
      <c r="CQ28" s="668"/>
      <c r="CR28" s="628">
        <v>39692617</v>
      </c>
      <c r="CS28" s="629"/>
      <c r="CT28" s="629"/>
      <c r="CU28" s="629"/>
      <c r="CV28" s="629"/>
      <c r="CW28" s="629"/>
      <c r="CX28" s="629"/>
      <c r="CY28" s="630"/>
      <c r="CZ28" s="631">
        <v>8.6</v>
      </c>
      <c r="DA28" s="641"/>
      <c r="DB28" s="641"/>
      <c r="DC28" s="642"/>
      <c r="DD28" s="634">
        <v>39559693</v>
      </c>
      <c r="DE28" s="629"/>
      <c r="DF28" s="629"/>
      <c r="DG28" s="629"/>
      <c r="DH28" s="629"/>
      <c r="DI28" s="629"/>
      <c r="DJ28" s="629"/>
      <c r="DK28" s="630"/>
      <c r="DL28" s="634">
        <v>39559693</v>
      </c>
      <c r="DM28" s="629"/>
      <c r="DN28" s="629"/>
      <c r="DO28" s="629"/>
      <c r="DP28" s="629"/>
      <c r="DQ28" s="629"/>
      <c r="DR28" s="629"/>
      <c r="DS28" s="629"/>
      <c r="DT28" s="629"/>
      <c r="DU28" s="629"/>
      <c r="DV28" s="630"/>
      <c r="DW28" s="631">
        <v>15.9</v>
      </c>
      <c r="DX28" s="641"/>
      <c r="DY28" s="641"/>
      <c r="DZ28" s="641"/>
      <c r="EA28" s="641"/>
      <c r="EB28" s="641"/>
      <c r="EC28" s="662"/>
    </row>
    <row r="29" spans="2:133" ht="11.25" customHeight="1" x14ac:dyDescent="0.2">
      <c r="B29" s="625" t="s">
        <v>306</v>
      </c>
      <c r="C29" s="626"/>
      <c r="D29" s="626"/>
      <c r="E29" s="626"/>
      <c r="F29" s="626"/>
      <c r="G29" s="626"/>
      <c r="H29" s="626"/>
      <c r="I29" s="626"/>
      <c r="J29" s="626"/>
      <c r="K29" s="626"/>
      <c r="L29" s="626"/>
      <c r="M29" s="626"/>
      <c r="N29" s="626"/>
      <c r="O29" s="626"/>
      <c r="P29" s="626"/>
      <c r="Q29" s="627"/>
      <c r="R29" s="628">
        <v>3202918</v>
      </c>
      <c r="S29" s="629"/>
      <c r="T29" s="629"/>
      <c r="U29" s="629"/>
      <c r="V29" s="629"/>
      <c r="W29" s="629"/>
      <c r="X29" s="629"/>
      <c r="Y29" s="630"/>
      <c r="Z29" s="655">
        <v>0.7</v>
      </c>
      <c r="AA29" s="655"/>
      <c r="AB29" s="655"/>
      <c r="AC29" s="655"/>
      <c r="AD29" s="656">
        <v>15106</v>
      </c>
      <c r="AE29" s="656"/>
      <c r="AF29" s="656"/>
      <c r="AG29" s="656"/>
      <c r="AH29" s="656"/>
      <c r="AI29" s="656"/>
      <c r="AJ29" s="656"/>
      <c r="AK29" s="656"/>
      <c r="AL29" s="631">
        <v>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307</v>
      </c>
      <c r="CE29" s="715"/>
      <c r="CF29" s="670" t="s">
        <v>308</v>
      </c>
      <c r="CG29" s="667"/>
      <c r="CH29" s="667"/>
      <c r="CI29" s="667"/>
      <c r="CJ29" s="667"/>
      <c r="CK29" s="667"/>
      <c r="CL29" s="667"/>
      <c r="CM29" s="667"/>
      <c r="CN29" s="667"/>
      <c r="CO29" s="667"/>
      <c r="CP29" s="667"/>
      <c r="CQ29" s="668"/>
      <c r="CR29" s="628">
        <v>39692617</v>
      </c>
      <c r="CS29" s="639"/>
      <c r="CT29" s="639"/>
      <c r="CU29" s="639"/>
      <c r="CV29" s="639"/>
      <c r="CW29" s="639"/>
      <c r="CX29" s="639"/>
      <c r="CY29" s="640"/>
      <c r="CZ29" s="631">
        <v>8.6</v>
      </c>
      <c r="DA29" s="641"/>
      <c r="DB29" s="641"/>
      <c r="DC29" s="642"/>
      <c r="DD29" s="634">
        <v>39559693</v>
      </c>
      <c r="DE29" s="639"/>
      <c r="DF29" s="639"/>
      <c r="DG29" s="639"/>
      <c r="DH29" s="639"/>
      <c r="DI29" s="639"/>
      <c r="DJ29" s="639"/>
      <c r="DK29" s="640"/>
      <c r="DL29" s="634">
        <v>39559693</v>
      </c>
      <c r="DM29" s="639"/>
      <c r="DN29" s="639"/>
      <c r="DO29" s="639"/>
      <c r="DP29" s="639"/>
      <c r="DQ29" s="639"/>
      <c r="DR29" s="639"/>
      <c r="DS29" s="639"/>
      <c r="DT29" s="639"/>
      <c r="DU29" s="639"/>
      <c r="DV29" s="640"/>
      <c r="DW29" s="631">
        <v>15.9</v>
      </c>
      <c r="DX29" s="641"/>
      <c r="DY29" s="641"/>
      <c r="DZ29" s="641"/>
      <c r="EA29" s="641"/>
      <c r="EB29" s="641"/>
      <c r="EC29" s="662"/>
    </row>
    <row r="30" spans="2:133" ht="11.25" customHeight="1" x14ac:dyDescent="0.2">
      <c r="B30" s="625" t="s">
        <v>309</v>
      </c>
      <c r="C30" s="626"/>
      <c r="D30" s="626"/>
      <c r="E30" s="626"/>
      <c r="F30" s="626"/>
      <c r="G30" s="626"/>
      <c r="H30" s="626"/>
      <c r="I30" s="626"/>
      <c r="J30" s="626"/>
      <c r="K30" s="626"/>
      <c r="L30" s="626"/>
      <c r="M30" s="626"/>
      <c r="N30" s="626"/>
      <c r="O30" s="626"/>
      <c r="P30" s="626"/>
      <c r="Q30" s="627"/>
      <c r="R30" s="628">
        <v>3604927</v>
      </c>
      <c r="S30" s="629"/>
      <c r="T30" s="629"/>
      <c r="U30" s="629"/>
      <c r="V30" s="629"/>
      <c r="W30" s="629"/>
      <c r="X30" s="629"/>
      <c r="Y30" s="630"/>
      <c r="Z30" s="655">
        <v>0.8</v>
      </c>
      <c r="AA30" s="655"/>
      <c r="AB30" s="655"/>
      <c r="AC30" s="655"/>
      <c r="AD30" s="656">
        <v>1312404</v>
      </c>
      <c r="AE30" s="656"/>
      <c r="AF30" s="656"/>
      <c r="AG30" s="656"/>
      <c r="AH30" s="656"/>
      <c r="AI30" s="656"/>
      <c r="AJ30" s="656"/>
      <c r="AK30" s="656"/>
      <c r="AL30" s="631">
        <v>0.6</v>
      </c>
      <c r="AM30" s="632"/>
      <c r="AN30" s="632"/>
      <c r="AO30" s="657"/>
      <c r="AP30" s="687" t="s">
        <v>225</v>
      </c>
      <c r="AQ30" s="688"/>
      <c r="AR30" s="688"/>
      <c r="AS30" s="688"/>
      <c r="AT30" s="688"/>
      <c r="AU30" s="688"/>
      <c r="AV30" s="688"/>
      <c r="AW30" s="688"/>
      <c r="AX30" s="688"/>
      <c r="AY30" s="688"/>
      <c r="AZ30" s="688"/>
      <c r="BA30" s="688"/>
      <c r="BB30" s="688"/>
      <c r="BC30" s="688"/>
      <c r="BD30" s="688"/>
      <c r="BE30" s="688"/>
      <c r="BF30" s="689"/>
      <c r="BG30" s="687" t="s">
        <v>310</v>
      </c>
      <c r="BH30" s="703"/>
      <c r="BI30" s="703"/>
      <c r="BJ30" s="703"/>
      <c r="BK30" s="703"/>
      <c r="BL30" s="703"/>
      <c r="BM30" s="703"/>
      <c r="BN30" s="703"/>
      <c r="BO30" s="703"/>
      <c r="BP30" s="703"/>
      <c r="BQ30" s="704"/>
      <c r="BR30" s="687" t="s">
        <v>311</v>
      </c>
      <c r="BS30" s="703"/>
      <c r="BT30" s="703"/>
      <c r="BU30" s="703"/>
      <c r="BV30" s="703"/>
      <c r="BW30" s="703"/>
      <c r="BX30" s="703"/>
      <c r="BY30" s="703"/>
      <c r="BZ30" s="703"/>
      <c r="CA30" s="703"/>
      <c r="CB30" s="704"/>
      <c r="CD30" s="716"/>
      <c r="CE30" s="717"/>
      <c r="CF30" s="670" t="s">
        <v>312</v>
      </c>
      <c r="CG30" s="667"/>
      <c r="CH30" s="667"/>
      <c r="CI30" s="667"/>
      <c r="CJ30" s="667"/>
      <c r="CK30" s="667"/>
      <c r="CL30" s="667"/>
      <c r="CM30" s="667"/>
      <c r="CN30" s="667"/>
      <c r="CO30" s="667"/>
      <c r="CP30" s="667"/>
      <c r="CQ30" s="668"/>
      <c r="CR30" s="628">
        <v>36133834</v>
      </c>
      <c r="CS30" s="629"/>
      <c r="CT30" s="629"/>
      <c r="CU30" s="629"/>
      <c r="CV30" s="629"/>
      <c r="CW30" s="629"/>
      <c r="CX30" s="629"/>
      <c r="CY30" s="630"/>
      <c r="CZ30" s="631">
        <v>7.8</v>
      </c>
      <c r="DA30" s="641"/>
      <c r="DB30" s="641"/>
      <c r="DC30" s="642"/>
      <c r="DD30" s="634">
        <v>36000910</v>
      </c>
      <c r="DE30" s="629"/>
      <c r="DF30" s="629"/>
      <c r="DG30" s="629"/>
      <c r="DH30" s="629"/>
      <c r="DI30" s="629"/>
      <c r="DJ30" s="629"/>
      <c r="DK30" s="630"/>
      <c r="DL30" s="634">
        <v>36000910</v>
      </c>
      <c r="DM30" s="629"/>
      <c r="DN30" s="629"/>
      <c r="DO30" s="629"/>
      <c r="DP30" s="629"/>
      <c r="DQ30" s="629"/>
      <c r="DR30" s="629"/>
      <c r="DS30" s="629"/>
      <c r="DT30" s="629"/>
      <c r="DU30" s="629"/>
      <c r="DV30" s="630"/>
      <c r="DW30" s="631">
        <v>14.5</v>
      </c>
      <c r="DX30" s="641"/>
      <c r="DY30" s="641"/>
      <c r="DZ30" s="641"/>
      <c r="EA30" s="641"/>
      <c r="EB30" s="641"/>
      <c r="EC30" s="662"/>
    </row>
    <row r="31" spans="2:133" ht="11.25" customHeight="1" x14ac:dyDescent="0.2">
      <c r="B31" s="625" t="s">
        <v>313</v>
      </c>
      <c r="C31" s="626"/>
      <c r="D31" s="626"/>
      <c r="E31" s="626"/>
      <c r="F31" s="626"/>
      <c r="G31" s="626"/>
      <c r="H31" s="626"/>
      <c r="I31" s="626"/>
      <c r="J31" s="626"/>
      <c r="K31" s="626"/>
      <c r="L31" s="626"/>
      <c r="M31" s="626"/>
      <c r="N31" s="626"/>
      <c r="O31" s="626"/>
      <c r="P31" s="626"/>
      <c r="Q31" s="627"/>
      <c r="R31" s="628">
        <v>1948109</v>
      </c>
      <c r="S31" s="629"/>
      <c r="T31" s="629"/>
      <c r="U31" s="629"/>
      <c r="V31" s="629"/>
      <c r="W31" s="629"/>
      <c r="X31" s="629"/>
      <c r="Y31" s="630"/>
      <c r="Z31" s="655">
        <v>0.4</v>
      </c>
      <c r="AA31" s="655"/>
      <c r="AB31" s="655"/>
      <c r="AC31" s="655"/>
      <c r="AD31" s="656">
        <v>2969</v>
      </c>
      <c r="AE31" s="656"/>
      <c r="AF31" s="656"/>
      <c r="AG31" s="656"/>
      <c r="AH31" s="656"/>
      <c r="AI31" s="656"/>
      <c r="AJ31" s="656"/>
      <c r="AK31" s="656"/>
      <c r="AL31" s="631">
        <v>0</v>
      </c>
      <c r="AM31" s="632"/>
      <c r="AN31" s="632"/>
      <c r="AO31" s="657"/>
      <c r="AP31" s="705" t="s">
        <v>314</v>
      </c>
      <c r="AQ31" s="706"/>
      <c r="AR31" s="706"/>
      <c r="AS31" s="706"/>
      <c r="AT31" s="711" t="s">
        <v>315</v>
      </c>
      <c r="AU31" s="217"/>
      <c r="AV31" s="217"/>
      <c r="AW31" s="217"/>
      <c r="AX31" s="695" t="s">
        <v>190</v>
      </c>
      <c r="AY31" s="696"/>
      <c r="AZ31" s="696"/>
      <c r="BA31" s="696"/>
      <c r="BB31" s="696"/>
      <c r="BC31" s="696"/>
      <c r="BD31" s="696"/>
      <c r="BE31" s="696"/>
      <c r="BF31" s="697"/>
      <c r="BG31" s="698">
        <v>99.4</v>
      </c>
      <c r="BH31" s="699"/>
      <c r="BI31" s="699"/>
      <c r="BJ31" s="699"/>
      <c r="BK31" s="699"/>
      <c r="BL31" s="699"/>
      <c r="BM31" s="700">
        <v>98.6</v>
      </c>
      <c r="BN31" s="699"/>
      <c r="BO31" s="699"/>
      <c r="BP31" s="699"/>
      <c r="BQ31" s="701"/>
      <c r="BR31" s="698">
        <v>98.4</v>
      </c>
      <c r="BS31" s="699"/>
      <c r="BT31" s="699"/>
      <c r="BU31" s="699"/>
      <c r="BV31" s="699"/>
      <c r="BW31" s="699"/>
      <c r="BX31" s="700">
        <v>97.6</v>
      </c>
      <c r="BY31" s="699"/>
      <c r="BZ31" s="699"/>
      <c r="CA31" s="699"/>
      <c r="CB31" s="701"/>
      <c r="CD31" s="716"/>
      <c r="CE31" s="717"/>
      <c r="CF31" s="670" t="s">
        <v>316</v>
      </c>
      <c r="CG31" s="667"/>
      <c r="CH31" s="667"/>
      <c r="CI31" s="667"/>
      <c r="CJ31" s="667"/>
      <c r="CK31" s="667"/>
      <c r="CL31" s="667"/>
      <c r="CM31" s="667"/>
      <c r="CN31" s="667"/>
      <c r="CO31" s="667"/>
      <c r="CP31" s="667"/>
      <c r="CQ31" s="668"/>
      <c r="CR31" s="628">
        <v>3558783</v>
      </c>
      <c r="CS31" s="639"/>
      <c r="CT31" s="639"/>
      <c r="CU31" s="639"/>
      <c r="CV31" s="639"/>
      <c r="CW31" s="639"/>
      <c r="CX31" s="639"/>
      <c r="CY31" s="640"/>
      <c r="CZ31" s="631">
        <v>0.8</v>
      </c>
      <c r="DA31" s="641"/>
      <c r="DB31" s="641"/>
      <c r="DC31" s="642"/>
      <c r="DD31" s="634">
        <v>3558783</v>
      </c>
      <c r="DE31" s="639"/>
      <c r="DF31" s="639"/>
      <c r="DG31" s="639"/>
      <c r="DH31" s="639"/>
      <c r="DI31" s="639"/>
      <c r="DJ31" s="639"/>
      <c r="DK31" s="640"/>
      <c r="DL31" s="634">
        <v>3558783</v>
      </c>
      <c r="DM31" s="639"/>
      <c r="DN31" s="639"/>
      <c r="DO31" s="639"/>
      <c r="DP31" s="639"/>
      <c r="DQ31" s="639"/>
      <c r="DR31" s="639"/>
      <c r="DS31" s="639"/>
      <c r="DT31" s="639"/>
      <c r="DU31" s="639"/>
      <c r="DV31" s="640"/>
      <c r="DW31" s="631">
        <v>1.4</v>
      </c>
      <c r="DX31" s="641"/>
      <c r="DY31" s="641"/>
      <c r="DZ31" s="641"/>
      <c r="EA31" s="641"/>
      <c r="EB31" s="641"/>
      <c r="EC31" s="662"/>
    </row>
    <row r="32" spans="2:133" ht="11.25" customHeight="1" x14ac:dyDescent="0.2">
      <c r="B32" s="625" t="s">
        <v>317</v>
      </c>
      <c r="C32" s="626"/>
      <c r="D32" s="626"/>
      <c r="E32" s="626"/>
      <c r="F32" s="626"/>
      <c r="G32" s="626"/>
      <c r="H32" s="626"/>
      <c r="I32" s="626"/>
      <c r="J32" s="626"/>
      <c r="K32" s="626"/>
      <c r="L32" s="626"/>
      <c r="M32" s="626"/>
      <c r="N32" s="626"/>
      <c r="O32" s="626"/>
      <c r="P32" s="626"/>
      <c r="Q32" s="627"/>
      <c r="R32" s="628">
        <v>141939766</v>
      </c>
      <c r="S32" s="629"/>
      <c r="T32" s="629"/>
      <c r="U32" s="629"/>
      <c r="V32" s="629"/>
      <c r="W32" s="629"/>
      <c r="X32" s="629"/>
      <c r="Y32" s="630"/>
      <c r="Z32" s="655">
        <v>30.2</v>
      </c>
      <c r="AA32" s="655"/>
      <c r="AB32" s="655"/>
      <c r="AC32" s="655"/>
      <c r="AD32" s="656" t="s">
        <v>245</v>
      </c>
      <c r="AE32" s="656"/>
      <c r="AF32" s="656"/>
      <c r="AG32" s="656"/>
      <c r="AH32" s="656"/>
      <c r="AI32" s="656"/>
      <c r="AJ32" s="656"/>
      <c r="AK32" s="656"/>
      <c r="AL32" s="631" t="s">
        <v>184</v>
      </c>
      <c r="AM32" s="632"/>
      <c r="AN32" s="632"/>
      <c r="AO32" s="657"/>
      <c r="AP32" s="707"/>
      <c r="AQ32" s="708"/>
      <c r="AR32" s="708"/>
      <c r="AS32" s="708"/>
      <c r="AT32" s="712"/>
      <c r="AU32" s="216" t="s">
        <v>318</v>
      </c>
      <c r="AV32" s="216"/>
      <c r="AW32" s="216"/>
      <c r="AX32" s="625" t="s">
        <v>319</v>
      </c>
      <c r="AY32" s="626"/>
      <c r="AZ32" s="626"/>
      <c r="BA32" s="626"/>
      <c r="BB32" s="626"/>
      <c r="BC32" s="626"/>
      <c r="BD32" s="626"/>
      <c r="BE32" s="626"/>
      <c r="BF32" s="627"/>
      <c r="BG32" s="702">
        <v>99.3</v>
      </c>
      <c r="BH32" s="639"/>
      <c r="BI32" s="639"/>
      <c r="BJ32" s="639"/>
      <c r="BK32" s="639"/>
      <c r="BL32" s="639"/>
      <c r="BM32" s="632">
        <v>98.2</v>
      </c>
      <c r="BN32" s="694"/>
      <c r="BO32" s="694"/>
      <c r="BP32" s="694"/>
      <c r="BQ32" s="666"/>
      <c r="BR32" s="702">
        <v>99.1</v>
      </c>
      <c r="BS32" s="639"/>
      <c r="BT32" s="639"/>
      <c r="BU32" s="639"/>
      <c r="BV32" s="639"/>
      <c r="BW32" s="639"/>
      <c r="BX32" s="632">
        <v>98.1</v>
      </c>
      <c r="BY32" s="694"/>
      <c r="BZ32" s="694"/>
      <c r="CA32" s="694"/>
      <c r="CB32" s="666"/>
      <c r="CD32" s="718"/>
      <c r="CE32" s="719"/>
      <c r="CF32" s="670" t="s">
        <v>320</v>
      </c>
      <c r="CG32" s="667"/>
      <c r="CH32" s="667"/>
      <c r="CI32" s="667"/>
      <c r="CJ32" s="667"/>
      <c r="CK32" s="667"/>
      <c r="CL32" s="667"/>
      <c r="CM32" s="667"/>
      <c r="CN32" s="667"/>
      <c r="CO32" s="667"/>
      <c r="CP32" s="667"/>
      <c r="CQ32" s="668"/>
      <c r="CR32" s="628" t="s">
        <v>185</v>
      </c>
      <c r="CS32" s="629"/>
      <c r="CT32" s="629"/>
      <c r="CU32" s="629"/>
      <c r="CV32" s="629"/>
      <c r="CW32" s="629"/>
      <c r="CX32" s="629"/>
      <c r="CY32" s="630"/>
      <c r="CZ32" s="631" t="s">
        <v>184</v>
      </c>
      <c r="DA32" s="641"/>
      <c r="DB32" s="641"/>
      <c r="DC32" s="642"/>
      <c r="DD32" s="634" t="s">
        <v>185</v>
      </c>
      <c r="DE32" s="629"/>
      <c r="DF32" s="629"/>
      <c r="DG32" s="629"/>
      <c r="DH32" s="629"/>
      <c r="DI32" s="629"/>
      <c r="DJ32" s="629"/>
      <c r="DK32" s="630"/>
      <c r="DL32" s="634" t="s">
        <v>184</v>
      </c>
      <c r="DM32" s="629"/>
      <c r="DN32" s="629"/>
      <c r="DO32" s="629"/>
      <c r="DP32" s="629"/>
      <c r="DQ32" s="629"/>
      <c r="DR32" s="629"/>
      <c r="DS32" s="629"/>
      <c r="DT32" s="629"/>
      <c r="DU32" s="629"/>
      <c r="DV32" s="630"/>
      <c r="DW32" s="631" t="s">
        <v>184</v>
      </c>
      <c r="DX32" s="641"/>
      <c r="DY32" s="641"/>
      <c r="DZ32" s="641"/>
      <c r="EA32" s="641"/>
      <c r="EB32" s="641"/>
      <c r="EC32" s="662"/>
    </row>
    <row r="33" spans="2:133" ht="11.25" customHeight="1" x14ac:dyDescent="0.2">
      <c r="B33" s="691" t="s">
        <v>321</v>
      </c>
      <c r="C33" s="692"/>
      <c r="D33" s="692"/>
      <c r="E33" s="692"/>
      <c r="F33" s="692"/>
      <c r="G33" s="692"/>
      <c r="H33" s="692"/>
      <c r="I33" s="692"/>
      <c r="J33" s="692"/>
      <c r="K33" s="692"/>
      <c r="L33" s="692"/>
      <c r="M33" s="692"/>
      <c r="N33" s="692"/>
      <c r="O33" s="692"/>
      <c r="P33" s="692"/>
      <c r="Q33" s="693"/>
      <c r="R33" s="628">
        <v>9618</v>
      </c>
      <c r="S33" s="629"/>
      <c r="T33" s="629"/>
      <c r="U33" s="629"/>
      <c r="V33" s="629"/>
      <c r="W33" s="629"/>
      <c r="X33" s="629"/>
      <c r="Y33" s="630"/>
      <c r="Z33" s="655">
        <v>0</v>
      </c>
      <c r="AA33" s="655"/>
      <c r="AB33" s="655"/>
      <c r="AC33" s="655"/>
      <c r="AD33" s="656">
        <v>9618</v>
      </c>
      <c r="AE33" s="656"/>
      <c r="AF33" s="656"/>
      <c r="AG33" s="656"/>
      <c r="AH33" s="656"/>
      <c r="AI33" s="656"/>
      <c r="AJ33" s="656"/>
      <c r="AK33" s="656"/>
      <c r="AL33" s="631">
        <v>0</v>
      </c>
      <c r="AM33" s="632"/>
      <c r="AN33" s="632"/>
      <c r="AO33" s="657"/>
      <c r="AP33" s="709"/>
      <c r="AQ33" s="710"/>
      <c r="AR33" s="710"/>
      <c r="AS33" s="710"/>
      <c r="AT33" s="713"/>
      <c r="AU33" s="218"/>
      <c r="AV33" s="218"/>
      <c r="AW33" s="218"/>
      <c r="AX33" s="605" t="s">
        <v>322</v>
      </c>
      <c r="AY33" s="606"/>
      <c r="AZ33" s="606"/>
      <c r="BA33" s="606"/>
      <c r="BB33" s="606"/>
      <c r="BC33" s="606"/>
      <c r="BD33" s="606"/>
      <c r="BE33" s="606"/>
      <c r="BF33" s="607"/>
      <c r="BG33" s="690">
        <v>99.6</v>
      </c>
      <c r="BH33" s="609"/>
      <c r="BI33" s="609"/>
      <c r="BJ33" s="609"/>
      <c r="BK33" s="609"/>
      <c r="BL33" s="609"/>
      <c r="BM33" s="647">
        <v>99</v>
      </c>
      <c r="BN33" s="609"/>
      <c r="BO33" s="609"/>
      <c r="BP33" s="609"/>
      <c r="BQ33" s="658"/>
      <c r="BR33" s="690">
        <v>97.5</v>
      </c>
      <c r="BS33" s="609"/>
      <c r="BT33" s="609"/>
      <c r="BU33" s="609"/>
      <c r="BV33" s="609"/>
      <c r="BW33" s="609"/>
      <c r="BX33" s="647">
        <v>96.9</v>
      </c>
      <c r="BY33" s="609"/>
      <c r="BZ33" s="609"/>
      <c r="CA33" s="609"/>
      <c r="CB33" s="658"/>
      <c r="CD33" s="670" t="s">
        <v>323</v>
      </c>
      <c r="CE33" s="667"/>
      <c r="CF33" s="667"/>
      <c r="CG33" s="667"/>
      <c r="CH33" s="667"/>
      <c r="CI33" s="667"/>
      <c r="CJ33" s="667"/>
      <c r="CK33" s="667"/>
      <c r="CL33" s="667"/>
      <c r="CM33" s="667"/>
      <c r="CN33" s="667"/>
      <c r="CO33" s="667"/>
      <c r="CP33" s="667"/>
      <c r="CQ33" s="668"/>
      <c r="CR33" s="628">
        <v>143743431</v>
      </c>
      <c r="CS33" s="639"/>
      <c r="CT33" s="639"/>
      <c r="CU33" s="639"/>
      <c r="CV33" s="639"/>
      <c r="CW33" s="639"/>
      <c r="CX33" s="639"/>
      <c r="CY33" s="640"/>
      <c r="CZ33" s="631">
        <v>31.2</v>
      </c>
      <c r="DA33" s="641"/>
      <c r="DB33" s="641"/>
      <c r="DC33" s="642"/>
      <c r="DD33" s="634">
        <v>115382803</v>
      </c>
      <c r="DE33" s="639"/>
      <c r="DF33" s="639"/>
      <c r="DG33" s="639"/>
      <c r="DH33" s="639"/>
      <c r="DI33" s="639"/>
      <c r="DJ33" s="639"/>
      <c r="DK33" s="640"/>
      <c r="DL33" s="634">
        <v>80237092</v>
      </c>
      <c r="DM33" s="639"/>
      <c r="DN33" s="639"/>
      <c r="DO33" s="639"/>
      <c r="DP33" s="639"/>
      <c r="DQ33" s="639"/>
      <c r="DR33" s="639"/>
      <c r="DS33" s="639"/>
      <c r="DT33" s="639"/>
      <c r="DU33" s="639"/>
      <c r="DV33" s="640"/>
      <c r="DW33" s="631">
        <v>32.299999999999997</v>
      </c>
      <c r="DX33" s="641"/>
      <c r="DY33" s="641"/>
      <c r="DZ33" s="641"/>
      <c r="EA33" s="641"/>
      <c r="EB33" s="641"/>
      <c r="EC33" s="662"/>
    </row>
    <row r="34" spans="2:133" ht="11.25" customHeight="1" x14ac:dyDescent="0.2">
      <c r="B34" s="625" t="s">
        <v>324</v>
      </c>
      <c r="C34" s="626"/>
      <c r="D34" s="626"/>
      <c r="E34" s="626"/>
      <c r="F34" s="626"/>
      <c r="G34" s="626"/>
      <c r="H34" s="626"/>
      <c r="I34" s="626"/>
      <c r="J34" s="626"/>
      <c r="K34" s="626"/>
      <c r="L34" s="626"/>
      <c r="M34" s="626"/>
      <c r="N34" s="626"/>
      <c r="O34" s="626"/>
      <c r="P34" s="626"/>
      <c r="Q34" s="627"/>
      <c r="R34" s="628">
        <v>25824608</v>
      </c>
      <c r="S34" s="629"/>
      <c r="T34" s="629"/>
      <c r="U34" s="629"/>
      <c r="V34" s="629"/>
      <c r="W34" s="629"/>
      <c r="X34" s="629"/>
      <c r="Y34" s="630"/>
      <c r="Z34" s="655">
        <v>5.5</v>
      </c>
      <c r="AA34" s="655"/>
      <c r="AB34" s="655"/>
      <c r="AC34" s="655"/>
      <c r="AD34" s="656" t="s">
        <v>185</v>
      </c>
      <c r="AE34" s="656"/>
      <c r="AF34" s="656"/>
      <c r="AG34" s="656"/>
      <c r="AH34" s="656"/>
      <c r="AI34" s="656"/>
      <c r="AJ34" s="656"/>
      <c r="AK34" s="656"/>
      <c r="AL34" s="631" t="s">
        <v>185</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325</v>
      </c>
      <c r="CE34" s="667"/>
      <c r="CF34" s="667"/>
      <c r="CG34" s="667"/>
      <c r="CH34" s="667"/>
      <c r="CI34" s="667"/>
      <c r="CJ34" s="667"/>
      <c r="CK34" s="667"/>
      <c r="CL34" s="667"/>
      <c r="CM34" s="667"/>
      <c r="CN34" s="667"/>
      <c r="CO34" s="667"/>
      <c r="CP34" s="667"/>
      <c r="CQ34" s="668"/>
      <c r="CR34" s="628">
        <v>51860346</v>
      </c>
      <c r="CS34" s="629"/>
      <c r="CT34" s="629"/>
      <c r="CU34" s="629"/>
      <c r="CV34" s="629"/>
      <c r="CW34" s="629"/>
      <c r="CX34" s="629"/>
      <c r="CY34" s="630"/>
      <c r="CZ34" s="631">
        <v>11.2</v>
      </c>
      <c r="DA34" s="641"/>
      <c r="DB34" s="641"/>
      <c r="DC34" s="642"/>
      <c r="DD34" s="634">
        <v>36714100</v>
      </c>
      <c r="DE34" s="629"/>
      <c r="DF34" s="629"/>
      <c r="DG34" s="629"/>
      <c r="DH34" s="629"/>
      <c r="DI34" s="629"/>
      <c r="DJ34" s="629"/>
      <c r="DK34" s="630"/>
      <c r="DL34" s="634">
        <v>32192146</v>
      </c>
      <c r="DM34" s="629"/>
      <c r="DN34" s="629"/>
      <c r="DO34" s="629"/>
      <c r="DP34" s="629"/>
      <c r="DQ34" s="629"/>
      <c r="DR34" s="629"/>
      <c r="DS34" s="629"/>
      <c r="DT34" s="629"/>
      <c r="DU34" s="629"/>
      <c r="DV34" s="630"/>
      <c r="DW34" s="631">
        <v>13</v>
      </c>
      <c r="DX34" s="641"/>
      <c r="DY34" s="641"/>
      <c r="DZ34" s="641"/>
      <c r="EA34" s="641"/>
      <c r="EB34" s="641"/>
      <c r="EC34" s="662"/>
    </row>
    <row r="35" spans="2:133" ht="11.25" customHeight="1" x14ac:dyDescent="0.2">
      <c r="B35" s="625" t="s">
        <v>326</v>
      </c>
      <c r="C35" s="626"/>
      <c r="D35" s="626"/>
      <c r="E35" s="626"/>
      <c r="F35" s="626"/>
      <c r="G35" s="626"/>
      <c r="H35" s="626"/>
      <c r="I35" s="626"/>
      <c r="J35" s="626"/>
      <c r="K35" s="626"/>
      <c r="L35" s="626"/>
      <c r="M35" s="626"/>
      <c r="N35" s="626"/>
      <c r="O35" s="626"/>
      <c r="P35" s="626"/>
      <c r="Q35" s="627"/>
      <c r="R35" s="628">
        <v>7537187</v>
      </c>
      <c r="S35" s="629"/>
      <c r="T35" s="629"/>
      <c r="U35" s="629"/>
      <c r="V35" s="629"/>
      <c r="W35" s="629"/>
      <c r="X35" s="629"/>
      <c r="Y35" s="630"/>
      <c r="Z35" s="655">
        <v>1.6</v>
      </c>
      <c r="AA35" s="655"/>
      <c r="AB35" s="655"/>
      <c r="AC35" s="655"/>
      <c r="AD35" s="656">
        <v>466039</v>
      </c>
      <c r="AE35" s="656"/>
      <c r="AF35" s="656"/>
      <c r="AG35" s="656"/>
      <c r="AH35" s="656"/>
      <c r="AI35" s="656"/>
      <c r="AJ35" s="656"/>
      <c r="AK35" s="656"/>
      <c r="AL35" s="631">
        <v>0.2</v>
      </c>
      <c r="AM35" s="632"/>
      <c r="AN35" s="632"/>
      <c r="AO35" s="657"/>
      <c r="AP35" s="221"/>
      <c r="AQ35" s="687" t="s">
        <v>327</v>
      </c>
      <c r="AR35" s="688"/>
      <c r="AS35" s="688"/>
      <c r="AT35" s="688"/>
      <c r="AU35" s="688"/>
      <c r="AV35" s="688"/>
      <c r="AW35" s="688"/>
      <c r="AX35" s="688"/>
      <c r="AY35" s="688"/>
      <c r="AZ35" s="688"/>
      <c r="BA35" s="688"/>
      <c r="BB35" s="688"/>
      <c r="BC35" s="688"/>
      <c r="BD35" s="688"/>
      <c r="BE35" s="688"/>
      <c r="BF35" s="689"/>
      <c r="BG35" s="687" t="s">
        <v>328</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329</v>
      </c>
      <c r="CE35" s="667"/>
      <c r="CF35" s="667"/>
      <c r="CG35" s="667"/>
      <c r="CH35" s="667"/>
      <c r="CI35" s="667"/>
      <c r="CJ35" s="667"/>
      <c r="CK35" s="667"/>
      <c r="CL35" s="667"/>
      <c r="CM35" s="667"/>
      <c r="CN35" s="667"/>
      <c r="CO35" s="667"/>
      <c r="CP35" s="667"/>
      <c r="CQ35" s="668"/>
      <c r="CR35" s="628">
        <v>5515607</v>
      </c>
      <c r="CS35" s="639"/>
      <c r="CT35" s="639"/>
      <c r="CU35" s="639"/>
      <c r="CV35" s="639"/>
      <c r="CW35" s="639"/>
      <c r="CX35" s="639"/>
      <c r="CY35" s="640"/>
      <c r="CZ35" s="631">
        <v>1.2</v>
      </c>
      <c r="DA35" s="641"/>
      <c r="DB35" s="641"/>
      <c r="DC35" s="642"/>
      <c r="DD35" s="634">
        <v>4055871</v>
      </c>
      <c r="DE35" s="639"/>
      <c r="DF35" s="639"/>
      <c r="DG35" s="639"/>
      <c r="DH35" s="639"/>
      <c r="DI35" s="639"/>
      <c r="DJ35" s="639"/>
      <c r="DK35" s="640"/>
      <c r="DL35" s="634">
        <v>4053682</v>
      </c>
      <c r="DM35" s="639"/>
      <c r="DN35" s="639"/>
      <c r="DO35" s="639"/>
      <c r="DP35" s="639"/>
      <c r="DQ35" s="639"/>
      <c r="DR35" s="639"/>
      <c r="DS35" s="639"/>
      <c r="DT35" s="639"/>
      <c r="DU35" s="639"/>
      <c r="DV35" s="640"/>
      <c r="DW35" s="631">
        <v>1.6</v>
      </c>
      <c r="DX35" s="641"/>
      <c r="DY35" s="641"/>
      <c r="DZ35" s="641"/>
      <c r="EA35" s="641"/>
      <c r="EB35" s="641"/>
      <c r="EC35" s="662"/>
    </row>
    <row r="36" spans="2:133" ht="11.25" customHeight="1" x14ac:dyDescent="0.2">
      <c r="B36" s="625" t="s">
        <v>330</v>
      </c>
      <c r="C36" s="626"/>
      <c r="D36" s="626"/>
      <c r="E36" s="626"/>
      <c r="F36" s="626"/>
      <c r="G36" s="626"/>
      <c r="H36" s="626"/>
      <c r="I36" s="626"/>
      <c r="J36" s="626"/>
      <c r="K36" s="626"/>
      <c r="L36" s="626"/>
      <c r="M36" s="626"/>
      <c r="N36" s="626"/>
      <c r="O36" s="626"/>
      <c r="P36" s="626"/>
      <c r="Q36" s="627"/>
      <c r="R36" s="628">
        <v>305909</v>
      </c>
      <c r="S36" s="629"/>
      <c r="T36" s="629"/>
      <c r="U36" s="629"/>
      <c r="V36" s="629"/>
      <c r="W36" s="629"/>
      <c r="X36" s="629"/>
      <c r="Y36" s="630"/>
      <c r="Z36" s="655">
        <v>0.1</v>
      </c>
      <c r="AA36" s="655"/>
      <c r="AB36" s="655"/>
      <c r="AC36" s="655"/>
      <c r="AD36" s="656" t="s">
        <v>245</v>
      </c>
      <c r="AE36" s="656"/>
      <c r="AF36" s="656"/>
      <c r="AG36" s="656"/>
      <c r="AH36" s="656"/>
      <c r="AI36" s="656"/>
      <c r="AJ36" s="656"/>
      <c r="AK36" s="656"/>
      <c r="AL36" s="631" t="s">
        <v>184</v>
      </c>
      <c r="AM36" s="632"/>
      <c r="AN36" s="632"/>
      <c r="AO36" s="657"/>
      <c r="AP36" s="221"/>
      <c r="AQ36" s="678" t="s">
        <v>331</v>
      </c>
      <c r="AR36" s="679"/>
      <c r="AS36" s="679"/>
      <c r="AT36" s="679"/>
      <c r="AU36" s="679"/>
      <c r="AV36" s="679"/>
      <c r="AW36" s="679"/>
      <c r="AX36" s="679"/>
      <c r="AY36" s="680"/>
      <c r="AZ36" s="681">
        <v>42566438</v>
      </c>
      <c r="BA36" s="682"/>
      <c r="BB36" s="682"/>
      <c r="BC36" s="682"/>
      <c r="BD36" s="682"/>
      <c r="BE36" s="682"/>
      <c r="BF36" s="683"/>
      <c r="BG36" s="684" t="s">
        <v>332</v>
      </c>
      <c r="BH36" s="685"/>
      <c r="BI36" s="685"/>
      <c r="BJ36" s="685"/>
      <c r="BK36" s="685"/>
      <c r="BL36" s="685"/>
      <c r="BM36" s="685"/>
      <c r="BN36" s="685"/>
      <c r="BO36" s="685"/>
      <c r="BP36" s="685"/>
      <c r="BQ36" s="685"/>
      <c r="BR36" s="685"/>
      <c r="BS36" s="685"/>
      <c r="BT36" s="685"/>
      <c r="BU36" s="686"/>
      <c r="BV36" s="681">
        <v>49</v>
      </c>
      <c r="BW36" s="682"/>
      <c r="BX36" s="682"/>
      <c r="BY36" s="682"/>
      <c r="BZ36" s="682"/>
      <c r="CA36" s="682"/>
      <c r="CB36" s="683"/>
      <c r="CD36" s="670" t="s">
        <v>333</v>
      </c>
      <c r="CE36" s="667"/>
      <c r="CF36" s="667"/>
      <c r="CG36" s="667"/>
      <c r="CH36" s="667"/>
      <c r="CI36" s="667"/>
      <c r="CJ36" s="667"/>
      <c r="CK36" s="667"/>
      <c r="CL36" s="667"/>
      <c r="CM36" s="667"/>
      <c r="CN36" s="667"/>
      <c r="CO36" s="667"/>
      <c r="CP36" s="667"/>
      <c r="CQ36" s="668"/>
      <c r="CR36" s="628">
        <v>24918045</v>
      </c>
      <c r="CS36" s="629"/>
      <c r="CT36" s="629"/>
      <c r="CU36" s="629"/>
      <c r="CV36" s="629"/>
      <c r="CW36" s="629"/>
      <c r="CX36" s="629"/>
      <c r="CY36" s="630"/>
      <c r="CZ36" s="631">
        <v>5.4</v>
      </c>
      <c r="DA36" s="641"/>
      <c r="DB36" s="641"/>
      <c r="DC36" s="642"/>
      <c r="DD36" s="634">
        <v>21718749</v>
      </c>
      <c r="DE36" s="629"/>
      <c r="DF36" s="629"/>
      <c r="DG36" s="629"/>
      <c r="DH36" s="629"/>
      <c r="DI36" s="629"/>
      <c r="DJ36" s="629"/>
      <c r="DK36" s="630"/>
      <c r="DL36" s="634">
        <v>16895797</v>
      </c>
      <c r="DM36" s="629"/>
      <c r="DN36" s="629"/>
      <c r="DO36" s="629"/>
      <c r="DP36" s="629"/>
      <c r="DQ36" s="629"/>
      <c r="DR36" s="629"/>
      <c r="DS36" s="629"/>
      <c r="DT36" s="629"/>
      <c r="DU36" s="629"/>
      <c r="DV36" s="630"/>
      <c r="DW36" s="631">
        <v>6.8</v>
      </c>
      <c r="DX36" s="641"/>
      <c r="DY36" s="641"/>
      <c r="DZ36" s="641"/>
      <c r="EA36" s="641"/>
      <c r="EB36" s="641"/>
      <c r="EC36" s="662"/>
    </row>
    <row r="37" spans="2:133" ht="11.25" customHeight="1" x14ac:dyDescent="0.2">
      <c r="B37" s="625" t="s">
        <v>334</v>
      </c>
      <c r="C37" s="626"/>
      <c r="D37" s="626"/>
      <c r="E37" s="626"/>
      <c r="F37" s="626"/>
      <c r="G37" s="626"/>
      <c r="H37" s="626"/>
      <c r="I37" s="626"/>
      <c r="J37" s="626"/>
      <c r="K37" s="626"/>
      <c r="L37" s="626"/>
      <c r="M37" s="626"/>
      <c r="N37" s="626"/>
      <c r="O37" s="626"/>
      <c r="P37" s="626"/>
      <c r="Q37" s="627"/>
      <c r="R37" s="628">
        <v>3552740</v>
      </c>
      <c r="S37" s="629"/>
      <c r="T37" s="629"/>
      <c r="U37" s="629"/>
      <c r="V37" s="629"/>
      <c r="W37" s="629"/>
      <c r="X37" s="629"/>
      <c r="Y37" s="630"/>
      <c r="Z37" s="655">
        <v>0.8</v>
      </c>
      <c r="AA37" s="655"/>
      <c r="AB37" s="655"/>
      <c r="AC37" s="655"/>
      <c r="AD37" s="656" t="s">
        <v>185</v>
      </c>
      <c r="AE37" s="656"/>
      <c r="AF37" s="656"/>
      <c r="AG37" s="656"/>
      <c r="AH37" s="656"/>
      <c r="AI37" s="656"/>
      <c r="AJ37" s="656"/>
      <c r="AK37" s="656"/>
      <c r="AL37" s="631" t="s">
        <v>245</v>
      </c>
      <c r="AM37" s="632"/>
      <c r="AN37" s="632"/>
      <c r="AO37" s="657"/>
      <c r="AQ37" s="663" t="s">
        <v>335</v>
      </c>
      <c r="AR37" s="664"/>
      <c r="AS37" s="664"/>
      <c r="AT37" s="664"/>
      <c r="AU37" s="664"/>
      <c r="AV37" s="664"/>
      <c r="AW37" s="664"/>
      <c r="AX37" s="664"/>
      <c r="AY37" s="665"/>
      <c r="AZ37" s="628">
        <v>7608255</v>
      </c>
      <c r="BA37" s="629"/>
      <c r="BB37" s="629"/>
      <c r="BC37" s="629"/>
      <c r="BD37" s="639"/>
      <c r="BE37" s="639"/>
      <c r="BF37" s="666"/>
      <c r="BG37" s="670" t="s">
        <v>336</v>
      </c>
      <c r="BH37" s="667"/>
      <c r="BI37" s="667"/>
      <c r="BJ37" s="667"/>
      <c r="BK37" s="667"/>
      <c r="BL37" s="667"/>
      <c r="BM37" s="667"/>
      <c r="BN37" s="667"/>
      <c r="BO37" s="667"/>
      <c r="BP37" s="667"/>
      <c r="BQ37" s="667"/>
      <c r="BR37" s="667"/>
      <c r="BS37" s="667"/>
      <c r="BT37" s="667"/>
      <c r="BU37" s="668"/>
      <c r="BV37" s="628">
        <v>-1757305</v>
      </c>
      <c r="BW37" s="629"/>
      <c r="BX37" s="629"/>
      <c r="BY37" s="629"/>
      <c r="BZ37" s="629"/>
      <c r="CA37" s="629"/>
      <c r="CB37" s="669"/>
      <c r="CD37" s="670" t="s">
        <v>337</v>
      </c>
      <c r="CE37" s="667"/>
      <c r="CF37" s="667"/>
      <c r="CG37" s="667"/>
      <c r="CH37" s="667"/>
      <c r="CI37" s="667"/>
      <c r="CJ37" s="667"/>
      <c r="CK37" s="667"/>
      <c r="CL37" s="667"/>
      <c r="CM37" s="667"/>
      <c r="CN37" s="667"/>
      <c r="CO37" s="667"/>
      <c r="CP37" s="667"/>
      <c r="CQ37" s="668"/>
      <c r="CR37" s="628">
        <v>18748</v>
      </c>
      <c r="CS37" s="639"/>
      <c r="CT37" s="639"/>
      <c r="CU37" s="639"/>
      <c r="CV37" s="639"/>
      <c r="CW37" s="639"/>
      <c r="CX37" s="639"/>
      <c r="CY37" s="640"/>
      <c r="CZ37" s="631">
        <v>0</v>
      </c>
      <c r="DA37" s="641"/>
      <c r="DB37" s="641"/>
      <c r="DC37" s="642"/>
      <c r="DD37" s="634">
        <v>18748</v>
      </c>
      <c r="DE37" s="639"/>
      <c r="DF37" s="639"/>
      <c r="DG37" s="639"/>
      <c r="DH37" s="639"/>
      <c r="DI37" s="639"/>
      <c r="DJ37" s="639"/>
      <c r="DK37" s="640"/>
      <c r="DL37" s="634">
        <v>18748</v>
      </c>
      <c r="DM37" s="639"/>
      <c r="DN37" s="639"/>
      <c r="DO37" s="639"/>
      <c r="DP37" s="639"/>
      <c r="DQ37" s="639"/>
      <c r="DR37" s="639"/>
      <c r="DS37" s="639"/>
      <c r="DT37" s="639"/>
      <c r="DU37" s="639"/>
      <c r="DV37" s="640"/>
      <c r="DW37" s="631">
        <v>0</v>
      </c>
      <c r="DX37" s="641"/>
      <c r="DY37" s="641"/>
      <c r="DZ37" s="641"/>
      <c r="EA37" s="641"/>
      <c r="EB37" s="641"/>
      <c r="EC37" s="662"/>
    </row>
    <row r="38" spans="2:133" ht="11.25" customHeight="1" x14ac:dyDescent="0.2">
      <c r="B38" s="625" t="s">
        <v>338</v>
      </c>
      <c r="C38" s="626"/>
      <c r="D38" s="626"/>
      <c r="E38" s="626"/>
      <c r="F38" s="626"/>
      <c r="G38" s="626"/>
      <c r="H38" s="626"/>
      <c r="I38" s="626"/>
      <c r="J38" s="626"/>
      <c r="K38" s="626"/>
      <c r="L38" s="626"/>
      <c r="M38" s="626"/>
      <c r="N38" s="626"/>
      <c r="O38" s="626"/>
      <c r="P38" s="626"/>
      <c r="Q38" s="627"/>
      <c r="R38" s="628">
        <v>2351626</v>
      </c>
      <c r="S38" s="629"/>
      <c r="T38" s="629"/>
      <c r="U38" s="629"/>
      <c r="V38" s="629"/>
      <c r="W38" s="629"/>
      <c r="X38" s="629"/>
      <c r="Y38" s="630"/>
      <c r="Z38" s="655">
        <v>0.5</v>
      </c>
      <c r="AA38" s="655"/>
      <c r="AB38" s="655"/>
      <c r="AC38" s="655"/>
      <c r="AD38" s="656" t="s">
        <v>245</v>
      </c>
      <c r="AE38" s="656"/>
      <c r="AF38" s="656"/>
      <c r="AG38" s="656"/>
      <c r="AH38" s="656"/>
      <c r="AI38" s="656"/>
      <c r="AJ38" s="656"/>
      <c r="AK38" s="656"/>
      <c r="AL38" s="631" t="s">
        <v>184</v>
      </c>
      <c r="AM38" s="632"/>
      <c r="AN38" s="632"/>
      <c r="AO38" s="657"/>
      <c r="AQ38" s="663" t="s">
        <v>339</v>
      </c>
      <c r="AR38" s="664"/>
      <c r="AS38" s="664"/>
      <c r="AT38" s="664"/>
      <c r="AU38" s="664"/>
      <c r="AV38" s="664"/>
      <c r="AW38" s="664"/>
      <c r="AX38" s="664"/>
      <c r="AY38" s="665"/>
      <c r="AZ38" s="628">
        <v>145141</v>
      </c>
      <c r="BA38" s="629"/>
      <c r="BB38" s="629"/>
      <c r="BC38" s="629"/>
      <c r="BD38" s="639"/>
      <c r="BE38" s="639"/>
      <c r="BF38" s="666"/>
      <c r="BG38" s="670" t="s">
        <v>340</v>
      </c>
      <c r="BH38" s="667"/>
      <c r="BI38" s="667"/>
      <c r="BJ38" s="667"/>
      <c r="BK38" s="667"/>
      <c r="BL38" s="667"/>
      <c r="BM38" s="667"/>
      <c r="BN38" s="667"/>
      <c r="BO38" s="667"/>
      <c r="BP38" s="667"/>
      <c r="BQ38" s="667"/>
      <c r="BR38" s="667"/>
      <c r="BS38" s="667"/>
      <c r="BT38" s="667"/>
      <c r="BU38" s="668"/>
      <c r="BV38" s="628">
        <v>110300</v>
      </c>
      <c r="BW38" s="629"/>
      <c r="BX38" s="629"/>
      <c r="BY38" s="629"/>
      <c r="BZ38" s="629"/>
      <c r="CA38" s="629"/>
      <c r="CB38" s="669"/>
      <c r="CD38" s="670" t="s">
        <v>341</v>
      </c>
      <c r="CE38" s="667"/>
      <c r="CF38" s="667"/>
      <c r="CG38" s="667"/>
      <c r="CH38" s="667"/>
      <c r="CI38" s="667"/>
      <c r="CJ38" s="667"/>
      <c r="CK38" s="667"/>
      <c r="CL38" s="667"/>
      <c r="CM38" s="667"/>
      <c r="CN38" s="667"/>
      <c r="CO38" s="667"/>
      <c r="CP38" s="667"/>
      <c r="CQ38" s="668"/>
      <c r="CR38" s="628">
        <v>34813042</v>
      </c>
      <c r="CS38" s="629"/>
      <c r="CT38" s="629"/>
      <c r="CU38" s="629"/>
      <c r="CV38" s="629"/>
      <c r="CW38" s="629"/>
      <c r="CX38" s="629"/>
      <c r="CY38" s="630"/>
      <c r="CZ38" s="631">
        <v>7.5</v>
      </c>
      <c r="DA38" s="641"/>
      <c r="DB38" s="641"/>
      <c r="DC38" s="642"/>
      <c r="DD38" s="634">
        <v>27673578</v>
      </c>
      <c r="DE38" s="629"/>
      <c r="DF38" s="629"/>
      <c r="DG38" s="629"/>
      <c r="DH38" s="629"/>
      <c r="DI38" s="629"/>
      <c r="DJ38" s="629"/>
      <c r="DK38" s="630"/>
      <c r="DL38" s="634">
        <v>27095467</v>
      </c>
      <c r="DM38" s="629"/>
      <c r="DN38" s="629"/>
      <c r="DO38" s="629"/>
      <c r="DP38" s="629"/>
      <c r="DQ38" s="629"/>
      <c r="DR38" s="629"/>
      <c r="DS38" s="629"/>
      <c r="DT38" s="629"/>
      <c r="DU38" s="629"/>
      <c r="DV38" s="630"/>
      <c r="DW38" s="631">
        <v>10.9</v>
      </c>
      <c r="DX38" s="641"/>
      <c r="DY38" s="641"/>
      <c r="DZ38" s="641"/>
      <c r="EA38" s="641"/>
      <c r="EB38" s="641"/>
      <c r="EC38" s="662"/>
    </row>
    <row r="39" spans="2:133" ht="11.25" customHeight="1" x14ac:dyDescent="0.2">
      <c r="B39" s="625" t="s">
        <v>342</v>
      </c>
      <c r="C39" s="626"/>
      <c r="D39" s="626"/>
      <c r="E39" s="626"/>
      <c r="F39" s="626"/>
      <c r="G39" s="626"/>
      <c r="H39" s="626"/>
      <c r="I39" s="626"/>
      <c r="J39" s="626"/>
      <c r="K39" s="626"/>
      <c r="L39" s="626"/>
      <c r="M39" s="626"/>
      <c r="N39" s="626"/>
      <c r="O39" s="626"/>
      <c r="P39" s="626"/>
      <c r="Q39" s="627"/>
      <c r="R39" s="628">
        <v>7298925</v>
      </c>
      <c r="S39" s="629"/>
      <c r="T39" s="629"/>
      <c r="U39" s="629"/>
      <c r="V39" s="629"/>
      <c r="W39" s="629"/>
      <c r="X39" s="629"/>
      <c r="Y39" s="630"/>
      <c r="Z39" s="655">
        <v>1.6</v>
      </c>
      <c r="AA39" s="655"/>
      <c r="AB39" s="655"/>
      <c r="AC39" s="655"/>
      <c r="AD39" s="656">
        <v>586110</v>
      </c>
      <c r="AE39" s="656"/>
      <c r="AF39" s="656"/>
      <c r="AG39" s="656"/>
      <c r="AH39" s="656"/>
      <c r="AI39" s="656"/>
      <c r="AJ39" s="656"/>
      <c r="AK39" s="656"/>
      <c r="AL39" s="631">
        <v>0.3</v>
      </c>
      <c r="AM39" s="632"/>
      <c r="AN39" s="632"/>
      <c r="AO39" s="657"/>
      <c r="AQ39" s="663" t="s">
        <v>343</v>
      </c>
      <c r="AR39" s="664"/>
      <c r="AS39" s="664"/>
      <c r="AT39" s="664"/>
      <c r="AU39" s="664"/>
      <c r="AV39" s="664"/>
      <c r="AW39" s="664"/>
      <c r="AX39" s="664"/>
      <c r="AY39" s="665"/>
      <c r="AZ39" s="628">
        <v>15517</v>
      </c>
      <c r="BA39" s="629"/>
      <c r="BB39" s="629"/>
      <c r="BC39" s="629"/>
      <c r="BD39" s="639"/>
      <c r="BE39" s="639"/>
      <c r="BF39" s="666"/>
      <c r="BG39" s="670" t="s">
        <v>344</v>
      </c>
      <c r="BH39" s="667"/>
      <c r="BI39" s="667"/>
      <c r="BJ39" s="667"/>
      <c r="BK39" s="667"/>
      <c r="BL39" s="667"/>
      <c r="BM39" s="667"/>
      <c r="BN39" s="667"/>
      <c r="BO39" s="667"/>
      <c r="BP39" s="667"/>
      <c r="BQ39" s="667"/>
      <c r="BR39" s="667"/>
      <c r="BS39" s="667"/>
      <c r="BT39" s="667"/>
      <c r="BU39" s="668"/>
      <c r="BV39" s="628">
        <v>166846</v>
      </c>
      <c r="BW39" s="629"/>
      <c r="BX39" s="629"/>
      <c r="BY39" s="629"/>
      <c r="BZ39" s="629"/>
      <c r="CA39" s="629"/>
      <c r="CB39" s="669"/>
      <c r="CD39" s="670" t="s">
        <v>345</v>
      </c>
      <c r="CE39" s="667"/>
      <c r="CF39" s="667"/>
      <c r="CG39" s="667"/>
      <c r="CH39" s="667"/>
      <c r="CI39" s="667"/>
      <c r="CJ39" s="667"/>
      <c r="CK39" s="667"/>
      <c r="CL39" s="667"/>
      <c r="CM39" s="667"/>
      <c r="CN39" s="667"/>
      <c r="CO39" s="667"/>
      <c r="CP39" s="667"/>
      <c r="CQ39" s="668"/>
      <c r="CR39" s="628">
        <v>25560260</v>
      </c>
      <c r="CS39" s="639"/>
      <c r="CT39" s="639"/>
      <c r="CU39" s="639"/>
      <c r="CV39" s="639"/>
      <c r="CW39" s="639"/>
      <c r="CX39" s="639"/>
      <c r="CY39" s="640"/>
      <c r="CZ39" s="631">
        <v>5.5</v>
      </c>
      <c r="DA39" s="641"/>
      <c r="DB39" s="641"/>
      <c r="DC39" s="642"/>
      <c r="DD39" s="634">
        <v>25206505</v>
      </c>
      <c r="DE39" s="639"/>
      <c r="DF39" s="639"/>
      <c r="DG39" s="639"/>
      <c r="DH39" s="639"/>
      <c r="DI39" s="639"/>
      <c r="DJ39" s="639"/>
      <c r="DK39" s="640"/>
      <c r="DL39" s="634" t="s">
        <v>184</v>
      </c>
      <c r="DM39" s="639"/>
      <c r="DN39" s="639"/>
      <c r="DO39" s="639"/>
      <c r="DP39" s="639"/>
      <c r="DQ39" s="639"/>
      <c r="DR39" s="639"/>
      <c r="DS39" s="639"/>
      <c r="DT39" s="639"/>
      <c r="DU39" s="639"/>
      <c r="DV39" s="640"/>
      <c r="DW39" s="631" t="s">
        <v>185</v>
      </c>
      <c r="DX39" s="641"/>
      <c r="DY39" s="641"/>
      <c r="DZ39" s="641"/>
      <c r="EA39" s="641"/>
      <c r="EB39" s="641"/>
      <c r="EC39" s="662"/>
    </row>
    <row r="40" spans="2:133" ht="11.25" customHeight="1" x14ac:dyDescent="0.2">
      <c r="B40" s="625" t="s">
        <v>346</v>
      </c>
      <c r="C40" s="626"/>
      <c r="D40" s="626"/>
      <c r="E40" s="626"/>
      <c r="F40" s="626"/>
      <c r="G40" s="626"/>
      <c r="H40" s="626"/>
      <c r="I40" s="626"/>
      <c r="J40" s="626"/>
      <c r="K40" s="626"/>
      <c r="L40" s="626"/>
      <c r="M40" s="626"/>
      <c r="N40" s="626"/>
      <c r="O40" s="626"/>
      <c r="P40" s="626"/>
      <c r="Q40" s="627"/>
      <c r="R40" s="628">
        <v>42982500</v>
      </c>
      <c r="S40" s="629"/>
      <c r="T40" s="629"/>
      <c r="U40" s="629"/>
      <c r="V40" s="629"/>
      <c r="W40" s="629"/>
      <c r="X40" s="629"/>
      <c r="Y40" s="630"/>
      <c r="Z40" s="655">
        <v>9.1999999999999993</v>
      </c>
      <c r="AA40" s="655"/>
      <c r="AB40" s="655"/>
      <c r="AC40" s="655"/>
      <c r="AD40" s="656" t="s">
        <v>185</v>
      </c>
      <c r="AE40" s="656"/>
      <c r="AF40" s="656"/>
      <c r="AG40" s="656"/>
      <c r="AH40" s="656"/>
      <c r="AI40" s="656"/>
      <c r="AJ40" s="656"/>
      <c r="AK40" s="656"/>
      <c r="AL40" s="631" t="s">
        <v>185</v>
      </c>
      <c r="AM40" s="632"/>
      <c r="AN40" s="632"/>
      <c r="AO40" s="657"/>
      <c r="AQ40" s="663" t="s">
        <v>347</v>
      </c>
      <c r="AR40" s="664"/>
      <c r="AS40" s="664"/>
      <c r="AT40" s="664"/>
      <c r="AU40" s="664"/>
      <c r="AV40" s="664"/>
      <c r="AW40" s="664"/>
      <c r="AX40" s="664"/>
      <c r="AY40" s="665"/>
      <c r="AZ40" s="628" t="s">
        <v>184</v>
      </c>
      <c r="BA40" s="629"/>
      <c r="BB40" s="629"/>
      <c r="BC40" s="629"/>
      <c r="BD40" s="639"/>
      <c r="BE40" s="639"/>
      <c r="BF40" s="666"/>
      <c r="BG40" s="671" t="s">
        <v>348</v>
      </c>
      <c r="BH40" s="672"/>
      <c r="BI40" s="672"/>
      <c r="BJ40" s="672"/>
      <c r="BK40" s="672"/>
      <c r="BL40" s="222"/>
      <c r="BM40" s="667" t="s">
        <v>349</v>
      </c>
      <c r="BN40" s="667"/>
      <c r="BO40" s="667"/>
      <c r="BP40" s="667"/>
      <c r="BQ40" s="667"/>
      <c r="BR40" s="667"/>
      <c r="BS40" s="667"/>
      <c r="BT40" s="667"/>
      <c r="BU40" s="668"/>
      <c r="BV40" s="628">
        <v>88</v>
      </c>
      <c r="BW40" s="629"/>
      <c r="BX40" s="629"/>
      <c r="BY40" s="629"/>
      <c r="BZ40" s="629"/>
      <c r="CA40" s="629"/>
      <c r="CB40" s="669"/>
      <c r="CD40" s="670" t="s">
        <v>350</v>
      </c>
      <c r="CE40" s="667"/>
      <c r="CF40" s="667"/>
      <c r="CG40" s="667"/>
      <c r="CH40" s="667"/>
      <c r="CI40" s="667"/>
      <c r="CJ40" s="667"/>
      <c r="CK40" s="667"/>
      <c r="CL40" s="667"/>
      <c r="CM40" s="667"/>
      <c r="CN40" s="667"/>
      <c r="CO40" s="667"/>
      <c r="CP40" s="667"/>
      <c r="CQ40" s="668"/>
      <c r="CR40" s="628">
        <v>1076131</v>
      </c>
      <c r="CS40" s="629"/>
      <c r="CT40" s="629"/>
      <c r="CU40" s="629"/>
      <c r="CV40" s="629"/>
      <c r="CW40" s="629"/>
      <c r="CX40" s="629"/>
      <c r="CY40" s="630"/>
      <c r="CZ40" s="631">
        <v>0.2</v>
      </c>
      <c r="DA40" s="641"/>
      <c r="DB40" s="641"/>
      <c r="DC40" s="642"/>
      <c r="DD40" s="634">
        <v>14000</v>
      </c>
      <c r="DE40" s="629"/>
      <c r="DF40" s="629"/>
      <c r="DG40" s="629"/>
      <c r="DH40" s="629"/>
      <c r="DI40" s="629"/>
      <c r="DJ40" s="629"/>
      <c r="DK40" s="630"/>
      <c r="DL40" s="634" t="s">
        <v>185</v>
      </c>
      <c r="DM40" s="629"/>
      <c r="DN40" s="629"/>
      <c r="DO40" s="629"/>
      <c r="DP40" s="629"/>
      <c r="DQ40" s="629"/>
      <c r="DR40" s="629"/>
      <c r="DS40" s="629"/>
      <c r="DT40" s="629"/>
      <c r="DU40" s="629"/>
      <c r="DV40" s="630"/>
      <c r="DW40" s="631" t="s">
        <v>184</v>
      </c>
      <c r="DX40" s="641"/>
      <c r="DY40" s="641"/>
      <c r="DZ40" s="641"/>
      <c r="EA40" s="641"/>
      <c r="EB40" s="641"/>
      <c r="EC40" s="662"/>
    </row>
    <row r="41" spans="2:133" ht="11.25" customHeight="1" x14ac:dyDescent="0.2">
      <c r="B41" s="625" t="s">
        <v>351</v>
      </c>
      <c r="C41" s="626"/>
      <c r="D41" s="626"/>
      <c r="E41" s="626"/>
      <c r="F41" s="626"/>
      <c r="G41" s="626"/>
      <c r="H41" s="626"/>
      <c r="I41" s="626"/>
      <c r="J41" s="626"/>
      <c r="K41" s="626"/>
      <c r="L41" s="626"/>
      <c r="M41" s="626"/>
      <c r="N41" s="626"/>
      <c r="O41" s="626"/>
      <c r="P41" s="626"/>
      <c r="Q41" s="627"/>
      <c r="R41" s="628" t="s">
        <v>185</v>
      </c>
      <c r="S41" s="629"/>
      <c r="T41" s="629"/>
      <c r="U41" s="629"/>
      <c r="V41" s="629"/>
      <c r="W41" s="629"/>
      <c r="X41" s="629"/>
      <c r="Y41" s="630"/>
      <c r="Z41" s="655" t="s">
        <v>245</v>
      </c>
      <c r="AA41" s="655"/>
      <c r="AB41" s="655"/>
      <c r="AC41" s="655"/>
      <c r="AD41" s="656" t="s">
        <v>184</v>
      </c>
      <c r="AE41" s="656"/>
      <c r="AF41" s="656"/>
      <c r="AG41" s="656"/>
      <c r="AH41" s="656"/>
      <c r="AI41" s="656"/>
      <c r="AJ41" s="656"/>
      <c r="AK41" s="656"/>
      <c r="AL41" s="631" t="s">
        <v>245</v>
      </c>
      <c r="AM41" s="632"/>
      <c r="AN41" s="632"/>
      <c r="AO41" s="657"/>
      <c r="AQ41" s="663" t="s">
        <v>352</v>
      </c>
      <c r="AR41" s="664"/>
      <c r="AS41" s="664"/>
      <c r="AT41" s="664"/>
      <c r="AU41" s="664"/>
      <c r="AV41" s="664"/>
      <c r="AW41" s="664"/>
      <c r="AX41" s="664"/>
      <c r="AY41" s="665"/>
      <c r="AZ41" s="628">
        <v>8821826</v>
      </c>
      <c r="BA41" s="629"/>
      <c r="BB41" s="629"/>
      <c r="BC41" s="629"/>
      <c r="BD41" s="639"/>
      <c r="BE41" s="639"/>
      <c r="BF41" s="666"/>
      <c r="BG41" s="671"/>
      <c r="BH41" s="672"/>
      <c r="BI41" s="672"/>
      <c r="BJ41" s="672"/>
      <c r="BK41" s="672"/>
      <c r="BL41" s="222"/>
      <c r="BM41" s="667" t="s">
        <v>353</v>
      </c>
      <c r="BN41" s="667"/>
      <c r="BO41" s="667"/>
      <c r="BP41" s="667"/>
      <c r="BQ41" s="667"/>
      <c r="BR41" s="667"/>
      <c r="BS41" s="667"/>
      <c r="BT41" s="667"/>
      <c r="BU41" s="668"/>
      <c r="BV41" s="628">
        <v>1</v>
      </c>
      <c r="BW41" s="629"/>
      <c r="BX41" s="629"/>
      <c r="BY41" s="629"/>
      <c r="BZ41" s="629"/>
      <c r="CA41" s="629"/>
      <c r="CB41" s="669"/>
      <c r="CD41" s="670" t="s">
        <v>354</v>
      </c>
      <c r="CE41" s="667"/>
      <c r="CF41" s="667"/>
      <c r="CG41" s="667"/>
      <c r="CH41" s="667"/>
      <c r="CI41" s="667"/>
      <c r="CJ41" s="667"/>
      <c r="CK41" s="667"/>
      <c r="CL41" s="667"/>
      <c r="CM41" s="667"/>
      <c r="CN41" s="667"/>
      <c r="CO41" s="667"/>
      <c r="CP41" s="667"/>
      <c r="CQ41" s="668"/>
      <c r="CR41" s="628" t="s">
        <v>184</v>
      </c>
      <c r="CS41" s="639"/>
      <c r="CT41" s="639"/>
      <c r="CU41" s="639"/>
      <c r="CV41" s="639"/>
      <c r="CW41" s="639"/>
      <c r="CX41" s="639"/>
      <c r="CY41" s="640"/>
      <c r="CZ41" s="631" t="s">
        <v>184</v>
      </c>
      <c r="DA41" s="641"/>
      <c r="DB41" s="641"/>
      <c r="DC41" s="642"/>
      <c r="DD41" s="634" t="s">
        <v>185</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355</v>
      </c>
      <c r="C42" s="626"/>
      <c r="D42" s="626"/>
      <c r="E42" s="626"/>
      <c r="F42" s="626"/>
      <c r="G42" s="626"/>
      <c r="H42" s="626"/>
      <c r="I42" s="626"/>
      <c r="J42" s="626"/>
      <c r="K42" s="626"/>
      <c r="L42" s="626"/>
      <c r="M42" s="626"/>
      <c r="N42" s="626"/>
      <c r="O42" s="626"/>
      <c r="P42" s="626"/>
      <c r="Q42" s="627"/>
      <c r="R42" s="628" t="s">
        <v>185</v>
      </c>
      <c r="S42" s="629"/>
      <c r="T42" s="629"/>
      <c r="U42" s="629"/>
      <c r="V42" s="629"/>
      <c r="W42" s="629"/>
      <c r="X42" s="629"/>
      <c r="Y42" s="630"/>
      <c r="Z42" s="655" t="s">
        <v>184</v>
      </c>
      <c r="AA42" s="655"/>
      <c r="AB42" s="655"/>
      <c r="AC42" s="655"/>
      <c r="AD42" s="656" t="s">
        <v>184</v>
      </c>
      <c r="AE42" s="656"/>
      <c r="AF42" s="656"/>
      <c r="AG42" s="656"/>
      <c r="AH42" s="656"/>
      <c r="AI42" s="656"/>
      <c r="AJ42" s="656"/>
      <c r="AK42" s="656"/>
      <c r="AL42" s="631" t="s">
        <v>245</v>
      </c>
      <c r="AM42" s="632"/>
      <c r="AN42" s="632"/>
      <c r="AO42" s="657"/>
      <c r="AQ42" s="675" t="s">
        <v>356</v>
      </c>
      <c r="AR42" s="676"/>
      <c r="AS42" s="676"/>
      <c r="AT42" s="676"/>
      <c r="AU42" s="676"/>
      <c r="AV42" s="676"/>
      <c r="AW42" s="676"/>
      <c r="AX42" s="676"/>
      <c r="AY42" s="677"/>
      <c r="AZ42" s="608">
        <v>25975699</v>
      </c>
      <c r="BA42" s="643"/>
      <c r="BB42" s="643"/>
      <c r="BC42" s="643"/>
      <c r="BD42" s="609"/>
      <c r="BE42" s="609"/>
      <c r="BF42" s="658"/>
      <c r="BG42" s="673"/>
      <c r="BH42" s="674"/>
      <c r="BI42" s="674"/>
      <c r="BJ42" s="674"/>
      <c r="BK42" s="674"/>
      <c r="BL42" s="223"/>
      <c r="BM42" s="659" t="s">
        <v>357</v>
      </c>
      <c r="BN42" s="659"/>
      <c r="BO42" s="659"/>
      <c r="BP42" s="659"/>
      <c r="BQ42" s="659"/>
      <c r="BR42" s="659"/>
      <c r="BS42" s="659"/>
      <c r="BT42" s="659"/>
      <c r="BU42" s="660"/>
      <c r="BV42" s="608">
        <v>372</v>
      </c>
      <c r="BW42" s="643"/>
      <c r="BX42" s="643"/>
      <c r="BY42" s="643"/>
      <c r="BZ42" s="643"/>
      <c r="CA42" s="643"/>
      <c r="CB42" s="661"/>
      <c r="CD42" s="625" t="s">
        <v>358</v>
      </c>
      <c r="CE42" s="626"/>
      <c r="CF42" s="626"/>
      <c r="CG42" s="626"/>
      <c r="CH42" s="626"/>
      <c r="CI42" s="626"/>
      <c r="CJ42" s="626"/>
      <c r="CK42" s="626"/>
      <c r="CL42" s="626"/>
      <c r="CM42" s="626"/>
      <c r="CN42" s="626"/>
      <c r="CO42" s="626"/>
      <c r="CP42" s="626"/>
      <c r="CQ42" s="627"/>
      <c r="CR42" s="628">
        <v>32426872</v>
      </c>
      <c r="CS42" s="639"/>
      <c r="CT42" s="639"/>
      <c r="CU42" s="639"/>
      <c r="CV42" s="639"/>
      <c r="CW42" s="639"/>
      <c r="CX42" s="639"/>
      <c r="CY42" s="640"/>
      <c r="CZ42" s="631">
        <v>7</v>
      </c>
      <c r="DA42" s="641"/>
      <c r="DB42" s="641"/>
      <c r="DC42" s="642"/>
      <c r="DD42" s="634">
        <v>7071736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359</v>
      </c>
      <c r="C43" s="626"/>
      <c r="D43" s="626"/>
      <c r="E43" s="626"/>
      <c r="F43" s="626"/>
      <c r="G43" s="626"/>
      <c r="H43" s="626"/>
      <c r="I43" s="626"/>
      <c r="J43" s="626"/>
      <c r="K43" s="626"/>
      <c r="L43" s="626"/>
      <c r="M43" s="626"/>
      <c r="N43" s="626"/>
      <c r="O43" s="626"/>
      <c r="P43" s="626"/>
      <c r="Q43" s="627"/>
      <c r="R43" s="628">
        <v>28769000</v>
      </c>
      <c r="S43" s="629"/>
      <c r="T43" s="629"/>
      <c r="U43" s="629"/>
      <c r="V43" s="629"/>
      <c r="W43" s="629"/>
      <c r="X43" s="629"/>
      <c r="Y43" s="630"/>
      <c r="Z43" s="655">
        <v>6.1</v>
      </c>
      <c r="AA43" s="655"/>
      <c r="AB43" s="655"/>
      <c r="AC43" s="655"/>
      <c r="AD43" s="656" t="s">
        <v>184</v>
      </c>
      <c r="AE43" s="656"/>
      <c r="AF43" s="656"/>
      <c r="AG43" s="656"/>
      <c r="AH43" s="656"/>
      <c r="AI43" s="656"/>
      <c r="AJ43" s="656"/>
      <c r="AK43" s="656"/>
      <c r="AL43" s="631" t="s">
        <v>184</v>
      </c>
      <c r="AM43" s="632"/>
      <c r="AN43" s="632"/>
      <c r="AO43" s="657"/>
      <c r="BV43" s="224"/>
      <c r="BW43" s="224"/>
      <c r="BX43" s="224"/>
      <c r="BY43" s="224"/>
      <c r="BZ43" s="224"/>
      <c r="CA43" s="224"/>
      <c r="CB43" s="224"/>
      <c r="CD43" s="625" t="s">
        <v>360</v>
      </c>
      <c r="CE43" s="626"/>
      <c r="CF43" s="626"/>
      <c r="CG43" s="626"/>
      <c r="CH43" s="626"/>
      <c r="CI43" s="626"/>
      <c r="CJ43" s="626"/>
      <c r="CK43" s="626"/>
      <c r="CL43" s="626"/>
      <c r="CM43" s="626"/>
      <c r="CN43" s="626"/>
      <c r="CO43" s="626"/>
      <c r="CP43" s="626"/>
      <c r="CQ43" s="627"/>
      <c r="CR43" s="628">
        <v>1106644</v>
      </c>
      <c r="CS43" s="639"/>
      <c r="CT43" s="639"/>
      <c r="CU43" s="639"/>
      <c r="CV43" s="639"/>
      <c r="CW43" s="639"/>
      <c r="CX43" s="639"/>
      <c r="CY43" s="640"/>
      <c r="CZ43" s="631">
        <v>0.2</v>
      </c>
      <c r="DA43" s="641"/>
      <c r="DB43" s="641"/>
      <c r="DC43" s="642"/>
      <c r="DD43" s="634">
        <v>1014397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361</v>
      </c>
      <c r="C44" s="606"/>
      <c r="D44" s="606"/>
      <c r="E44" s="606"/>
      <c r="F44" s="606"/>
      <c r="G44" s="606"/>
      <c r="H44" s="606"/>
      <c r="I44" s="606"/>
      <c r="J44" s="606"/>
      <c r="K44" s="606"/>
      <c r="L44" s="606"/>
      <c r="M44" s="606"/>
      <c r="N44" s="606"/>
      <c r="O44" s="606"/>
      <c r="P44" s="606"/>
      <c r="Q44" s="607"/>
      <c r="R44" s="608">
        <v>469487091</v>
      </c>
      <c r="S44" s="643"/>
      <c r="T44" s="643"/>
      <c r="U44" s="643"/>
      <c r="V44" s="643"/>
      <c r="W44" s="643"/>
      <c r="X44" s="643"/>
      <c r="Y44" s="644"/>
      <c r="Z44" s="645">
        <v>100</v>
      </c>
      <c r="AA44" s="645"/>
      <c r="AB44" s="645"/>
      <c r="AC44" s="645"/>
      <c r="AD44" s="646">
        <v>219379678</v>
      </c>
      <c r="AE44" s="646"/>
      <c r="AF44" s="646"/>
      <c r="AG44" s="646"/>
      <c r="AH44" s="646"/>
      <c r="AI44" s="646"/>
      <c r="AJ44" s="646"/>
      <c r="AK44" s="646"/>
      <c r="AL44" s="611">
        <v>100</v>
      </c>
      <c r="AM44" s="647"/>
      <c r="AN44" s="647"/>
      <c r="AO44" s="648"/>
      <c r="CD44" s="649" t="s">
        <v>307</v>
      </c>
      <c r="CE44" s="650"/>
      <c r="CF44" s="625" t="s">
        <v>362</v>
      </c>
      <c r="CG44" s="626"/>
      <c r="CH44" s="626"/>
      <c r="CI44" s="626"/>
      <c r="CJ44" s="626"/>
      <c r="CK44" s="626"/>
      <c r="CL44" s="626"/>
      <c r="CM44" s="626"/>
      <c r="CN44" s="626"/>
      <c r="CO44" s="626"/>
      <c r="CP44" s="626"/>
      <c r="CQ44" s="627"/>
      <c r="CR44" s="628">
        <v>32412252</v>
      </c>
      <c r="CS44" s="629"/>
      <c r="CT44" s="629"/>
      <c r="CU44" s="629"/>
      <c r="CV44" s="629"/>
      <c r="CW44" s="629"/>
      <c r="CX44" s="629"/>
      <c r="CY44" s="630"/>
      <c r="CZ44" s="631">
        <v>7</v>
      </c>
      <c r="DA44" s="632"/>
      <c r="DB44" s="632"/>
      <c r="DC44" s="633"/>
      <c r="DD44" s="634">
        <v>7066276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363</v>
      </c>
      <c r="CG45" s="626"/>
      <c r="CH45" s="626"/>
      <c r="CI45" s="626"/>
      <c r="CJ45" s="626"/>
      <c r="CK45" s="626"/>
      <c r="CL45" s="626"/>
      <c r="CM45" s="626"/>
      <c r="CN45" s="626"/>
      <c r="CO45" s="626"/>
      <c r="CP45" s="626"/>
      <c r="CQ45" s="627"/>
      <c r="CR45" s="628">
        <v>15967623</v>
      </c>
      <c r="CS45" s="639"/>
      <c r="CT45" s="639"/>
      <c r="CU45" s="639"/>
      <c r="CV45" s="639"/>
      <c r="CW45" s="639"/>
      <c r="CX45" s="639"/>
      <c r="CY45" s="640"/>
      <c r="CZ45" s="631">
        <v>3.5</v>
      </c>
      <c r="DA45" s="641"/>
      <c r="DB45" s="641"/>
      <c r="DC45" s="642"/>
      <c r="DD45" s="634">
        <v>819391</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365</v>
      </c>
      <c r="CG46" s="626"/>
      <c r="CH46" s="626"/>
      <c r="CI46" s="626"/>
      <c r="CJ46" s="626"/>
      <c r="CK46" s="626"/>
      <c r="CL46" s="626"/>
      <c r="CM46" s="626"/>
      <c r="CN46" s="626"/>
      <c r="CO46" s="626"/>
      <c r="CP46" s="626"/>
      <c r="CQ46" s="627"/>
      <c r="CR46" s="628">
        <v>16132810</v>
      </c>
      <c r="CS46" s="629"/>
      <c r="CT46" s="629"/>
      <c r="CU46" s="629"/>
      <c r="CV46" s="629"/>
      <c r="CW46" s="629"/>
      <c r="CX46" s="629"/>
      <c r="CY46" s="630"/>
      <c r="CZ46" s="631">
        <v>3.5</v>
      </c>
      <c r="DA46" s="632"/>
      <c r="DB46" s="632"/>
      <c r="DC46" s="633"/>
      <c r="DD46" s="634">
        <v>6244966</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366</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367</v>
      </c>
      <c r="CG47" s="626"/>
      <c r="CH47" s="626"/>
      <c r="CI47" s="626"/>
      <c r="CJ47" s="626"/>
      <c r="CK47" s="626"/>
      <c r="CL47" s="626"/>
      <c r="CM47" s="626"/>
      <c r="CN47" s="626"/>
      <c r="CO47" s="626"/>
      <c r="CP47" s="626"/>
      <c r="CQ47" s="627"/>
      <c r="CR47" s="628">
        <v>14620</v>
      </c>
      <c r="CS47" s="639"/>
      <c r="CT47" s="639"/>
      <c r="CU47" s="639"/>
      <c r="CV47" s="639"/>
      <c r="CW47" s="639"/>
      <c r="CX47" s="639"/>
      <c r="CY47" s="640"/>
      <c r="CZ47" s="631">
        <v>0</v>
      </c>
      <c r="DA47" s="641"/>
      <c r="DB47" s="641"/>
      <c r="DC47" s="642"/>
      <c r="DD47" s="634">
        <v>5460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 x14ac:dyDescent="0.2">
      <c r="B48" s="624" t="s">
        <v>368</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369</v>
      </c>
      <c r="CG48" s="626"/>
      <c r="CH48" s="626"/>
      <c r="CI48" s="626"/>
      <c r="CJ48" s="626"/>
      <c r="CK48" s="626"/>
      <c r="CL48" s="626"/>
      <c r="CM48" s="626"/>
      <c r="CN48" s="626"/>
      <c r="CO48" s="626"/>
      <c r="CP48" s="626"/>
      <c r="CQ48" s="627"/>
      <c r="CR48" s="628" t="s">
        <v>184</v>
      </c>
      <c r="CS48" s="629"/>
      <c r="CT48" s="629"/>
      <c r="CU48" s="629"/>
      <c r="CV48" s="629"/>
      <c r="CW48" s="629"/>
      <c r="CX48" s="629"/>
      <c r="CY48" s="630"/>
      <c r="CZ48" s="631" t="s">
        <v>184</v>
      </c>
      <c r="DA48" s="632"/>
      <c r="DB48" s="632"/>
      <c r="DC48" s="633"/>
      <c r="DD48" s="634" t="s">
        <v>184</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370</v>
      </c>
      <c r="CE49" s="606"/>
      <c r="CF49" s="606"/>
      <c r="CG49" s="606"/>
      <c r="CH49" s="606"/>
      <c r="CI49" s="606"/>
      <c r="CJ49" s="606"/>
      <c r="CK49" s="606"/>
      <c r="CL49" s="606"/>
      <c r="CM49" s="606"/>
      <c r="CN49" s="606"/>
      <c r="CO49" s="606"/>
      <c r="CP49" s="606"/>
      <c r="CQ49" s="607"/>
      <c r="CR49" s="608">
        <v>461227663</v>
      </c>
      <c r="CS49" s="609"/>
      <c r="CT49" s="609"/>
      <c r="CU49" s="609"/>
      <c r="CV49" s="609"/>
      <c r="CW49" s="609"/>
      <c r="CX49" s="609"/>
      <c r="CY49" s="610"/>
      <c r="CZ49" s="611">
        <v>100</v>
      </c>
      <c r="DA49" s="612"/>
      <c r="DB49" s="612"/>
      <c r="DC49" s="613"/>
      <c r="DD49" s="614">
        <v>276747853</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8" t="s">
        <v>371</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372</v>
      </c>
      <c r="DK2" s="1120"/>
      <c r="DL2" s="1120"/>
      <c r="DM2" s="1120"/>
      <c r="DN2" s="1120"/>
      <c r="DO2" s="1121"/>
      <c r="DP2" s="231"/>
      <c r="DQ2" s="1119" t="s">
        <v>373</v>
      </c>
      <c r="DR2" s="1120"/>
      <c r="DS2" s="1120"/>
      <c r="DT2" s="1120"/>
      <c r="DU2" s="1120"/>
      <c r="DV2" s="1120"/>
      <c r="DW2" s="1120"/>
      <c r="DX2" s="1120"/>
      <c r="DY2" s="1120"/>
      <c r="DZ2" s="1121"/>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7" t="s">
        <v>374</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375</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376</v>
      </c>
      <c r="B5" s="1024"/>
      <c r="C5" s="1024"/>
      <c r="D5" s="1024"/>
      <c r="E5" s="1024"/>
      <c r="F5" s="1024"/>
      <c r="G5" s="1024"/>
      <c r="H5" s="1024"/>
      <c r="I5" s="1024"/>
      <c r="J5" s="1024"/>
      <c r="K5" s="1024"/>
      <c r="L5" s="1024"/>
      <c r="M5" s="1024"/>
      <c r="N5" s="1024"/>
      <c r="O5" s="1024"/>
      <c r="P5" s="1025"/>
      <c r="Q5" s="1029" t="s">
        <v>377</v>
      </c>
      <c r="R5" s="1030"/>
      <c r="S5" s="1030"/>
      <c r="T5" s="1030"/>
      <c r="U5" s="1031"/>
      <c r="V5" s="1029" t="s">
        <v>378</v>
      </c>
      <c r="W5" s="1030"/>
      <c r="X5" s="1030"/>
      <c r="Y5" s="1030"/>
      <c r="Z5" s="1031"/>
      <c r="AA5" s="1029" t="s">
        <v>379</v>
      </c>
      <c r="AB5" s="1030"/>
      <c r="AC5" s="1030"/>
      <c r="AD5" s="1030"/>
      <c r="AE5" s="1030"/>
      <c r="AF5" s="1122" t="s">
        <v>380</v>
      </c>
      <c r="AG5" s="1030"/>
      <c r="AH5" s="1030"/>
      <c r="AI5" s="1030"/>
      <c r="AJ5" s="1043"/>
      <c r="AK5" s="1030" t="s">
        <v>381</v>
      </c>
      <c r="AL5" s="1030"/>
      <c r="AM5" s="1030"/>
      <c r="AN5" s="1030"/>
      <c r="AO5" s="1031"/>
      <c r="AP5" s="1029" t="s">
        <v>382</v>
      </c>
      <c r="AQ5" s="1030"/>
      <c r="AR5" s="1030"/>
      <c r="AS5" s="1030"/>
      <c r="AT5" s="1031"/>
      <c r="AU5" s="1029" t="s">
        <v>383</v>
      </c>
      <c r="AV5" s="1030"/>
      <c r="AW5" s="1030"/>
      <c r="AX5" s="1030"/>
      <c r="AY5" s="1043"/>
      <c r="AZ5" s="235"/>
      <c r="BA5" s="235"/>
      <c r="BB5" s="235"/>
      <c r="BC5" s="235"/>
      <c r="BD5" s="235"/>
      <c r="BE5" s="236"/>
      <c r="BF5" s="236"/>
      <c r="BG5" s="236"/>
      <c r="BH5" s="236"/>
      <c r="BI5" s="236"/>
      <c r="BJ5" s="236"/>
      <c r="BK5" s="236"/>
      <c r="BL5" s="236"/>
      <c r="BM5" s="236"/>
      <c r="BN5" s="236"/>
      <c r="BO5" s="236"/>
      <c r="BP5" s="236"/>
      <c r="BQ5" s="1023" t="s">
        <v>384</v>
      </c>
      <c r="BR5" s="1024"/>
      <c r="BS5" s="1024"/>
      <c r="BT5" s="1024"/>
      <c r="BU5" s="1024"/>
      <c r="BV5" s="1024"/>
      <c r="BW5" s="1024"/>
      <c r="BX5" s="1024"/>
      <c r="BY5" s="1024"/>
      <c r="BZ5" s="1024"/>
      <c r="CA5" s="1024"/>
      <c r="CB5" s="1024"/>
      <c r="CC5" s="1024"/>
      <c r="CD5" s="1024"/>
      <c r="CE5" s="1024"/>
      <c r="CF5" s="1024"/>
      <c r="CG5" s="1025"/>
      <c r="CH5" s="1029" t="s">
        <v>385</v>
      </c>
      <c r="CI5" s="1030"/>
      <c r="CJ5" s="1030"/>
      <c r="CK5" s="1030"/>
      <c r="CL5" s="1031"/>
      <c r="CM5" s="1029" t="s">
        <v>386</v>
      </c>
      <c r="CN5" s="1030"/>
      <c r="CO5" s="1030"/>
      <c r="CP5" s="1030"/>
      <c r="CQ5" s="1031"/>
      <c r="CR5" s="1029" t="s">
        <v>387</v>
      </c>
      <c r="CS5" s="1030"/>
      <c r="CT5" s="1030"/>
      <c r="CU5" s="1030"/>
      <c r="CV5" s="1031"/>
      <c r="CW5" s="1029" t="s">
        <v>388</v>
      </c>
      <c r="CX5" s="1030"/>
      <c r="CY5" s="1030"/>
      <c r="CZ5" s="1030"/>
      <c r="DA5" s="1031"/>
      <c r="DB5" s="1029" t="s">
        <v>389</v>
      </c>
      <c r="DC5" s="1030"/>
      <c r="DD5" s="1030"/>
      <c r="DE5" s="1030"/>
      <c r="DF5" s="1031"/>
      <c r="DG5" s="1112" t="s">
        <v>390</v>
      </c>
      <c r="DH5" s="1113"/>
      <c r="DI5" s="1113"/>
      <c r="DJ5" s="1113"/>
      <c r="DK5" s="1114"/>
      <c r="DL5" s="1112" t="s">
        <v>391</v>
      </c>
      <c r="DM5" s="1113"/>
      <c r="DN5" s="1113"/>
      <c r="DO5" s="1113"/>
      <c r="DP5" s="1114"/>
      <c r="DQ5" s="1029" t="s">
        <v>392</v>
      </c>
      <c r="DR5" s="1030"/>
      <c r="DS5" s="1030"/>
      <c r="DT5" s="1030"/>
      <c r="DU5" s="1031"/>
      <c r="DV5" s="1029" t="s">
        <v>383</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2">
      <c r="A7" s="239">
        <v>1</v>
      </c>
      <c r="B7" s="1075" t="s">
        <v>393</v>
      </c>
      <c r="C7" s="1076"/>
      <c r="D7" s="1076"/>
      <c r="E7" s="1076"/>
      <c r="F7" s="1076"/>
      <c r="G7" s="1076"/>
      <c r="H7" s="1076"/>
      <c r="I7" s="1076"/>
      <c r="J7" s="1076"/>
      <c r="K7" s="1076"/>
      <c r="L7" s="1076"/>
      <c r="M7" s="1076"/>
      <c r="N7" s="1076"/>
      <c r="O7" s="1076"/>
      <c r="P7" s="1077"/>
      <c r="Q7" s="1130">
        <v>469670</v>
      </c>
      <c r="R7" s="1131"/>
      <c r="S7" s="1131"/>
      <c r="T7" s="1131"/>
      <c r="U7" s="1131"/>
      <c r="V7" s="1131">
        <v>461532</v>
      </c>
      <c r="W7" s="1131"/>
      <c r="X7" s="1131"/>
      <c r="Y7" s="1131"/>
      <c r="Z7" s="1131"/>
      <c r="AA7" s="1131">
        <f>Q7-V7</f>
        <v>8138</v>
      </c>
      <c r="AB7" s="1131"/>
      <c r="AC7" s="1131"/>
      <c r="AD7" s="1131"/>
      <c r="AE7" s="1132"/>
      <c r="AF7" s="1133">
        <v>7171</v>
      </c>
      <c r="AG7" s="1134"/>
      <c r="AH7" s="1134"/>
      <c r="AI7" s="1134"/>
      <c r="AJ7" s="1135"/>
      <c r="AK7" s="1136">
        <v>3768</v>
      </c>
      <c r="AL7" s="1137"/>
      <c r="AM7" s="1137"/>
      <c r="AN7" s="1137"/>
      <c r="AO7" s="1137"/>
      <c r="AP7" s="1137">
        <v>539201</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587</v>
      </c>
      <c r="BT7" s="1128"/>
      <c r="BU7" s="1128"/>
      <c r="BV7" s="1128"/>
      <c r="BW7" s="1128"/>
      <c r="BX7" s="1128"/>
      <c r="BY7" s="1128"/>
      <c r="BZ7" s="1128"/>
      <c r="CA7" s="1128"/>
      <c r="CB7" s="1128"/>
      <c r="CC7" s="1128"/>
      <c r="CD7" s="1128"/>
      <c r="CE7" s="1128"/>
      <c r="CF7" s="1128"/>
      <c r="CG7" s="1140"/>
      <c r="CH7" s="1124">
        <v>29</v>
      </c>
      <c r="CI7" s="1125"/>
      <c r="CJ7" s="1125"/>
      <c r="CK7" s="1125"/>
      <c r="CL7" s="1126"/>
      <c r="CM7" s="1124">
        <v>402</v>
      </c>
      <c r="CN7" s="1125"/>
      <c r="CO7" s="1125"/>
      <c r="CP7" s="1125"/>
      <c r="CQ7" s="1126"/>
      <c r="CR7" s="1124">
        <v>300</v>
      </c>
      <c r="CS7" s="1125"/>
      <c r="CT7" s="1125"/>
      <c r="CU7" s="1125"/>
      <c r="CV7" s="1126"/>
      <c r="CW7" s="1124">
        <v>138</v>
      </c>
      <c r="CX7" s="1125"/>
      <c r="CY7" s="1125"/>
      <c r="CZ7" s="1125"/>
      <c r="DA7" s="1126"/>
      <c r="DB7" s="1124" t="s">
        <v>512</v>
      </c>
      <c r="DC7" s="1125"/>
      <c r="DD7" s="1125"/>
      <c r="DE7" s="1125"/>
      <c r="DF7" s="1126"/>
      <c r="DG7" s="1124" t="s">
        <v>512</v>
      </c>
      <c r="DH7" s="1125"/>
      <c r="DI7" s="1125"/>
      <c r="DJ7" s="1125"/>
      <c r="DK7" s="1126"/>
      <c r="DL7" s="1124" t="s">
        <v>512</v>
      </c>
      <c r="DM7" s="1125"/>
      <c r="DN7" s="1125"/>
      <c r="DO7" s="1125"/>
      <c r="DP7" s="1126"/>
      <c r="DQ7" s="1124" t="s">
        <v>512</v>
      </c>
      <c r="DR7" s="1125"/>
      <c r="DS7" s="1125"/>
      <c r="DT7" s="1125"/>
      <c r="DU7" s="1126"/>
      <c r="DV7" s="1127"/>
      <c r="DW7" s="1128"/>
      <c r="DX7" s="1128"/>
      <c r="DY7" s="1128"/>
      <c r="DZ7" s="1129"/>
      <c r="EA7" s="237"/>
    </row>
    <row r="8" spans="1:131" s="238" customFormat="1" ht="26.25" customHeight="1" x14ac:dyDescent="0.2">
      <c r="A8" s="241">
        <v>2</v>
      </c>
      <c r="B8" s="1058" t="s">
        <v>394</v>
      </c>
      <c r="C8" s="1059"/>
      <c r="D8" s="1059"/>
      <c r="E8" s="1059"/>
      <c r="F8" s="1059"/>
      <c r="G8" s="1059"/>
      <c r="H8" s="1059"/>
      <c r="I8" s="1059"/>
      <c r="J8" s="1059"/>
      <c r="K8" s="1059"/>
      <c r="L8" s="1059"/>
      <c r="M8" s="1059"/>
      <c r="N8" s="1059"/>
      <c r="O8" s="1059"/>
      <c r="P8" s="1060"/>
      <c r="Q8" s="1066">
        <v>2701</v>
      </c>
      <c r="R8" s="1067"/>
      <c r="S8" s="1067"/>
      <c r="T8" s="1067"/>
      <c r="U8" s="1067"/>
      <c r="V8" s="1067">
        <v>2701</v>
      </c>
      <c r="W8" s="1067"/>
      <c r="X8" s="1067"/>
      <c r="Y8" s="1067"/>
      <c r="Z8" s="1067"/>
      <c r="AA8" s="1068">
        <f t="shared" ref="AA8:AA9" si="0">Q8-V8</f>
        <v>0</v>
      </c>
      <c r="AB8" s="1064"/>
      <c r="AC8" s="1064"/>
      <c r="AD8" s="1064"/>
      <c r="AE8" s="1065"/>
      <c r="AF8" s="1063" t="s">
        <v>184</v>
      </c>
      <c r="AG8" s="1064"/>
      <c r="AH8" s="1064"/>
      <c r="AI8" s="1064"/>
      <c r="AJ8" s="1065"/>
      <c r="AK8" s="1108">
        <v>1257</v>
      </c>
      <c r="AL8" s="1109"/>
      <c r="AM8" s="1109"/>
      <c r="AN8" s="1109"/>
      <c r="AO8" s="1109"/>
      <c r="AP8" s="1109">
        <v>2712</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588</v>
      </c>
      <c r="BT8" s="1021"/>
      <c r="BU8" s="1021"/>
      <c r="BV8" s="1021"/>
      <c r="BW8" s="1021"/>
      <c r="BX8" s="1021"/>
      <c r="BY8" s="1021"/>
      <c r="BZ8" s="1021"/>
      <c r="CA8" s="1021"/>
      <c r="CB8" s="1021"/>
      <c r="CC8" s="1021"/>
      <c r="CD8" s="1021"/>
      <c r="CE8" s="1021"/>
      <c r="CF8" s="1021"/>
      <c r="CG8" s="1042"/>
      <c r="CH8" s="1017">
        <v>-4</v>
      </c>
      <c r="CI8" s="1018"/>
      <c r="CJ8" s="1018"/>
      <c r="CK8" s="1018"/>
      <c r="CL8" s="1019"/>
      <c r="CM8" s="1017">
        <v>169</v>
      </c>
      <c r="CN8" s="1018"/>
      <c r="CO8" s="1018"/>
      <c r="CP8" s="1018"/>
      <c r="CQ8" s="1019"/>
      <c r="CR8" s="1017">
        <v>30</v>
      </c>
      <c r="CS8" s="1018"/>
      <c r="CT8" s="1018"/>
      <c r="CU8" s="1018"/>
      <c r="CV8" s="1019"/>
      <c r="CW8" s="1017">
        <v>308</v>
      </c>
      <c r="CX8" s="1018"/>
      <c r="CY8" s="1018"/>
      <c r="CZ8" s="1018"/>
      <c r="DA8" s="1019"/>
      <c r="DB8" s="1017" t="s">
        <v>512</v>
      </c>
      <c r="DC8" s="1018"/>
      <c r="DD8" s="1018"/>
      <c r="DE8" s="1018"/>
      <c r="DF8" s="1019"/>
      <c r="DG8" s="1017" t="s">
        <v>512</v>
      </c>
      <c r="DH8" s="1018"/>
      <c r="DI8" s="1018"/>
      <c r="DJ8" s="1018"/>
      <c r="DK8" s="1019"/>
      <c r="DL8" s="1017" t="s">
        <v>512</v>
      </c>
      <c r="DM8" s="1018"/>
      <c r="DN8" s="1018"/>
      <c r="DO8" s="1018"/>
      <c r="DP8" s="1019"/>
      <c r="DQ8" s="1017" t="s">
        <v>512</v>
      </c>
      <c r="DR8" s="1018"/>
      <c r="DS8" s="1018"/>
      <c r="DT8" s="1018"/>
      <c r="DU8" s="1019"/>
      <c r="DV8" s="1020"/>
      <c r="DW8" s="1021"/>
      <c r="DX8" s="1021"/>
      <c r="DY8" s="1021"/>
      <c r="DZ8" s="1022"/>
      <c r="EA8" s="237"/>
    </row>
    <row r="9" spans="1:131" s="238" customFormat="1" ht="26.25" customHeight="1" x14ac:dyDescent="0.2">
      <c r="A9" s="241">
        <v>3</v>
      </c>
      <c r="B9" s="1058" t="s">
        <v>395</v>
      </c>
      <c r="C9" s="1059"/>
      <c r="D9" s="1059"/>
      <c r="E9" s="1059"/>
      <c r="F9" s="1059"/>
      <c r="G9" s="1059"/>
      <c r="H9" s="1059"/>
      <c r="I9" s="1059"/>
      <c r="J9" s="1059"/>
      <c r="K9" s="1059"/>
      <c r="L9" s="1059"/>
      <c r="M9" s="1059"/>
      <c r="N9" s="1059"/>
      <c r="O9" s="1059"/>
      <c r="P9" s="1060"/>
      <c r="Q9" s="1066">
        <v>467</v>
      </c>
      <c r="R9" s="1067"/>
      <c r="S9" s="1067"/>
      <c r="T9" s="1067"/>
      <c r="U9" s="1067"/>
      <c r="V9" s="1067">
        <v>346</v>
      </c>
      <c r="W9" s="1067"/>
      <c r="X9" s="1067"/>
      <c r="Y9" s="1067"/>
      <c r="Z9" s="1067"/>
      <c r="AA9" s="1068">
        <f t="shared" si="0"/>
        <v>121</v>
      </c>
      <c r="AB9" s="1064"/>
      <c r="AC9" s="1064"/>
      <c r="AD9" s="1064"/>
      <c r="AE9" s="1065"/>
      <c r="AF9" s="1063">
        <v>121</v>
      </c>
      <c r="AG9" s="1064"/>
      <c r="AH9" s="1064"/>
      <c r="AI9" s="1064"/>
      <c r="AJ9" s="1065"/>
      <c r="AK9" s="1108">
        <v>6</v>
      </c>
      <c r="AL9" s="1109"/>
      <c r="AM9" s="1109"/>
      <c r="AN9" s="1109"/>
      <c r="AO9" s="1109"/>
      <c r="AP9" s="1109">
        <v>2438</v>
      </c>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589</v>
      </c>
      <c r="BT9" s="1021"/>
      <c r="BU9" s="1021"/>
      <c r="BV9" s="1021"/>
      <c r="BW9" s="1021"/>
      <c r="BX9" s="1021"/>
      <c r="BY9" s="1021"/>
      <c r="BZ9" s="1021"/>
      <c r="CA9" s="1021"/>
      <c r="CB9" s="1021"/>
      <c r="CC9" s="1021"/>
      <c r="CD9" s="1021"/>
      <c r="CE9" s="1021"/>
      <c r="CF9" s="1021"/>
      <c r="CG9" s="1042"/>
      <c r="CH9" s="1017">
        <v>18</v>
      </c>
      <c r="CI9" s="1018"/>
      <c r="CJ9" s="1018"/>
      <c r="CK9" s="1018"/>
      <c r="CL9" s="1019"/>
      <c r="CM9" s="1017">
        <v>1792</v>
      </c>
      <c r="CN9" s="1018"/>
      <c r="CO9" s="1018"/>
      <c r="CP9" s="1018"/>
      <c r="CQ9" s="1019"/>
      <c r="CR9" s="1017">
        <v>854</v>
      </c>
      <c r="CS9" s="1018"/>
      <c r="CT9" s="1018"/>
      <c r="CU9" s="1018"/>
      <c r="CV9" s="1019"/>
      <c r="CW9" s="1017">
        <v>0</v>
      </c>
      <c r="CX9" s="1018"/>
      <c r="CY9" s="1018"/>
      <c r="CZ9" s="1018"/>
      <c r="DA9" s="1019"/>
      <c r="DB9" s="1017" t="s">
        <v>512</v>
      </c>
      <c r="DC9" s="1018"/>
      <c r="DD9" s="1018"/>
      <c r="DE9" s="1018"/>
      <c r="DF9" s="1019"/>
      <c r="DG9" s="1017" t="s">
        <v>512</v>
      </c>
      <c r="DH9" s="1018"/>
      <c r="DI9" s="1018"/>
      <c r="DJ9" s="1018"/>
      <c r="DK9" s="1019"/>
      <c r="DL9" s="1017" t="s">
        <v>512</v>
      </c>
      <c r="DM9" s="1018"/>
      <c r="DN9" s="1018"/>
      <c r="DO9" s="1018"/>
      <c r="DP9" s="1019"/>
      <c r="DQ9" s="1017" t="s">
        <v>512</v>
      </c>
      <c r="DR9" s="1018"/>
      <c r="DS9" s="1018"/>
      <c r="DT9" s="1018"/>
      <c r="DU9" s="1019"/>
      <c r="DV9" s="1020"/>
      <c r="DW9" s="1021"/>
      <c r="DX9" s="1021"/>
      <c r="DY9" s="1021"/>
      <c r="DZ9" s="1022"/>
      <c r="EA9" s="237"/>
    </row>
    <row r="10" spans="1:131" s="238" customFormat="1" ht="26.25" customHeight="1" x14ac:dyDescent="0.2">
      <c r="A10" s="241">
        <v>4</v>
      </c>
      <c r="B10" s="1058" t="s">
        <v>396</v>
      </c>
      <c r="C10" s="1059"/>
      <c r="D10" s="1059"/>
      <c r="E10" s="1059"/>
      <c r="F10" s="1059"/>
      <c r="G10" s="1059"/>
      <c r="H10" s="1059"/>
      <c r="I10" s="1059"/>
      <c r="J10" s="1059"/>
      <c r="K10" s="1059"/>
      <c r="L10" s="1059"/>
      <c r="M10" s="1059"/>
      <c r="N10" s="1059"/>
      <c r="O10" s="1059"/>
      <c r="P10" s="1060"/>
      <c r="Q10" s="1066">
        <v>65985</v>
      </c>
      <c r="R10" s="1067"/>
      <c r="S10" s="1067"/>
      <c r="T10" s="1067"/>
      <c r="U10" s="1067"/>
      <c r="V10" s="1067">
        <v>65985</v>
      </c>
      <c r="W10" s="1067"/>
      <c r="X10" s="1067"/>
      <c r="Y10" s="1067"/>
      <c r="Z10" s="1067"/>
      <c r="AA10" s="1068" t="s">
        <v>596</v>
      </c>
      <c r="AB10" s="1064"/>
      <c r="AC10" s="1064"/>
      <c r="AD10" s="1064"/>
      <c r="AE10" s="1065"/>
      <c r="AF10" s="1063" t="s">
        <v>128</v>
      </c>
      <c r="AG10" s="1064"/>
      <c r="AH10" s="1064"/>
      <c r="AI10" s="1064"/>
      <c r="AJ10" s="1065"/>
      <c r="AK10" s="1108">
        <v>51768</v>
      </c>
      <c r="AL10" s="1109"/>
      <c r="AM10" s="1109"/>
      <c r="AN10" s="1109"/>
      <c r="AO10" s="1109"/>
      <c r="AP10" s="1109" t="s">
        <v>580</v>
      </c>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t="s">
        <v>590</v>
      </c>
      <c r="BT10" s="1021"/>
      <c r="BU10" s="1021"/>
      <c r="BV10" s="1021"/>
      <c r="BW10" s="1021"/>
      <c r="BX10" s="1021"/>
      <c r="BY10" s="1021"/>
      <c r="BZ10" s="1021"/>
      <c r="CA10" s="1021"/>
      <c r="CB10" s="1021"/>
      <c r="CC10" s="1021"/>
      <c r="CD10" s="1021"/>
      <c r="CE10" s="1021"/>
      <c r="CF10" s="1021"/>
      <c r="CG10" s="1042"/>
      <c r="CH10" s="1017">
        <v>0</v>
      </c>
      <c r="CI10" s="1018"/>
      <c r="CJ10" s="1018"/>
      <c r="CK10" s="1018"/>
      <c r="CL10" s="1019"/>
      <c r="CM10" s="1017">
        <v>4482</v>
      </c>
      <c r="CN10" s="1018"/>
      <c r="CO10" s="1018"/>
      <c r="CP10" s="1018"/>
      <c r="CQ10" s="1019"/>
      <c r="CR10" s="1017">
        <v>434</v>
      </c>
      <c r="CS10" s="1018"/>
      <c r="CT10" s="1018"/>
      <c r="CU10" s="1018"/>
      <c r="CV10" s="1019"/>
      <c r="CW10" s="1017">
        <v>361</v>
      </c>
      <c r="CX10" s="1018"/>
      <c r="CY10" s="1018"/>
      <c r="CZ10" s="1018"/>
      <c r="DA10" s="1019"/>
      <c r="DB10" s="1017" t="s">
        <v>512</v>
      </c>
      <c r="DC10" s="1018"/>
      <c r="DD10" s="1018"/>
      <c r="DE10" s="1018"/>
      <c r="DF10" s="1019"/>
      <c r="DG10" s="1017" t="s">
        <v>512</v>
      </c>
      <c r="DH10" s="1018"/>
      <c r="DI10" s="1018"/>
      <c r="DJ10" s="1018"/>
      <c r="DK10" s="1019"/>
      <c r="DL10" s="1017" t="s">
        <v>512</v>
      </c>
      <c r="DM10" s="1018"/>
      <c r="DN10" s="1018"/>
      <c r="DO10" s="1018"/>
      <c r="DP10" s="1019"/>
      <c r="DQ10" s="1017" t="s">
        <v>512</v>
      </c>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t="s">
        <v>591</v>
      </c>
      <c r="BT11" s="1021"/>
      <c r="BU11" s="1021"/>
      <c r="BV11" s="1021"/>
      <c r="BW11" s="1021"/>
      <c r="BX11" s="1021"/>
      <c r="BY11" s="1021"/>
      <c r="BZ11" s="1021"/>
      <c r="CA11" s="1021"/>
      <c r="CB11" s="1021"/>
      <c r="CC11" s="1021"/>
      <c r="CD11" s="1021"/>
      <c r="CE11" s="1021"/>
      <c r="CF11" s="1021"/>
      <c r="CG11" s="1042"/>
      <c r="CH11" s="1017">
        <v>6</v>
      </c>
      <c r="CI11" s="1018"/>
      <c r="CJ11" s="1018"/>
      <c r="CK11" s="1018"/>
      <c r="CL11" s="1019"/>
      <c r="CM11" s="1017">
        <v>309</v>
      </c>
      <c r="CN11" s="1018"/>
      <c r="CO11" s="1018"/>
      <c r="CP11" s="1018"/>
      <c r="CQ11" s="1019"/>
      <c r="CR11" s="1017">
        <v>1</v>
      </c>
      <c r="CS11" s="1018"/>
      <c r="CT11" s="1018"/>
      <c r="CU11" s="1018"/>
      <c r="CV11" s="1019"/>
      <c r="CW11" s="1017">
        <v>0</v>
      </c>
      <c r="CX11" s="1018"/>
      <c r="CY11" s="1018"/>
      <c r="CZ11" s="1018"/>
      <c r="DA11" s="1019"/>
      <c r="DB11" s="1017" t="s">
        <v>512</v>
      </c>
      <c r="DC11" s="1018"/>
      <c r="DD11" s="1018"/>
      <c r="DE11" s="1018"/>
      <c r="DF11" s="1019"/>
      <c r="DG11" s="1017" t="s">
        <v>512</v>
      </c>
      <c r="DH11" s="1018"/>
      <c r="DI11" s="1018"/>
      <c r="DJ11" s="1018"/>
      <c r="DK11" s="1019"/>
      <c r="DL11" s="1017" t="s">
        <v>512</v>
      </c>
      <c r="DM11" s="1018"/>
      <c r="DN11" s="1018"/>
      <c r="DO11" s="1018"/>
      <c r="DP11" s="1019"/>
      <c r="DQ11" s="1017" t="s">
        <v>512</v>
      </c>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t="s">
        <v>592</v>
      </c>
      <c r="BT12" s="1021"/>
      <c r="BU12" s="1021"/>
      <c r="BV12" s="1021"/>
      <c r="BW12" s="1021"/>
      <c r="BX12" s="1021"/>
      <c r="BY12" s="1021"/>
      <c r="BZ12" s="1021"/>
      <c r="CA12" s="1021"/>
      <c r="CB12" s="1021"/>
      <c r="CC12" s="1021"/>
      <c r="CD12" s="1021"/>
      <c r="CE12" s="1021"/>
      <c r="CF12" s="1021"/>
      <c r="CG12" s="1042"/>
      <c r="CH12" s="1017">
        <v>106</v>
      </c>
      <c r="CI12" s="1018"/>
      <c r="CJ12" s="1018"/>
      <c r="CK12" s="1018"/>
      <c r="CL12" s="1019"/>
      <c r="CM12" s="1017">
        <v>646</v>
      </c>
      <c r="CN12" s="1018"/>
      <c r="CO12" s="1018"/>
      <c r="CP12" s="1018"/>
      <c r="CQ12" s="1019"/>
      <c r="CR12" s="1017">
        <v>300</v>
      </c>
      <c r="CS12" s="1018"/>
      <c r="CT12" s="1018"/>
      <c r="CU12" s="1018"/>
      <c r="CV12" s="1019"/>
      <c r="CW12" s="1017">
        <v>17</v>
      </c>
      <c r="CX12" s="1018"/>
      <c r="CY12" s="1018"/>
      <c r="CZ12" s="1018"/>
      <c r="DA12" s="1019"/>
      <c r="DB12" s="1017" t="s">
        <v>512</v>
      </c>
      <c r="DC12" s="1018"/>
      <c r="DD12" s="1018"/>
      <c r="DE12" s="1018"/>
      <c r="DF12" s="1019"/>
      <c r="DG12" s="1017" t="s">
        <v>512</v>
      </c>
      <c r="DH12" s="1018"/>
      <c r="DI12" s="1018"/>
      <c r="DJ12" s="1018"/>
      <c r="DK12" s="1019"/>
      <c r="DL12" s="1017" t="s">
        <v>512</v>
      </c>
      <c r="DM12" s="1018"/>
      <c r="DN12" s="1018"/>
      <c r="DO12" s="1018"/>
      <c r="DP12" s="1019"/>
      <c r="DQ12" s="1017" t="s">
        <v>512</v>
      </c>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t="s">
        <v>593</v>
      </c>
      <c r="BT13" s="1021"/>
      <c r="BU13" s="1021"/>
      <c r="BV13" s="1021"/>
      <c r="BW13" s="1021"/>
      <c r="BX13" s="1021"/>
      <c r="BY13" s="1021"/>
      <c r="BZ13" s="1021"/>
      <c r="CA13" s="1021"/>
      <c r="CB13" s="1021"/>
      <c r="CC13" s="1021"/>
      <c r="CD13" s="1021"/>
      <c r="CE13" s="1021"/>
      <c r="CF13" s="1021"/>
      <c r="CG13" s="1042"/>
      <c r="CH13" s="1017">
        <v>-8</v>
      </c>
      <c r="CI13" s="1018"/>
      <c r="CJ13" s="1018"/>
      <c r="CK13" s="1018"/>
      <c r="CL13" s="1019"/>
      <c r="CM13" s="1017">
        <v>173</v>
      </c>
      <c r="CN13" s="1018"/>
      <c r="CO13" s="1018"/>
      <c r="CP13" s="1018"/>
      <c r="CQ13" s="1019"/>
      <c r="CR13" s="1017">
        <v>30</v>
      </c>
      <c r="CS13" s="1018"/>
      <c r="CT13" s="1018"/>
      <c r="CU13" s="1018"/>
      <c r="CV13" s="1019"/>
      <c r="CW13" s="1017">
        <v>52</v>
      </c>
      <c r="CX13" s="1018"/>
      <c r="CY13" s="1018"/>
      <c r="CZ13" s="1018"/>
      <c r="DA13" s="1019"/>
      <c r="DB13" s="1017" t="s">
        <v>512</v>
      </c>
      <c r="DC13" s="1018"/>
      <c r="DD13" s="1018"/>
      <c r="DE13" s="1018"/>
      <c r="DF13" s="1019"/>
      <c r="DG13" s="1017" t="s">
        <v>512</v>
      </c>
      <c r="DH13" s="1018"/>
      <c r="DI13" s="1018"/>
      <c r="DJ13" s="1018"/>
      <c r="DK13" s="1019"/>
      <c r="DL13" s="1017" t="s">
        <v>512</v>
      </c>
      <c r="DM13" s="1018"/>
      <c r="DN13" s="1018"/>
      <c r="DO13" s="1018"/>
      <c r="DP13" s="1019"/>
      <c r="DQ13" s="1017" t="s">
        <v>512</v>
      </c>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t="s">
        <v>594</v>
      </c>
      <c r="BT14" s="1021"/>
      <c r="BU14" s="1021"/>
      <c r="BV14" s="1021"/>
      <c r="BW14" s="1021"/>
      <c r="BX14" s="1021"/>
      <c r="BY14" s="1021"/>
      <c r="BZ14" s="1021"/>
      <c r="CA14" s="1021"/>
      <c r="CB14" s="1021"/>
      <c r="CC14" s="1021"/>
      <c r="CD14" s="1021"/>
      <c r="CE14" s="1021"/>
      <c r="CF14" s="1021"/>
      <c r="CG14" s="1042"/>
      <c r="CH14" s="1017">
        <v>4498</v>
      </c>
      <c r="CI14" s="1018"/>
      <c r="CJ14" s="1018"/>
      <c r="CK14" s="1018"/>
      <c r="CL14" s="1019"/>
      <c r="CM14" s="1017">
        <v>5669</v>
      </c>
      <c r="CN14" s="1018"/>
      <c r="CO14" s="1018"/>
      <c r="CP14" s="1018"/>
      <c r="CQ14" s="1019"/>
      <c r="CR14" s="1017">
        <v>304</v>
      </c>
      <c r="CS14" s="1018"/>
      <c r="CT14" s="1018"/>
      <c r="CU14" s="1018"/>
      <c r="CV14" s="1019"/>
      <c r="CW14" s="1017">
        <v>2180</v>
      </c>
      <c r="CX14" s="1018"/>
      <c r="CY14" s="1018"/>
      <c r="CZ14" s="1018"/>
      <c r="DA14" s="1019"/>
      <c r="DB14" s="1017">
        <v>16264</v>
      </c>
      <c r="DC14" s="1018"/>
      <c r="DD14" s="1018"/>
      <c r="DE14" s="1018"/>
      <c r="DF14" s="1019"/>
      <c r="DG14" s="1017" t="s">
        <v>512</v>
      </c>
      <c r="DH14" s="1018"/>
      <c r="DI14" s="1018"/>
      <c r="DJ14" s="1018"/>
      <c r="DK14" s="1019"/>
      <c r="DL14" s="1017" t="s">
        <v>512</v>
      </c>
      <c r="DM14" s="1018"/>
      <c r="DN14" s="1018"/>
      <c r="DO14" s="1018"/>
      <c r="DP14" s="1019"/>
      <c r="DQ14" s="1017" t="s">
        <v>512</v>
      </c>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397</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398</v>
      </c>
      <c r="B23" s="965" t="s">
        <v>399</v>
      </c>
      <c r="C23" s="966"/>
      <c r="D23" s="966"/>
      <c r="E23" s="966"/>
      <c r="F23" s="966"/>
      <c r="G23" s="966"/>
      <c r="H23" s="966"/>
      <c r="I23" s="966"/>
      <c r="J23" s="966"/>
      <c r="K23" s="966"/>
      <c r="L23" s="966"/>
      <c r="M23" s="966"/>
      <c r="N23" s="966"/>
      <c r="O23" s="966"/>
      <c r="P23" s="976"/>
      <c r="Q23" s="1095">
        <v>471119</v>
      </c>
      <c r="R23" s="1089"/>
      <c r="S23" s="1089"/>
      <c r="T23" s="1089"/>
      <c r="U23" s="1089"/>
      <c r="V23" s="1089">
        <v>462860</v>
      </c>
      <c r="W23" s="1089"/>
      <c r="X23" s="1089"/>
      <c r="Y23" s="1089"/>
      <c r="Z23" s="1089"/>
      <c r="AA23" s="1089">
        <v>8259</v>
      </c>
      <c r="AB23" s="1089"/>
      <c r="AC23" s="1089"/>
      <c r="AD23" s="1089"/>
      <c r="AE23" s="1096"/>
      <c r="AF23" s="1097">
        <v>7292</v>
      </c>
      <c r="AG23" s="1089"/>
      <c r="AH23" s="1089"/>
      <c r="AI23" s="1089"/>
      <c r="AJ23" s="1098"/>
      <c r="AK23" s="1099"/>
      <c r="AL23" s="1100"/>
      <c r="AM23" s="1100"/>
      <c r="AN23" s="1100"/>
      <c r="AO23" s="1100"/>
      <c r="AP23" s="1089">
        <v>544352</v>
      </c>
      <c r="AQ23" s="1089"/>
      <c r="AR23" s="1089"/>
      <c r="AS23" s="1089"/>
      <c r="AT23" s="1089"/>
      <c r="AU23" s="1090"/>
      <c r="AV23" s="1090"/>
      <c r="AW23" s="1090"/>
      <c r="AX23" s="1090"/>
      <c r="AY23" s="1091"/>
      <c r="AZ23" s="1092" t="s">
        <v>184</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88" t="s">
        <v>400</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7" t="s">
        <v>401</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376</v>
      </c>
      <c r="B26" s="1024"/>
      <c r="C26" s="1024"/>
      <c r="D26" s="1024"/>
      <c r="E26" s="1024"/>
      <c r="F26" s="1024"/>
      <c r="G26" s="1024"/>
      <c r="H26" s="1024"/>
      <c r="I26" s="1024"/>
      <c r="J26" s="1024"/>
      <c r="K26" s="1024"/>
      <c r="L26" s="1024"/>
      <c r="M26" s="1024"/>
      <c r="N26" s="1024"/>
      <c r="O26" s="1024"/>
      <c r="P26" s="1025"/>
      <c r="Q26" s="1029" t="s">
        <v>402</v>
      </c>
      <c r="R26" s="1030"/>
      <c r="S26" s="1030"/>
      <c r="T26" s="1030"/>
      <c r="U26" s="1031"/>
      <c r="V26" s="1029" t="s">
        <v>403</v>
      </c>
      <c r="W26" s="1030"/>
      <c r="X26" s="1030"/>
      <c r="Y26" s="1030"/>
      <c r="Z26" s="1031"/>
      <c r="AA26" s="1029" t="s">
        <v>404</v>
      </c>
      <c r="AB26" s="1030"/>
      <c r="AC26" s="1030"/>
      <c r="AD26" s="1030"/>
      <c r="AE26" s="1030"/>
      <c r="AF26" s="1083" t="s">
        <v>405</v>
      </c>
      <c r="AG26" s="1036"/>
      <c r="AH26" s="1036"/>
      <c r="AI26" s="1036"/>
      <c r="AJ26" s="1084"/>
      <c r="AK26" s="1030" t="s">
        <v>406</v>
      </c>
      <c r="AL26" s="1030"/>
      <c r="AM26" s="1030"/>
      <c r="AN26" s="1030"/>
      <c r="AO26" s="1031"/>
      <c r="AP26" s="1029" t="s">
        <v>407</v>
      </c>
      <c r="AQ26" s="1030"/>
      <c r="AR26" s="1030"/>
      <c r="AS26" s="1030"/>
      <c r="AT26" s="1031"/>
      <c r="AU26" s="1029" t="s">
        <v>408</v>
      </c>
      <c r="AV26" s="1030"/>
      <c r="AW26" s="1030"/>
      <c r="AX26" s="1030"/>
      <c r="AY26" s="1031"/>
      <c r="AZ26" s="1029" t="s">
        <v>409</v>
      </c>
      <c r="BA26" s="1030"/>
      <c r="BB26" s="1030"/>
      <c r="BC26" s="1030"/>
      <c r="BD26" s="1031"/>
      <c r="BE26" s="1029" t="s">
        <v>383</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5" t="s">
        <v>410</v>
      </c>
      <c r="C28" s="1076"/>
      <c r="D28" s="1076"/>
      <c r="E28" s="1076"/>
      <c r="F28" s="1076"/>
      <c r="G28" s="1076"/>
      <c r="H28" s="1076"/>
      <c r="I28" s="1076"/>
      <c r="J28" s="1076"/>
      <c r="K28" s="1076"/>
      <c r="L28" s="1076"/>
      <c r="M28" s="1076"/>
      <c r="N28" s="1076"/>
      <c r="O28" s="1076"/>
      <c r="P28" s="1077"/>
      <c r="Q28" s="1078">
        <v>89379</v>
      </c>
      <c r="R28" s="1079"/>
      <c r="S28" s="1079"/>
      <c r="T28" s="1079"/>
      <c r="U28" s="1079"/>
      <c r="V28" s="1079">
        <v>89379</v>
      </c>
      <c r="W28" s="1079"/>
      <c r="X28" s="1079"/>
      <c r="Y28" s="1079"/>
      <c r="Z28" s="1079"/>
      <c r="AA28" s="1079">
        <f>Q28-V28</f>
        <v>0</v>
      </c>
      <c r="AB28" s="1079"/>
      <c r="AC28" s="1079"/>
      <c r="AD28" s="1079"/>
      <c r="AE28" s="1080"/>
      <c r="AF28" s="1081">
        <v>0</v>
      </c>
      <c r="AG28" s="1079"/>
      <c r="AH28" s="1079"/>
      <c r="AI28" s="1079"/>
      <c r="AJ28" s="1082"/>
      <c r="AK28" s="1070">
        <v>8832</v>
      </c>
      <c r="AL28" s="1071"/>
      <c r="AM28" s="1071"/>
      <c r="AN28" s="1071"/>
      <c r="AO28" s="1071"/>
      <c r="AP28" s="1071" t="s">
        <v>580</v>
      </c>
      <c r="AQ28" s="1071"/>
      <c r="AR28" s="1071"/>
      <c r="AS28" s="1071"/>
      <c r="AT28" s="1071"/>
      <c r="AU28" s="1071" t="s">
        <v>580</v>
      </c>
      <c r="AV28" s="1071"/>
      <c r="AW28" s="1071"/>
      <c r="AX28" s="1071"/>
      <c r="AY28" s="1071"/>
      <c r="AZ28" s="1072" t="s">
        <v>580</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411</v>
      </c>
      <c r="C29" s="1059"/>
      <c r="D29" s="1059"/>
      <c r="E29" s="1059"/>
      <c r="F29" s="1059"/>
      <c r="G29" s="1059"/>
      <c r="H29" s="1059"/>
      <c r="I29" s="1059"/>
      <c r="J29" s="1059"/>
      <c r="K29" s="1059"/>
      <c r="L29" s="1059"/>
      <c r="M29" s="1059"/>
      <c r="N29" s="1059"/>
      <c r="O29" s="1059"/>
      <c r="P29" s="1060"/>
      <c r="Q29" s="1066">
        <v>86484</v>
      </c>
      <c r="R29" s="1067"/>
      <c r="S29" s="1067"/>
      <c r="T29" s="1067"/>
      <c r="U29" s="1067"/>
      <c r="V29" s="1067">
        <v>83200</v>
      </c>
      <c r="W29" s="1067"/>
      <c r="X29" s="1067"/>
      <c r="Y29" s="1067"/>
      <c r="Z29" s="1067"/>
      <c r="AA29" s="1068">
        <f t="shared" ref="AA29:AA30" si="1">Q29-V29</f>
        <v>3284</v>
      </c>
      <c r="AB29" s="1064"/>
      <c r="AC29" s="1064"/>
      <c r="AD29" s="1064"/>
      <c r="AE29" s="1065"/>
      <c r="AF29" s="1063">
        <v>3284</v>
      </c>
      <c r="AG29" s="1064"/>
      <c r="AH29" s="1064"/>
      <c r="AI29" s="1064"/>
      <c r="AJ29" s="1065"/>
      <c r="AK29" s="1008">
        <v>13196</v>
      </c>
      <c r="AL29" s="999"/>
      <c r="AM29" s="999"/>
      <c r="AN29" s="999"/>
      <c r="AO29" s="999"/>
      <c r="AP29" s="999" t="s">
        <v>580</v>
      </c>
      <c r="AQ29" s="999"/>
      <c r="AR29" s="999"/>
      <c r="AS29" s="999"/>
      <c r="AT29" s="999"/>
      <c r="AU29" s="999" t="s">
        <v>580</v>
      </c>
      <c r="AV29" s="999"/>
      <c r="AW29" s="999"/>
      <c r="AX29" s="999"/>
      <c r="AY29" s="999"/>
      <c r="AZ29" s="1069" t="s">
        <v>580</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412</v>
      </c>
      <c r="C30" s="1059"/>
      <c r="D30" s="1059"/>
      <c r="E30" s="1059"/>
      <c r="F30" s="1059"/>
      <c r="G30" s="1059"/>
      <c r="H30" s="1059"/>
      <c r="I30" s="1059"/>
      <c r="J30" s="1059"/>
      <c r="K30" s="1059"/>
      <c r="L30" s="1059"/>
      <c r="M30" s="1059"/>
      <c r="N30" s="1059"/>
      <c r="O30" s="1059"/>
      <c r="P30" s="1060"/>
      <c r="Q30" s="1066">
        <v>13682</v>
      </c>
      <c r="R30" s="1067"/>
      <c r="S30" s="1067"/>
      <c r="T30" s="1067"/>
      <c r="U30" s="1067"/>
      <c r="V30" s="1067">
        <v>13176</v>
      </c>
      <c r="W30" s="1067"/>
      <c r="X30" s="1067"/>
      <c r="Y30" s="1067"/>
      <c r="Z30" s="1067"/>
      <c r="AA30" s="1068">
        <f t="shared" si="1"/>
        <v>506</v>
      </c>
      <c r="AB30" s="1064"/>
      <c r="AC30" s="1064"/>
      <c r="AD30" s="1064"/>
      <c r="AE30" s="1065"/>
      <c r="AF30" s="1063">
        <v>506</v>
      </c>
      <c r="AG30" s="1064"/>
      <c r="AH30" s="1064"/>
      <c r="AI30" s="1064"/>
      <c r="AJ30" s="1065"/>
      <c r="AK30" s="1008">
        <v>2856</v>
      </c>
      <c r="AL30" s="999"/>
      <c r="AM30" s="999"/>
      <c r="AN30" s="999"/>
      <c r="AO30" s="999"/>
      <c r="AP30" s="999" t="s">
        <v>580</v>
      </c>
      <c r="AQ30" s="999"/>
      <c r="AR30" s="999"/>
      <c r="AS30" s="999"/>
      <c r="AT30" s="999"/>
      <c r="AU30" s="999" t="s">
        <v>580</v>
      </c>
      <c r="AV30" s="999"/>
      <c r="AW30" s="999"/>
      <c r="AX30" s="999"/>
      <c r="AY30" s="999"/>
      <c r="AZ30" s="1069" t="s">
        <v>580</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t="s">
        <v>413</v>
      </c>
      <c r="C31" s="1059"/>
      <c r="D31" s="1059"/>
      <c r="E31" s="1059"/>
      <c r="F31" s="1059"/>
      <c r="G31" s="1059"/>
      <c r="H31" s="1059"/>
      <c r="I31" s="1059"/>
      <c r="J31" s="1059"/>
      <c r="K31" s="1059"/>
      <c r="L31" s="1059"/>
      <c r="M31" s="1059"/>
      <c r="N31" s="1059"/>
      <c r="O31" s="1059"/>
      <c r="P31" s="1060"/>
      <c r="Q31" s="1066">
        <v>16055</v>
      </c>
      <c r="R31" s="1067"/>
      <c r="S31" s="1067"/>
      <c r="T31" s="1067"/>
      <c r="U31" s="1067"/>
      <c r="V31" s="1067">
        <v>15014</v>
      </c>
      <c r="W31" s="1067"/>
      <c r="X31" s="1067"/>
      <c r="Y31" s="1067"/>
      <c r="Z31" s="1067"/>
      <c r="AA31" s="1067">
        <v>1041</v>
      </c>
      <c r="AB31" s="1067"/>
      <c r="AC31" s="1067"/>
      <c r="AD31" s="1067"/>
      <c r="AE31" s="1068"/>
      <c r="AF31" s="1063">
        <v>8122</v>
      </c>
      <c r="AG31" s="1064"/>
      <c r="AH31" s="1064"/>
      <c r="AI31" s="1064"/>
      <c r="AJ31" s="1065"/>
      <c r="AK31" s="1008">
        <v>145</v>
      </c>
      <c r="AL31" s="999"/>
      <c r="AM31" s="999"/>
      <c r="AN31" s="999"/>
      <c r="AO31" s="999"/>
      <c r="AP31" s="999">
        <v>36711</v>
      </c>
      <c r="AQ31" s="999"/>
      <c r="AR31" s="999"/>
      <c r="AS31" s="999"/>
      <c r="AT31" s="999"/>
      <c r="AU31" s="999">
        <v>37</v>
      </c>
      <c r="AV31" s="999"/>
      <c r="AW31" s="999"/>
      <c r="AX31" s="999"/>
      <c r="AY31" s="999"/>
      <c r="AZ31" s="1069" t="s">
        <v>512</v>
      </c>
      <c r="BA31" s="1069"/>
      <c r="BB31" s="1069"/>
      <c r="BC31" s="1069"/>
      <c r="BD31" s="1069"/>
      <c r="BE31" s="1000" t="s">
        <v>414</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t="s">
        <v>415</v>
      </c>
      <c r="C32" s="1059"/>
      <c r="D32" s="1059"/>
      <c r="E32" s="1059"/>
      <c r="F32" s="1059"/>
      <c r="G32" s="1059"/>
      <c r="H32" s="1059"/>
      <c r="I32" s="1059"/>
      <c r="J32" s="1059"/>
      <c r="K32" s="1059"/>
      <c r="L32" s="1059"/>
      <c r="M32" s="1059"/>
      <c r="N32" s="1059"/>
      <c r="O32" s="1059"/>
      <c r="P32" s="1060"/>
      <c r="Q32" s="1066">
        <v>27954</v>
      </c>
      <c r="R32" s="1067"/>
      <c r="S32" s="1067"/>
      <c r="T32" s="1067"/>
      <c r="U32" s="1067"/>
      <c r="V32" s="1067">
        <v>26173</v>
      </c>
      <c r="W32" s="1067"/>
      <c r="X32" s="1067"/>
      <c r="Y32" s="1067"/>
      <c r="Z32" s="1067"/>
      <c r="AA32" s="1067">
        <v>1782</v>
      </c>
      <c r="AB32" s="1067"/>
      <c r="AC32" s="1067"/>
      <c r="AD32" s="1067"/>
      <c r="AE32" s="1068"/>
      <c r="AF32" s="1063">
        <v>5980</v>
      </c>
      <c r="AG32" s="1064"/>
      <c r="AH32" s="1064"/>
      <c r="AI32" s="1064"/>
      <c r="AJ32" s="1065"/>
      <c r="AK32" s="1008">
        <v>7662</v>
      </c>
      <c r="AL32" s="999"/>
      <c r="AM32" s="999"/>
      <c r="AN32" s="999"/>
      <c r="AO32" s="999"/>
      <c r="AP32" s="999">
        <v>237166</v>
      </c>
      <c r="AQ32" s="999"/>
      <c r="AR32" s="999"/>
      <c r="AS32" s="999"/>
      <c r="AT32" s="999"/>
      <c r="AU32" s="999">
        <v>87514</v>
      </c>
      <c r="AV32" s="999"/>
      <c r="AW32" s="999"/>
      <c r="AX32" s="999"/>
      <c r="AY32" s="999"/>
      <c r="AZ32" s="1069" t="s">
        <v>512</v>
      </c>
      <c r="BA32" s="1069"/>
      <c r="BB32" s="1069"/>
      <c r="BC32" s="1069"/>
      <c r="BD32" s="1069"/>
      <c r="BE32" s="1000" t="s">
        <v>414</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416</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398</v>
      </c>
      <c r="B63" s="965" t="s">
        <v>417</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17892</v>
      </c>
      <c r="AG63" s="987"/>
      <c r="AH63" s="987"/>
      <c r="AI63" s="987"/>
      <c r="AJ63" s="1050"/>
      <c r="AK63" s="1051"/>
      <c r="AL63" s="991"/>
      <c r="AM63" s="991"/>
      <c r="AN63" s="991"/>
      <c r="AO63" s="991"/>
      <c r="AP63" s="987">
        <f>AP31+AP32</f>
        <v>273877</v>
      </c>
      <c r="AQ63" s="987"/>
      <c r="AR63" s="987"/>
      <c r="AS63" s="987"/>
      <c r="AT63" s="987"/>
      <c r="AU63" s="987">
        <f>AU31+AU32</f>
        <v>87551</v>
      </c>
      <c r="AV63" s="987"/>
      <c r="AW63" s="987"/>
      <c r="AX63" s="987"/>
      <c r="AY63" s="987"/>
      <c r="AZ63" s="1045"/>
      <c r="BA63" s="1045"/>
      <c r="BB63" s="1045"/>
      <c r="BC63" s="1045"/>
      <c r="BD63" s="1045"/>
      <c r="BE63" s="988"/>
      <c r="BF63" s="988"/>
      <c r="BG63" s="988"/>
      <c r="BH63" s="988"/>
      <c r="BI63" s="989"/>
      <c r="BJ63" s="1046" t="s">
        <v>184</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419</v>
      </c>
      <c r="B66" s="1024"/>
      <c r="C66" s="1024"/>
      <c r="D66" s="1024"/>
      <c r="E66" s="1024"/>
      <c r="F66" s="1024"/>
      <c r="G66" s="1024"/>
      <c r="H66" s="1024"/>
      <c r="I66" s="1024"/>
      <c r="J66" s="1024"/>
      <c r="K66" s="1024"/>
      <c r="L66" s="1024"/>
      <c r="M66" s="1024"/>
      <c r="N66" s="1024"/>
      <c r="O66" s="1024"/>
      <c r="P66" s="1025"/>
      <c r="Q66" s="1029" t="s">
        <v>420</v>
      </c>
      <c r="R66" s="1030"/>
      <c r="S66" s="1030"/>
      <c r="T66" s="1030"/>
      <c r="U66" s="1031"/>
      <c r="V66" s="1029" t="s">
        <v>403</v>
      </c>
      <c r="W66" s="1030"/>
      <c r="X66" s="1030"/>
      <c r="Y66" s="1030"/>
      <c r="Z66" s="1031"/>
      <c r="AA66" s="1029" t="s">
        <v>404</v>
      </c>
      <c r="AB66" s="1030"/>
      <c r="AC66" s="1030"/>
      <c r="AD66" s="1030"/>
      <c r="AE66" s="1031"/>
      <c r="AF66" s="1035" t="s">
        <v>405</v>
      </c>
      <c r="AG66" s="1036"/>
      <c r="AH66" s="1036"/>
      <c r="AI66" s="1036"/>
      <c r="AJ66" s="1037"/>
      <c r="AK66" s="1029" t="s">
        <v>421</v>
      </c>
      <c r="AL66" s="1024"/>
      <c r="AM66" s="1024"/>
      <c r="AN66" s="1024"/>
      <c r="AO66" s="1025"/>
      <c r="AP66" s="1029" t="s">
        <v>422</v>
      </c>
      <c r="AQ66" s="1030"/>
      <c r="AR66" s="1030"/>
      <c r="AS66" s="1030"/>
      <c r="AT66" s="1031"/>
      <c r="AU66" s="1029" t="s">
        <v>423</v>
      </c>
      <c r="AV66" s="1030"/>
      <c r="AW66" s="1030"/>
      <c r="AX66" s="1030"/>
      <c r="AY66" s="1031"/>
      <c r="AZ66" s="1029" t="s">
        <v>383</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581</v>
      </c>
      <c r="C68" s="1014"/>
      <c r="D68" s="1014"/>
      <c r="E68" s="1014"/>
      <c r="F68" s="1014"/>
      <c r="G68" s="1014"/>
      <c r="H68" s="1014"/>
      <c r="I68" s="1014"/>
      <c r="J68" s="1014"/>
      <c r="K68" s="1014"/>
      <c r="L68" s="1014"/>
      <c r="M68" s="1014"/>
      <c r="N68" s="1014"/>
      <c r="O68" s="1014"/>
      <c r="P68" s="1015"/>
      <c r="Q68" s="1016">
        <v>94058</v>
      </c>
      <c r="R68" s="1010"/>
      <c r="S68" s="1010"/>
      <c r="T68" s="1010"/>
      <c r="U68" s="1010"/>
      <c r="V68" s="1010">
        <v>79918</v>
      </c>
      <c r="W68" s="1010"/>
      <c r="X68" s="1010"/>
      <c r="Y68" s="1010"/>
      <c r="Z68" s="1010"/>
      <c r="AA68" s="1010">
        <f t="shared" ref="AA68:AA73" si="2">Q68-V68</f>
        <v>14140</v>
      </c>
      <c r="AB68" s="1010"/>
      <c r="AC68" s="1010"/>
      <c r="AD68" s="1010"/>
      <c r="AE68" s="1010"/>
      <c r="AF68" s="1010">
        <v>14309</v>
      </c>
      <c r="AG68" s="1010"/>
      <c r="AH68" s="1010"/>
      <c r="AI68" s="1010"/>
      <c r="AJ68" s="1010"/>
      <c r="AK68" s="1010" t="s">
        <v>512</v>
      </c>
      <c r="AL68" s="1010"/>
      <c r="AM68" s="1010"/>
      <c r="AN68" s="1010"/>
      <c r="AO68" s="1010"/>
      <c r="AP68" s="1010" t="s">
        <v>580</v>
      </c>
      <c r="AQ68" s="1010"/>
      <c r="AR68" s="1010"/>
      <c r="AS68" s="1010"/>
      <c r="AT68" s="1010"/>
      <c r="AU68" s="1010" t="s">
        <v>512</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584</v>
      </c>
      <c r="C69" s="1003"/>
      <c r="D69" s="1003"/>
      <c r="E69" s="1003"/>
      <c r="F69" s="1003"/>
      <c r="G69" s="1003"/>
      <c r="H69" s="1003"/>
      <c r="I69" s="1003"/>
      <c r="J69" s="1003"/>
      <c r="K69" s="1003"/>
      <c r="L69" s="1003"/>
      <c r="M69" s="1003"/>
      <c r="N69" s="1003"/>
      <c r="O69" s="1003"/>
      <c r="P69" s="1004"/>
      <c r="Q69" s="1005">
        <v>219</v>
      </c>
      <c r="R69" s="999"/>
      <c r="S69" s="999"/>
      <c r="T69" s="999"/>
      <c r="U69" s="999"/>
      <c r="V69" s="999">
        <v>195</v>
      </c>
      <c r="W69" s="999"/>
      <c r="X69" s="999"/>
      <c r="Y69" s="999"/>
      <c r="Z69" s="999"/>
      <c r="AA69" s="999">
        <f t="shared" si="2"/>
        <v>24</v>
      </c>
      <c r="AB69" s="999"/>
      <c r="AC69" s="999"/>
      <c r="AD69" s="999"/>
      <c r="AE69" s="999"/>
      <c r="AF69" s="999">
        <v>24</v>
      </c>
      <c r="AG69" s="999"/>
      <c r="AH69" s="999"/>
      <c r="AI69" s="999"/>
      <c r="AJ69" s="999"/>
      <c r="AK69" s="999" t="s">
        <v>512</v>
      </c>
      <c r="AL69" s="999"/>
      <c r="AM69" s="999"/>
      <c r="AN69" s="999"/>
      <c r="AO69" s="999"/>
      <c r="AP69" s="999" t="s">
        <v>580</v>
      </c>
      <c r="AQ69" s="999"/>
      <c r="AR69" s="999"/>
      <c r="AS69" s="999"/>
      <c r="AT69" s="999"/>
      <c r="AU69" s="999" t="s">
        <v>512</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585</v>
      </c>
      <c r="C70" s="1003"/>
      <c r="D70" s="1003"/>
      <c r="E70" s="1003"/>
      <c r="F70" s="1003"/>
      <c r="G70" s="1003"/>
      <c r="H70" s="1003"/>
      <c r="I70" s="1003"/>
      <c r="J70" s="1003"/>
      <c r="K70" s="1003"/>
      <c r="L70" s="1003"/>
      <c r="M70" s="1003"/>
      <c r="N70" s="1003"/>
      <c r="O70" s="1003"/>
      <c r="P70" s="1004"/>
      <c r="Q70" s="1005">
        <v>1282575</v>
      </c>
      <c r="R70" s="999"/>
      <c r="S70" s="999"/>
      <c r="T70" s="999"/>
      <c r="U70" s="999"/>
      <c r="V70" s="999">
        <v>1237829</v>
      </c>
      <c r="W70" s="999"/>
      <c r="X70" s="999"/>
      <c r="Y70" s="999"/>
      <c r="Z70" s="999"/>
      <c r="AA70" s="999">
        <f t="shared" si="2"/>
        <v>44746</v>
      </c>
      <c r="AB70" s="999"/>
      <c r="AC70" s="999"/>
      <c r="AD70" s="999"/>
      <c r="AE70" s="999"/>
      <c r="AF70" s="999">
        <v>44746</v>
      </c>
      <c r="AG70" s="999"/>
      <c r="AH70" s="999"/>
      <c r="AI70" s="999"/>
      <c r="AJ70" s="999"/>
      <c r="AK70" s="999">
        <v>8500</v>
      </c>
      <c r="AL70" s="999"/>
      <c r="AM70" s="999"/>
      <c r="AN70" s="999"/>
      <c r="AO70" s="999"/>
      <c r="AP70" s="999" t="s">
        <v>580</v>
      </c>
      <c r="AQ70" s="999"/>
      <c r="AR70" s="999"/>
      <c r="AS70" s="999"/>
      <c r="AT70" s="999"/>
      <c r="AU70" s="999" t="s">
        <v>512</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582</v>
      </c>
      <c r="C71" s="1003"/>
      <c r="D71" s="1003"/>
      <c r="E71" s="1003"/>
      <c r="F71" s="1003"/>
      <c r="G71" s="1003"/>
      <c r="H71" s="1003"/>
      <c r="I71" s="1003"/>
      <c r="J71" s="1003"/>
      <c r="K71" s="1003"/>
      <c r="L71" s="1003"/>
      <c r="M71" s="1003"/>
      <c r="N71" s="1003"/>
      <c r="O71" s="1003"/>
      <c r="P71" s="1004"/>
      <c r="Q71" s="1005">
        <v>39340</v>
      </c>
      <c r="R71" s="999"/>
      <c r="S71" s="999"/>
      <c r="T71" s="999"/>
      <c r="U71" s="999"/>
      <c r="V71" s="999">
        <v>34648</v>
      </c>
      <c r="W71" s="999"/>
      <c r="X71" s="999"/>
      <c r="Y71" s="999"/>
      <c r="Z71" s="999"/>
      <c r="AA71" s="999">
        <f t="shared" si="2"/>
        <v>4692</v>
      </c>
      <c r="AB71" s="999"/>
      <c r="AC71" s="999"/>
      <c r="AD71" s="999"/>
      <c r="AE71" s="999"/>
      <c r="AF71" s="999">
        <v>22986</v>
      </c>
      <c r="AG71" s="999"/>
      <c r="AH71" s="999"/>
      <c r="AI71" s="999"/>
      <c r="AJ71" s="999"/>
      <c r="AK71" s="999" t="s">
        <v>512</v>
      </c>
      <c r="AL71" s="999"/>
      <c r="AM71" s="999"/>
      <c r="AN71" s="999"/>
      <c r="AO71" s="999"/>
      <c r="AP71" s="999">
        <v>103547</v>
      </c>
      <c r="AQ71" s="999"/>
      <c r="AR71" s="999"/>
      <c r="AS71" s="999"/>
      <c r="AT71" s="999"/>
      <c r="AU71" s="999" t="s">
        <v>512</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t="s">
        <v>583</v>
      </c>
      <c r="C72" s="1003"/>
      <c r="D72" s="1003"/>
      <c r="E72" s="1003"/>
      <c r="F72" s="1003"/>
      <c r="G72" s="1003"/>
      <c r="H72" s="1003"/>
      <c r="I72" s="1003"/>
      <c r="J72" s="1003"/>
      <c r="K72" s="1003"/>
      <c r="L72" s="1003"/>
      <c r="M72" s="1003"/>
      <c r="N72" s="1003"/>
      <c r="O72" s="1003"/>
      <c r="P72" s="1004"/>
      <c r="Q72" s="1005">
        <v>8419</v>
      </c>
      <c r="R72" s="999"/>
      <c r="S72" s="999"/>
      <c r="T72" s="999"/>
      <c r="U72" s="999"/>
      <c r="V72" s="999">
        <v>5771</v>
      </c>
      <c r="W72" s="999"/>
      <c r="X72" s="999"/>
      <c r="Y72" s="999"/>
      <c r="Z72" s="999"/>
      <c r="AA72" s="999">
        <f t="shared" si="2"/>
        <v>2648</v>
      </c>
      <c r="AB72" s="999"/>
      <c r="AC72" s="999"/>
      <c r="AD72" s="999"/>
      <c r="AE72" s="999"/>
      <c r="AF72" s="999">
        <v>21829</v>
      </c>
      <c r="AG72" s="999"/>
      <c r="AH72" s="999"/>
      <c r="AI72" s="999"/>
      <c r="AJ72" s="999"/>
      <c r="AK72" s="999" t="s">
        <v>512</v>
      </c>
      <c r="AL72" s="999"/>
      <c r="AM72" s="999"/>
      <c r="AN72" s="999"/>
      <c r="AO72" s="999"/>
      <c r="AP72" s="999">
        <v>18228</v>
      </c>
      <c r="AQ72" s="999"/>
      <c r="AR72" s="999"/>
      <c r="AS72" s="999"/>
      <c r="AT72" s="999"/>
      <c r="AU72" s="999" t="s">
        <v>512</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t="s">
        <v>586</v>
      </c>
      <c r="C73" s="1003"/>
      <c r="D73" s="1003"/>
      <c r="E73" s="1003"/>
      <c r="F73" s="1003"/>
      <c r="G73" s="1003"/>
      <c r="H73" s="1003"/>
      <c r="I73" s="1003"/>
      <c r="J73" s="1003"/>
      <c r="K73" s="1003"/>
      <c r="L73" s="1003"/>
      <c r="M73" s="1003"/>
      <c r="N73" s="1003"/>
      <c r="O73" s="1003"/>
      <c r="P73" s="1004"/>
      <c r="Q73" s="1005">
        <v>2566</v>
      </c>
      <c r="R73" s="999"/>
      <c r="S73" s="999"/>
      <c r="T73" s="999"/>
      <c r="U73" s="999"/>
      <c r="V73" s="999">
        <v>2493</v>
      </c>
      <c r="W73" s="999"/>
      <c r="X73" s="999"/>
      <c r="Y73" s="999"/>
      <c r="Z73" s="999"/>
      <c r="AA73" s="999">
        <f t="shared" si="2"/>
        <v>73</v>
      </c>
      <c r="AB73" s="999"/>
      <c r="AC73" s="999"/>
      <c r="AD73" s="999"/>
      <c r="AE73" s="999"/>
      <c r="AF73" s="999">
        <v>73</v>
      </c>
      <c r="AG73" s="999"/>
      <c r="AH73" s="999"/>
      <c r="AI73" s="999"/>
      <c r="AJ73" s="999"/>
      <c r="AK73" s="999">
        <v>31</v>
      </c>
      <c r="AL73" s="999"/>
      <c r="AM73" s="999"/>
      <c r="AN73" s="999"/>
      <c r="AO73" s="999"/>
      <c r="AP73" s="999" t="s">
        <v>580</v>
      </c>
      <c r="AQ73" s="999"/>
      <c r="AR73" s="999"/>
      <c r="AS73" s="999"/>
      <c r="AT73" s="999"/>
      <c r="AU73" s="999" t="s">
        <v>580</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398</v>
      </c>
      <c r="B88" s="965" t="s">
        <v>424</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f>AF68+AF69+AF70+AF71+AF72+AF73</f>
        <v>103967</v>
      </c>
      <c r="AG88" s="987"/>
      <c r="AH88" s="987"/>
      <c r="AI88" s="987"/>
      <c r="AJ88" s="987"/>
      <c r="AK88" s="991"/>
      <c r="AL88" s="991"/>
      <c r="AM88" s="991"/>
      <c r="AN88" s="991"/>
      <c r="AO88" s="991"/>
      <c r="AP88" s="987">
        <f>AP71+AP72</f>
        <v>121775</v>
      </c>
      <c r="AQ88" s="987"/>
      <c r="AR88" s="987"/>
      <c r="AS88" s="987"/>
      <c r="AT88" s="987"/>
      <c r="AU88" s="987" t="s">
        <v>595</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965" t="s">
        <v>425</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f>CR7+CR8+CR9+CR10+CR11+CR12+CR13+CR14</f>
        <v>2253</v>
      </c>
      <c r="CS102" s="981"/>
      <c r="CT102" s="981"/>
      <c r="CU102" s="981"/>
      <c r="CV102" s="982"/>
      <c r="CW102" s="980">
        <f>CW7+CW8+CW9+CW10+CW11+CW12+CW13+CW14</f>
        <v>3056</v>
      </c>
      <c r="CX102" s="981"/>
      <c r="CY102" s="981"/>
      <c r="CZ102" s="981"/>
      <c r="DA102" s="982"/>
      <c r="DB102" s="980">
        <f>DB14</f>
        <v>16264</v>
      </c>
      <c r="DC102" s="981"/>
      <c r="DD102" s="981"/>
      <c r="DE102" s="981"/>
      <c r="DF102" s="982"/>
      <c r="DG102" s="980" t="s">
        <v>595</v>
      </c>
      <c r="DH102" s="981"/>
      <c r="DI102" s="981"/>
      <c r="DJ102" s="981"/>
      <c r="DK102" s="982"/>
      <c r="DL102" s="980" t="s">
        <v>595</v>
      </c>
      <c r="DM102" s="981"/>
      <c r="DN102" s="981"/>
      <c r="DO102" s="981"/>
      <c r="DP102" s="982"/>
      <c r="DQ102" s="980" t="s">
        <v>595</v>
      </c>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430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432</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433</v>
      </c>
      <c r="AB109" s="924"/>
      <c r="AC109" s="924"/>
      <c r="AD109" s="924"/>
      <c r="AE109" s="925"/>
      <c r="AF109" s="926" t="s">
        <v>434</v>
      </c>
      <c r="AG109" s="924"/>
      <c r="AH109" s="924"/>
      <c r="AI109" s="924"/>
      <c r="AJ109" s="925"/>
      <c r="AK109" s="926" t="s">
        <v>310</v>
      </c>
      <c r="AL109" s="924"/>
      <c r="AM109" s="924"/>
      <c r="AN109" s="924"/>
      <c r="AO109" s="925"/>
      <c r="AP109" s="926" t="s">
        <v>435</v>
      </c>
      <c r="AQ109" s="924"/>
      <c r="AR109" s="924"/>
      <c r="AS109" s="924"/>
      <c r="AT109" s="957"/>
      <c r="AU109" s="923" t="s">
        <v>432</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433</v>
      </c>
      <c r="BR109" s="924"/>
      <c r="BS109" s="924"/>
      <c r="BT109" s="924"/>
      <c r="BU109" s="925"/>
      <c r="BV109" s="926" t="s">
        <v>434</v>
      </c>
      <c r="BW109" s="924"/>
      <c r="BX109" s="924"/>
      <c r="BY109" s="924"/>
      <c r="BZ109" s="925"/>
      <c r="CA109" s="926" t="s">
        <v>310</v>
      </c>
      <c r="CB109" s="924"/>
      <c r="CC109" s="924"/>
      <c r="CD109" s="924"/>
      <c r="CE109" s="925"/>
      <c r="CF109" s="964" t="s">
        <v>435</v>
      </c>
      <c r="CG109" s="964"/>
      <c r="CH109" s="964"/>
      <c r="CI109" s="964"/>
      <c r="CJ109" s="964"/>
      <c r="CK109" s="926" t="s">
        <v>436</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433</v>
      </c>
      <c r="DH109" s="924"/>
      <c r="DI109" s="924"/>
      <c r="DJ109" s="924"/>
      <c r="DK109" s="925"/>
      <c r="DL109" s="926" t="s">
        <v>434</v>
      </c>
      <c r="DM109" s="924"/>
      <c r="DN109" s="924"/>
      <c r="DO109" s="924"/>
      <c r="DP109" s="925"/>
      <c r="DQ109" s="926" t="s">
        <v>310</v>
      </c>
      <c r="DR109" s="924"/>
      <c r="DS109" s="924"/>
      <c r="DT109" s="924"/>
      <c r="DU109" s="925"/>
      <c r="DV109" s="926" t="s">
        <v>435</v>
      </c>
      <c r="DW109" s="924"/>
      <c r="DX109" s="924"/>
      <c r="DY109" s="924"/>
      <c r="DZ109" s="957"/>
    </row>
    <row r="110" spans="1:131" s="233" customFormat="1" ht="26.25" customHeight="1" x14ac:dyDescent="0.2">
      <c r="A110" s="835" t="s">
        <v>437</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30983553</v>
      </c>
      <c r="AB110" s="917"/>
      <c r="AC110" s="917"/>
      <c r="AD110" s="917"/>
      <c r="AE110" s="918"/>
      <c r="AF110" s="919">
        <v>32689090</v>
      </c>
      <c r="AG110" s="917"/>
      <c r="AH110" s="917"/>
      <c r="AI110" s="917"/>
      <c r="AJ110" s="918"/>
      <c r="AK110" s="919">
        <v>33116020</v>
      </c>
      <c r="AL110" s="917"/>
      <c r="AM110" s="917"/>
      <c r="AN110" s="917"/>
      <c r="AO110" s="918"/>
      <c r="AP110" s="920">
        <v>15.6</v>
      </c>
      <c r="AQ110" s="921"/>
      <c r="AR110" s="921"/>
      <c r="AS110" s="921"/>
      <c r="AT110" s="922"/>
      <c r="AU110" s="958" t="s">
        <v>73</v>
      </c>
      <c r="AV110" s="959"/>
      <c r="AW110" s="959"/>
      <c r="AX110" s="959"/>
      <c r="AY110" s="959"/>
      <c r="AZ110" s="888" t="s">
        <v>438</v>
      </c>
      <c r="BA110" s="836"/>
      <c r="BB110" s="836"/>
      <c r="BC110" s="836"/>
      <c r="BD110" s="836"/>
      <c r="BE110" s="836"/>
      <c r="BF110" s="836"/>
      <c r="BG110" s="836"/>
      <c r="BH110" s="836"/>
      <c r="BI110" s="836"/>
      <c r="BJ110" s="836"/>
      <c r="BK110" s="836"/>
      <c r="BL110" s="836"/>
      <c r="BM110" s="836"/>
      <c r="BN110" s="836"/>
      <c r="BO110" s="836"/>
      <c r="BP110" s="837"/>
      <c r="BQ110" s="889">
        <v>523491408</v>
      </c>
      <c r="BR110" s="870"/>
      <c r="BS110" s="870"/>
      <c r="BT110" s="870"/>
      <c r="BU110" s="870"/>
      <c r="BV110" s="870">
        <v>536222395</v>
      </c>
      <c r="BW110" s="870"/>
      <c r="BX110" s="870"/>
      <c r="BY110" s="870"/>
      <c r="BZ110" s="870"/>
      <c r="CA110" s="870">
        <v>544352051</v>
      </c>
      <c r="CB110" s="870"/>
      <c r="CC110" s="870"/>
      <c r="CD110" s="870"/>
      <c r="CE110" s="870"/>
      <c r="CF110" s="894">
        <v>256.7</v>
      </c>
      <c r="CG110" s="895"/>
      <c r="CH110" s="895"/>
      <c r="CI110" s="895"/>
      <c r="CJ110" s="895"/>
      <c r="CK110" s="954" t="s">
        <v>439</v>
      </c>
      <c r="CL110" s="847"/>
      <c r="CM110" s="888" t="s">
        <v>440</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v>7411644</v>
      </c>
      <c r="DH110" s="870"/>
      <c r="DI110" s="870"/>
      <c r="DJ110" s="870"/>
      <c r="DK110" s="870"/>
      <c r="DL110" s="870">
        <v>933169</v>
      </c>
      <c r="DM110" s="870"/>
      <c r="DN110" s="870"/>
      <c r="DO110" s="870"/>
      <c r="DP110" s="870"/>
      <c r="DQ110" s="870">
        <v>598798</v>
      </c>
      <c r="DR110" s="870"/>
      <c r="DS110" s="870"/>
      <c r="DT110" s="870"/>
      <c r="DU110" s="870"/>
      <c r="DV110" s="871">
        <v>0.3</v>
      </c>
      <c r="DW110" s="871"/>
      <c r="DX110" s="871"/>
      <c r="DY110" s="871"/>
      <c r="DZ110" s="872"/>
    </row>
    <row r="111" spans="1:131" s="233" customFormat="1" ht="26.25" customHeight="1" x14ac:dyDescent="0.2">
      <c r="A111" s="802" t="s">
        <v>441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442</v>
      </c>
      <c r="AB111" s="947"/>
      <c r="AC111" s="947"/>
      <c r="AD111" s="947"/>
      <c r="AE111" s="948"/>
      <c r="AF111" s="949" t="s">
        <v>442</v>
      </c>
      <c r="AG111" s="947"/>
      <c r="AH111" s="947"/>
      <c r="AI111" s="947"/>
      <c r="AJ111" s="948"/>
      <c r="AK111" s="949" t="s">
        <v>442</v>
      </c>
      <c r="AL111" s="947"/>
      <c r="AM111" s="947"/>
      <c r="AN111" s="947"/>
      <c r="AO111" s="948"/>
      <c r="AP111" s="950" t="s">
        <v>442</v>
      </c>
      <c r="AQ111" s="951"/>
      <c r="AR111" s="951"/>
      <c r="AS111" s="951"/>
      <c r="AT111" s="952"/>
      <c r="AU111" s="960"/>
      <c r="AV111" s="961"/>
      <c r="AW111" s="961"/>
      <c r="AX111" s="961"/>
      <c r="AY111" s="961"/>
      <c r="AZ111" s="843" t="s">
        <v>443</v>
      </c>
      <c r="BA111" s="780"/>
      <c r="BB111" s="780"/>
      <c r="BC111" s="780"/>
      <c r="BD111" s="780"/>
      <c r="BE111" s="780"/>
      <c r="BF111" s="780"/>
      <c r="BG111" s="780"/>
      <c r="BH111" s="780"/>
      <c r="BI111" s="780"/>
      <c r="BJ111" s="780"/>
      <c r="BK111" s="780"/>
      <c r="BL111" s="780"/>
      <c r="BM111" s="780"/>
      <c r="BN111" s="780"/>
      <c r="BO111" s="780"/>
      <c r="BP111" s="781"/>
      <c r="BQ111" s="844">
        <v>7472868</v>
      </c>
      <c r="BR111" s="845"/>
      <c r="BS111" s="845"/>
      <c r="BT111" s="845"/>
      <c r="BU111" s="845"/>
      <c r="BV111" s="845">
        <v>986740</v>
      </c>
      <c r="BW111" s="845"/>
      <c r="BX111" s="845"/>
      <c r="BY111" s="845"/>
      <c r="BZ111" s="845"/>
      <c r="CA111" s="845">
        <v>644716</v>
      </c>
      <c r="CB111" s="845"/>
      <c r="CC111" s="845"/>
      <c r="CD111" s="845"/>
      <c r="CE111" s="845"/>
      <c r="CF111" s="903">
        <v>0.3</v>
      </c>
      <c r="CG111" s="904"/>
      <c r="CH111" s="904"/>
      <c r="CI111" s="904"/>
      <c r="CJ111" s="904"/>
      <c r="CK111" s="955"/>
      <c r="CL111" s="849"/>
      <c r="CM111" s="843" t="s">
        <v>444</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v>61224</v>
      </c>
      <c r="DH111" s="845"/>
      <c r="DI111" s="845"/>
      <c r="DJ111" s="845"/>
      <c r="DK111" s="845"/>
      <c r="DL111" s="845">
        <v>53571</v>
      </c>
      <c r="DM111" s="845"/>
      <c r="DN111" s="845"/>
      <c r="DO111" s="845"/>
      <c r="DP111" s="845"/>
      <c r="DQ111" s="845">
        <v>45918</v>
      </c>
      <c r="DR111" s="845"/>
      <c r="DS111" s="845"/>
      <c r="DT111" s="845"/>
      <c r="DU111" s="845"/>
      <c r="DV111" s="822">
        <v>0</v>
      </c>
      <c r="DW111" s="822"/>
      <c r="DX111" s="822"/>
      <c r="DY111" s="822"/>
      <c r="DZ111" s="823"/>
    </row>
    <row r="112" spans="1:131" s="233" customFormat="1" ht="26.25" customHeight="1" x14ac:dyDescent="0.2">
      <c r="A112" s="940" t="s">
        <v>445</v>
      </c>
      <c r="B112" s="941"/>
      <c r="C112" s="780" t="s">
        <v>446</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v>7613820</v>
      </c>
      <c r="AB112" s="808"/>
      <c r="AC112" s="808"/>
      <c r="AD112" s="808"/>
      <c r="AE112" s="809"/>
      <c r="AF112" s="810">
        <v>7820487</v>
      </c>
      <c r="AG112" s="808"/>
      <c r="AH112" s="808"/>
      <c r="AI112" s="808"/>
      <c r="AJ112" s="809"/>
      <c r="AK112" s="810">
        <v>7831420</v>
      </c>
      <c r="AL112" s="808"/>
      <c r="AM112" s="808"/>
      <c r="AN112" s="808"/>
      <c r="AO112" s="809"/>
      <c r="AP112" s="852">
        <v>3.7</v>
      </c>
      <c r="AQ112" s="853"/>
      <c r="AR112" s="853"/>
      <c r="AS112" s="853"/>
      <c r="AT112" s="854"/>
      <c r="AU112" s="960"/>
      <c r="AV112" s="961"/>
      <c r="AW112" s="961"/>
      <c r="AX112" s="961"/>
      <c r="AY112" s="961"/>
      <c r="AZ112" s="843" t="s">
        <v>447</v>
      </c>
      <c r="BA112" s="780"/>
      <c r="BB112" s="780"/>
      <c r="BC112" s="780"/>
      <c r="BD112" s="780"/>
      <c r="BE112" s="780"/>
      <c r="BF112" s="780"/>
      <c r="BG112" s="780"/>
      <c r="BH112" s="780"/>
      <c r="BI112" s="780"/>
      <c r="BJ112" s="780"/>
      <c r="BK112" s="780"/>
      <c r="BL112" s="780"/>
      <c r="BM112" s="780"/>
      <c r="BN112" s="780"/>
      <c r="BO112" s="780"/>
      <c r="BP112" s="781"/>
      <c r="BQ112" s="844">
        <v>99006326</v>
      </c>
      <c r="BR112" s="845"/>
      <c r="BS112" s="845"/>
      <c r="BT112" s="845"/>
      <c r="BU112" s="845"/>
      <c r="BV112" s="845">
        <v>93569710</v>
      </c>
      <c r="BW112" s="845"/>
      <c r="BX112" s="845"/>
      <c r="BY112" s="845"/>
      <c r="BZ112" s="845"/>
      <c r="CA112" s="845">
        <v>87551116</v>
      </c>
      <c r="CB112" s="845"/>
      <c r="CC112" s="845"/>
      <c r="CD112" s="845"/>
      <c r="CE112" s="845"/>
      <c r="CF112" s="903">
        <v>41.3</v>
      </c>
      <c r="CG112" s="904"/>
      <c r="CH112" s="904"/>
      <c r="CI112" s="904"/>
      <c r="CJ112" s="904"/>
      <c r="CK112" s="955"/>
      <c r="CL112" s="849"/>
      <c r="CM112" s="843" t="s">
        <v>448</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184</v>
      </c>
      <c r="DH112" s="845"/>
      <c r="DI112" s="845"/>
      <c r="DJ112" s="845"/>
      <c r="DK112" s="845"/>
      <c r="DL112" s="845" t="s">
        <v>184</v>
      </c>
      <c r="DM112" s="845"/>
      <c r="DN112" s="845"/>
      <c r="DO112" s="845"/>
      <c r="DP112" s="845"/>
      <c r="DQ112" s="845" t="s">
        <v>184</v>
      </c>
      <c r="DR112" s="845"/>
      <c r="DS112" s="845"/>
      <c r="DT112" s="845"/>
      <c r="DU112" s="845"/>
      <c r="DV112" s="822" t="s">
        <v>184</v>
      </c>
      <c r="DW112" s="822"/>
      <c r="DX112" s="822"/>
      <c r="DY112" s="822"/>
      <c r="DZ112" s="823"/>
    </row>
    <row r="113" spans="1:130" s="233" customFormat="1" ht="26.25" customHeight="1" x14ac:dyDescent="0.2">
      <c r="A113" s="942"/>
      <c r="B113" s="943"/>
      <c r="C113" s="780" t="s">
        <v>449</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6205729</v>
      </c>
      <c r="AB113" s="947"/>
      <c r="AC113" s="947"/>
      <c r="AD113" s="947"/>
      <c r="AE113" s="948"/>
      <c r="AF113" s="949">
        <v>5658851</v>
      </c>
      <c r="AG113" s="947"/>
      <c r="AH113" s="947"/>
      <c r="AI113" s="947"/>
      <c r="AJ113" s="948"/>
      <c r="AK113" s="949">
        <v>5622314</v>
      </c>
      <c r="AL113" s="947"/>
      <c r="AM113" s="947"/>
      <c r="AN113" s="947"/>
      <c r="AO113" s="948"/>
      <c r="AP113" s="950">
        <v>2.7</v>
      </c>
      <c r="AQ113" s="951"/>
      <c r="AR113" s="951"/>
      <c r="AS113" s="951"/>
      <c r="AT113" s="952"/>
      <c r="AU113" s="960"/>
      <c r="AV113" s="961"/>
      <c r="AW113" s="961"/>
      <c r="AX113" s="961"/>
      <c r="AY113" s="961"/>
      <c r="AZ113" s="843" t="s">
        <v>450</v>
      </c>
      <c r="BA113" s="780"/>
      <c r="BB113" s="780"/>
      <c r="BC113" s="780"/>
      <c r="BD113" s="780"/>
      <c r="BE113" s="780"/>
      <c r="BF113" s="780"/>
      <c r="BG113" s="780"/>
      <c r="BH113" s="780"/>
      <c r="BI113" s="780"/>
      <c r="BJ113" s="780"/>
      <c r="BK113" s="780"/>
      <c r="BL113" s="780"/>
      <c r="BM113" s="780"/>
      <c r="BN113" s="780"/>
      <c r="BO113" s="780"/>
      <c r="BP113" s="781"/>
      <c r="BQ113" s="844" t="s">
        <v>184</v>
      </c>
      <c r="BR113" s="845"/>
      <c r="BS113" s="845"/>
      <c r="BT113" s="845"/>
      <c r="BU113" s="845"/>
      <c r="BV113" s="845" t="s">
        <v>184</v>
      </c>
      <c r="BW113" s="845"/>
      <c r="BX113" s="845"/>
      <c r="BY113" s="845"/>
      <c r="BZ113" s="845"/>
      <c r="CA113" s="845" t="s">
        <v>184</v>
      </c>
      <c r="CB113" s="845"/>
      <c r="CC113" s="845"/>
      <c r="CD113" s="845"/>
      <c r="CE113" s="845"/>
      <c r="CF113" s="903" t="s">
        <v>184</v>
      </c>
      <c r="CG113" s="904"/>
      <c r="CH113" s="904"/>
      <c r="CI113" s="904"/>
      <c r="CJ113" s="904"/>
      <c r="CK113" s="955"/>
      <c r="CL113" s="849"/>
      <c r="CM113" s="843" t="s">
        <v>451</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184</v>
      </c>
      <c r="DH113" s="808"/>
      <c r="DI113" s="808"/>
      <c r="DJ113" s="808"/>
      <c r="DK113" s="809"/>
      <c r="DL113" s="810" t="s">
        <v>184</v>
      </c>
      <c r="DM113" s="808"/>
      <c r="DN113" s="808"/>
      <c r="DO113" s="808"/>
      <c r="DP113" s="809"/>
      <c r="DQ113" s="810" t="s">
        <v>184</v>
      </c>
      <c r="DR113" s="808"/>
      <c r="DS113" s="808"/>
      <c r="DT113" s="808"/>
      <c r="DU113" s="809"/>
      <c r="DV113" s="852" t="s">
        <v>184</v>
      </c>
      <c r="DW113" s="853"/>
      <c r="DX113" s="853"/>
      <c r="DY113" s="853"/>
      <c r="DZ113" s="854"/>
    </row>
    <row r="114" spans="1:130" s="233" customFormat="1" ht="26.25" customHeight="1" x14ac:dyDescent="0.2">
      <c r="A114" s="942"/>
      <c r="B114" s="943"/>
      <c r="C114" s="780" t="s">
        <v>452</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184</v>
      </c>
      <c r="AB114" s="808"/>
      <c r="AC114" s="808"/>
      <c r="AD114" s="808"/>
      <c r="AE114" s="809"/>
      <c r="AF114" s="810" t="s">
        <v>184</v>
      </c>
      <c r="AG114" s="808"/>
      <c r="AH114" s="808"/>
      <c r="AI114" s="808"/>
      <c r="AJ114" s="809"/>
      <c r="AK114" s="810" t="s">
        <v>184</v>
      </c>
      <c r="AL114" s="808"/>
      <c r="AM114" s="808"/>
      <c r="AN114" s="808"/>
      <c r="AO114" s="809"/>
      <c r="AP114" s="852" t="s">
        <v>184</v>
      </c>
      <c r="AQ114" s="853"/>
      <c r="AR114" s="853"/>
      <c r="AS114" s="853"/>
      <c r="AT114" s="854"/>
      <c r="AU114" s="960"/>
      <c r="AV114" s="961"/>
      <c r="AW114" s="961"/>
      <c r="AX114" s="961"/>
      <c r="AY114" s="961"/>
      <c r="AZ114" s="843" t="s">
        <v>453</v>
      </c>
      <c r="BA114" s="780"/>
      <c r="BB114" s="780"/>
      <c r="BC114" s="780"/>
      <c r="BD114" s="780"/>
      <c r="BE114" s="780"/>
      <c r="BF114" s="780"/>
      <c r="BG114" s="780"/>
      <c r="BH114" s="780"/>
      <c r="BI114" s="780"/>
      <c r="BJ114" s="780"/>
      <c r="BK114" s="780"/>
      <c r="BL114" s="780"/>
      <c r="BM114" s="780"/>
      <c r="BN114" s="780"/>
      <c r="BO114" s="780"/>
      <c r="BP114" s="781"/>
      <c r="BQ114" s="844">
        <v>45973547</v>
      </c>
      <c r="BR114" s="845"/>
      <c r="BS114" s="845"/>
      <c r="BT114" s="845"/>
      <c r="BU114" s="845"/>
      <c r="BV114" s="845">
        <v>45897548</v>
      </c>
      <c r="BW114" s="845"/>
      <c r="BX114" s="845"/>
      <c r="BY114" s="845"/>
      <c r="BZ114" s="845"/>
      <c r="CA114" s="845">
        <v>45178421</v>
      </c>
      <c r="CB114" s="845"/>
      <c r="CC114" s="845"/>
      <c r="CD114" s="845"/>
      <c r="CE114" s="845"/>
      <c r="CF114" s="903">
        <v>21.3</v>
      </c>
      <c r="CG114" s="904"/>
      <c r="CH114" s="904"/>
      <c r="CI114" s="904"/>
      <c r="CJ114" s="904"/>
      <c r="CK114" s="955"/>
      <c r="CL114" s="849"/>
      <c r="CM114" s="843" t="s">
        <v>454</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184</v>
      </c>
      <c r="DH114" s="808"/>
      <c r="DI114" s="808"/>
      <c r="DJ114" s="808"/>
      <c r="DK114" s="809"/>
      <c r="DL114" s="810" t="s">
        <v>184</v>
      </c>
      <c r="DM114" s="808"/>
      <c r="DN114" s="808"/>
      <c r="DO114" s="808"/>
      <c r="DP114" s="809"/>
      <c r="DQ114" s="810" t="s">
        <v>184</v>
      </c>
      <c r="DR114" s="808"/>
      <c r="DS114" s="808"/>
      <c r="DT114" s="808"/>
      <c r="DU114" s="809"/>
      <c r="DV114" s="852" t="s">
        <v>184</v>
      </c>
      <c r="DW114" s="853"/>
      <c r="DX114" s="853"/>
      <c r="DY114" s="853"/>
      <c r="DZ114" s="854"/>
    </row>
    <row r="115" spans="1:130" s="233" customFormat="1" ht="26.25" customHeight="1" x14ac:dyDescent="0.2">
      <c r="A115" s="942"/>
      <c r="B115" s="943"/>
      <c r="C115" s="780" t="s">
        <v>455</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62211</v>
      </c>
      <c r="AB115" s="947"/>
      <c r="AC115" s="947"/>
      <c r="AD115" s="947"/>
      <c r="AE115" s="948"/>
      <c r="AF115" s="949">
        <v>62770</v>
      </c>
      <c r="AG115" s="947"/>
      <c r="AH115" s="947"/>
      <c r="AI115" s="947"/>
      <c r="AJ115" s="948"/>
      <c r="AK115" s="949">
        <v>63334</v>
      </c>
      <c r="AL115" s="947"/>
      <c r="AM115" s="947"/>
      <c r="AN115" s="947"/>
      <c r="AO115" s="948"/>
      <c r="AP115" s="950">
        <v>0</v>
      </c>
      <c r="AQ115" s="951"/>
      <c r="AR115" s="951"/>
      <c r="AS115" s="951"/>
      <c r="AT115" s="952"/>
      <c r="AU115" s="960"/>
      <c r="AV115" s="961"/>
      <c r="AW115" s="961"/>
      <c r="AX115" s="961"/>
      <c r="AY115" s="961"/>
      <c r="AZ115" s="843" t="s">
        <v>456</v>
      </c>
      <c r="BA115" s="780"/>
      <c r="BB115" s="780"/>
      <c r="BC115" s="780"/>
      <c r="BD115" s="780"/>
      <c r="BE115" s="780"/>
      <c r="BF115" s="780"/>
      <c r="BG115" s="780"/>
      <c r="BH115" s="780"/>
      <c r="BI115" s="780"/>
      <c r="BJ115" s="780"/>
      <c r="BK115" s="780"/>
      <c r="BL115" s="780"/>
      <c r="BM115" s="780"/>
      <c r="BN115" s="780"/>
      <c r="BO115" s="780"/>
      <c r="BP115" s="781"/>
      <c r="BQ115" s="844">
        <v>2132594</v>
      </c>
      <c r="BR115" s="845"/>
      <c r="BS115" s="845"/>
      <c r="BT115" s="845"/>
      <c r="BU115" s="845"/>
      <c r="BV115" s="845" t="s">
        <v>184</v>
      </c>
      <c r="BW115" s="845"/>
      <c r="BX115" s="845"/>
      <c r="BY115" s="845"/>
      <c r="BZ115" s="845"/>
      <c r="CA115" s="845" t="s">
        <v>184</v>
      </c>
      <c r="CB115" s="845"/>
      <c r="CC115" s="845"/>
      <c r="CD115" s="845"/>
      <c r="CE115" s="845"/>
      <c r="CF115" s="903" t="s">
        <v>184</v>
      </c>
      <c r="CG115" s="904"/>
      <c r="CH115" s="904"/>
      <c r="CI115" s="904"/>
      <c r="CJ115" s="904"/>
      <c r="CK115" s="955"/>
      <c r="CL115" s="849"/>
      <c r="CM115" s="843" t="s">
        <v>457</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184</v>
      </c>
      <c r="DH115" s="808"/>
      <c r="DI115" s="808"/>
      <c r="DJ115" s="808"/>
      <c r="DK115" s="809"/>
      <c r="DL115" s="810" t="s">
        <v>184</v>
      </c>
      <c r="DM115" s="808"/>
      <c r="DN115" s="808"/>
      <c r="DO115" s="808"/>
      <c r="DP115" s="809"/>
      <c r="DQ115" s="810" t="s">
        <v>184</v>
      </c>
      <c r="DR115" s="808"/>
      <c r="DS115" s="808"/>
      <c r="DT115" s="808"/>
      <c r="DU115" s="809"/>
      <c r="DV115" s="852" t="s">
        <v>184</v>
      </c>
      <c r="DW115" s="853"/>
      <c r="DX115" s="853"/>
      <c r="DY115" s="853"/>
      <c r="DZ115" s="854"/>
    </row>
    <row r="116" spans="1:130" s="233" customFormat="1" ht="26.25" customHeight="1" x14ac:dyDescent="0.2">
      <c r="A116" s="944"/>
      <c r="B116" s="945"/>
      <c r="C116" s="867" t="s">
        <v>458</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184</v>
      </c>
      <c r="AB116" s="808"/>
      <c r="AC116" s="808"/>
      <c r="AD116" s="808"/>
      <c r="AE116" s="809"/>
      <c r="AF116" s="810" t="s">
        <v>184</v>
      </c>
      <c r="AG116" s="808"/>
      <c r="AH116" s="808"/>
      <c r="AI116" s="808"/>
      <c r="AJ116" s="809"/>
      <c r="AK116" s="810" t="s">
        <v>184</v>
      </c>
      <c r="AL116" s="808"/>
      <c r="AM116" s="808"/>
      <c r="AN116" s="808"/>
      <c r="AO116" s="809"/>
      <c r="AP116" s="852" t="s">
        <v>184</v>
      </c>
      <c r="AQ116" s="853"/>
      <c r="AR116" s="853"/>
      <c r="AS116" s="853"/>
      <c r="AT116" s="854"/>
      <c r="AU116" s="960"/>
      <c r="AV116" s="961"/>
      <c r="AW116" s="961"/>
      <c r="AX116" s="961"/>
      <c r="AY116" s="961"/>
      <c r="AZ116" s="937" t="s">
        <v>459</v>
      </c>
      <c r="BA116" s="938"/>
      <c r="BB116" s="938"/>
      <c r="BC116" s="938"/>
      <c r="BD116" s="938"/>
      <c r="BE116" s="938"/>
      <c r="BF116" s="938"/>
      <c r="BG116" s="938"/>
      <c r="BH116" s="938"/>
      <c r="BI116" s="938"/>
      <c r="BJ116" s="938"/>
      <c r="BK116" s="938"/>
      <c r="BL116" s="938"/>
      <c r="BM116" s="938"/>
      <c r="BN116" s="938"/>
      <c r="BO116" s="938"/>
      <c r="BP116" s="939"/>
      <c r="BQ116" s="844" t="s">
        <v>184</v>
      </c>
      <c r="BR116" s="845"/>
      <c r="BS116" s="845"/>
      <c r="BT116" s="845"/>
      <c r="BU116" s="845"/>
      <c r="BV116" s="845" t="s">
        <v>184</v>
      </c>
      <c r="BW116" s="845"/>
      <c r="BX116" s="845"/>
      <c r="BY116" s="845"/>
      <c r="BZ116" s="845"/>
      <c r="CA116" s="845" t="s">
        <v>184</v>
      </c>
      <c r="CB116" s="845"/>
      <c r="CC116" s="845"/>
      <c r="CD116" s="845"/>
      <c r="CE116" s="845"/>
      <c r="CF116" s="903" t="s">
        <v>184</v>
      </c>
      <c r="CG116" s="904"/>
      <c r="CH116" s="904"/>
      <c r="CI116" s="904"/>
      <c r="CJ116" s="904"/>
      <c r="CK116" s="955"/>
      <c r="CL116" s="849"/>
      <c r="CM116" s="843" t="s">
        <v>460</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184</v>
      </c>
      <c r="DH116" s="808"/>
      <c r="DI116" s="808"/>
      <c r="DJ116" s="808"/>
      <c r="DK116" s="809"/>
      <c r="DL116" s="810" t="s">
        <v>184</v>
      </c>
      <c r="DM116" s="808"/>
      <c r="DN116" s="808"/>
      <c r="DO116" s="808"/>
      <c r="DP116" s="809"/>
      <c r="DQ116" s="810" t="s">
        <v>184</v>
      </c>
      <c r="DR116" s="808"/>
      <c r="DS116" s="808"/>
      <c r="DT116" s="808"/>
      <c r="DU116" s="809"/>
      <c r="DV116" s="852" t="s">
        <v>184</v>
      </c>
      <c r="DW116" s="853"/>
      <c r="DX116" s="853"/>
      <c r="DY116" s="853"/>
      <c r="DZ116" s="854"/>
    </row>
    <row r="117" spans="1:130" s="233" customFormat="1" ht="26.25" customHeight="1" x14ac:dyDescent="0.2">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461</v>
      </c>
      <c r="Z117" s="925"/>
      <c r="AA117" s="930">
        <v>44865313</v>
      </c>
      <c r="AB117" s="931"/>
      <c r="AC117" s="931"/>
      <c r="AD117" s="931"/>
      <c r="AE117" s="932"/>
      <c r="AF117" s="933">
        <v>46231198</v>
      </c>
      <c r="AG117" s="931"/>
      <c r="AH117" s="931"/>
      <c r="AI117" s="931"/>
      <c r="AJ117" s="932"/>
      <c r="AK117" s="933">
        <v>46633088</v>
      </c>
      <c r="AL117" s="931"/>
      <c r="AM117" s="931"/>
      <c r="AN117" s="931"/>
      <c r="AO117" s="932"/>
      <c r="AP117" s="934"/>
      <c r="AQ117" s="935"/>
      <c r="AR117" s="935"/>
      <c r="AS117" s="935"/>
      <c r="AT117" s="936"/>
      <c r="AU117" s="960"/>
      <c r="AV117" s="961"/>
      <c r="AW117" s="961"/>
      <c r="AX117" s="961"/>
      <c r="AY117" s="961"/>
      <c r="AZ117" s="891" t="s">
        <v>462</v>
      </c>
      <c r="BA117" s="892"/>
      <c r="BB117" s="892"/>
      <c r="BC117" s="892"/>
      <c r="BD117" s="892"/>
      <c r="BE117" s="892"/>
      <c r="BF117" s="892"/>
      <c r="BG117" s="892"/>
      <c r="BH117" s="892"/>
      <c r="BI117" s="892"/>
      <c r="BJ117" s="892"/>
      <c r="BK117" s="892"/>
      <c r="BL117" s="892"/>
      <c r="BM117" s="892"/>
      <c r="BN117" s="892"/>
      <c r="BO117" s="892"/>
      <c r="BP117" s="893"/>
      <c r="BQ117" s="844" t="s">
        <v>184</v>
      </c>
      <c r="BR117" s="845"/>
      <c r="BS117" s="845"/>
      <c r="BT117" s="845"/>
      <c r="BU117" s="845"/>
      <c r="BV117" s="845" t="s">
        <v>184</v>
      </c>
      <c r="BW117" s="845"/>
      <c r="BX117" s="845"/>
      <c r="BY117" s="845"/>
      <c r="BZ117" s="845"/>
      <c r="CA117" s="845" t="s">
        <v>184</v>
      </c>
      <c r="CB117" s="845"/>
      <c r="CC117" s="845"/>
      <c r="CD117" s="845"/>
      <c r="CE117" s="845"/>
      <c r="CF117" s="903" t="s">
        <v>184</v>
      </c>
      <c r="CG117" s="904"/>
      <c r="CH117" s="904"/>
      <c r="CI117" s="904"/>
      <c r="CJ117" s="904"/>
      <c r="CK117" s="955"/>
      <c r="CL117" s="849"/>
      <c r="CM117" s="843" t="s">
        <v>463</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184</v>
      </c>
      <c r="DH117" s="808"/>
      <c r="DI117" s="808"/>
      <c r="DJ117" s="808"/>
      <c r="DK117" s="809"/>
      <c r="DL117" s="810" t="s">
        <v>184</v>
      </c>
      <c r="DM117" s="808"/>
      <c r="DN117" s="808"/>
      <c r="DO117" s="808"/>
      <c r="DP117" s="809"/>
      <c r="DQ117" s="810" t="s">
        <v>184</v>
      </c>
      <c r="DR117" s="808"/>
      <c r="DS117" s="808"/>
      <c r="DT117" s="808"/>
      <c r="DU117" s="809"/>
      <c r="DV117" s="852" t="s">
        <v>184</v>
      </c>
      <c r="DW117" s="853"/>
      <c r="DX117" s="853"/>
      <c r="DY117" s="853"/>
      <c r="DZ117" s="854"/>
    </row>
    <row r="118" spans="1:130" s="233" customFormat="1" ht="26.25" customHeight="1" x14ac:dyDescent="0.2">
      <c r="A118" s="923" t="s">
        <v>436</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433</v>
      </c>
      <c r="AB118" s="924"/>
      <c r="AC118" s="924"/>
      <c r="AD118" s="924"/>
      <c r="AE118" s="925"/>
      <c r="AF118" s="926" t="s">
        <v>434</v>
      </c>
      <c r="AG118" s="924"/>
      <c r="AH118" s="924"/>
      <c r="AI118" s="924"/>
      <c r="AJ118" s="925"/>
      <c r="AK118" s="926" t="s">
        <v>310</v>
      </c>
      <c r="AL118" s="924"/>
      <c r="AM118" s="924"/>
      <c r="AN118" s="924"/>
      <c r="AO118" s="925"/>
      <c r="AP118" s="927" t="s">
        <v>435</v>
      </c>
      <c r="AQ118" s="928"/>
      <c r="AR118" s="928"/>
      <c r="AS118" s="928"/>
      <c r="AT118" s="929"/>
      <c r="AU118" s="960"/>
      <c r="AV118" s="961"/>
      <c r="AW118" s="961"/>
      <c r="AX118" s="961"/>
      <c r="AY118" s="961"/>
      <c r="AZ118" s="866" t="s">
        <v>464</v>
      </c>
      <c r="BA118" s="867"/>
      <c r="BB118" s="867"/>
      <c r="BC118" s="867"/>
      <c r="BD118" s="867"/>
      <c r="BE118" s="867"/>
      <c r="BF118" s="867"/>
      <c r="BG118" s="867"/>
      <c r="BH118" s="867"/>
      <c r="BI118" s="867"/>
      <c r="BJ118" s="867"/>
      <c r="BK118" s="867"/>
      <c r="BL118" s="867"/>
      <c r="BM118" s="867"/>
      <c r="BN118" s="867"/>
      <c r="BO118" s="867"/>
      <c r="BP118" s="868"/>
      <c r="BQ118" s="907" t="s">
        <v>184</v>
      </c>
      <c r="BR118" s="873"/>
      <c r="BS118" s="873"/>
      <c r="BT118" s="873"/>
      <c r="BU118" s="873"/>
      <c r="BV118" s="873" t="s">
        <v>184</v>
      </c>
      <c r="BW118" s="873"/>
      <c r="BX118" s="873"/>
      <c r="BY118" s="873"/>
      <c r="BZ118" s="873"/>
      <c r="CA118" s="873" t="s">
        <v>184</v>
      </c>
      <c r="CB118" s="873"/>
      <c r="CC118" s="873"/>
      <c r="CD118" s="873"/>
      <c r="CE118" s="873"/>
      <c r="CF118" s="903" t="s">
        <v>184</v>
      </c>
      <c r="CG118" s="904"/>
      <c r="CH118" s="904"/>
      <c r="CI118" s="904"/>
      <c r="CJ118" s="904"/>
      <c r="CK118" s="955"/>
      <c r="CL118" s="849"/>
      <c r="CM118" s="843" t="s">
        <v>465</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184</v>
      </c>
      <c r="DH118" s="808"/>
      <c r="DI118" s="808"/>
      <c r="DJ118" s="808"/>
      <c r="DK118" s="809"/>
      <c r="DL118" s="810" t="s">
        <v>184</v>
      </c>
      <c r="DM118" s="808"/>
      <c r="DN118" s="808"/>
      <c r="DO118" s="808"/>
      <c r="DP118" s="809"/>
      <c r="DQ118" s="810" t="s">
        <v>184</v>
      </c>
      <c r="DR118" s="808"/>
      <c r="DS118" s="808"/>
      <c r="DT118" s="808"/>
      <c r="DU118" s="809"/>
      <c r="DV118" s="852" t="s">
        <v>184</v>
      </c>
      <c r="DW118" s="853"/>
      <c r="DX118" s="853"/>
      <c r="DY118" s="853"/>
      <c r="DZ118" s="854"/>
    </row>
    <row r="119" spans="1:130" s="233" customFormat="1" ht="26.25" customHeight="1" x14ac:dyDescent="0.2">
      <c r="A119" s="846" t="s">
        <v>439</v>
      </c>
      <c r="B119" s="847"/>
      <c r="C119" s="888" t="s">
        <v>440</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v>54558</v>
      </c>
      <c r="AB119" s="917"/>
      <c r="AC119" s="917"/>
      <c r="AD119" s="917"/>
      <c r="AE119" s="918"/>
      <c r="AF119" s="919">
        <v>55117</v>
      </c>
      <c r="AG119" s="917"/>
      <c r="AH119" s="917"/>
      <c r="AI119" s="917"/>
      <c r="AJ119" s="918"/>
      <c r="AK119" s="919">
        <v>55681</v>
      </c>
      <c r="AL119" s="917"/>
      <c r="AM119" s="917"/>
      <c r="AN119" s="917"/>
      <c r="AO119" s="918"/>
      <c r="AP119" s="920">
        <v>0</v>
      </c>
      <c r="AQ119" s="921"/>
      <c r="AR119" s="921"/>
      <c r="AS119" s="921"/>
      <c r="AT119" s="922"/>
      <c r="AU119" s="962"/>
      <c r="AV119" s="963"/>
      <c r="AW119" s="963"/>
      <c r="AX119" s="963"/>
      <c r="AY119" s="963"/>
      <c r="AZ119" s="254" t="s">
        <v>190</v>
      </c>
      <c r="BA119" s="254"/>
      <c r="BB119" s="254"/>
      <c r="BC119" s="254"/>
      <c r="BD119" s="254"/>
      <c r="BE119" s="254"/>
      <c r="BF119" s="254"/>
      <c r="BG119" s="254"/>
      <c r="BH119" s="254"/>
      <c r="BI119" s="254"/>
      <c r="BJ119" s="254"/>
      <c r="BK119" s="254"/>
      <c r="BL119" s="254"/>
      <c r="BM119" s="254"/>
      <c r="BN119" s="254"/>
      <c r="BO119" s="905" t="s">
        <v>466</v>
      </c>
      <c r="BP119" s="906"/>
      <c r="BQ119" s="907">
        <v>678076743</v>
      </c>
      <c r="BR119" s="873"/>
      <c r="BS119" s="873"/>
      <c r="BT119" s="873"/>
      <c r="BU119" s="873"/>
      <c r="BV119" s="873">
        <v>676676393</v>
      </c>
      <c r="BW119" s="873"/>
      <c r="BX119" s="873"/>
      <c r="BY119" s="873"/>
      <c r="BZ119" s="873"/>
      <c r="CA119" s="873">
        <v>677726304</v>
      </c>
      <c r="CB119" s="873"/>
      <c r="CC119" s="873"/>
      <c r="CD119" s="873"/>
      <c r="CE119" s="873"/>
      <c r="CF119" s="776"/>
      <c r="CG119" s="777"/>
      <c r="CH119" s="777"/>
      <c r="CI119" s="777"/>
      <c r="CJ119" s="862"/>
      <c r="CK119" s="956"/>
      <c r="CL119" s="851"/>
      <c r="CM119" s="866" t="s">
        <v>467</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184</v>
      </c>
      <c r="DH119" s="792"/>
      <c r="DI119" s="792"/>
      <c r="DJ119" s="792"/>
      <c r="DK119" s="793"/>
      <c r="DL119" s="794" t="s">
        <v>184</v>
      </c>
      <c r="DM119" s="792"/>
      <c r="DN119" s="792"/>
      <c r="DO119" s="792"/>
      <c r="DP119" s="793"/>
      <c r="DQ119" s="794" t="s">
        <v>184</v>
      </c>
      <c r="DR119" s="792"/>
      <c r="DS119" s="792"/>
      <c r="DT119" s="792"/>
      <c r="DU119" s="793"/>
      <c r="DV119" s="876" t="s">
        <v>184</v>
      </c>
      <c r="DW119" s="877"/>
      <c r="DX119" s="877"/>
      <c r="DY119" s="877"/>
      <c r="DZ119" s="878"/>
    </row>
    <row r="120" spans="1:130" s="233" customFormat="1" ht="26.25" customHeight="1" x14ac:dyDescent="0.2">
      <c r="A120" s="848"/>
      <c r="B120" s="849"/>
      <c r="C120" s="843" t="s">
        <v>444</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v>7653</v>
      </c>
      <c r="AB120" s="808"/>
      <c r="AC120" s="808"/>
      <c r="AD120" s="808"/>
      <c r="AE120" s="809"/>
      <c r="AF120" s="810">
        <v>7653</v>
      </c>
      <c r="AG120" s="808"/>
      <c r="AH120" s="808"/>
      <c r="AI120" s="808"/>
      <c r="AJ120" s="809"/>
      <c r="AK120" s="810">
        <v>7653</v>
      </c>
      <c r="AL120" s="808"/>
      <c r="AM120" s="808"/>
      <c r="AN120" s="808"/>
      <c r="AO120" s="809"/>
      <c r="AP120" s="852">
        <v>0</v>
      </c>
      <c r="AQ120" s="853"/>
      <c r="AR120" s="853"/>
      <c r="AS120" s="853"/>
      <c r="AT120" s="854"/>
      <c r="AU120" s="908" t="s">
        <v>468</v>
      </c>
      <c r="AV120" s="909"/>
      <c r="AW120" s="909"/>
      <c r="AX120" s="909"/>
      <c r="AY120" s="910"/>
      <c r="AZ120" s="888" t="s">
        <v>469</v>
      </c>
      <c r="BA120" s="836"/>
      <c r="BB120" s="836"/>
      <c r="BC120" s="836"/>
      <c r="BD120" s="836"/>
      <c r="BE120" s="836"/>
      <c r="BF120" s="836"/>
      <c r="BG120" s="836"/>
      <c r="BH120" s="836"/>
      <c r="BI120" s="836"/>
      <c r="BJ120" s="836"/>
      <c r="BK120" s="836"/>
      <c r="BL120" s="836"/>
      <c r="BM120" s="836"/>
      <c r="BN120" s="836"/>
      <c r="BO120" s="836"/>
      <c r="BP120" s="837"/>
      <c r="BQ120" s="889">
        <v>76287135</v>
      </c>
      <c r="BR120" s="870"/>
      <c r="BS120" s="870"/>
      <c r="BT120" s="870"/>
      <c r="BU120" s="870"/>
      <c r="BV120" s="870">
        <v>81399470</v>
      </c>
      <c r="BW120" s="870"/>
      <c r="BX120" s="870"/>
      <c r="BY120" s="870"/>
      <c r="BZ120" s="870"/>
      <c r="CA120" s="870">
        <v>108080165</v>
      </c>
      <c r="CB120" s="870"/>
      <c r="CC120" s="870"/>
      <c r="CD120" s="870"/>
      <c r="CE120" s="870"/>
      <c r="CF120" s="894">
        <v>51</v>
      </c>
      <c r="CG120" s="895"/>
      <c r="CH120" s="895"/>
      <c r="CI120" s="895"/>
      <c r="CJ120" s="895"/>
      <c r="CK120" s="896" t="s">
        <v>470</v>
      </c>
      <c r="CL120" s="880"/>
      <c r="CM120" s="880"/>
      <c r="CN120" s="880"/>
      <c r="CO120" s="881"/>
      <c r="CP120" s="900" t="s">
        <v>415</v>
      </c>
      <c r="CQ120" s="901"/>
      <c r="CR120" s="901"/>
      <c r="CS120" s="901"/>
      <c r="CT120" s="901"/>
      <c r="CU120" s="901"/>
      <c r="CV120" s="901"/>
      <c r="CW120" s="901"/>
      <c r="CX120" s="901"/>
      <c r="CY120" s="901"/>
      <c r="CZ120" s="901"/>
      <c r="DA120" s="901"/>
      <c r="DB120" s="901"/>
      <c r="DC120" s="901"/>
      <c r="DD120" s="901"/>
      <c r="DE120" s="901"/>
      <c r="DF120" s="902"/>
      <c r="DG120" s="889">
        <v>98973002</v>
      </c>
      <c r="DH120" s="870"/>
      <c r="DI120" s="870"/>
      <c r="DJ120" s="870"/>
      <c r="DK120" s="870"/>
      <c r="DL120" s="870">
        <v>93534749</v>
      </c>
      <c r="DM120" s="870"/>
      <c r="DN120" s="870"/>
      <c r="DO120" s="870"/>
      <c r="DP120" s="870"/>
      <c r="DQ120" s="870">
        <v>87514405</v>
      </c>
      <c r="DR120" s="870"/>
      <c r="DS120" s="870"/>
      <c r="DT120" s="870"/>
      <c r="DU120" s="870"/>
      <c r="DV120" s="871">
        <v>41.3</v>
      </c>
      <c r="DW120" s="871"/>
      <c r="DX120" s="871"/>
      <c r="DY120" s="871"/>
      <c r="DZ120" s="872"/>
    </row>
    <row r="121" spans="1:130" s="233" customFormat="1" ht="26.25" customHeight="1" x14ac:dyDescent="0.2">
      <c r="A121" s="848"/>
      <c r="B121" s="849"/>
      <c r="C121" s="891" t="s">
        <v>471</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184</v>
      </c>
      <c r="AB121" s="808"/>
      <c r="AC121" s="808"/>
      <c r="AD121" s="808"/>
      <c r="AE121" s="809"/>
      <c r="AF121" s="810" t="s">
        <v>184</v>
      </c>
      <c r="AG121" s="808"/>
      <c r="AH121" s="808"/>
      <c r="AI121" s="808"/>
      <c r="AJ121" s="809"/>
      <c r="AK121" s="810" t="s">
        <v>184</v>
      </c>
      <c r="AL121" s="808"/>
      <c r="AM121" s="808"/>
      <c r="AN121" s="808"/>
      <c r="AO121" s="809"/>
      <c r="AP121" s="852" t="s">
        <v>184</v>
      </c>
      <c r="AQ121" s="853"/>
      <c r="AR121" s="853"/>
      <c r="AS121" s="853"/>
      <c r="AT121" s="854"/>
      <c r="AU121" s="911"/>
      <c r="AV121" s="912"/>
      <c r="AW121" s="912"/>
      <c r="AX121" s="912"/>
      <c r="AY121" s="913"/>
      <c r="AZ121" s="843" t="s">
        <v>472</v>
      </c>
      <c r="BA121" s="780"/>
      <c r="BB121" s="780"/>
      <c r="BC121" s="780"/>
      <c r="BD121" s="780"/>
      <c r="BE121" s="780"/>
      <c r="BF121" s="780"/>
      <c r="BG121" s="780"/>
      <c r="BH121" s="780"/>
      <c r="BI121" s="780"/>
      <c r="BJ121" s="780"/>
      <c r="BK121" s="780"/>
      <c r="BL121" s="780"/>
      <c r="BM121" s="780"/>
      <c r="BN121" s="780"/>
      <c r="BO121" s="780"/>
      <c r="BP121" s="781"/>
      <c r="BQ121" s="844">
        <v>161220734</v>
      </c>
      <c r="BR121" s="845"/>
      <c r="BS121" s="845"/>
      <c r="BT121" s="845"/>
      <c r="BU121" s="845"/>
      <c r="BV121" s="845">
        <v>154177356</v>
      </c>
      <c r="BW121" s="845"/>
      <c r="BX121" s="845"/>
      <c r="BY121" s="845"/>
      <c r="BZ121" s="845"/>
      <c r="CA121" s="845">
        <v>158002970</v>
      </c>
      <c r="CB121" s="845"/>
      <c r="CC121" s="845"/>
      <c r="CD121" s="845"/>
      <c r="CE121" s="845"/>
      <c r="CF121" s="903">
        <v>74.5</v>
      </c>
      <c r="CG121" s="904"/>
      <c r="CH121" s="904"/>
      <c r="CI121" s="904"/>
      <c r="CJ121" s="904"/>
      <c r="CK121" s="897"/>
      <c r="CL121" s="883"/>
      <c r="CM121" s="883"/>
      <c r="CN121" s="883"/>
      <c r="CO121" s="884"/>
      <c r="CP121" s="863" t="s">
        <v>413</v>
      </c>
      <c r="CQ121" s="864"/>
      <c r="CR121" s="864"/>
      <c r="CS121" s="864"/>
      <c r="CT121" s="864"/>
      <c r="CU121" s="864"/>
      <c r="CV121" s="864"/>
      <c r="CW121" s="864"/>
      <c r="CX121" s="864"/>
      <c r="CY121" s="864"/>
      <c r="CZ121" s="864"/>
      <c r="DA121" s="864"/>
      <c r="DB121" s="864"/>
      <c r="DC121" s="864"/>
      <c r="DD121" s="864"/>
      <c r="DE121" s="864"/>
      <c r="DF121" s="865"/>
      <c r="DG121" s="844">
        <v>33324</v>
      </c>
      <c r="DH121" s="845"/>
      <c r="DI121" s="845"/>
      <c r="DJ121" s="845"/>
      <c r="DK121" s="845"/>
      <c r="DL121" s="845">
        <v>34961</v>
      </c>
      <c r="DM121" s="845"/>
      <c r="DN121" s="845"/>
      <c r="DO121" s="845"/>
      <c r="DP121" s="845"/>
      <c r="DQ121" s="845">
        <v>36711</v>
      </c>
      <c r="DR121" s="845"/>
      <c r="DS121" s="845"/>
      <c r="DT121" s="845"/>
      <c r="DU121" s="845"/>
      <c r="DV121" s="822">
        <v>0</v>
      </c>
      <c r="DW121" s="822"/>
      <c r="DX121" s="822"/>
      <c r="DY121" s="822"/>
      <c r="DZ121" s="823"/>
    </row>
    <row r="122" spans="1:130" s="233" customFormat="1" ht="26.25" customHeight="1" x14ac:dyDescent="0.2">
      <c r="A122" s="848"/>
      <c r="B122" s="849"/>
      <c r="C122" s="843" t="s">
        <v>454</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184</v>
      </c>
      <c r="AB122" s="808"/>
      <c r="AC122" s="808"/>
      <c r="AD122" s="808"/>
      <c r="AE122" s="809"/>
      <c r="AF122" s="810" t="s">
        <v>184</v>
      </c>
      <c r="AG122" s="808"/>
      <c r="AH122" s="808"/>
      <c r="AI122" s="808"/>
      <c r="AJ122" s="809"/>
      <c r="AK122" s="810" t="s">
        <v>184</v>
      </c>
      <c r="AL122" s="808"/>
      <c r="AM122" s="808"/>
      <c r="AN122" s="808"/>
      <c r="AO122" s="809"/>
      <c r="AP122" s="852" t="s">
        <v>184</v>
      </c>
      <c r="AQ122" s="853"/>
      <c r="AR122" s="853"/>
      <c r="AS122" s="853"/>
      <c r="AT122" s="854"/>
      <c r="AU122" s="911"/>
      <c r="AV122" s="912"/>
      <c r="AW122" s="912"/>
      <c r="AX122" s="912"/>
      <c r="AY122" s="913"/>
      <c r="AZ122" s="866" t="s">
        <v>473</v>
      </c>
      <c r="BA122" s="867"/>
      <c r="BB122" s="867"/>
      <c r="BC122" s="867"/>
      <c r="BD122" s="867"/>
      <c r="BE122" s="867"/>
      <c r="BF122" s="867"/>
      <c r="BG122" s="867"/>
      <c r="BH122" s="867"/>
      <c r="BI122" s="867"/>
      <c r="BJ122" s="867"/>
      <c r="BK122" s="867"/>
      <c r="BL122" s="867"/>
      <c r="BM122" s="867"/>
      <c r="BN122" s="867"/>
      <c r="BO122" s="867"/>
      <c r="BP122" s="868"/>
      <c r="BQ122" s="907">
        <v>421909720</v>
      </c>
      <c r="BR122" s="873"/>
      <c r="BS122" s="873"/>
      <c r="BT122" s="873"/>
      <c r="BU122" s="873"/>
      <c r="BV122" s="873">
        <v>430978890</v>
      </c>
      <c r="BW122" s="873"/>
      <c r="BX122" s="873"/>
      <c r="BY122" s="873"/>
      <c r="BZ122" s="873"/>
      <c r="CA122" s="873">
        <v>437979605</v>
      </c>
      <c r="CB122" s="873"/>
      <c r="CC122" s="873"/>
      <c r="CD122" s="873"/>
      <c r="CE122" s="873"/>
      <c r="CF122" s="874">
        <v>206.5</v>
      </c>
      <c r="CG122" s="875"/>
      <c r="CH122" s="875"/>
      <c r="CI122" s="875"/>
      <c r="CJ122" s="875"/>
      <c r="CK122" s="897"/>
      <c r="CL122" s="883"/>
      <c r="CM122" s="883"/>
      <c r="CN122" s="883"/>
      <c r="CO122" s="884"/>
      <c r="CP122" s="863"/>
      <c r="CQ122" s="864"/>
      <c r="CR122" s="864"/>
      <c r="CS122" s="864"/>
      <c r="CT122" s="864"/>
      <c r="CU122" s="864"/>
      <c r="CV122" s="864"/>
      <c r="CW122" s="864"/>
      <c r="CX122" s="864"/>
      <c r="CY122" s="864"/>
      <c r="CZ122" s="864"/>
      <c r="DA122" s="864"/>
      <c r="DB122" s="864"/>
      <c r="DC122" s="864"/>
      <c r="DD122" s="864"/>
      <c r="DE122" s="864"/>
      <c r="DF122" s="865"/>
      <c r="DG122" s="844"/>
      <c r="DH122" s="845"/>
      <c r="DI122" s="845"/>
      <c r="DJ122" s="845"/>
      <c r="DK122" s="845"/>
      <c r="DL122" s="845"/>
      <c r="DM122" s="845"/>
      <c r="DN122" s="845"/>
      <c r="DO122" s="845"/>
      <c r="DP122" s="845"/>
      <c r="DQ122" s="845"/>
      <c r="DR122" s="845"/>
      <c r="DS122" s="845"/>
      <c r="DT122" s="845"/>
      <c r="DU122" s="845"/>
      <c r="DV122" s="822"/>
      <c r="DW122" s="822"/>
      <c r="DX122" s="822"/>
      <c r="DY122" s="822"/>
      <c r="DZ122" s="823"/>
    </row>
    <row r="123" spans="1:130" s="233" customFormat="1" ht="26.25" customHeight="1" x14ac:dyDescent="0.2">
      <c r="A123" s="848"/>
      <c r="B123" s="849"/>
      <c r="C123" s="843" t="s">
        <v>460</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184</v>
      </c>
      <c r="AB123" s="808"/>
      <c r="AC123" s="808"/>
      <c r="AD123" s="808"/>
      <c r="AE123" s="809"/>
      <c r="AF123" s="810" t="s">
        <v>184</v>
      </c>
      <c r="AG123" s="808"/>
      <c r="AH123" s="808"/>
      <c r="AI123" s="808"/>
      <c r="AJ123" s="809"/>
      <c r="AK123" s="810" t="s">
        <v>184</v>
      </c>
      <c r="AL123" s="808"/>
      <c r="AM123" s="808"/>
      <c r="AN123" s="808"/>
      <c r="AO123" s="809"/>
      <c r="AP123" s="852" t="s">
        <v>184</v>
      </c>
      <c r="AQ123" s="853"/>
      <c r="AR123" s="853"/>
      <c r="AS123" s="853"/>
      <c r="AT123" s="854"/>
      <c r="AU123" s="914"/>
      <c r="AV123" s="915"/>
      <c r="AW123" s="915"/>
      <c r="AX123" s="915"/>
      <c r="AY123" s="915"/>
      <c r="AZ123" s="254" t="s">
        <v>190</v>
      </c>
      <c r="BA123" s="254"/>
      <c r="BB123" s="254"/>
      <c r="BC123" s="254"/>
      <c r="BD123" s="254"/>
      <c r="BE123" s="254"/>
      <c r="BF123" s="254"/>
      <c r="BG123" s="254"/>
      <c r="BH123" s="254"/>
      <c r="BI123" s="254"/>
      <c r="BJ123" s="254"/>
      <c r="BK123" s="254"/>
      <c r="BL123" s="254"/>
      <c r="BM123" s="254"/>
      <c r="BN123" s="254"/>
      <c r="BO123" s="905" t="s">
        <v>474</v>
      </c>
      <c r="BP123" s="906"/>
      <c r="BQ123" s="860">
        <v>659417589</v>
      </c>
      <c r="BR123" s="861"/>
      <c r="BS123" s="861"/>
      <c r="BT123" s="861"/>
      <c r="BU123" s="861"/>
      <c r="BV123" s="861">
        <v>666555716</v>
      </c>
      <c r="BW123" s="861"/>
      <c r="BX123" s="861"/>
      <c r="BY123" s="861"/>
      <c r="BZ123" s="861"/>
      <c r="CA123" s="861">
        <v>704062740</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33" customFormat="1" ht="26.25" customHeight="1" thickBot="1" x14ac:dyDescent="0.25">
      <c r="A124" s="848"/>
      <c r="B124" s="849"/>
      <c r="C124" s="843" t="s">
        <v>463</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184</v>
      </c>
      <c r="AB124" s="808"/>
      <c r="AC124" s="808"/>
      <c r="AD124" s="808"/>
      <c r="AE124" s="809"/>
      <c r="AF124" s="810" t="s">
        <v>184</v>
      </c>
      <c r="AG124" s="808"/>
      <c r="AH124" s="808"/>
      <c r="AI124" s="808"/>
      <c r="AJ124" s="809"/>
      <c r="AK124" s="810" t="s">
        <v>184</v>
      </c>
      <c r="AL124" s="808"/>
      <c r="AM124" s="808"/>
      <c r="AN124" s="808"/>
      <c r="AO124" s="809"/>
      <c r="AP124" s="852" t="s">
        <v>184</v>
      </c>
      <c r="AQ124" s="853"/>
      <c r="AR124" s="853"/>
      <c r="AS124" s="853"/>
      <c r="AT124" s="854"/>
      <c r="AU124" s="855" t="s">
        <v>475</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9.4</v>
      </c>
      <c r="BR124" s="859"/>
      <c r="BS124" s="859"/>
      <c r="BT124" s="859"/>
      <c r="BU124" s="859"/>
      <c r="BV124" s="859">
        <v>5</v>
      </c>
      <c r="BW124" s="859"/>
      <c r="BX124" s="859"/>
      <c r="BY124" s="859"/>
      <c r="BZ124" s="859"/>
      <c r="CA124" s="859" t="s">
        <v>184</v>
      </c>
      <c r="CB124" s="859"/>
      <c r="CC124" s="859"/>
      <c r="CD124" s="859"/>
      <c r="CE124" s="859"/>
      <c r="CF124" s="754"/>
      <c r="CG124" s="755"/>
      <c r="CH124" s="755"/>
      <c r="CI124" s="755"/>
      <c r="CJ124" s="890"/>
      <c r="CK124" s="898"/>
      <c r="CL124" s="898"/>
      <c r="CM124" s="898"/>
      <c r="CN124" s="898"/>
      <c r="CO124" s="899"/>
      <c r="CP124" s="863" t="s">
        <v>476</v>
      </c>
      <c r="CQ124" s="864"/>
      <c r="CR124" s="864"/>
      <c r="CS124" s="864"/>
      <c r="CT124" s="864"/>
      <c r="CU124" s="864"/>
      <c r="CV124" s="864"/>
      <c r="CW124" s="864"/>
      <c r="CX124" s="864"/>
      <c r="CY124" s="864"/>
      <c r="CZ124" s="864"/>
      <c r="DA124" s="864"/>
      <c r="DB124" s="864"/>
      <c r="DC124" s="864"/>
      <c r="DD124" s="864"/>
      <c r="DE124" s="864"/>
      <c r="DF124" s="865"/>
      <c r="DG124" s="791" t="s">
        <v>184</v>
      </c>
      <c r="DH124" s="792"/>
      <c r="DI124" s="792"/>
      <c r="DJ124" s="792"/>
      <c r="DK124" s="793"/>
      <c r="DL124" s="794" t="s">
        <v>184</v>
      </c>
      <c r="DM124" s="792"/>
      <c r="DN124" s="792"/>
      <c r="DO124" s="792"/>
      <c r="DP124" s="793"/>
      <c r="DQ124" s="794" t="s">
        <v>184</v>
      </c>
      <c r="DR124" s="792"/>
      <c r="DS124" s="792"/>
      <c r="DT124" s="792"/>
      <c r="DU124" s="793"/>
      <c r="DV124" s="876" t="s">
        <v>184</v>
      </c>
      <c r="DW124" s="877"/>
      <c r="DX124" s="877"/>
      <c r="DY124" s="877"/>
      <c r="DZ124" s="878"/>
    </row>
    <row r="125" spans="1:130" s="233" customFormat="1" ht="26.25" customHeight="1" x14ac:dyDescent="0.2">
      <c r="A125" s="848"/>
      <c r="B125" s="849"/>
      <c r="C125" s="843" t="s">
        <v>465</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184</v>
      </c>
      <c r="AB125" s="808"/>
      <c r="AC125" s="808"/>
      <c r="AD125" s="808"/>
      <c r="AE125" s="809"/>
      <c r="AF125" s="810" t="s">
        <v>184</v>
      </c>
      <c r="AG125" s="808"/>
      <c r="AH125" s="808"/>
      <c r="AI125" s="808"/>
      <c r="AJ125" s="809"/>
      <c r="AK125" s="810" t="s">
        <v>184</v>
      </c>
      <c r="AL125" s="808"/>
      <c r="AM125" s="808"/>
      <c r="AN125" s="808"/>
      <c r="AO125" s="809"/>
      <c r="AP125" s="852" t="s">
        <v>184</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477</v>
      </c>
      <c r="CL125" s="880"/>
      <c r="CM125" s="880"/>
      <c r="CN125" s="880"/>
      <c r="CO125" s="881"/>
      <c r="CP125" s="888" t="s">
        <v>478</v>
      </c>
      <c r="CQ125" s="836"/>
      <c r="CR125" s="836"/>
      <c r="CS125" s="836"/>
      <c r="CT125" s="836"/>
      <c r="CU125" s="836"/>
      <c r="CV125" s="836"/>
      <c r="CW125" s="836"/>
      <c r="CX125" s="836"/>
      <c r="CY125" s="836"/>
      <c r="CZ125" s="836"/>
      <c r="DA125" s="836"/>
      <c r="DB125" s="836"/>
      <c r="DC125" s="836"/>
      <c r="DD125" s="836"/>
      <c r="DE125" s="836"/>
      <c r="DF125" s="837"/>
      <c r="DG125" s="889" t="s">
        <v>184</v>
      </c>
      <c r="DH125" s="870"/>
      <c r="DI125" s="870"/>
      <c r="DJ125" s="870"/>
      <c r="DK125" s="870"/>
      <c r="DL125" s="870" t="s">
        <v>184</v>
      </c>
      <c r="DM125" s="870"/>
      <c r="DN125" s="870"/>
      <c r="DO125" s="870"/>
      <c r="DP125" s="870"/>
      <c r="DQ125" s="870" t="s">
        <v>184</v>
      </c>
      <c r="DR125" s="870"/>
      <c r="DS125" s="870"/>
      <c r="DT125" s="870"/>
      <c r="DU125" s="870"/>
      <c r="DV125" s="871" t="s">
        <v>184</v>
      </c>
      <c r="DW125" s="871"/>
      <c r="DX125" s="871"/>
      <c r="DY125" s="871"/>
      <c r="DZ125" s="872"/>
    </row>
    <row r="126" spans="1:130" s="233" customFormat="1" ht="26.25" customHeight="1" thickBot="1" x14ac:dyDescent="0.25">
      <c r="A126" s="848"/>
      <c r="B126" s="849"/>
      <c r="C126" s="843" t="s">
        <v>467</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184</v>
      </c>
      <c r="AB126" s="808"/>
      <c r="AC126" s="808"/>
      <c r="AD126" s="808"/>
      <c r="AE126" s="809"/>
      <c r="AF126" s="810" t="s">
        <v>184</v>
      </c>
      <c r="AG126" s="808"/>
      <c r="AH126" s="808"/>
      <c r="AI126" s="808"/>
      <c r="AJ126" s="809"/>
      <c r="AK126" s="810" t="s">
        <v>184</v>
      </c>
      <c r="AL126" s="808"/>
      <c r="AM126" s="808"/>
      <c r="AN126" s="808"/>
      <c r="AO126" s="809"/>
      <c r="AP126" s="852" t="s">
        <v>184</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479</v>
      </c>
      <c r="CQ126" s="780"/>
      <c r="CR126" s="780"/>
      <c r="CS126" s="780"/>
      <c r="CT126" s="780"/>
      <c r="CU126" s="780"/>
      <c r="CV126" s="780"/>
      <c r="CW126" s="780"/>
      <c r="CX126" s="780"/>
      <c r="CY126" s="780"/>
      <c r="CZ126" s="780"/>
      <c r="DA126" s="780"/>
      <c r="DB126" s="780"/>
      <c r="DC126" s="780"/>
      <c r="DD126" s="780"/>
      <c r="DE126" s="780"/>
      <c r="DF126" s="781"/>
      <c r="DG126" s="844" t="s">
        <v>184</v>
      </c>
      <c r="DH126" s="845"/>
      <c r="DI126" s="845"/>
      <c r="DJ126" s="845"/>
      <c r="DK126" s="845"/>
      <c r="DL126" s="845" t="s">
        <v>184</v>
      </c>
      <c r="DM126" s="845"/>
      <c r="DN126" s="845"/>
      <c r="DO126" s="845"/>
      <c r="DP126" s="845"/>
      <c r="DQ126" s="845" t="s">
        <v>184</v>
      </c>
      <c r="DR126" s="845"/>
      <c r="DS126" s="845"/>
      <c r="DT126" s="845"/>
      <c r="DU126" s="845"/>
      <c r="DV126" s="822" t="s">
        <v>184</v>
      </c>
      <c r="DW126" s="822"/>
      <c r="DX126" s="822"/>
      <c r="DY126" s="822"/>
      <c r="DZ126" s="823"/>
    </row>
    <row r="127" spans="1:130" s="233" customFormat="1" ht="26.25" customHeight="1" x14ac:dyDescent="0.2">
      <c r="A127" s="850"/>
      <c r="B127" s="851"/>
      <c r="C127" s="866" t="s">
        <v>480</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184</v>
      </c>
      <c r="AB127" s="808"/>
      <c r="AC127" s="808"/>
      <c r="AD127" s="808"/>
      <c r="AE127" s="809"/>
      <c r="AF127" s="810" t="s">
        <v>184</v>
      </c>
      <c r="AG127" s="808"/>
      <c r="AH127" s="808"/>
      <c r="AI127" s="808"/>
      <c r="AJ127" s="809"/>
      <c r="AK127" s="810" t="s">
        <v>184</v>
      </c>
      <c r="AL127" s="808"/>
      <c r="AM127" s="808"/>
      <c r="AN127" s="808"/>
      <c r="AO127" s="809"/>
      <c r="AP127" s="852" t="s">
        <v>184</v>
      </c>
      <c r="AQ127" s="853"/>
      <c r="AR127" s="853"/>
      <c r="AS127" s="853"/>
      <c r="AT127" s="854"/>
      <c r="AU127" s="235"/>
      <c r="AV127" s="235"/>
      <c r="AW127" s="235"/>
      <c r="AX127" s="869" t="s">
        <v>481</v>
      </c>
      <c r="AY127" s="840"/>
      <c r="AZ127" s="840"/>
      <c r="BA127" s="840"/>
      <c r="BB127" s="840"/>
      <c r="BC127" s="840"/>
      <c r="BD127" s="840"/>
      <c r="BE127" s="841"/>
      <c r="BF127" s="839" t="s">
        <v>482</v>
      </c>
      <c r="BG127" s="840"/>
      <c r="BH127" s="840"/>
      <c r="BI127" s="840"/>
      <c r="BJ127" s="840"/>
      <c r="BK127" s="840"/>
      <c r="BL127" s="841"/>
      <c r="BM127" s="839" t="s">
        <v>483</v>
      </c>
      <c r="BN127" s="840"/>
      <c r="BO127" s="840"/>
      <c r="BP127" s="840"/>
      <c r="BQ127" s="840"/>
      <c r="BR127" s="840"/>
      <c r="BS127" s="841"/>
      <c r="BT127" s="839" t="s">
        <v>484</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485</v>
      </c>
      <c r="CQ127" s="780"/>
      <c r="CR127" s="780"/>
      <c r="CS127" s="780"/>
      <c r="CT127" s="780"/>
      <c r="CU127" s="780"/>
      <c r="CV127" s="780"/>
      <c r="CW127" s="780"/>
      <c r="CX127" s="780"/>
      <c r="CY127" s="780"/>
      <c r="CZ127" s="780"/>
      <c r="DA127" s="780"/>
      <c r="DB127" s="780"/>
      <c r="DC127" s="780"/>
      <c r="DD127" s="780"/>
      <c r="DE127" s="780"/>
      <c r="DF127" s="781"/>
      <c r="DG127" s="844">
        <v>2132594</v>
      </c>
      <c r="DH127" s="845"/>
      <c r="DI127" s="845"/>
      <c r="DJ127" s="845"/>
      <c r="DK127" s="845"/>
      <c r="DL127" s="845" t="s">
        <v>184</v>
      </c>
      <c r="DM127" s="845"/>
      <c r="DN127" s="845"/>
      <c r="DO127" s="845"/>
      <c r="DP127" s="845"/>
      <c r="DQ127" s="845" t="s">
        <v>184</v>
      </c>
      <c r="DR127" s="845"/>
      <c r="DS127" s="845"/>
      <c r="DT127" s="845"/>
      <c r="DU127" s="845"/>
      <c r="DV127" s="822" t="s">
        <v>184</v>
      </c>
      <c r="DW127" s="822"/>
      <c r="DX127" s="822"/>
      <c r="DY127" s="822"/>
      <c r="DZ127" s="823"/>
    </row>
    <row r="128" spans="1:130" s="233" customFormat="1" ht="26.25" customHeight="1" thickBot="1" x14ac:dyDescent="0.25">
      <c r="A128" s="824" t="s">
        <v>486</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487</v>
      </c>
      <c r="X128" s="826"/>
      <c r="Y128" s="826"/>
      <c r="Z128" s="827"/>
      <c r="AA128" s="828">
        <v>9935193</v>
      </c>
      <c r="AB128" s="829"/>
      <c r="AC128" s="829"/>
      <c r="AD128" s="829"/>
      <c r="AE128" s="830"/>
      <c r="AF128" s="831">
        <v>9737245</v>
      </c>
      <c r="AG128" s="829"/>
      <c r="AH128" s="829"/>
      <c r="AI128" s="829"/>
      <c r="AJ128" s="830"/>
      <c r="AK128" s="831">
        <v>9756672</v>
      </c>
      <c r="AL128" s="829"/>
      <c r="AM128" s="829"/>
      <c r="AN128" s="829"/>
      <c r="AO128" s="830"/>
      <c r="AP128" s="832"/>
      <c r="AQ128" s="833"/>
      <c r="AR128" s="833"/>
      <c r="AS128" s="833"/>
      <c r="AT128" s="834"/>
      <c r="AU128" s="235"/>
      <c r="AV128" s="235"/>
      <c r="AW128" s="235"/>
      <c r="AX128" s="835" t="s">
        <v>488</v>
      </c>
      <c r="AY128" s="836"/>
      <c r="AZ128" s="836"/>
      <c r="BA128" s="836"/>
      <c r="BB128" s="836"/>
      <c r="BC128" s="836"/>
      <c r="BD128" s="836"/>
      <c r="BE128" s="837"/>
      <c r="BF128" s="814" t="s">
        <v>184</v>
      </c>
      <c r="BG128" s="815"/>
      <c r="BH128" s="815"/>
      <c r="BI128" s="815"/>
      <c r="BJ128" s="815"/>
      <c r="BK128" s="815"/>
      <c r="BL128" s="838"/>
      <c r="BM128" s="814">
        <v>11.25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489</v>
      </c>
      <c r="CQ128" s="758"/>
      <c r="CR128" s="758"/>
      <c r="CS128" s="758"/>
      <c r="CT128" s="758"/>
      <c r="CU128" s="758"/>
      <c r="CV128" s="758"/>
      <c r="CW128" s="758"/>
      <c r="CX128" s="758"/>
      <c r="CY128" s="758"/>
      <c r="CZ128" s="758"/>
      <c r="DA128" s="758"/>
      <c r="DB128" s="758"/>
      <c r="DC128" s="758"/>
      <c r="DD128" s="758"/>
      <c r="DE128" s="758"/>
      <c r="DF128" s="759"/>
      <c r="DG128" s="818" t="s">
        <v>184</v>
      </c>
      <c r="DH128" s="819"/>
      <c r="DI128" s="819"/>
      <c r="DJ128" s="819"/>
      <c r="DK128" s="819"/>
      <c r="DL128" s="819" t="s">
        <v>184</v>
      </c>
      <c r="DM128" s="819"/>
      <c r="DN128" s="819"/>
      <c r="DO128" s="819"/>
      <c r="DP128" s="819"/>
      <c r="DQ128" s="819" t="s">
        <v>184</v>
      </c>
      <c r="DR128" s="819"/>
      <c r="DS128" s="819"/>
      <c r="DT128" s="819"/>
      <c r="DU128" s="819"/>
      <c r="DV128" s="820" t="s">
        <v>184</v>
      </c>
      <c r="DW128" s="820"/>
      <c r="DX128" s="820"/>
      <c r="DY128" s="820"/>
      <c r="DZ128" s="821"/>
    </row>
    <row r="129" spans="1:131" s="233" customFormat="1" ht="26.25" customHeight="1" x14ac:dyDescent="0.2">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490</v>
      </c>
      <c r="X129" s="805"/>
      <c r="Y129" s="805"/>
      <c r="Z129" s="806"/>
      <c r="AA129" s="807">
        <v>221268938</v>
      </c>
      <c r="AB129" s="808"/>
      <c r="AC129" s="808"/>
      <c r="AD129" s="808"/>
      <c r="AE129" s="809"/>
      <c r="AF129" s="810">
        <v>224924396</v>
      </c>
      <c r="AG129" s="808"/>
      <c r="AH129" s="808"/>
      <c r="AI129" s="808"/>
      <c r="AJ129" s="809"/>
      <c r="AK129" s="810">
        <v>236014076</v>
      </c>
      <c r="AL129" s="808"/>
      <c r="AM129" s="808"/>
      <c r="AN129" s="808"/>
      <c r="AO129" s="809"/>
      <c r="AP129" s="811"/>
      <c r="AQ129" s="812"/>
      <c r="AR129" s="812"/>
      <c r="AS129" s="812"/>
      <c r="AT129" s="813"/>
      <c r="AU129" s="236"/>
      <c r="AV129" s="236"/>
      <c r="AW129" s="236"/>
      <c r="AX129" s="779" t="s">
        <v>491</v>
      </c>
      <c r="AY129" s="780"/>
      <c r="AZ129" s="780"/>
      <c r="BA129" s="780"/>
      <c r="BB129" s="780"/>
      <c r="BC129" s="780"/>
      <c r="BD129" s="780"/>
      <c r="BE129" s="781"/>
      <c r="BF129" s="798" t="s">
        <v>184</v>
      </c>
      <c r="BG129" s="799"/>
      <c r="BH129" s="799"/>
      <c r="BI129" s="799"/>
      <c r="BJ129" s="799"/>
      <c r="BK129" s="799"/>
      <c r="BL129" s="800"/>
      <c r="BM129" s="798">
        <v>16.25</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492</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493</v>
      </c>
      <c r="X130" s="805"/>
      <c r="Y130" s="805"/>
      <c r="Z130" s="806"/>
      <c r="AA130" s="807">
        <v>23269965</v>
      </c>
      <c r="AB130" s="808"/>
      <c r="AC130" s="808"/>
      <c r="AD130" s="808"/>
      <c r="AE130" s="809"/>
      <c r="AF130" s="810">
        <v>23296280</v>
      </c>
      <c r="AG130" s="808"/>
      <c r="AH130" s="808"/>
      <c r="AI130" s="808"/>
      <c r="AJ130" s="809"/>
      <c r="AK130" s="810">
        <v>23940909</v>
      </c>
      <c r="AL130" s="808"/>
      <c r="AM130" s="808"/>
      <c r="AN130" s="808"/>
      <c r="AO130" s="809"/>
      <c r="AP130" s="811"/>
      <c r="AQ130" s="812"/>
      <c r="AR130" s="812"/>
      <c r="AS130" s="812"/>
      <c r="AT130" s="813"/>
      <c r="AU130" s="236"/>
      <c r="AV130" s="236"/>
      <c r="AW130" s="236"/>
      <c r="AX130" s="779" t="s">
        <v>494</v>
      </c>
      <c r="AY130" s="780"/>
      <c r="AZ130" s="780"/>
      <c r="BA130" s="780"/>
      <c r="BB130" s="780"/>
      <c r="BC130" s="780"/>
      <c r="BD130" s="780"/>
      <c r="BE130" s="781"/>
      <c r="BF130" s="782">
        <v>6.1</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495</v>
      </c>
      <c r="X131" s="789"/>
      <c r="Y131" s="789"/>
      <c r="Z131" s="790"/>
      <c r="AA131" s="791">
        <v>197998973</v>
      </c>
      <c r="AB131" s="792"/>
      <c r="AC131" s="792"/>
      <c r="AD131" s="792"/>
      <c r="AE131" s="793"/>
      <c r="AF131" s="794">
        <v>201628116</v>
      </c>
      <c r="AG131" s="792"/>
      <c r="AH131" s="792"/>
      <c r="AI131" s="792"/>
      <c r="AJ131" s="793"/>
      <c r="AK131" s="794">
        <v>212073167</v>
      </c>
      <c r="AL131" s="792"/>
      <c r="AM131" s="792"/>
      <c r="AN131" s="792"/>
      <c r="AO131" s="793"/>
      <c r="AP131" s="795"/>
      <c r="AQ131" s="796"/>
      <c r="AR131" s="796"/>
      <c r="AS131" s="796"/>
      <c r="AT131" s="797"/>
      <c r="AU131" s="236"/>
      <c r="AV131" s="236"/>
      <c r="AW131" s="236"/>
      <c r="AX131" s="757" t="s">
        <v>496</v>
      </c>
      <c r="AY131" s="758"/>
      <c r="AZ131" s="758"/>
      <c r="BA131" s="758"/>
      <c r="BB131" s="758"/>
      <c r="BC131" s="758"/>
      <c r="BD131" s="758"/>
      <c r="BE131" s="759"/>
      <c r="BF131" s="760" t="s">
        <v>184</v>
      </c>
      <c r="BG131" s="761"/>
      <c r="BH131" s="761"/>
      <c r="BI131" s="761"/>
      <c r="BJ131" s="761"/>
      <c r="BK131" s="761"/>
      <c r="BL131" s="762"/>
      <c r="BM131" s="760">
        <v>400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497</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498</v>
      </c>
      <c r="W132" s="770"/>
      <c r="X132" s="770"/>
      <c r="Y132" s="770"/>
      <c r="Z132" s="771"/>
      <c r="AA132" s="772">
        <v>5.8889977169999996</v>
      </c>
      <c r="AB132" s="773"/>
      <c r="AC132" s="773"/>
      <c r="AD132" s="773"/>
      <c r="AE132" s="774"/>
      <c r="AF132" s="775">
        <v>6.5455519109999996</v>
      </c>
      <c r="AG132" s="773"/>
      <c r="AH132" s="773"/>
      <c r="AI132" s="773"/>
      <c r="AJ132" s="774"/>
      <c r="AK132" s="775">
        <v>6.0995491240000002</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499</v>
      </c>
      <c r="W133" s="749"/>
      <c r="X133" s="749"/>
      <c r="Y133" s="749"/>
      <c r="Z133" s="750"/>
      <c r="AA133" s="751">
        <v>5.3</v>
      </c>
      <c r="AB133" s="752"/>
      <c r="AC133" s="752"/>
      <c r="AD133" s="752"/>
      <c r="AE133" s="753"/>
      <c r="AF133" s="751">
        <v>5.8</v>
      </c>
      <c r="AG133" s="752"/>
      <c r="AH133" s="752"/>
      <c r="AI133" s="752"/>
      <c r="AJ133" s="753"/>
      <c r="AK133" s="751">
        <v>6.1</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n69/9ud3qZJEXMY18jXupmn2AFkuRW1y7H5nXbcAZPBaWXpaUwzlIaeQyy7I08IiifnpdrbUbjrvCkUBhQBmg==" saltValue="INTydpUOF1CwEOcmqtUBA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500</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lSusQhnujlekvoUPNSJn6ny9PUEjCYxc/hnxBmhF+Dyejiicdf5K0evsPDTt+viHtE+Zgdyd2pHX7qeW/xjOTQ==" saltValue="wupgA+e4rLnnZbjjfVdpT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E28" zoomScale="85" zoomScaleNormal="85"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lJcGF3kd8jseUFUrYOwH62hhtLUBLJkIzp05dbVO2qTnXHh8QvYqzs4+wrvAcBAqQhchVE8PzDvpmP3lritNdQ==" saltValue="urQHXO3ySPah4SBzrVqzI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501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502</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503</v>
      </c>
      <c r="AP7" s="275"/>
      <c r="AQ7" s="276" t="s">
        <v>504</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505</v>
      </c>
      <c r="AQ8" s="282" t="s">
        <v>506</v>
      </c>
      <c r="AR8" s="283" t="s">
        <v>507</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508</v>
      </c>
      <c r="AL9" s="1159"/>
      <c r="AM9" s="1159"/>
      <c r="AN9" s="1160"/>
      <c r="AO9" s="284">
        <v>86141854</v>
      </c>
      <c r="AP9" s="284">
        <v>104268</v>
      </c>
      <c r="AQ9" s="285">
        <v>105428</v>
      </c>
      <c r="AR9" s="286">
        <v>-1.1000000000000001</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509</v>
      </c>
      <c r="AL10" s="1159"/>
      <c r="AM10" s="1159"/>
      <c r="AN10" s="1160"/>
      <c r="AO10" s="287">
        <v>956</v>
      </c>
      <c r="AP10" s="287">
        <v>1</v>
      </c>
      <c r="AQ10" s="288">
        <v>108</v>
      </c>
      <c r="AR10" s="289">
        <v>-99.1</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510</v>
      </c>
      <c r="AL11" s="1159"/>
      <c r="AM11" s="1159"/>
      <c r="AN11" s="1160"/>
      <c r="AO11" s="287">
        <v>794249</v>
      </c>
      <c r="AP11" s="287">
        <v>961</v>
      </c>
      <c r="AQ11" s="288">
        <v>1092</v>
      </c>
      <c r="AR11" s="289">
        <v>-12</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511</v>
      </c>
      <c r="AL12" s="1159"/>
      <c r="AM12" s="1159"/>
      <c r="AN12" s="1160"/>
      <c r="AO12" s="287" t="s">
        <v>512</v>
      </c>
      <c r="AP12" s="287" t="s">
        <v>512</v>
      </c>
      <c r="AQ12" s="288">
        <v>5</v>
      </c>
      <c r="AR12" s="289" t="s">
        <v>512</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513</v>
      </c>
      <c r="AL13" s="1159"/>
      <c r="AM13" s="1159"/>
      <c r="AN13" s="1160"/>
      <c r="AO13" s="287">
        <v>2065348</v>
      </c>
      <c r="AP13" s="287">
        <v>2500</v>
      </c>
      <c r="AQ13" s="288">
        <v>1959</v>
      </c>
      <c r="AR13" s="289">
        <v>27.6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514</v>
      </c>
      <c r="AL14" s="1159"/>
      <c r="AM14" s="1159"/>
      <c r="AN14" s="1160"/>
      <c r="AO14" s="287">
        <v>1106644</v>
      </c>
      <c r="AP14" s="287">
        <v>1340</v>
      </c>
      <c r="AQ14" s="288">
        <v>1267</v>
      </c>
      <c r="AR14" s="289">
        <v>5.8</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515</v>
      </c>
      <c r="AL15" s="1162"/>
      <c r="AM15" s="1162"/>
      <c r="AN15" s="1163"/>
      <c r="AO15" s="287">
        <v>-4640142</v>
      </c>
      <c r="AP15" s="287">
        <v>-5617</v>
      </c>
      <c r="AQ15" s="288">
        <v>-7422</v>
      </c>
      <c r="AR15" s="289">
        <v>-24.3</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190</v>
      </c>
      <c r="AL16" s="1162"/>
      <c r="AM16" s="1162"/>
      <c r="AN16" s="1163"/>
      <c r="AO16" s="287">
        <v>85468909</v>
      </c>
      <c r="AP16" s="287">
        <v>103453</v>
      </c>
      <c r="AQ16" s="288">
        <v>102438</v>
      </c>
      <c r="AR16" s="289">
        <v>1</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516</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517</v>
      </c>
      <c r="AP20" s="296" t="s">
        <v>518</v>
      </c>
      <c r="AQ20" s="297" t="s">
        <v>519</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520</v>
      </c>
      <c r="AL21" s="1165"/>
      <c r="AM21" s="1165"/>
      <c r="AN21" s="1166"/>
      <c r="AO21" s="300">
        <v>11.53</v>
      </c>
      <c r="AP21" s="301">
        <v>11.31</v>
      </c>
      <c r="AQ21" s="302">
        <v>0.22</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521</v>
      </c>
      <c r="AL22" s="1165"/>
      <c r="AM22" s="1165"/>
      <c r="AN22" s="1166"/>
      <c r="AO22" s="305">
        <v>100.2</v>
      </c>
      <c r="AP22" s="306">
        <v>99.7</v>
      </c>
      <c r="AQ22" s="307">
        <v>0.5</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57" t="s">
        <v>522</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ht="13" x14ac:dyDescent="0.2">
      <c r="A27" s="312"/>
      <c r="AO27" s="265"/>
      <c r="AP27" s="265"/>
      <c r="AQ27" s="265"/>
      <c r="AR27" s="265"/>
      <c r="AS27" s="265"/>
      <c r="AT27" s="265"/>
    </row>
    <row r="28" spans="1:46" ht="16.5" x14ac:dyDescent="0.2">
      <c r="A28" s="266" t="s">
        <v>523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524</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503</v>
      </c>
      <c r="AP30" s="275"/>
      <c r="AQ30" s="276" t="s">
        <v>504</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505</v>
      </c>
      <c r="AQ31" s="282" t="s">
        <v>506</v>
      </c>
      <c r="AR31" s="283" t="s">
        <v>507</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525</v>
      </c>
      <c r="AL32" s="1149"/>
      <c r="AM32" s="1149"/>
      <c r="AN32" s="1150"/>
      <c r="AO32" s="315">
        <v>33116020</v>
      </c>
      <c r="AP32" s="315">
        <v>40084</v>
      </c>
      <c r="AQ32" s="316">
        <v>31345</v>
      </c>
      <c r="AR32" s="317">
        <v>27.9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526</v>
      </c>
      <c r="AL33" s="1149"/>
      <c r="AM33" s="1149"/>
      <c r="AN33" s="1150"/>
      <c r="AO33" s="315" t="s">
        <v>512</v>
      </c>
      <c r="AP33" s="315" t="s">
        <v>512</v>
      </c>
      <c r="AQ33" s="316">
        <v>2339</v>
      </c>
      <c r="AR33" s="317" t="s">
        <v>512</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527</v>
      </c>
      <c r="AL34" s="1149"/>
      <c r="AM34" s="1149"/>
      <c r="AN34" s="1150"/>
      <c r="AO34" s="315">
        <v>7831420</v>
      </c>
      <c r="AP34" s="315">
        <v>9479</v>
      </c>
      <c r="AQ34" s="316">
        <v>20945</v>
      </c>
      <c r="AR34" s="317">
        <v>-54.7</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528</v>
      </c>
      <c r="AL35" s="1149"/>
      <c r="AM35" s="1149"/>
      <c r="AN35" s="1150"/>
      <c r="AO35" s="315">
        <v>5622314</v>
      </c>
      <c r="AP35" s="315">
        <v>6805</v>
      </c>
      <c r="AQ35" s="316">
        <v>9788</v>
      </c>
      <c r="AR35" s="317">
        <v>-30.5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529</v>
      </c>
      <c r="AL36" s="1149"/>
      <c r="AM36" s="1149"/>
      <c r="AN36" s="1150"/>
      <c r="AO36" s="315" t="s">
        <v>512</v>
      </c>
      <c r="AP36" s="315" t="s">
        <v>512</v>
      </c>
      <c r="AQ36" s="316">
        <v>145</v>
      </c>
      <c r="AR36" s="317" t="s">
        <v>512</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530</v>
      </c>
      <c r="AL37" s="1149"/>
      <c r="AM37" s="1149"/>
      <c r="AN37" s="1150"/>
      <c r="AO37" s="315">
        <v>63334</v>
      </c>
      <c r="AP37" s="315">
        <v>77</v>
      </c>
      <c r="AQ37" s="316">
        <v>1430</v>
      </c>
      <c r="AR37" s="317">
        <v>-94.6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531</v>
      </c>
      <c r="AL38" s="1152"/>
      <c r="AM38" s="1152"/>
      <c r="AN38" s="1153"/>
      <c r="AO38" s="318" t="s">
        <v>512</v>
      </c>
      <c r="AP38" s="318" t="s">
        <v>512</v>
      </c>
      <c r="AQ38" s="319">
        <v>1</v>
      </c>
      <c r="AR38" s="307" t="s">
        <v>512</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532</v>
      </c>
      <c r="AL39" s="1152"/>
      <c r="AM39" s="1152"/>
      <c r="AN39" s="1153"/>
      <c r="AO39" s="315">
        <v>-9756672</v>
      </c>
      <c r="AP39" s="315">
        <v>-11810</v>
      </c>
      <c r="AQ39" s="316">
        <v>-16549</v>
      </c>
      <c r="AR39" s="317">
        <v>-28.6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533</v>
      </c>
      <c r="AL40" s="1149"/>
      <c r="AM40" s="1149"/>
      <c r="AN40" s="1150"/>
      <c r="AO40" s="315">
        <v>-23940909</v>
      </c>
      <c r="AP40" s="315">
        <v>-28979</v>
      </c>
      <c r="AQ40" s="316">
        <v>-31989</v>
      </c>
      <c r="AR40" s="317">
        <v>-9.4</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302</v>
      </c>
      <c r="AL41" s="1155"/>
      <c r="AM41" s="1155"/>
      <c r="AN41" s="1156"/>
      <c r="AO41" s="315">
        <v>12935507</v>
      </c>
      <c r="AP41" s="315">
        <v>15657</v>
      </c>
      <c r="AQ41" s="316">
        <v>17454</v>
      </c>
      <c r="AR41" s="317">
        <v>-10.3</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534</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536</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503</v>
      </c>
      <c r="AN49" s="1143" t="s">
        <v>537</v>
      </c>
      <c r="AO49" s="1144"/>
      <c r="AP49" s="1144"/>
      <c r="AQ49" s="1144"/>
      <c r="AR49" s="1145"/>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538</v>
      </c>
      <c r="AO50" s="332" t="s">
        <v>539</v>
      </c>
      <c r="AP50" s="333" t="s">
        <v>540</v>
      </c>
      <c r="AQ50" s="334" t="s">
        <v>541</v>
      </c>
      <c r="AR50" s="335" t="s">
        <v>542</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543</v>
      </c>
      <c r="AL51" s="328"/>
      <c r="AM51" s="336">
        <v>46923183</v>
      </c>
      <c r="AN51" s="337">
        <v>55820</v>
      </c>
      <c r="AO51" s="338">
        <v>12.6</v>
      </c>
      <c r="AP51" s="339">
        <v>52897</v>
      </c>
      <c r="AQ51" s="340">
        <v>2.2999999999999998</v>
      </c>
      <c r="AR51" s="341">
        <v>10.3</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544</v>
      </c>
      <c r="AM52" s="344">
        <v>21445650</v>
      </c>
      <c r="AN52" s="345">
        <v>25512</v>
      </c>
      <c r="AO52" s="346">
        <v>15.5</v>
      </c>
      <c r="AP52" s="347">
        <v>27013</v>
      </c>
      <c r="AQ52" s="348">
        <v>1.3</v>
      </c>
      <c r="AR52" s="349">
        <v>14.2</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545</v>
      </c>
      <c r="AL53" s="328"/>
      <c r="AM53" s="336">
        <v>46479372</v>
      </c>
      <c r="AN53" s="337">
        <v>55480</v>
      </c>
      <c r="AO53" s="338">
        <v>-0.6</v>
      </c>
      <c r="AP53" s="339">
        <v>54945</v>
      </c>
      <c r="AQ53" s="340">
        <v>3.9</v>
      </c>
      <c r="AR53" s="341">
        <v>-4.5</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544</v>
      </c>
      <c r="AM54" s="344">
        <v>21440281</v>
      </c>
      <c r="AN54" s="345">
        <v>25592</v>
      </c>
      <c r="AO54" s="346">
        <v>0.3</v>
      </c>
      <c r="AP54" s="347">
        <v>29293</v>
      </c>
      <c r="AQ54" s="348">
        <v>8.4</v>
      </c>
      <c r="AR54" s="349">
        <v>-8.1</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546</v>
      </c>
      <c r="AL55" s="328"/>
      <c r="AM55" s="336">
        <v>49148343</v>
      </c>
      <c r="AN55" s="337">
        <v>58875</v>
      </c>
      <c r="AO55" s="338">
        <v>6.1</v>
      </c>
      <c r="AP55" s="339">
        <v>57132</v>
      </c>
      <c r="AQ55" s="340">
        <v>4</v>
      </c>
      <c r="AR55" s="341">
        <v>2.1</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544</v>
      </c>
      <c r="AM56" s="344">
        <v>21690610</v>
      </c>
      <c r="AN56" s="345">
        <v>25983</v>
      </c>
      <c r="AO56" s="346">
        <v>1.5</v>
      </c>
      <c r="AP56" s="347">
        <v>30126</v>
      </c>
      <c r="AQ56" s="348">
        <v>2.8</v>
      </c>
      <c r="AR56" s="349">
        <v>-1.3</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547</v>
      </c>
      <c r="AL57" s="328"/>
      <c r="AM57" s="336">
        <v>43536832</v>
      </c>
      <c r="AN57" s="337">
        <v>52361</v>
      </c>
      <c r="AO57" s="338">
        <v>-11.1</v>
      </c>
      <c r="AP57" s="339">
        <v>58766</v>
      </c>
      <c r="AQ57" s="340">
        <v>2.9</v>
      </c>
      <c r="AR57" s="341">
        <v>-14</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544</v>
      </c>
      <c r="AM58" s="344">
        <v>18811132</v>
      </c>
      <c r="AN58" s="345">
        <v>22624</v>
      </c>
      <c r="AO58" s="346">
        <v>-12.9</v>
      </c>
      <c r="AP58" s="347">
        <v>29363</v>
      </c>
      <c r="AQ58" s="348">
        <v>-2.5</v>
      </c>
      <c r="AR58" s="349">
        <v>-10.4</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548</v>
      </c>
      <c r="AL59" s="328"/>
      <c r="AM59" s="336">
        <v>32412252</v>
      </c>
      <c r="AN59" s="337">
        <v>39233</v>
      </c>
      <c r="AO59" s="338">
        <v>-25.1</v>
      </c>
      <c r="AP59" s="339">
        <v>62482</v>
      </c>
      <c r="AQ59" s="340">
        <v>6.3</v>
      </c>
      <c r="AR59" s="341">
        <v>-31.4</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544</v>
      </c>
      <c r="AM60" s="344">
        <v>16132810</v>
      </c>
      <c r="AN60" s="345">
        <v>19528</v>
      </c>
      <c r="AO60" s="346">
        <v>-13.7</v>
      </c>
      <c r="AP60" s="347">
        <v>34626</v>
      </c>
      <c r="AQ60" s="348">
        <v>17.899999999999999</v>
      </c>
      <c r="AR60" s="349">
        <v>-31.6</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549</v>
      </c>
      <c r="AL61" s="350"/>
      <c r="AM61" s="351">
        <v>43699996</v>
      </c>
      <c r="AN61" s="352">
        <v>52354</v>
      </c>
      <c r="AO61" s="353">
        <v>-3.6</v>
      </c>
      <c r="AP61" s="354">
        <v>57244</v>
      </c>
      <c r="AQ61" s="355">
        <v>3.9</v>
      </c>
      <c r="AR61" s="341">
        <v>-7.5</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544</v>
      </c>
      <c r="AM62" s="344">
        <v>19904097</v>
      </c>
      <c r="AN62" s="345">
        <v>23848</v>
      </c>
      <c r="AO62" s="346">
        <v>-1.9</v>
      </c>
      <c r="AP62" s="347">
        <v>30084</v>
      </c>
      <c r="AQ62" s="348">
        <v>5.6</v>
      </c>
      <c r="AR62" s="349">
        <v>-7.5</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muxwot1sOb5FjuVKpMJtR0qlqaGlwZ6svbbLlh++4rM8J62aA/KivTdfaTURltPLf/2p7VPKcKbZOWzX6C+xow==" saltValue="IDpiontCHYui5hHeu/91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551</v>
      </c>
    </row>
    <row r="121" spans="125:125" ht="13.5" hidden="1" customHeight="1" x14ac:dyDescent="0.2">
      <c r="DU121" s="262"/>
    </row>
  </sheetData>
  <sheetProtection algorithmName="SHA-512" hashValue="aeGDO6Jk5MWl/LwZPftlT1MWa1h9hEmm1m7KCeUbX298D+OfpkJb0fubXVFDKuxFrvAXA8QzAymg3g3PkeE55A==" saltValue="jy4i6oByOpl+04+F49flt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552</v>
      </c>
    </row>
  </sheetData>
  <sheetProtection algorithmName="SHA-512" hashValue="c9ajwTqopJXI+hoEbL6U1NBpKPbyJsQ0GgygAfG+fM504E329z5FZ3hGOzsO/pNXY7J6R95nEYiH2J3iLf47mA==" saltValue="/DdhdtgdnZCYFFha3xfu4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1" zoomScaleSheetLayoutView="100" workbookViewId="0">
      <selection activeCell="P43" sqref="P43"/>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167" t="s">
        <v>3</v>
      </c>
      <c r="D47" s="1167"/>
      <c r="E47" s="1168"/>
      <c r="F47" s="11">
        <v>0.83</v>
      </c>
      <c r="G47" s="12">
        <v>0.83</v>
      </c>
      <c r="H47" s="12">
        <v>1.1299999999999999</v>
      </c>
      <c r="I47" s="12">
        <v>3.81</v>
      </c>
      <c r="J47" s="13">
        <v>6.85</v>
      </c>
    </row>
    <row r="48" spans="2:10" ht="57.75" customHeight="1" x14ac:dyDescent="0.2">
      <c r="B48" s="14"/>
      <c r="C48" s="1169" t="s">
        <v>4</v>
      </c>
      <c r="D48" s="1169"/>
      <c r="E48" s="1170"/>
      <c r="F48" s="15">
        <v>1.1599999999999999</v>
      </c>
      <c r="G48" s="16">
        <v>0.8</v>
      </c>
      <c r="H48" s="16">
        <v>0.65</v>
      </c>
      <c r="I48" s="16">
        <v>0.64</v>
      </c>
      <c r="J48" s="17">
        <v>3.09</v>
      </c>
    </row>
    <row r="49" spans="2:10" ht="57.75" customHeight="1" thickBot="1" x14ac:dyDescent="0.25">
      <c r="B49" s="18"/>
      <c r="C49" s="1171" t="s">
        <v>5</v>
      </c>
      <c r="D49" s="1171"/>
      <c r="E49" s="1172"/>
      <c r="F49" s="19">
        <v>7.0000000000000007E-2</v>
      </c>
      <c r="G49" s="20" t="s">
        <v>558</v>
      </c>
      <c r="H49" s="20">
        <v>0.17</v>
      </c>
      <c r="I49" s="20">
        <v>2.69</v>
      </c>
      <c r="J49" s="21">
        <v>5.71</v>
      </c>
    </row>
    <row r="50" spans="2:10" ht="13" x14ac:dyDescent="0.2"/>
  </sheetData>
  <sheetProtection algorithmName="SHA-512" hashValue="12LXnbXzUmrAWcmTildsGdZrA0zaK5hVZla5n0cx5X4zzFwvHrWSGQcVWwegBwq1BqozQ05USvYIVYKg+QwYZQ==" saltValue="NekEHg9nHsLZfIeJm6xM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蛭田　哲也</cp:lastModifiedBy>
  <cp:lastPrinted>2023-03-23T07:10:57Z</cp:lastPrinted>
  <dcterms:created xsi:type="dcterms:W3CDTF">2023-02-20T06:02:25Z</dcterms:created>
  <dcterms:modified xsi:type="dcterms:W3CDTF">2023-10-02T05:31:52Z</dcterms:modified>
  <cp:category/>
</cp:coreProperties>
</file>