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3決算_財政状況資料集\10 ９月公表分（２回目）\02 指定都市\"/>
    </mc:Choice>
  </mc:AlternateContent>
  <xr:revisionPtr revIDLastSave="0" documentId="13_ncr:1_{2998ECA9-B071-4986-AB0E-B7C97935B87A}" xr6:coauthVersionLast="36" xr6:coauthVersionMax="36" xr10:uidLastSave="{00000000-0000-0000-0000-000000000000}"/>
  <bookViews>
    <workbookView xWindow="0" yWindow="0" windowWidth="9180" windowHeight="941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BE40" i="10"/>
  <c r="AM40" i="10"/>
  <c r="U40" i="10"/>
  <c r="BE39" i="10"/>
  <c r="AM39" i="10"/>
  <c r="U39" i="10"/>
  <c r="BE38" i="10"/>
  <c r="U38" i="10"/>
  <c r="BE37" i="10"/>
  <c r="U37" i="10"/>
  <c r="BE36" i="10"/>
  <c r="C36" i="10"/>
  <c r="BE35" i="10"/>
  <c r="C35" i="10"/>
  <c r="BE34" i="10"/>
  <c r="C34" i="10"/>
  <c r="C37" i="10" l="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AM35" i="10" s="1"/>
  <c r="AM36" i="10" s="1"/>
  <c r="AM37" i="10" s="1"/>
  <c r="AM38"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<sst xmlns="http://schemas.openxmlformats.org/spreadsheetml/2006/main" count="1144" uniqueCount="652">
  <si>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</si>
  <si>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</si>
  <si>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</si>
  <si>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</si>
  <si>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</si>
  <si>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</si>
  <si>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</si>
  <si>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</si>
  <si>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</si>
  <si>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</si>
  <si>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</si>
  <si>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</si>
  <si>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</si>
  <si>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</si>
  <si>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</si>
  <si>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</si>
  <si>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</si>
  <si>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</si>
  <si>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</si>
  <si>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</si>
  <si>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</si>
  <si>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</si>
  <si>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</si>
  <si>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</si>
  <si>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</si>
  <si>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</si>
  <si>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</si>
  <si>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</si>
  <si>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</si>
  <si>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</si>
  <si>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</si>
  <si>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</si>
  <si>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</si>
  <si>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</si>
  <si>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</si>
  <si>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</si>
  <si>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</si>
  <si>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</si>
  <si>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</si>
  <si>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</si>
  <si>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</si>
  <si>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</si>
  <si>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</si>
  <si>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</si>
  <si>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</si>
  <si>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</si>
  <si>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</si>
  <si>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</si>
  <si>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</si>
  <si>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</si>
  <si>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</si>
  <si>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</si>
  <si>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</si>
  <si>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</si>
  <si>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</si>
  <si>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</si>
  <si>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</si>
  <si>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</si>
  <si>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</si>
  <si>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</si>
  <si>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</si>
  <si>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</si>
  <si>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</si>
  <si>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</si>
  <si>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</si>
  <si>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</si>
  <si>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</si>
  <si>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</si>
  <si>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</si>
  <si>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</si>
  <si>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</si>
  <si>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</si>
  <si>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</si>
  <si>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</si>
  <si>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</si>
  <si>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</si>
  <si>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</si>
  <si>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</si>
  <si>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</si>
  <si>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</si>
  <si>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</si>
  <si>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</si>
  <si>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</si>
  <si>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</si>
  <si>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</si>
  <si>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</si>
  <si>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</si>
  <si>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</si>
  <si>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</si>
  <si>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</si>
  <si>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</si>
  <si>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</si>
  <si>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</si>
  <si>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</si>
  <si>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</si>
  <si>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</si>
  <si>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</si>
  <si>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</si>
  <si>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</si>
  <si>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</si>
  <si>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</si>
  <si>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</si>
  <si>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</si>
  <si>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</si>
  <si>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</si>
  <si>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</si>
  <si>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</si>
  <si>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</si>
  <si>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</si>
  <si>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</si>
  <si>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</si>
  <si>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</si>
  <si>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</si>
  <si>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</si>
  <si>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</si>
  <si>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</si>
  <si>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</si>
  <si>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</si>
  <si>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</si>
  <si>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</si>
  <si>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</si>
  <si>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</si>
  <si>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</si>
  <si>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</si>
  <si>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</si>
  <si>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</si>
  <si>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</si>
  <si>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</si>
  <si>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</si>
  <si>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</si>
  <si>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</si>
  <si>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</si>
  <si>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</si>
  <si>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</si>
  <si>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</si>
  <si>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</si>
  <si>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</si>
  <si>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</si>
  <si>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</si>
  <si>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</si>
  <si>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</si>
  <si>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</si>
  <si>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</si>
  <si>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</si>
  <si>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</si>
  <si>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</si>
  <si>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</si>
  <si>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</si>
  <si>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</si>
  <si>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</si>
  <si>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</si>
  <si>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</si>
  <si>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</si>
  <si>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</si>
  <si>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</si>
  <si>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</si>
  <si>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</si>
  <si>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</si>
  <si>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</si>
  <si>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</si>
  <si>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</si>
  <si>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</si>
  <si>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</si>
  <si>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</si>
  <si>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</si>
  <si>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</si>
  <si>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</si>
  <si>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</si>
  <si>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</si>
  <si>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</si>
  <si>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</si>
  <si>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</si>
  <si>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</si>
  <si>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</si>
  <si>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</si>
  <si>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</si>
  <si>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</si>
  <si>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</si>
  <si>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</si>
  <si>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</si>
  <si>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</si>
  <si>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</si>
  <si>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</si>
  <si>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</si>
  <si>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</si>
  <si>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</si>
  <si>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</si>
  <si>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</si>
  <si>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</si>
  <si>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</si>
  <si>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</si>
  <si>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</si>
  <si>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</si>
  <si>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</si>
  <si>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</si>
  <si>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</si>
  <si>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</si>
  <si>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</si>
  <si>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</si>
  <si>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</si>
  <si>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</si>
  <si>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</si>
  <si>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</si>
  <si>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</si>
  <si>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</si>
  <si>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</si>
  <si>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</si>
  <si>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</si>
  <si>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</si>
  <si>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</si>
  <si>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</si>
  <si>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</si>
  <si>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</si>
  <si>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</si>
  <si>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</si>
  <si>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</si>
  <si>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</si>
  <si>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</si>
  <si>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岡山県岡山市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</si>
  <si>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</si>
  <si>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</si>
  <si>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</si>
  <si>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</si>
  <si>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</si>
  <si>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</si>
  <si>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</si>
  <si>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</si>
  <si>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</si>
  <si>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</si>
  <si>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</si>
  <si>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</si>
  <si>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</si>
  <si>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</si>
  <si>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</si>
  <si>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</si>
  <si>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</si>
  <si>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</si>
  <si>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</si>
  <si>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</si>
  <si>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</si>
  <si>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</si>
  <si>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</si>
  <si>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</si>
  <si>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</si>
  <si>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</si>
  <si>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</si>
  <si>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</si>
  <si>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</si>
  <si>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</si>
  <si>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</si>
  <si>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</si>
  <si>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</si>
  <si>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</si>
  <si>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</si>
  <si>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</si>
  <si>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</si>
  <si>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</si>
  <si>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</si>
  <si>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</si>
  <si>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</si>
  <si>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</si>
  <si>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</si>
  <si>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</si>
  <si>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</si>
  <si>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</si>
  <si>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</si>
  <si>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</si>
  <si>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</si>
  <si>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</si>
  <si>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</si>
  <si>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</si>
  <si>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</si>
  <si>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</si>
  <si>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</si>
  <si>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</si>
  <si>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</si>
  <si>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</si>
  <si>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</si>
  <si>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</si>
  <si>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</si>
  <si>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</si>
  <si>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</si>
  <si>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</si>
  <si>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</si>
  <si>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</si>
  <si>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</si>
  <si>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</si>
  <si>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</si>
  <si>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</si>
  <si>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</si>
  <si>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</si>
  <si>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</si>
  <si>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</si>
  <si>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</si>
  <si>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</si>
  <si>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</si>
  <si>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</si>
  <si>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</si>
  <si>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</si>
  <si>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</si>
  <si>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</si>
  <si>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</si>
  <si>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</si>
  <si>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</si>
  <si>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</si>
  <si>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</si>
  <si>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</si>
  <si>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</si>
  <si>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</si>
  <si>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</si>
  <si>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</si>
  <si>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</si>
  <si>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</si>
  <si>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</si>
  <si>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</si>
  <si>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</si>
  <si>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</si>
  <si>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</si>
  <si>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</si>
  <si>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</si>
  <si>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</si>
  <si>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</si>
  <si>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</si>
  <si>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</si>
  <si>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</si>
  <si>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</si>
  <si>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</si>
  <si>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</si>
  <si>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</si>
  <si>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</si>
  <si>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</si>
  <si>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</si>
  <si>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</si>
  <si>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</si>
  <si>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</si>
  <si>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</si>
  <si>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</si>
  <si>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</si>
  <si>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</si>
  <si>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</si>
  <si>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</si>
  <si>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</si>
  <si>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</si>
  <si>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</si>
  <si>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</si>
  <si>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</si>
  <si>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</si>
  <si>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</si>
  <si>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</si>
  <si>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</si>
  <si>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</si>
  <si>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</si>
  <si>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</si>
  <si>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</si>
  <si>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</si>
  <si>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</si>
  <si>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</si>
  <si>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</si>
  <si>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</si>
  <si>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</si>
  <si>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</si>
  <si>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</si>
  <si>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</si>
  <si>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</si>
  <si>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</si>
  <si>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</si>
  <si>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</si>
  <si>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</si>
  <si>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</si>
  <si>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</si>
  <si>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</si>
  <si>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</si>
  <si>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</si>
  <si>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岡山県岡山市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</si>
  <si>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</si>
  <si>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</si>
  <si>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</si>
  <si>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</si>
  <si>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</si>
  <si>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</si>
  <si>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</si>
  <si>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</si>
  <si>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</si>
  <si>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</si>
  <si>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</si>
  <si>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</si>
  <si>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</si>
  <si>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</si>
  <si>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</si>
  <si>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</si>
  <si>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</si>
  <si>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</si>
  <si>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</si>
  <si>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</si>
  <si>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</si>
  <si>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岡山市災害遺児教育年金事業費特別会計</t>
    <phoneticPr fontId="5"/>
  </si>
  <si>
    <t>-</t>
    <phoneticPr fontId="5"/>
  </si>
  <si>
    <t>岡山市公共用地取得事業費特別会計</t>
    <phoneticPr fontId="5"/>
  </si>
  <si>
    <t>岡山市学童校外事故共済事業費特別会計</t>
    <phoneticPr fontId="5"/>
  </si>
  <si>
    <t>岡山市母子父子寡婦福祉資金貸付事業費特別会計</t>
    <phoneticPr fontId="5"/>
  </si>
  <si>
    <t>岡山市公債費特別会計</t>
    <phoneticPr fontId="5"/>
  </si>
  <si>
    <t>岡山市立総合医療センター病院事業債特別会計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</si>
  <si>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</si>
  <si>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</si>
  <si>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</si>
  <si>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</si>
  <si>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</si>
  <si>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</si>
  <si>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</si>
  <si>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</si>
  <si>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</si>
  <si>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</si>
  <si>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</si>
  <si>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</si>
  <si>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</si>
  <si>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</si>
  <si>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</si>
  <si>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</si>
  <si>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</si>
  <si>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岡山市下水道事業会計</t>
    <phoneticPr fontId="5"/>
  </si>
  <si>
    <t>法適用企業</t>
    <phoneticPr fontId="5"/>
  </si>
  <si>
    <t>岡山市市場事業会計</t>
    <phoneticPr fontId="5"/>
  </si>
  <si>
    <t>法適用企業</t>
    <phoneticPr fontId="5"/>
  </si>
  <si>
    <t>岡山市水道事業会計</t>
    <phoneticPr fontId="5"/>
  </si>
  <si>
    <t>法適用企業</t>
    <phoneticPr fontId="5"/>
  </si>
  <si>
    <t>岡山市工業用水道事業会計</t>
    <phoneticPr fontId="5"/>
  </si>
  <si>
    <t>法適用企業</t>
    <phoneticPr fontId="5"/>
  </si>
  <si>
    <t>岡山市病院事業会計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</si>
  <si>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</si>
  <si>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</si>
  <si>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</si>
  <si>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</si>
  <si>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</si>
  <si>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</si>
  <si>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</si>
  <si>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</si>
  <si>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</si>
  <si>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</si>
  <si>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</si>
  <si>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</si>
  <si>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</si>
  <si>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</si>
  <si>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</si>
  <si>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</si>
  <si>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</si>
  <si>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</si>
  <si>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</si>
  <si>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</si>
  <si>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</si>
  <si>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</si>
  <si>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</si>
  <si>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</si>
  <si>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</si>
  <si>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</si>
  <si>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</si>
  <si>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</si>
  <si>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</si>
  <si>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</si>
  <si>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</si>
  <si>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</si>
  <si>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</si>
  <si>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</si>
  <si>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</si>
  <si>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</si>
  <si>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</si>
  <si>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</si>
  <si>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</si>
  <si>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</si>
  <si>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</si>
  <si>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</si>
  <si>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</si>
  <si>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</si>
  <si>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</si>
  <si>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</si>
  <si>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</si>
  <si>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</si>
  <si>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</si>
  <si>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</si>
  <si>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</si>
  <si>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</si>
  <si>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</si>
  <si>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</si>
  <si>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</si>
  <si>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</si>
  <si>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</si>
  <si>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</si>
  <si>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</si>
  <si>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</si>
  <si>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</si>
  <si>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</si>
  <si>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</si>
  <si>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</si>
  <si>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</si>
  <si>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岡山市下水道事業会計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</si>
  <si>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</si>
  <si>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</si>
  <si>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</si>
  <si>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岡山市病院事業会計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</si>
  <si>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</si>
  <si>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岡山市水道事業会計</t>
    <phoneticPr fontId="5"/>
  </si>
  <si>
    <t>(Ｆ)</t>
    <phoneticPr fontId="5"/>
  </si>
  <si>
    <t>岡山市市場事業会計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</si>
  <si>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</si>
  <si>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</si>
  <si>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</si>
  <si>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</si>
  <si>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</si>
  <si>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</si>
  <si>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</si>
  <si>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</si>
  <si>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</si>
  <si>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</si>
  <si>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</si>
  <si>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</si>
  <si>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</si>
  <si>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</si>
  <si>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</si>
  <si>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</si>
  <si>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</si>
  <si>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</si>
  <si>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</si>
  <si>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</si>
  <si>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</si>
  <si>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</si>
  <si>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</si>
  <si>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</si>
  <si>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</si>
  <si>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</si>
  <si>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</si>
  <si>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</si>
  <si>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</si>
  <si>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</si>
  <si>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</si>
  <si>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</si>
  <si>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</si>
  <si>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</si>
  <si>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</si>
  <si>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</si>
  <si>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</si>
  <si>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</si>
  <si>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</si>
  <si>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</si>
  <si>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</si>
  <si>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</si>
  <si>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</si>
  <si>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</si>
  <si>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</si>
  <si>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</si>
  <si>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</si>
  <si>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</si>
  <si>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</si>
  <si>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</si>
  <si>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</si>
  <si>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</si>
  <si>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</si>
  <si>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</si>
  <si>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</si>
  <si>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</si>
  <si>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</si>
  <si>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</si>
  <si>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</si>
  <si>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</si>
  <si>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</si>
  <si>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</si>
  <si>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</si>
  <si>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</si>
  <si>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</si>
  <si>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</si>
  <si>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</si>
  <si>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</si>
  <si>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</si>
  <si>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</si>
  <si>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</si>
  <si>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</si>
  <si>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</si>
  <si>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</si>
  <si>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</si>
  <si>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</si>
  <si>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</si>
  <si>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</si>
  <si>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</si>
  <si>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</si>
  <si>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</si>
  <si>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</si>
  <si>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</si>
  <si>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2.47</t>
  </si>
  <si>
    <t>▲ 1.20</t>
  </si>
  <si>
    <t>▲ 1.03</t>
  </si>
  <si>
    <t>▲ 1.38</t>
  </si>
  <si>
    <t>一般会計</t>
  </si>
  <si>
    <t>岡山市水道事業会計</t>
  </si>
  <si>
    <t>岡山市市場事業会計</t>
  </si>
  <si>
    <t>岡山市介護保険費特別会計</t>
  </si>
  <si>
    <t>岡山市工業用水道事業会計</t>
  </si>
  <si>
    <t>岡山市国民健康保険費特別会計</t>
  </si>
  <si>
    <t>岡山市下水道事業会計</t>
  </si>
  <si>
    <t>岡山市後期高齢者医療費特別会計</t>
  </si>
  <si>
    <t>その他会計（赤字）</t>
  </si>
  <si>
    <t>その他会計（黒字）</t>
  </si>
  <si>
    <t>H28末</t>
    <phoneticPr fontId="5"/>
  </si>
  <si>
    <t>H29末</t>
    <phoneticPr fontId="5"/>
  </si>
  <si>
    <t>H30末</t>
    <phoneticPr fontId="5"/>
  </si>
  <si>
    <t>R01末</t>
    <phoneticPr fontId="5"/>
  </si>
  <si>
    <t>R02末</t>
    <phoneticPr fontId="5"/>
  </si>
  <si>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</si>
  <si>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</si>
  <si>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</si>
  <si>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</si>
  <si>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</si>
  <si>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</si>
  <si>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</si>
  <si>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</si>
  <si>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</si>
  <si>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</si>
  <si>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</si>
  <si>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</si>
  <si>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</si>
  <si>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</si>
  <si>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</si>
  <si>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</si>
  <si>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</si>
  <si>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（一財）岡山市勤労者福祉サービスセンター</t>
    <rPh sb="1" eb="2">
      <t>１</t>
    </rPh>
    <phoneticPr fontId="24"/>
  </si>
  <si>
    <t>（公財）岡山市公園協会</t>
    <rPh sb="1" eb="2">
      <t>コウ</t>
    </rPh>
    <phoneticPr fontId="24"/>
  </si>
  <si>
    <t>（公財）岡山市シルバー人材センター</t>
  </si>
  <si>
    <t>(公財）岡山文化芸術創造</t>
    <rPh sb="4" eb="6">
      <t>オカヤマ</t>
    </rPh>
    <rPh sb="6" eb="8">
      <t>ブンカ</t>
    </rPh>
    <rPh sb="8" eb="10">
      <t>ゲイジュツ</t>
    </rPh>
    <rPh sb="10" eb="12">
      <t>ソウゾウ</t>
    </rPh>
    <phoneticPr fontId="2"/>
  </si>
  <si>
    <t>（一財）岡山市水産協会</t>
  </si>
  <si>
    <t>（公財）岡山市ふれあい公社</t>
  </si>
  <si>
    <t>（株）岡山コンベンションセンター</t>
  </si>
  <si>
    <t>岡山市場冷蔵（株）</t>
  </si>
  <si>
    <t>岡山都市整備(株)</t>
  </si>
  <si>
    <t>岡山港埠頭開発(株）</t>
  </si>
  <si>
    <t>岡山市土地開発公社</t>
  </si>
  <si>
    <t>岡山都市開発（株）</t>
  </si>
  <si>
    <t>（地独）岡山市立総合医療センター</t>
    <rPh sb="1" eb="2">
      <t>チ</t>
    </rPh>
    <rPh sb="2" eb="3">
      <t>ドク</t>
    </rPh>
    <rPh sb="4" eb="7">
      <t>オカヤマシ</t>
    </rPh>
    <rPh sb="7" eb="8">
      <t>リツ</t>
    </rPh>
    <rPh sb="8" eb="10">
      <t>ソウゴウ</t>
    </rPh>
    <rPh sb="10" eb="12">
      <t>イリョウ</t>
    </rPh>
    <phoneticPr fontId="24"/>
  </si>
  <si>
    <t>（一財）岡山市スポーツ協会</t>
    <rPh sb="1" eb="2">
      <t>イチ</t>
    </rPh>
    <rPh sb="2" eb="3">
      <t>ザイ</t>
    </rPh>
    <rPh sb="4" eb="7">
      <t>オカヤマシ</t>
    </rPh>
    <rPh sb="11" eb="13">
      <t>キョウカイ</t>
    </rPh>
    <phoneticPr fontId="24"/>
  </si>
  <si>
    <t>公共施設等整備基金</t>
  </si>
  <si>
    <t>庁舎整備基金</t>
  </si>
  <si>
    <t>一般廃棄物処理施設整備基金</t>
  </si>
  <si>
    <t>地域振興基金</t>
    <rPh sb="0" eb="4">
      <t>チイキシンコウ</t>
    </rPh>
    <rPh sb="4" eb="6">
      <t>キキン</t>
    </rPh>
    <phoneticPr fontId="2"/>
  </si>
  <si>
    <t>学校教育施設等整備基金</t>
    <rPh sb="0" eb="2">
      <t>ガッコウ</t>
    </rPh>
    <rPh sb="2" eb="4">
      <t>キョウイク</t>
    </rPh>
    <rPh sb="4" eb="6">
      <t>シセツ</t>
    </rPh>
    <rPh sb="6" eb="7">
      <t>トウ</t>
    </rPh>
    <rPh sb="7" eb="9">
      <t>セイビ</t>
    </rPh>
    <rPh sb="9" eb="11">
      <t>キキン</t>
    </rPh>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</si>
  <si>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</si>
  <si>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</si>
  <si>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</si>
  <si>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</si>
  <si>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</si>
  <si>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</si>
  <si>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平成30年度に道路事業に係る県債償還負担金が終了したことなどにより、実質公債費比率は0.3ポイント減少しました。これは将来負担比率と共に、類似団体内平均値を下回っています。
　今後も引き続き財政の健全化に努めていきます。</t>
    <rPh sb="1" eb="3">
      <t>ヘイセイ</t>
    </rPh>
    <rPh sb="5" eb="7">
      <t>ネンド</t>
    </rPh>
    <rPh sb="8" eb="10">
      <t>ドウロ</t>
    </rPh>
    <rPh sb="10" eb="12">
      <t>ジギョウ</t>
    </rPh>
    <rPh sb="13" eb="14">
      <t>カカ</t>
    </rPh>
    <rPh sb="15" eb="17">
      <t>ケンサイ</t>
    </rPh>
    <rPh sb="17" eb="19">
      <t>ショウカン</t>
    </rPh>
    <rPh sb="19" eb="21">
      <t>フタン</t>
    </rPh>
    <rPh sb="21" eb="22">
      <t>キン</t>
    </rPh>
    <rPh sb="23" eb="25">
      <t>シュウリョウ</t>
    </rPh>
    <rPh sb="35" eb="37">
      <t>ジッシツ</t>
    </rPh>
    <rPh sb="37" eb="40">
      <t>コウサイヒ</t>
    </rPh>
    <rPh sb="40" eb="42">
      <t>ヒリツ</t>
    </rPh>
    <rPh sb="50" eb="52">
      <t>ゲンショウ</t>
    </rPh>
    <rPh sb="60" eb="66">
      <t>ショウライフタンヒリツ</t>
    </rPh>
    <rPh sb="67" eb="68">
      <t>トモ</t>
    </rPh>
    <rPh sb="70" eb="75">
      <t>ルイジダンタイナイ</t>
    </rPh>
    <rPh sb="75" eb="78">
      <t>ヘイキンチ</t>
    </rPh>
    <rPh sb="79" eb="81">
      <t>シタマワ</t>
    </rPh>
    <rPh sb="89" eb="91">
      <t>コンゴ</t>
    </rPh>
    <rPh sb="92" eb="93">
      <t>ヒ</t>
    </rPh>
    <rPh sb="94" eb="95">
      <t>ツヅ</t>
    </rPh>
    <rPh sb="96" eb="98">
      <t>ザイセイ</t>
    </rPh>
    <rPh sb="99" eb="102">
      <t>ケンゼンカ</t>
    </rPh>
    <rPh sb="103" eb="104">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</si>
  <si>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</si>
  <si>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</si>
  <si>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</si>
  <si>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令和3年度の有形固定資産減価償却率は、0.4ポイント増加し、今後老朽化施設の改修・更新等、多額の経費が必要となることが見込まれる状況です。
　将来負担比率は、将来負担額が増となった一方、減債基金の増などにより充当可能財源等も増加したこと等により、充当可能財源等が将来負担額を上回ったことで、引き続き「-」となりました。
　今後見込まれる将来負担の中で、施設の複合化や民間活力の導入等も図りつつ、引き続き公共施設の適切なマネジメントと、健全性を確保した財政運営に努めていきます。</t>
    <rPh sb="1" eb="3">
      <t>レイワ</t>
    </rPh>
    <rPh sb="4" eb="6">
      <t>ネンド</t>
    </rPh>
    <rPh sb="7" eb="13">
      <t>ユウケイコテイシサン</t>
    </rPh>
    <rPh sb="13" eb="17">
      <t>ゲンカショウキャク</t>
    </rPh>
    <rPh sb="17" eb="18">
      <t>リツ</t>
    </rPh>
    <rPh sb="27" eb="29">
      <t>ゾウカ</t>
    </rPh>
    <rPh sb="31" eb="38">
      <t>コンゴロウキュウカシセツ</t>
    </rPh>
    <rPh sb="39" eb="41">
      <t>カイシュウ</t>
    </rPh>
    <rPh sb="42" eb="45">
      <t>コウシントウ</t>
    </rPh>
    <rPh sb="46" eb="48">
      <t>タガク</t>
    </rPh>
    <rPh sb="49" eb="51">
      <t>ケイヒ</t>
    </rPh>
    <rPh sb="72" eb="78">
      <t>ショウライフタンヒリツ</t>
    </rPh>
    <rPh sb="80" eb="85">
      <t>ショウライフタンガク</t>
    </rPh>
    <rPh sb="86" eb="87">
      <t>ゾウ</t>
    </rPh>
    <rPh sb="91" eb="93">
      <t>イッポウ</t>
    </rPh>
    <rPh sb="94" eb="98">
      <t>ゲンサイキキン</t>
    </rPh>
    <rPh sb="99" eb="100">
      <t>ゾウ</t>
    </rPh>
    <rPh sb="105" eb="107">
      <t>ジュウトウ</t>
    </rPh>
    <rPh sb="107" eb="111">
      <t>カノウザイゲン</t>
    </rPh>
    <rPh sb="111" eb="112">
      <t>トウ</t>
    </rPh>
    <rPh sb="113" eb="114">
      <t>ゾウ</t>
    </rPh>
    <rPh sb="114" eb="115">
      <t>カ</t>
    </rPh>
    <rPh sb="119" eb="120">
      <t>トウ</t>
    </rPh>
    <rPh sb="124" eb="131">
      <t>ジュウトウカノウザイゲントウ</t>
    </rPh>
    <rPh sb="132" eb="137">
      <t>ショウライフタンガク</t>
    </rPh>
    <rPh sb="138" eb="140">
      <t>ウワマワ</t>
    </rPh>
    <rPh sb="146" eb="147">
      <t>ヒ</t>
    </rPh>
    <rPh sb="148" eb="149">
      <t>ツヅ</t>
    </rPh>
    <rPh sb="162" eb="166">
      <t>コンゴミコ</t>
    </rPh>
    <rPh sb="169" eb="173">
      <t>ショウライフタン</t>
    </rPh>
    <rPh sb="174" eb="175">
      <t>ナカ</t>
    </rPh>
    <rPh sb="177" eb="179">
      <t>シセツ</t>
    </rPh>
    <rPh sb="180" eb="183">
      <t>フクゴウカ</t>
    </rPh>
    <rPh sb="184" eb="188">
      <t>ミンカンカツリョク</t>
    </rPh>
    <rPh sb="189" eb="192">
      <t>ドウニュウトウ</t>
    </rPh>
    <rPh sb="193" eb="194">
      <t>ハカ</t>
    </rPh>
    <rPh sb="198" eb="199">
      <t>ヒ</t>
    </rPh>
    <rPh sb="200" eb="201">
      <t>ツヅ</t>
    </rPh>
    <rPh sb="202" eb="206">
      <t>コウキョウシセツ</t>
    </rPh>
    <rPh sb="207" eb="209">
      <t>テキセツ</t>
    </rPh>
    <rPh sb="218" eb="221">
      <t>ケンゼンセイ</t>
    </rPh>
    <rPh sb="222" eb="224">
      <t>カクホ</t>
    </rPh>
    <rPh sb="226" eb="230">
      <t>ザイセイウンエイ</t>
    </rPh>
    <rPh sb="231" eb="232">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</si>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</sst>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6" fillId="0" borderId="40"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E9B28037-BDBA-4ABD-BE6F-F06C1DD394B8}"/>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16B547CA-CE8F-4F9C-9BFC-1831DF73628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BD1E-4221-A9D1-C6C1A21DCE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54614</c:v>
                </c:pt>
                <c:pt idx="1">
                  <c:v>54145</c:v>
                </c:pt>
                <c:pt idx="2">
                  <c:v>55638</c:v>
                </c:pt>
                <c:pt idx="3">
                  <c:v>61674</c:v>
                </c:pt>
                <c:pt idx="4">
                  <c:v>72065</c:v>
                </c:pt>
              </c:numCache>
            </c:numRef>
          </c:val>
          <c:smooth val="0"/>
          <c:extLst>
            <c:ext xmlns:c16="http://schemas.microsoft.com/office/drawing/2014/chart" uri="{C3380CC4-5D6E-409C-BE32-E72D297353CC}">
              <c16:uniqueId val="{00000001-BD1E-4221-A9D1-C6C1A21DCE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3.95</c:v>
                </c:pt>
                <c:pt idx="1">
                  <c:v>4.71</c:v>
                </c:pt>
                <c:pt idx="2">
                  <c:v>5.0999999999999996</c:v>
                </c:pt>
                <c:pt idx="3">
                  <c:v>5.92</c:v>
                </c:pt>
                <c:pt idx="4">
                  <c:v>6.32</c:v>
                </c:pt>
              </c:numCache>
            </c:numRef>
          </c:val>
          <c:extLst>
            <c:ext xmlns:c16="http://schemas.microsoft.com/office/drawing/2014/chart" uri="{C3380CC4-5D6E-409C-BE32-E72D297353CC}">
              <c16:uniqueId val="{00000000-BC79-4D1D-8849-089DEEE0A0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10.199999999999999</c:v>
                </c:pt>
                <c:pt idx="1">
                  <c:v>10.27</c:v>
                </c:pt>
                <c:pt idx="2">
                  <c:v>9.89</c:v>
                </c:pt>
                <c:pt idx="3">
                  <c:v>9.84</c:v>
                </c:pt>
                <c:pt idx="4">
                  <c:v>9.7899999999999991</c:v>
                </c:pt>
              </c:numCache>
            </c:numRef>
          </c:val>
          <c:extLst>
            <c:ext xmlns:c16="http://schemas.microsoft.com/office/drawing/2014/chart" uri="{C3380CC4-5D6E-409C-BE32-E72D297353CC}">
              <c16:uniqueId val="{00000001-BC79-4D1D-8849-089DEEE0A0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-2.4700000000000002</c:v>
                </c:pt>
                <c:pt idx="1">
                  <c:v>-1.2</c:v>
                </c:pt>
                <c:pt idx="2">
                  <c:v>-1.03</c:v>
                </c:pt>
                <c:pt idx="3">
                  <c:v>-1.38</c:v>
                </c:pt>
                <c:pt idx="4">
                  <c:v>5.16</c:v>
                </c:pt>
              </c:numCache>
            </c:numRef>
          </c:val>
          <c:smooth val="0"/>
          <c:extLst>
            <c:ext xmlns:c16="http://schemas.microsoft.com/office/drawing/2014/chart" uri="{C3380CC4-5D6E-409C-BE32-E72D297353CC}">
              <c16:uniqueId val="{00000002-BC79-4D1D-8849-089DEEE0A0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F87-43FF-9BAE-A520566E67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87-43FF-9BAE-A520566E6718}"/>
            </c:ext>
          </c:extLst>
        </c:ser>
        <c:ser>
          <c:idx val="2"/>
          <c:order val="2"/>
          <c:tx>
            <c:strRef>
              <c:f>データシート!$A$29</c:f>
              <c:strCache>
                <c:ptCount val="1"/>
                <c:pt idx="0">
                  <c:v>岡山市後期高齢者医療費特別会計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F87-43FF-9BAE-A520566E6718}"/>
            </c:ext>
          </c:extLst>
        </c:ser>
        <c:ser>
          <c:idx val="3"/>
          <c:order val="3"/>
          <c:tx>
            <c:strRef>
              <c:f>データシート!$A$30</c:f>
              <c:strCache>
                <c:ptCount val="1"/>
                <c:pt idx="0">
                  <c:v>岡山市下水道事業会計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0.1</c:v>
                </c:pt>
                <c:pt idx="4">
                  <c:v>#N/A</c:v>
                </c:pt>
                <c:pt idx="5">
                  <c:v>0.09</c:v>
                </c:pt>
                <c:pt idx="6">
                  <c:v>#N/A</c:v>
                </c:pt>
                <c:pt idx="7">
                  <c:v>0.09</c:v>
                </c:pt>
                <c:pt idx="8">
                  <c:v>#N/A</c:v>
                </c:pt>
                <c:pt idx="9">
                  <c:v>0.09</c:v>
                </c:pt>
              </c:numCache>
            </c:numRef>
          </c:val>
          <c:extLst>
            <c:ext xmlns:c16="http://schemas.microsoft.com/office/drawing/2014/chart" uri="{C3380CC4-5D6E-409C-BE32-E72D297353CC}">
              <c16:uniqueId val="{00000003-8F87-43FF-9BAE-A520566E6718}"/>
            </c:ext>
          </c:extLst>
        </c:ser>
        <c:ser>
          <c:idx val="4"/>
          <c:order val="4"/>
          <c:tx>
            <c:strRef>
              <c:f>データシート!$A$31</c:f>
              <c:strCache>
                <c:ptCount val="1"/>
                <c:pt idx="0">
                  <c:v>岡山市国民健康保険費特別会計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0.51</c:v>
                </c:pt>
                <c:pt idx="2">
                  <c:v>#N/A</c:v>
                </c:pt>
                <c:pt idx="3">
                  <c:v>0.31</c:v>
                </c:pt>
                <c:pt idx="4">
                  <c:v>#N/A</c:v>
                </c:pt>
                <c:pt idx="5">
                  <c:v>0.13</c:v>
                </c:pt>
                <c:pt idx="6">
                  <c:v>#N/A</c:v>
                </c:pt>
                <c:pt idx="7">
                  <c:v>0.42</c:v>
                </c:pt>
                <c:pt idx="8">
                  <c:v>#N/A</c:v>
                </c:pt>
                <c:pt idx="9">
                  <c:v>0.16</c:v>
                </c:pt>
              </c:numCache>
            </c:numRef>
          </c:val>
          <c:extLst>
            <c:ext xmlns:c16="http://schemas.microsoft.com/office/drawing/2014/chart" uri="{C3380CC4-5D6E-409C-BE32-E72D297353CC}">
              <c16:uniqueId val="{00000004-8F87-43FF-9BAE-A520566E6718}"/>
            </c:ext>
          </c:extLst>
        </c:ser>
        <c:ser>
          <c:idx val="5"/>
          <c:order val="5"/>
          <c:tx>
            <c:strRef>
              <c:f>データシート!$A$32</c:f>
              <c:strCache>
                <c:ptCount val="1"/>
                <c:pt idx="0">
                  <c:v>岡山市工業用水道事業会計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0.47</c:v>
                </c:pt>
                <c:pt idx="2">
                  <c:v>#N/A</c:v>
                </c:pt>
                <c:pt idx="3">
                  <c:v>0.49</c:v>
                </c:pt>
                <c:pt idx="4">
                  <c:v>#N/A</c:v>
                </c:pt>
                <c:pt idx="5">
                  <c:v>0.56999999999999995</c:v>
                </c:pt>
                <c:pt idx="6">
                  <c:v>#N/A</c:v>
                </c:pt>
                <c:pt idx="7">
                  <c:v>0.54</c:v>
                </c:pt>
                <c:pt idx="8">
                  <c:v>#N/A</c:v>
                </c:pt>
                <c:pt idx="9">
                  <c:v>0.5</c:v>
                </c:pt>
              </c:numCache>
            </c:numRef>
          </c:val>
          <c:extLst>
            <c:ext xmlns:c16="http://schemas.microsoft.com/office/drawing/2014/chart" uri="{C3380CC4-5D6E-409C-BE32-E72D297353CC}">
              <c16:uniqueId val="{00000005-8F87-43FF-9BAE-A520566E6718}"/>
            </c:ext>
          </c:extLst>
        </c:ser>
        <c:ser>
          <c:idx val="6"/>
          <c:order val="6"/>
          <c:tx>
            <c:strRef>
              <c:f>データシート!$A$33</c:f>
              <c:strCache>
                <c:ptCount val="1"/>
                <c:pt idx="0">
                  <c:v>岡山市介護保険費特別会計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0.49</c:v>
                </c:pt>
                <c:pt idx="2">
                  <c:v>#N/A</c:v>
                </c:pt>
                <c:pt idx="3">
                  <c:v>0.28000000000000003</c:v>
                </c:pt>
                <c:pt idx="4">
                  <c:v>#N/A</c:v>
                </c:pt>
                <c:pt idx="5">
                  <c:v>0.28000000000000003</c:v>
                </c:pt>
                <c:pt idx="6">
                  <c:v>#N/A</c:v>
                </c:pt>
                <c:pt idx="7">
                  <c:v>0.59</c:v>
                </c:pt>
                <c:pt idx="8">
                  <c:v>#N/A</c:v>
                </c:pt>
                <c:pt idx="9">
                  <c:v>0.71</c:v>
                </c:pt>
              </c:numCache>
            </c:numRef>
          </c:val>
          <c:extLst>
            <c:ext xmlns:c16="http://schemas.microsoft.com/office/drawing/2014/chart" uri="{C3380CC4-5D6E-409C-BE32-E72D297353CC}">
              <c16:uniqueId val="{00000006-8F87-43FF-9BAE-A520566E6718}"/>
            </c:ext>
          </c:extLst>
        </c:ser>
        <c:ser>
          <c:idx val="7"/>
          <c:order val="7"/>
          <c:tx>
            <c:strRef>
              <c:f>データシート!$A$34</c:f>
              <c:strCache>
                <c:ptCount val="1"/>
                <c:pt idx="0">
                  <c:v>岡山市市場事業会計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1.41</c:v>
                </c:pt>
                <c:pt idx="2">
                  <c:v>#N/A</c:v>
                </c:pt>
                <c:pt idx="3">
                  <c:v>1.44</c:v>
                </c:pt>
                <c:pt idx="4">
                  <c:v>#N/A</c:v>
                </c:pt>
                <c:pt idx="5">
                  <c:v>1.49</c:v>
                </c:pt>
                <c:pt idx="6">
                  <c:v>#N/A</c:v>
                </c:pt>
                <c:pt idx="7">
                  <c:v>1.52</c:v>
                </c:pt>
                <c:pt idx="8">
                  <c:v>#N/A</c:v>
                </c:pt>
                <c:pt idx="9">
                  <c:v>1.52</c:v>
                </c:pt>
              </c:numCache>
            </c:numRef>
          </c:val>
          <c:extLst>
            <c:ext xmlns:c16="http://schemas.microsoft.com/office/drawing/2014/chart" uri="{C3380CC4-5D6E-409C-BE32-E72D297353CC}">
              <c16:uniqueId val="{00000007-8F87-43FF-9BAE-A520566E6718}"/>
            </c:ext>
          </c:extLst>
        </c:ser>
        <c:ser>
          <c:idx val="8"/>
          <c:order val="8"/>
          <c:tx>
            <c:strRef>
              <c:f>データシート!$A$35</c:f>
              <c:strCache>
                <c:ptCount val="1"/>
                <c:pt idx="0">
                  <c:v>岡山市水道事業会計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5.49</c:v>
                </c:pt>
                <c:pt idx="2">
                  <c:v>#N/A</c:v>
                </c:pt>
                <c:pt idx="3">
                  <c:v>5.62</c:v>
                </c:pt>
                <c:pt idx="4">
                  <c:v>#N/A</c:v>
                </c:pt>
                <c:pt idx="5">
                  <c:v>5.4</c:v>
                </c:pt>
                <c:pt idx="6">
                  <c:v>#N/A</c:v>
                </c:pt>
                <c:pt idx="7">
                  <c:v>4.91</c:v>
                </c:pt>
                <c:pt idx="8">
                  <c:v>#N/A</c:v>
                </c:pt>
                <c:pt idx="9">
                  <c:v>4.38</c:v>
                </c:pt>
              </c:numCache>
            </c:numRef>
          </c:val>
          <c:extLst>
            <c:ext xmlns:c16="http://schemas.microsoft.com/office/drawing/2014/chart" uri="{C3380CC4-5D6E-409C-BE32-E72D297353CC}">
              <c16:uniqueId val="{00000008-8F87-43FF-9BAE-A520566E67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4.24</c:v>
                </c:pt>
                <c:pt idx="2">
                  <c:v>#N/A</c:v>
                </c:pt>
                <c:pt idx="3">
                  <c:v>5.05</c:v>
                </c:pt>
                <c:pt idx="4">
                  <c:v>#N/A</c:v>
                </c:pt>
                <c:pt idx="5">
                  <c:v>5.44</c:v>
                </c:pt>
                <c:pt idx="6">
                  <c:v>#N/A</c:v>
                </c:pt>
                <c:pt idx="7">
                  <c:v>6.25</c:v>
                </c:pt>
                <c:pt idx="8">
                  <c:v>#N/A</c:v>
                </c:pt>
                <c:pt idx="9">
                  <c:v>6.63</c:v>
                </c:pt>
              </c:numCache>
            </c:numRef>
          </c:val>
          <c:extLst>
            <c:ext xmlns:c16="http://schemas.microsoft.com/office/drawing/2014/chart" uri="{C3380CC4-5D6E-409C-BE32-E72D297353CC}">
              <c16:uniqueId val="{00000009-8F87-43FF-9BAE-A520566E67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31016</c:v>
                </c:pt>
                <c:pt idx="5">
                  <c:v>30972</c:v>
                </c:pt>
                <c:pt idx="8">
                  <c:v>30697</c:v>
                </c:pt>
                <c:pt idx="11">
                  <c:v>30515</c:v>
                </c:pt>
                <c:pt idx="14">
                  <c:v>29979</c:v>
                </c:pt>
              </c:numCache>
            </c:numRef>
          </c:val>
          <c:extLst>
            <c:ext xmlns:c16="http://schemas.microsoft.com/office/drawing/2014/chart" uri="{C3380CC4-5D6E-409C-BE32-E72D297353CC}">
              <c16:uniqueId val="{00000000-3F96-4031-9346-FF7CC6E745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96-4031-9346-FF7CC6E745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3199</c:v>
                </c:pt>
                <c:pt idx="3">
                  <c:v>3079</c:v>
                </c:pt>
                <c:pt idx="6">
                  <c:v>1261</c:v>
                </c:pt>
                <c:pt idx="9">
                  <c:v>1153</c:v>
                </c:pt>
                <c:pt idx="12">
                  <c:v>1101</c:v>
                </c:pt>
              </c:numCache>
            </c:numRef>
          </c:val>
          <c:extLst>
            <c:ext xmlns:c16="http://schemas.microsoft.com/office/drawing/2014/chart" uri="{C3380CC4-5D6E-409C-BE32-E72D297353CC}">
              <c16:uniqueId val="{00000002-3F96-4031-9346-FF7CC6E745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145</c:v>
                </c:pt>
                <c:pt idx="3">
                  <c:v>119</c:v>
                </c:pt>
                <c:pt idx="6">
                  <c:v>27</c:v>
                </c:pt>
                <c:pt idx="9">
                  <c:v>25</c:v>
                </c:pt>
                <c:pt idx="12">
                  <c:v>22</c:v>
                </c:pt>
              </c:numCache>
            </c:numRef>
          </c:val>
          <c:extLst>
            <c:ext xmlns:c16="http://schemas.microsoft.com/office/drawing/2014/chart" uri="{C3380CC4-5D6E-409C-BE32-E72D297353CC}">
              <c16:uniqueId val="{00000003-3F96-4031-9346-FF7CC6E745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6564</c:v>
                </c:pt>
                <c:pt idx="3">
                  <c:v>6335</c:v>
                </c:pt>
                <c:pt idx="6">
                  <c:v>6001</c:v>
                </c:pt>
                <c:pt idx="9">
                  <c:v>6214</c:v>
                </c:pt>
                <c:pt idx="12">
                  <c:v>6001</c:v>
                </c:pt>
              </c:numCache>
            </c:numRef>
          </c:val>
          <c:extLst>
            <c:ext xmlns:c16="http://schemas.microsoft.com/office/drawing/2014/chart" uri="{C3380CC4-5D6E-409C-BE32-E72D297353CC}">
              <c16:uniqueId val="{00000004-3F96-4031-9346-FF7CC6E745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2363</c:v>
                </c:pt>
                <c:pt idx="3">
                  <c:v>2697</c:v>
                </c:pt>
                <c:pt idx="6">
                  <c:v>3030</c:v>
                </c:pt>
                <c:pt idx="9">
                  <c:v>3175</c:v>
                </c:pt>
                <c:pt idx="12">
                  <c:v>3333</c:v>
                </c:pt>
              </c:numCache>
            </c:numRef>
          </c:val>
          <c:extLst>
            <c:ext xmlns:c16="http://schemas.microsoft.com/office/drawing/2014/chart" uri="{C3380CC4-5D6E-409C-BE32-E72D297353CC}">
              <c16:uniqueId val="{00000005-3F96-4031-9346-FF7CC6E745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96-4031-9346-FF7CC6E745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28436</c:v>
                </c:pt>
                <c:pt idx="3">
                  <c:v>29196</c:v>
                </c:pt>
                <c:pt idx="6">
                  <c:v>29175</c:v>
                </c:pt>
                <c:pt idx="9">
                  <c:v>29067</c:v>
                </c:pt>
                <c:pt idx="12">
                  <c:v>29255</c:v>
                </c:pt>
              </c:numCache>
            </c:numRef>
          </c:val>
          <c:extLst>
            <c:ext xmlns:c16="http://schemas.microsoft.com/office/drawing/2014/chart" uri="{C3380CC4-5D6E-409C-BE32-E72D297353CC}">
              <c16:uniqueId val="{00000007-3F96-4031-9346-FF7CC6E745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9691</c:v>
                </c:pt>
                <c:pt idx="2">
                  <c:v>#N/A</c:v>
                </c:pt>
                <c:pt idx="3">
                  <c:v>#N/A</c:v>
                </c:pt>
                <c:pt idx="4">
                  <c:v>10454</c:v>
                </c:pt>
                <c:pt idx="5">
                  <c:v>#N/A</c:v>
                </c:pt>
                <c:pt idx="6">
                  <c:v>#N/A</c:v>
                </c:pt>
                <c:pt idx="7">
                  <c:v>8797</c:v>
                </c:pt>
                <c:pt idx="8">
                  <c:v>#N/A</c:v>
                </c:pt>
                <c:pt idx="9">
                  <c:v>#N/A</c:v>
                </c:pt>
                <c:pt idx="10">
                  <c:v>9119</c:v>
                </c:pt>
                <c:pt idx="11">
                  <c:v>#N/A</c:v>
                </c:pt>
                <c:pt idx="12">
                  <c:v>#N/A</c:v>
                </c:pt>
                <c:pt idx="13">
                  <c:v>9733</c:v>
                </c:pt>
                <c:pt idx="14">
                  <c:v>#N/A</c:v>
                </c:pt>
              </c:numCache>
            </c:numRef>
          </c:val>
          <c:smooth val="0"/>
          <c:extLst>
            <c:ext xmlns:c16="http://schemas.microsoft.com/office/drawing/2014/chart" uri="{C3380CC4-5D6E-409C-BE32-E72D297353CC}">
              <c16:uniqueId val="{00000008-3F96-4031-9346-FF7CC6E745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358292</c:v>
                </c:pt>
                <c:pt idx="5">
                  <c:v>369716</c:v>
                </c:pt>
                <c:pt idx="8">
                  <c:v>376864</c:v>
                </c:pt>
                <c:pt idx="11">
                  <c:v>387164</c:v>
                </c:pt>
                <c:pt idx="14">
                  <c:v>401717</c:v>
                </c:pt>
              </c:numCache>
            </c:numRef>
          </c:val>
          <c:extLst>
            <c:ext xmlns:c16="http://schemas.microsoft.com/office/drawing/2014/chart" uri="{C3380CC4-5D6E-409C-BE32-E72D297353CC}">
              <c16:uniqueId val="{00000000-42BE-498B-B6F6-6EC711B9AE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70596</c:v>
                </c:pt>
                <c:pt idx="5">
                  <c:v>67968</c:v>
                </c:pt>
                <c:pt idx="8">
                  <c:v>66858</c:v>
                </c:pt>
                <c:pt idx="11">
                  <c:v>66437</c:v>
                </c:pt>
                <c:pt idx="14">
                  <c:v>68792</c:v>
                </c:pt>
              </c:numCache>
            </c:numRef>
          </c:val>
          <c:extLst>
            <c:ext xmlns:c16="http://schemas.microsoft.com/office/drawing/2014/chart" uri="{C3380CC4-5D6E-409C-BE32-E72D297353CC}">
              <c16:uniqueId val="{00000001-42BE-498B-B6F6-6EC711B9AE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70132</c:v>
                </c:pt>
                <c:pt idx="5">
                  <c:v>76383</c:v>
                </c:pt>
                <c:pt idx="8">
                  <c:v>79920</c:v>
                </c:pt>
                <c:pt idx="11">
                  <c:v>82649</c:v>
                </c:pt>
                <c:pt idx="14">
                  <c:v>97448</c:v>
                </c:pt>
              </c:numCache>
            </c:numRef>
          </c:val>
          <c:extLst>
            <c:ext xmlns:c16="http://schemas.microsoft.com/office/drawing/2014/chart" uri="{C3380CC4-5D6E-409C-BE32-E72D297353CC}">
              <c16:uniqueId val="{00000002-42BE-498B-B6F6-6EC711B9AE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BE-498B-B6F6-6EC711B9AE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BE-498B-B6F6-6EC711B9AE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1226</c:v>
                </c:pt>
                <c:pt idx="3">
                  <c:v>1433</c:v>
                </c:pt>
                <c:pt idx="6">
                  <c:v>1467</c:v>
                </c:pt>
                <c:pt idx="9">
                  <c:v>356</c:v>
                </c:pt>
                <c:pt idx="12">
                  <c:v>2</c:v>
                </c:pt>
              </c:numCache>
            </c:numRef>
          </c:val>
          <c:extLst>
            <c:ext xmlns:c16="http://schemas.microsoft.com/office/drawing/2014/chart" uri="{C3380CC4-5D6E-409C-BE32-E72D297353CC}">
              <c16:uniqueId val="{00000005-42BE-498B-B6F6-6EC711B9AE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62247</c:v>
                </c:pt>
                <c:pt idx="3">
                  <c:v>58417</c:v>
                </c:pt>
                <c:pt idx="6">
                  <c:v>57569</c:v>
                </c:pt>
                <c:pt idx="9">
                  <c:v>56832</c:v>
                </c:pt>
                <c:pt idx="12">
                  <c:v>56281</c:v>
                </c:pt>
              </c:numCache>
            </c:numRef>
          </c:val>
          <c:extLst>
            <c:ext xmlns:c16="http://schemas.microsoft.com/office/drawing/2014/chart" uri="{C3380CC4-5D6E-409C-BE32-E72D297353CC}">
              <c16:uniqueId val="{00000006-42BE-498B-B6F6-6EC711B9AE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338</c:v>
                </c:pt>
                <c:pt idx="3">
                  <c:v>151</c:v>
                </c:pt>
                <c:pt idx="6">
                  <c:v>149</c:v>
                </c:pt>
                <c:pt idx="9">
                  <c:v>127</c:v>
                </c:pt>
                <c:pt idx="12">
                  <c:v>122</c:v>
                </c:pt>
              </c:numCache>
            </c:numRef>
          </c:val>
          <c:extLst>
            <c:ext xmlns:c16="http://schemas.microsoft.com/office/drawing/2014/chart" uri="{C3380CC4-5D6E-409C-BE32-E72D297353CC}">
              <c16:uniqueId val="{00000007-42BE-498B-B6F6-6EC711B9AE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106310</c:v>
                </c:pt>
                <c:pt idx="3">
                  <c:v>101405</c:v>
                </c:pt>
                <c:pt idx="6">
                  <c:v>95474</c:v>
                </c:pt>
                <c:pt idx="9">
                  <c:v>92894</c:v>
                </c:pt>
                <c:pt idx="12">
                  <c:v>92410</c:v>
                </c:pt>
              </c:numCache>
            </c:numRef>
          </c:val>
          <c:extLst>
            <c:ext xmlns:c16="http://schemas.microsoft.com/office/drawing/2014/chart" uri="{C3380CC4-5D6E-409C-BE32-E72D297353CC}">
              <c16:uniqueId val="{00000008-42BE-498B-B6F6-6EC711B9AE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19697</c:v>
                </c:pt>
                <c:pt idx="3">
                  <c:v>16415</c:v>
                </c:pt>
                <c:pt idx="6">
                  <c:v>14919</c:v>
                </c:pt>
                <c:pt idx="9">
                  <c:v>14750</c:v>
                </c:pt>
                <c:pt idx="12">
                  <c:v>14453</c:v>
                </c:pt>
              </c:numCache>
            </c:numRef>
          </c:val>
          <c:extLst>
            <c:ext xmlns:c16="http://schemas.microsoft.com/office/drawing/2014/chart" uri="{C3380CC4-5D6E-409C-BE32-E72D297353CC}">
              <c16:uniqueId val="{00000009-42BE-498B-B6F6-6EC711B9AE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340138</c:v>
                </c:pt>
                <c:pt idx="3">
                  <c:v>352156</c:v>
                </c:pt>
                <c:pt idx="6">
                  <c:v>352657</c:v>
                </c:pt>
                <c:pt idx="9">
                  <c:v>363236</c:v>
                </c:pt>
                <c:pt idx="12">
                  <c:v>372560</c:v>
                </c:pt>
              </c:numCache>
            </c:numRef>
          </c:val>
          <c:extLst>
            <c:ext xmlns:c16="http://schemas.microsoft.com/office/drawing/2014/chart" uri="{C3380CC4-5D6E-409C-BE32-E72D297353CC}">
              <c16:uniqueId val="{0000000A-42BE-498B-B6F6-6EC711B9AE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30937</c:v>
                </c:pt>
                <c:pt idx="2">
                  <c:v>#N/A</c:v>
                </c:pt>
                <c:pt idx="3">
                  <c:v>#N/A</c:v>
                </c:pt>
                <c:pt idx="4">
                  <c:v>15910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2BE-498B-B6F6-6EC711B9AE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19404</c:v>
                </c:pt>
                <c:pt idx="1">
                  <c:v>19808</c:v>
                </c:pt>
                <c:pt idx="2">
                  <c:v>20736</c:v>
                </c:pt>
              </c:numCache>
            </c:numRef>
          </c:val>
          <c:extLst>
            <c:ext xmlns:c16="http://schemas.microsoft.com/office/drawing/2014/chart" uri="{C3380CC4-5D6E-409C-BE32-E72D297353CC}">
              <c16:uniqueId val="{00000000-8666-42FA-94C1-1460C4B3BF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1427</c:v>
                </c:pt>
                <c:pt idx="1">
                  <c:v>1446</c:v>
                </c:pt>
                <c:pt idx="2">
                  <c:v>1477</c:v>
                </c:pt>
              </c:numCache>
            </c:numRef>
          </c:val>
          <c:extLst>
            <c:ext xmlns:c16="http://schemas.microsoft.com/office/drawing/2014/chart" uri="{C3380CC4-5D6E-409C-BE32-E72D297353CC}">
              <c16:uniqueId val="{00000001-8666-42FA-94C1-1460C4B3BF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33667</c:v>
                </c:pt>
                <c:pt idx="1">
                  <c:v>34134</c:v>
                </c:pt>
                <c:pt idx="2">
                  <c:v>37310</c:v>
                </c:pt>
              </c:numCache>
            </c:numRef>
          </c:val>
          <c:extLst>
            <c:ext xmlns:c16="http://schemas.microsoft.com/office/drawing/2014/chart" uri="{C3380CC4-5D6E-409C-BE32-E72D297353CC}">
              <c16:uniqueId val="{00000002-8666-42FA-94C1-1460C4B3BF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{DE3CF5DF-76EB-4A14-9500-6C875A9C0812}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A41-4797-BFD8-974ED98792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{BBAB50A2-3647-47F4-8C98-F165B21A3B1F}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41-4797-BFD8-974ED98792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{33C42C6E-851A-48CF-8D7E-11007E4B66A8}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41-4797-BFD8-974ED98792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{FC588879-6CCF-4F0F-A438-55CDA24058D4}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41-4797-BFD8-974ED98792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{DB0E3F3D-0FB4-4774-B0D8-E01E6F075879}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41-4797-BFD8-974ED987921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{58F6589D-061B-42A4-98D1-FCC752505221}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A41-4797-BFD8-974ED987921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{C0F1871F-94E0-478D-9636-6E2DB4189226}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A41-4797-BFD8-974ED987921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{C9C90D91-DA4D-4426-AFCC-34201F8DB602}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A41-4797-BFD8-974ED987921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{4D7E6E19-38B5-4C67-B324-BEC76418F8F3}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A41-4797-BFD8-974ED98792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63.1</c:v>
                </c:pt>
                <c:pt idx="16">
                  <c:v>63.8</c:v>
                </c:pt>
                <c:pt idx="24">
                  <c:v>64.400000000000006</c:v>
                </c:pt>
                <c:pt idx="32">
                  <c:v>64.8</c:v>
                </c:pt>
              </c:numCache>
            </c:numRef>
          </c:xVal>
          <c:yVal>
            <c:numRef>
              <c:f>公会計指標分析・財政指標組合せ分析表!$BP$51:$DC$51</c:f>
              <c:numCache>
                <c:formatCode>#,##0.0;"▲ "#,##0.0</c:formatCode>
                <c:ptCount val="40"/>
                <c:pt idx="0">
                  <c:v>18.3</c:v>
                </c:pt>
                <c:pt idx="8">
                  <c:v>9.3000000000000007</c:v>
                </c:pt>
              </c:numCache>
            </c:numRef>
          </c:yVal>
          <c:smooth val="0"/>
          <c:extLst>
            <c:ext xmlns:c16="http://schemas.microsoft.com/office/drawing/2014/chart" uri="{C3380CC4-5D6E-409C-BE32-E72D297353CC}">
              <c16:uniqueId val="{00000009-8A41-4797-BFD8-974ED98792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{338780E5-6569-4289-9809-2D99B3C77BE6}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A41-4797-BFD8-974ED98792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{2EA2950F-27D0-49E6-B03E-8C3030551A09}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41-4797-BFD8-974ED98792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{4CA56033-1634-4681-A5CB-4D44B18BAA9D}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41-4797-BFD8-974ED98792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{7DB8499C-7751-49D5-807B-5B43486F7FF9}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41-4797-BFD8-974ED98792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{132AB5BE-8CFD-47BB-8716-BC7A8DFC8CC8}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41-4797-BFD8-974ED987921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{E576993C-9D6F-4AE0-8419-2879FE2628EF}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A41-4797-BFD8-974ED987921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{92589149-DB5B-48A4-999A-EEA632AA097B}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A41-4797-BFD8-974ED987921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{010B43E5-1F3B-47F0-9181-57B94190A557}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A41-4797-BFD8-974ED987921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{959FF9B3-5E6A-4EB1-A0A3-3B13C6A73FEA}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A41-4797-BFD8-974ED98792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8A41-4797-BFD8-974ED9879211}"/>
            </c:ext>
          </c:extLst>
        </c:ser>
        <c:dLbls>
          <c:showLegendKey val="0"/>
          <c:showVal val="1"/>
          <c:showCatName val="0"/>
          <c:showSerName val="0"/>
          <c:showPercent val="0"/>
          <c:showBubbleSize val="0"/>
        </c:dLbls>
        <c:axId val="46179840"/>
        <c:axId val="46181760"/>
      </c:scatterChart>
      <c:valAx>
        <c:axId val="46179840"/>
        <c:scaling>
          <c:orientation val="maxMin"/>
          <c:max val="66"/>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{D6DEE457-0BB7-4533-8357-9F9EDF71A9D7}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B4C-48B7-82C7-49E389B568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{8C872A58-F278-48D5-A736-31A4D1DC4E61}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4C-48B7-82C7-49E389B568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{1D7576B9-D9C7-4030-847F-3B3DAF27B590}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4C-48B7-82C7-49E389B568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{04FCA3FA-AEFF-4A71-9BD9-7973525CEBC4}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4C-48B7-82C7-49E389B568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{70B50FC4-5F0D-4FA1-A44A-FAB62F0E49F5}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4C-48B7-82C7-49E389B5682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{B40B5B8D-F10B-4BD8-B183-4482F07F143C}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B4C-48B7-82C7-49E389B5682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{BE59352A-3153-436C-BBB0-F1918CAC7FFF}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B4C-48B7-82C7-49E389B5682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{132D2BF1-5A39-4010-B997-1915DBB8F75A}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B4C-48B7-82C7-49E389B5682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{3B05E71D-33FC-4E67-B3E1-A89E920C5C41}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B4C-48B7-82C7-49E389B568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6.3</c:v>
                </c:pt>
                <c:pt idx="16">
                  <c:v>5.6</c:v>
                </c:pt>
                <c:pt idx="24">
                  <c:v>5.4</c:v>
                </c:pt>
                <c:pt idx="32">
                  <c:v>5.0999999999999996</c:v>
                </c:pt>
              </c:numCache>
            </c:numRef>
          </c:xVal>
          <c:yVal>
            <c:numRef>
              <c:f>公会計指標分析・財政指標組合せ分析表!$BP$73:$DC$73</c:f>
              <c:numCache>
                <c:formatCode>#,##0.0;"▲ "#,##0.0</c:formatCode>
                <c:ptCount val="40"/>
                <c:pt idx="0">
                  <c:v>18.3</c:v>
                </c:pt>
                <c:pt idx="8">
                  <c:v>9.3000000000000007</c:v>
                </c:pt>
              </c:numCache>
            </c:numRef>
          </c:yVal>
          <c:smooth val="0"/>
          <c:extLst>
            <c:ext xmlns:c16="http://schemas.microsoft.com/office/drawing/2014/chart" uri="{C3380CC4-5D6E-409C-BE32-E72D297353CC}">
              <c16:uniqueId val="{00000009-AB4C-48B7-82C7-49E389B568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{BBD3341C-AA91-438E-9B79-B6E1E4559AC0}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B4C-48B7-82C7-49E389B568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{DC176823-6164-404C-90E0-C739BF7A4B8B}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4C-48B7-82C7-49E389B568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{2B7C8FD9-7AE8-423A-A4DB-C7A35B63DDD3}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4C-48B7-82C7-49E389B568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{00561811-D164-410A-BCE4-540BE481F20F}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4C-48B7-82C7-49E389B568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{756B461C-DE5C-46C4-A606-B166B225BABE}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4C-48B7-82C7-49E389B5682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{6AEF2DEC-2C97-4D40-94EA-A6EF0A929D16}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B4C-48B7-82C7-49E389B56825}"/>
                </c:ext>
              </c:extLst>
            </c:dLbl>
            <c:dLbl>
              <c:idx val="16"/>
              <c:layout>
                <c:manualLayout>
                  <c:x val="-4.4905057365901176E-2"/>
                  <c:y val="-5.991340544294952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{003C6A43-B53A-4F85-A324-99171CC40241}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B4C-48B7-82C7-49E389B56825}"/>
                </c:ext>
              </c:extLst>
            </c:dLbl>
            <c:dLbl>
              <c:idx val="24"/>
              <c:layout>
                <c:manualLayout>
                  <c:x val="-1.8235628084249993E-2"/>
                  <c:y val="-6.491988873263852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{18FF8FC3-8541-429F-8094-F70B3055D521}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B4C-48B7-82C7-49E389B5682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{D6EE84B9-AFDD-4316-93F8-8CFDA6947A8B}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B4C-48B7-82C7-49E389B568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AB4C-48B7-82C7-49E389B56825}"/>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元利償還金等は長寿命化事業や大規模事業に伴う元利償還金の増、満期一括償還地方債に係る年度割相当額の増の一方、道路事業に係る県債償還負担金の減に伴う債務負担行為に基づく支出額の減などにより横ばいと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算入公債費等は特定財源や普通交付税の減により減少傾向となっています。　</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引き続き建設事業の重点化や進度調整、交付税措置が有利な起債の活用により、健全な実質公債費比率の維持に努めていきます。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減債基金積立不足額を生じることなく着実な積立を実施しております。減債基金残高及び減債基金積立相当額は、平成</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年度以降の市場公募債発行に伴い増加傾向です。</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年度は県費負担教職員の権限移譲に伴う退職手当支給予定額の増により増加しましたが、平成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は、支給水準の引下げによる退職手当支給見込額の減等により再び減少しました。そして令和元年度には、下水道事業債の残高減少等により将来負担額が減少し、さらに基金等の充当可能財源が増加したことから、充当可能財源が将来負担額を上回りま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令和３年度についても交付税算入の多い有利な財源の活用や基金の増などにより、令和２年度に引き続き充当可能財源が将来負担を上回っております。</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将来世代に負担を先送りすることのないよう、引き続き健全な財政運営に努めていきます。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・当初予算財源として財政調整基金を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を下回らない額である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・今後増加が見込まれる一般廃棄物処理施設や学校教育施設等の整備費に対応するため、一般廃棄物処理施設整備基金に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億円、学校教育施設等整備基金に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億円余の増加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・市税収入の大幅な減収や災害等に必要となる財源として一定程度の財政調整基金を維持していくとともに、それぞれ個々の資金使途目的に合わせて特定目的基金の運用を図っていきます。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・地域振興基金：岡山市における市民の連帯の強化及び地域振興に要する経費の財源に充てるため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学校教育設備等を整備する財源に充てるため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・学校教育施設等整備基金：学校教育施設等整備事業の財源に充てるため</a:t>
          </a:r>
          <a:r>
            <a:rPr lang="en-US" altLang="ja-JP" sz="1300" b="0" i="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億円積み立てを行い</a:t>
          </a:r>
          <a:r>
            <a:rPr lang="en-US" altLang="ja-JP" sz="1300" b="0" i="0">
              <a:solidFill>
                <a:schemeClr val="dk1"/>
              </a:solidFill>
              <a:effectLst/>
              <a:latin typeface="ＭＳ ゴシック" panose="020B0609070205080204" pitchFamily="49" charset="-128"/>
              <a:ea typeface="ＭＳ ゴシック" panose="020B0609070205080204" pitchFamily="49" charset="-128"/>
              <a:cs typeface="+mn-cs"/>
            </a:rPr>
            <a:t>R03</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lang="en-US" altLang="ja-JP" sz="1300" b="0" i="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億円余の増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一般廃棄物処理施設整備基金：一般廃棄物処理施設整備事業の財源に充てるため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積み立てを行い</a:t>
          </a:r>
          <a:r>
            <a:rPr lang="en-US" altLang="ja-JP" sz="1300" b="0" i="0">
              <a:solidFill>
                <a:schemeClr val="dk1"/>
              </a:solidFill>
              <a:effectLst/>
              <a:latin typeface="ＭＳ ゴシック" panose="020B0609070205080204" pitchFamily="49" charset="-128"/>
              <a:ea typeface="ＭＳ ゴシック" panose="020B0609070205080204" pitchFamily="49" charset="-128"/>
              <a:cs typeface="+mn-cs"/>
            </a:rPr>
            <a:t>R03</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lang="en-US" altLang="ja-JP" sz="1300" b="0" i="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億円余の増</a:t>
          </a:r>
          <a:endParaRPr lang="en-US" altLang="ja-JP" sz="1300" b="0" i="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・庁舎整備基金：今後、本庁舎整備事業の進捗に従い取崩して事業の財源に充てていく予定です。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・地域振興基金：合併地域、周辺地域、中山間地域の地域活力創出支援のための財源として約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億円を充当していく予定です。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第六次総合計画に基づく施策等の実施のため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を下回らない額である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・前年度末残高対比で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割程度となるように努めることとしています。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・今後も市税収入の大幅な減少や災害への備え等のため、一定程度の残高を維持していくように努めます。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利子積立によるもの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今後、公債費の増加が見込まれており、平準化の財源として一定程度を維持していく見込みです。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821F38E-3445-4A52-A0E2-A8B6425E6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9F9FFDF-F7A0-46D1-A714-E9C275ADB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81BE83E1-1730-4865-8E13-030C4A263E7D}"/>
            </a:ext>
          </a:extLst>
        </xdr:cNvPr>
        <xdr:cNvSpPr/>
      </xdr:nvSpPr>
      <xdr:spPr>
        <a:xfrm>
          <a:off x="145065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520189BB-165C-4191-866D-2AF584046D39}"/>
            </a:ext>
          </a:extLst>
        </xdr:cNvPr>
        <xdr:cNvSpPr/>
      </xdr:nvSpPr>
      <xdr:spPr>
        <a:xfrm>
          <a:off x="158781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349CBEE9-81AD-464F-9855-44B34E8230D6}"/>
            </a:ext>
          </a:extLst>
        </xdr:cNvPr>
        <xdr:cNvSpPr/>
      </xdr:nvSpPr>
      <xdr:spPr>
        <a:xfrm>
          <a:off x="172497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A1D339D4-3A2C-40FD-A9D5-E9BB3A45D49B}"/>
            </a:ext>
          </a:extLst>
        </xdr:cNvPr>
        <xdr:cNvSpPr/>
      </xdr:nvSpPr>
      <xdr:spPr>
        <a:xfrm>
          <a:off x="145065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A28C78BB-2987-480D-AEA7-B255F93D639A}"/>
            </a:ext>
          </a:extLst>
        </xdr:cNvPr>
        <xdr:cNvSpPr/>
      </xdr:nvSpPr>
      <xdr:spPr>
        <a:xfrm>
          <a:off x="158781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2D24BB21-A713-4E4F-ABA2-B8272E9963BD}"/>
            </a:ext>
          </a:extLst>
        </xdr:cNvPr>
        <xdr:cNvSpPr/>
      </xdr:nvSpPr>
      <xdr:spPr>
        <a:xfrm>
          <a:off x="172497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E5AB06E7-B649-4CD3-A514-9FDD14CC0751}"/>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88640449-7B6B-4DD2-8AFB-7C21E963B48E}"/>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A4675F54-542F-4FDE-BD7A-0810DDC411F5}"/>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65CF5646-B190-455B-A2EA-84BC49A3AD2B}"/>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30272391-F5CC-435E-995B-90ED43982760}"/>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86B98483-9A6F-4C4C-A33D-AA1E85089D86}"/>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96408FCA-202A-4BBA-84E2-708F9C64D5C0}"/>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DE07F08C-2C77-4084-8A30-E4449B4462B3}"/>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8A46D02D-9D6D-4E6F-926C-58DD92CCF65E}"/>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F15BD4B1-C9D4-4E45-B7DC-B9A035907F1F}"/>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704,487
691,603
789.95
402,822,136
383,657,449
13,383,797
211,842,919
337,676,285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60CF2AE6-7A94-43F4-A0A1-676EE9C65469}"/>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47A7E26E-B939-452D-8618-10E03959BB3C}"/>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598C33E-F90A-4FDF-BABC-0E88DD356CF8}"/>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2F5A4772-19FA-43D4-8E5E-2A1D7A38BF18}"/>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CBCAA787-A7C2-4BF1-A0E8-0D349FA0EBB1}"/>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F91D4ABE-7CD9-401C-BA8F-BC25A4F807AA}"/>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6BDF9371-6875-4722-8EB8-1205EE3F1F5A}"/>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16CA75A4-AC32-4C64-9D96-9A3C0355497F}"/>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383E4C5F-5147-4826-8417-7C9EBDC77F40}"/>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AFCBB701-AA76-480E-9A38-CAAFF849EB7C}"/>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935BC7F6-2703-40A4-ADEE-82B0652E0D71}"/>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74E83023-C680-4FCF-A104-21E85260ED80}"/>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BED782FD-AE1A-4F93-8D47-49238EF81D35}"/>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46AFA268-AF6A-46DE-AB07-4E5EFAF3682B}"/>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6081A086-AE2F-435F-A4EC-781356CCAAE7}"/>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7D82240-3289-4E51-8794-C986AE3C1F45}"/>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C5A2CE9-20B8-4A4B-A23E-344BD9E0C73B}"/>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F760A2A5-B271-40C0-9578-2211F41CE106}"/>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C6D4B8F0-7860-49BB-A6BE-32E2D1161F99}"/>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51A642C9-B176-4D7D-A49D-A0A42AD2B308}"/>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46FCC408-15AB-4676-B1BD-8BF14A8ABC52}"/>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E986850E-6F03-4FA6-9B4A-D8C2104E3EFD}"/>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2D79E821-2903-404A-8448-6D764552DA1D}"/>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5C4E053E-832C-4589-8D0D-40A472083793}"/>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557690EB-C7B6-43D7-ABAB-8D25933D51F5}"/>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AB62C966-BC44-41A9-9373-C5858D783BA3}"/>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97AF63CC-7159-49CF-B2EC-2DE3E9E0647C}"/>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AE336F40-EF9E-48FD-9647-4B8285F3024F}"/>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8F33264-51DE-4FD4-84AF-B391EAA5EC69}"/>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2F694DB4-3BB7-472A-9EA0-7C4A0F223759}"/>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8CCDCC47-97B7-4599-B01B-9BEB2B7DE5B9}"/>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915F15DD-180E-4F90-AF9C-5E017A071BD2}"/>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8F4B1667-5C8A-4C4E-BF5E-7B7E2CF2DAA3}"/>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A288A363-7AE2-402D-A42A-A593F5D2C3D6}"/>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1A29758D-A379-4751-995D-B94B463BC3F8}"/>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当市の有形固定資産減価償却率は、上昇傾向にありますが、類似団体の平均値と同程度で推移しています。</a:t>
          </a:r>
          <a:endParaRPr lang="ja-JP" altLang="ja-JP">
            <a:effectLst/>
          </a:endParaRPr>
        </a:p>
        <a:p>
          <a:r>
            <a:rPr kumimoji="1" lang="ja-JP" altLang="ja-JP" sz="1100">
              <a:solidFill>
                <a:schemeClr val="dk1"/>
              </a:solidFill>
              <a:effectLst/>
              <a:latin typeface="+mn-lt"/>
              <a:ea typeface="+mn-ea"/>
              <a:cs typeface="+mn-cs"/>
            </a:rPr>
            <a:t>　引き続き「公共施設等総合管理計画」に基づき、施設の更新時には複合化・総量の適正化・民間活力の導入の３点から検討し、財政負担の低減化や平準化を図りながら、公共施設の適切なマネジメントに努めていき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7F71B9E0-CEEA-47EA-B281-36FD17B39B85}"/>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E4797F49-7D5A-4BBA-B45D-BCB0EBB32345}"/>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CE6DB920-84E5-4C5E-8108-77B7C14DAABD}"/>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87072A39-F8A3-4037-B344-7D62E45A0A1D}"/>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E2311AAA-4AE5-457B-8A0E-122CED492C15}"/>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93B095D7-B870-4A69-8B60-ECEBA389E810}"/>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900F1B1D-994A-4583-8061-4EA95328F9A6}"/>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EF09D763-EAEA-4A86-9148-B7D4DABE6B4E}"/>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50083D68-7A68-4A2E-9A44-BCC796F5D1FA}"/>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D83045DF-B17E-4B40-95AB-BE5FB0AF688D}"/>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67432C34-510B-4D29-B5A0-DC3C3E60AB19}"/>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3877457A-A023-46CF-B61D-87886912FFBC}"/>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D408AF3B-4862-4044-AC09-B4F9E23D66EE}"/>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42BA29BB-E9D3-4420-B963-BD4B770A63F2}"/>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A17FD836-508E-43EA-B642-22BF07DF7E3B}"/>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2DE9C806-C276-44C7-BD4F-24B9E7CFE363}"/>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71" name="直線コネクタ 70">
          <a:extLst>
            <a:ext uri="{FF2B5EF4-FFF2-40B4-BE49-F238E27FC236}">
              <a16:creationId xmlns:a16="http://schemas.microsoft.com/office/drawing/2014/main" id="{DA47EBC6-7DB0-4E06-A60D-DD75EEA9503A}"/>
            </a:ext>
          </a:extLst>
        </xdr:cNvPr>
        <xdr:cNvCxnSpPr/>
      </xdr:nvCxnSpPr>
      <xdr:spPr>
        <a:xfrm flipV="1">
          <a:off x="4306570" y="4438438"/>
          <a:ext cx="1270" cy="107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2" name="有形固定資産減価償却率最小値テキスト">
          <a:extLst>
            <a:ext uri="{FF2B5EF4-FFF2-40B4-BE49-F238E27FC236}">
              <a16:creationId xmlns:a16="http://schemas.microsoft.com/office/drawing/2014/main" id="{2C5B2E0D-EBE7-4A9D-B59B-7840D7A27480}"/>
            </a:ext>
          </a:extLst>
        </xdr:cNvPr>
        <xdr:cNvSpPr txBox="1"/>
      </xdr:nvSpPr>
      <xdr:spPr>
        <a:xfrm>
          <a:off x="4359275"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3" name="直線コネクタ 72">
          <a:extLst>
            <a:ext uri="{FF2B5EF4-FFF2-40B4-BE49-F238E27FC236}">
              <a16:creationId xmlns:a16="http://schemas.microsoft.com/office/drawing/2014/main" id="{E667E306-43B4-4FA3-942D-CE9CD56B1D0F}"/>
            </a:ext>
          </a:extLst>
        </xdr:cNvPr>
        <xdr:cNvCxnSpPr/>
      </xdr:nvCxnSpPr>
      <xdr:spPr>
        <a:xfrm>
          <a:off x="4216400" y="55168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4" name="有形固定資産減価償却率最大値テキスト">
          <a:extLst>
            <a:ext uri="{FF2B5EF4-FFF2-40B4-BE49-F238E27FC236}">
              <a16:creationId xmlns:a16="http://schemas.microsoft.com/office/drawing/2014/main" id="{F1DE4CDC-7032-40DA-AA91-47E59B95D1BB}"/>
            </a:ext>
          </a:extLst>
        </xdr:cNvPr>
        <xdr:cNvSpPr txBox="1"/>
      </xdr:nvSpPr>
      <xdr:spPr>
        <a:xfrm>
          <a:off x="4359275" y="421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5" name="直線コネクタ 74">
          <a:extLst>
            <a:ext uri="{FF2B5EF4-FFF2-40B4-BE49-F238E27FC236}">
              <a16:creationId xmlns:a16="http://schemas.microsoft.com/office/drawing/2014/main" id="{2D5DA9DD-E00A-4FC4-9D7E-E99AE14BF798}"/>
            </a:ext>
          </a:extLst>
        </xdr:cNvPr>
        <xdr:cNvCxnSpPr/>
      </xdr:nvCxnSpPr>
      <xdr:spPr>
        <a:xfrm>
          <a:off x="4216400" y="44384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59495</xdr:rowOff>
    </xdr:from>
    <xdr:ext cx="405111" cy="259045"/>
    <xdr:sp macro="" textlink="">
      <xdr:nvSpPr>
        <xdr:cNvPr id="76" name="有形固定資産減価償却率平均値テキスト">
          <a:extLst>
            <a:ext uri="{FF2B5EF4-FFF2-40B4-BE49-F238E27FC236}">
              <a16:creationId xmlns:a16="http://schemas.microsoft.com/office/drawing/2014/main" id="{2518A24A-0CEA-4893-9FF2-BA2BFCD0C41E}"/>
            </a:ext>
          </a:extLst>
        </xdr:cNvPr>
        <xdr:cNvSpPr txBox="1"/>
      </xdr:nvSpPr>
      <xdr:spPr>
        <a:xfrm>
          <a:off x="4359275" y="491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7" name="フローチャート: 判断 76">
          <a:extLst>
            <a:ext uri="{FF2B5EF4-FFF2-40B4-BE49-F238E27FC236}">
              <a16:creationId xmlns:a16="http://schemas.microsoft.com/office/drawing/2014/main" id="{D27E0701-566A-4BDF-9213-D8559F72A357}"/>
            </a:ext>
          </a:extLst>
        </xdr:cNvPr>
        <xdr:cNvSpPr/>
      </xdr:nvSpPr>
      <xdr:spPr>
        <a:xfrm>
          <a:off x="4254500" y="494199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8" name="フローチャート: 判断 77">
          <a:extLst>
            <a:ext uri="{FF2B5EF4-FFF2-40B4-BE49-F238E27FC236}">
              <a16:creationId xmlns:a16="http://schemas.microsoft.com/office/drawing/2014/main" id="{FACD435E-80B7-4B86-82D9-890F8C227F53}"/>
            </a:ext>
          </a:extLst>
        </xdr:cNvPr>
        <xdr:cNvSpPr/>
      </xdr:nvSpPr>
      <xdr:spPr>
        <a:xfrm>
          <a:off x="3616325" y="487404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9" name="フローチャート: 判断 78">
          <a:extLst>
            <a:ext uri="{FF2B5EF4-FFF2-40B4-BE49-F238E27FC236}">
              <a16:creationId xmlns:a16="http://schemas.microsoft.com/office/drawing/2014/main" id="{125CB936-8114-47B9-9FAE-96298B5F6E76}"/>
            </a:ext>
          </a:extLst>
        </xdr:cNvPr>
        <xdr:cNvSpPr/>
      </xdr:nvSpPr>
      <xdr:spPr>
        <a:xfrm>
          <a:off x="2930525" y="48219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80" name="フローチャート: 判断 79">
          <a:extLst>
            <a:ext uri="{FF2B5EF4-FFF2-40B4-BE49-F238E27FC236}">
              <a16:creationId xmlns:a16="http://schemas.microsoft.com/office/drawing/2014/main" id="{4170AAE4-9C72-405D-A855-A5B46B4D99A7}"/>
            </a:ext>
          </a:extLst>
        </xdr:cNvPr>
        <xdr:cNvSpPr/>
      </xdr:nvSpPr>
      <xdr:spPr>
        <a:xfrm>
          <a:off x="2244725" y="4779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81" name="フローチャート: 判断 80">
          <a:extLst>
            <a:ext uri="{FF2B5EF4-FFF2-40B4-BE49-F238E27FC236}">
              <a16:creationId xmlns:a16="http://schemas.microsoft.com/office/drawing/2014/main" id="{877799F6-2E4C-4E7F-92C5-88CB3A7D32D9}"/>
            </a:ext>
          </a:extLst>
        </xdr:cNvPr>
        <xdr:cNvSpPr/>
      </xdr:nvSpPr>
      <xdr:spPr>
        <a:xfrm>
          <a:off x="1558925" y="4721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38F9A19-CB5C-4AA9-9FAB-C7C9C3FB9D6C}"/>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0F1997E-0C76-46D0-A345-F2C4EE5552A0}"/>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0A3BA75-8A8B-4971-AD6B-A76261711650}"/>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A6DAD88-0AD0-4ACB-BEDF-FC60D6668B10}"/>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01F732E-E2F9-45F3-A577-4B50AFE5FD0C}"/>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87" name="楕円 86">
          <a:extLst>
            <a:ext uri="{FF2B5EF4-FFF2-40B4-BE49-F238E27FC236}">
              <a16:creationId xmlns:a16="http://schemas.microsoft.com/office/drawing/2014/main" id="{F117793B-BF2C-4BA0-83E5-0F3FC2C81BD1}"/>
            </a:ext>
          </a:extLst>
        </xdr:cNvPr>
        <xdr:cNvSpPr/>
      </xdr:nvSpPr>
      <xdr:spPr>
        <a:xfrm>
          <a:off x="4254500" y="49068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88" name="有形固定資産減価償却率該当値テキスト">
          <a:extLst>
            <a:ext uri="{FF2B5EF4-FFF2-40B4-BE49-F238E27FC236}">
              <a16:creationId xmlns:a16="http://schemas.microsoft.com/office/drawing/2014/main" id="{9C282E91-7348-4BE3-AE6E-B566301A5C41}"/>
            </a:ext>
          </a:extLst>
        </xdr:cNvPr>
        <xdr:cNvSpPr txBox="1"/>
      </xdr:nvSpPr>
      <xdr:spPr>
        <a:xfrm>
          <a:off x="4359275" y="477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9" name="楕円 88">
          <a:extLst>
            <a:ext uri="{FF2B5EF4-FFF2-40B4-BE49-F238E27FC236}">
              <a16:creationId xmlns:a16="http://schemas.microsoft.com/office/drawing/2014/main" id="{6E25C838-104B-4145-8A23-6D54937751C0}"/>
            </a:ext>
          </a:extLst>
        </xdr:cNvPr>
        <xdr:cNvSpPr/>
      </xdr:nvSpPr>
      <xdr:spPr>
        <a:xfrm>
          <a:off x="3616325" y="48844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103082</xdr:rowOff>
    </xdr:to>
    <xdr:cxnSp macro="">
      <xdr:nvCxnSpPr>
        <xdr:cNvPr id="90" name="直線コネクタ 89">
          <a:extLst>
            <a:ext uri="{FF2B5EF4-FFF2-40B4-BE49-F238E27FC236}">
              <a16:creationId xmlns:a16="http://schemas.microsoft.com/office/drawing/2014/main" id="{90D90094-BBBF-435F-B945-185BA081010C}"/>
            </a:ext>
          </a:extLst>
        </xdr:cNvPr>
        <xdr:cNvCxnSpPr/>
      </xdr:nvCxnSpPr>
      <xdr:spPr>
        <a:xfrm>
          <a:off x="3673475" y="4932045"/>
          <a:ext cx="628650" cy="3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91" name="楕円 90">
          <a:extLst>
            <a:ext uri="{FF2B5EF4-FFF2-40B4-BE49-F238E27FC236}">
              <a16:creationId xmlns:a16="http://schemas.microsoft.com/office/drawing/2014/main" id="{033D968E-86F2-469A-B0C3-146C4E668586}"/>
            </a:ext>
          </a:extLst>
        </xdr:cNvPr>
        <xdr:cNvSpPr/>
      </xdr:nvSpPr>
      <xdr:spPr>
        <a:xfrm>
          <a:off x="2930525" y="48475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74295</xdr:rowOff>
    </xdr:to>
    <xdr:cxnSp macro="">
      <xdr:nvCxnSpPr>
        <xdr:cNvPr id="92" name="直線コネクタ 91">
          <a:extLst>
            <a:ext uri="{FF2B5EF4-FFF2-40B4-BE49-F238E27FC236}">
              <a16:creationId xmlns:a16="http://schemas.microsoft.com/office/drawing/2014/main" id="{FD6BB4C9-4B17-4A21-B95C-813612C4BAF9}"/>
            </a:ext>
          </a:extLst>
        </xdr:cNvPr>
        <xdr:cNvCxnSpPr/>
      </xdr:nvCxnSpPr>
      <xdr:spPr>
        <a:xfrm>
          <a:off x="2987675" y="4885690"/>
          <a:ext cx="6858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101388</xdr:rowOff>
    </xdr:from>
    <xdr:to>
      <xdr:col>11</xdr:col>
      <xdr:colOff>187325</xdr:colOff>
      <xdr:row>30</xdr:row>
      <xdr:rowOff>31538</xdr:rowOff>
    </xdr:to>
    <xdr:sp macro="" textlink="">
      <xdr:nvSpPr>
        <xdr:cNvPr id="93" name="楕円 92">
          <a:extLst>
            <a:ext uri="{FF2B5EF4-FFF2-40B4-BE49-F238E27FC236}">
              <a16:creationId xmlns:a16="http://schemas.microsoft.com/office/drawing/2014/main" id="{2261EF91-D105-4445-9339-01E3442892E0}"/>
            </a:ext>
          </a:extLst>
        </xdr:cNvPr>
        <xdr:cNvSpPr/>
      </xdr:nvSpPr>
      <xdr:spPr>
        <a:xfrm>
          <a:off x="2244725" y="480038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152188</xdr:rowOff>
    </xdr:from>
    <xdr:to>
      <xdr:col>15</xdr:col>
      <xdr:colOff>136525</xdr:colOff>
      <xdr:row>30</xdr:row>
      <xdr:rowOff>31115</xdr:rowOff>
    </xdr:to>
    <xdr:cxnSp macro="">
      <xdr:nvCxnSpPr>
        <xdr:cNvPr id="94" name="直線コネクタ 93">
          <a:extLst>
            <a:ext uri="{FF2B5EF4-FFF2-40B4-BE49-F238E27FC236}">
              <a16:creationId xmlns:a16="http://schemas.microsoft.com/office/drawing/2014/main" id="{047F1407-F2B0-44D2-BA27-7036F9425F98}"/>
            </a:ext>
          </a:extLst>
        </xdr:cNvPr>
        <xdr:cNvCxnSpPr/>
      </xdr:nvCxnSpPr>
      <xdr:spPr>
        <a:xfrm>
          <a:off x="2301875" y="4848013"/>
          <a:ext cx="685800" cy="3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29422</xdr:rowOff>
    </xdr:from>
    <xdr:to>
      <xdr:col>7</xdr:col>
      <xdr:colOff>187325</xdr:colOff>
      <xdr:row>29</xdr:row>
      <xdr:rowOff>131022</xdr:rowOff>
    </xdr:to>
    <xdr:sp macro="" textlink="">
      <xdr:nvSpPr>
        <xdr:cNvPr id="95" name="楕円 94">
          <a:extLst>
            <a:ext uri="{FF2B5EF4-FFF2-40B4-BE49-F238E27FC236}">
              <a16:creationId xmlns:a16="http://schemas.microsoft.com/office/drawing/2014/main" id="{DB809C5A-15B6-46EA-B187-3CB52B08DC82}"/>
            </a:ext>
          </a:extLst>
        </xdr:cNvPr>
        <xdr:cNvSpPr/>
      </xdr:nvSpPr>
      <xdr:spPr>
        <a:xfrm>
          <a:off x="1558925" y="472207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80222</xdr:rowOff>
    </xdr:from>
    <xdr:to>
      <xdr:col>11</xdr:col>
      <xdr:colOff>136525</xdr:colOff>
      <xdr:row>29</xdr:row>
      <xdr:rowOff>152188</xdr:rowOff>
    </xdr:to>
    <xdr:cxnSp macro="">
      <xdr:nvCxnSpPr>
        <xdr:cNvPr id="96" name="直線コネクタ 95">
          <a:extLst>
            <a:ext uri="{FF2B5EF4-FFF2-40B4-BE49-F238E27FC236}">
              <a16:creationId xmlns:a16="http://schemas.microsoft.com/office/drawing/2014/main" id="{FD5AE176-0B5E-4E83-A0D0-EBD6848A08B7}"/>
            </a:ext>
          </a:extLst>
        </xdr:cNvPr>
        <xdr:cNvCxnSpPr/>
      </xdr:nvCxnSpPr>
      <xdr:spPr>
        <a:xfrm>
          <a:off x="1616075" y="4779222"/>
          <a:ext cx="685800" cy="6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134425</xdr:rowOff>
    </xdr:from>
    <xdr:ext cx="405111" cy="259045"/>
    <xdr:sp macro="" textlink="">
      <xdr:nvSpPr>
        <xdr:cNvPr id="97" name="n_1aveValue有形固定資産減価償却率">
          <a:extLst>
            <a:ext uri="{FF2B5EF4-FFF2-40B4-BE49-F238E27FC236}">
              <a16:creationId xmlns:a16="http://schemas.microsoft.com/office/drawing/2014/main" id="{BBDF5032-F69B-4EA7-ADE7-D1F5E25B5FFC}"/>
            </a:ext>
          </a:extLst>
        </xdr:cNvPr>
        <xdr:cNvSpPr txBox="1"/>
      </xdr:nvSpPr>
      <xdr:spPr>
        <a:xfrm>
          <a:off x="3474094" y="466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8" name="n_2aveValue有形固定資産減価償却率">
          <a:extLst>
            <a:ext uri="{FF2B5EF4-FFF2-40B4-BE49-F238E27FC236}">
              <a16:creationId xmlns:a16="http://schemas.microsoft.com/office/drawing/2014/main" id="{7347ACFF-6380-4039-AAAC-82915F82342F}"/>
            </a:ext>
          </a:extLst>
        </xdr:cNvPr>
        <xdr:cNvSpPr txBox="1"/>
      </xdr:nvSpPr>
      <xdr:spPr>
        <a:xfrm>
          <a:off x="2797819" y="460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9" name="n_3aveValue有形固定資産減価償却率">
          <a:extLst>
            <a:ext uri="{FF2B5EF4-FFF2-40B4-BE49-F238E27FC236}">
              <a16:creationId xmlns:a16="http://schemas.microsoft.com/office/drawing/2014/main" id="{A544EDF4-9530-4058-975D-40EE05AF0484}"/>
            </a:ext>
          </a:extLst>
        </xdr:cNvPr>
        <xdr:cNvSpPr txBox="1"/>
      </xdr:nvSpPr>
      <xdr:spPr>
        <a:xfrm>
          <a:off x="2112019" y="456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100" name="n_4aveValue有形固定資産減価償却率">
          <a:extLst>
            <a:ext uri="{FF2B5EF4-FFF2-40B4-BE49-F238E27FC236}">
              <a16:creationId xmlns:a16="http://schemas.microsoft.com/office/drawing/2014/main" id="{B96F0EAE-4E3B-43D5-ACF8-C05DE3B76CD2}"/>
            </a:ext>
          </a:extLst>
        </xdr:cNvPr>
        <xdr:cNvSpPr txBox="1"/>
      </xdr:nvSpPr>
      <xdr:spPr>
        <a:xfrm>
          <a:off x="1426219" y="451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116222</xdr:rowOff>
    </xdr:from>
    <xdr:ext cx="405111" cy="259045"/>
    <xdr:sp macro="" textlink="">
      <xdr:nvSpPr>
        <xdr:cNvPr id="101" name="n_1mainValue有形固定資産減価償却率">
          <a:extLst>
            <a:ext uri="{FF2B5EF4-FFF2-40B4-BE49-F238E27FC236}">
              <a16:creationId xmlns:a16="http://schemas.microsoft.com/office/drawing/2014/main" id="{F5309B01-3D5D-4764-81CC-F922595FAF8B}"/>
            </a:ext>
          </a:extLst>
        </xdr:cNvPr>
        <xdr:cNvSpPr txBox="1"/>
      </xdr:nvSpPr>
      <xdr:spPr>
        <a:xfrm>
          <a:off x="3474094" y="497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73042</xdr:rowOff>
    </xdr:from>
    <xdr:ext cx="405111" cy="259045"/>
    <xdr:sp macro="" textlink="">
      <xdr:nvSpPr>
        <xdr:cNvPr id="102" name="n_2mainValue有形固定資産減価償却率">
          <a:extLst>
            <a:ext uri="{FF2B5EF4-FFF2-40B4-BE49-F238E27FC236}">
              <a16:creationId xmlns:a16="http://schemas.microsoft.com/office/drawing/2014/main" id="{13CFC798-4734-47F1-9CEC-1790B6BE6405}"/>
            </a:ext>
          </a:extLst>
        </xdr:cNvPr>
        <xdr:cNvSpPr txBox="1"/>
      </xdr:nvSpPr>
      <xdr:spPr>
        <a:xfrm>
          <a:off x="2797819" y="493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22665</xdr:rowOff>
    </xdr:from>
    <xdr:ext cx="405111" cy="259045"/>
    <xdr:sp macro="" textlink="">
      <xdr:nvSpPr>
        <xdr:cNvPr id="103" name="n_3mainValue有形固定資産減価償却率">
          <a:extLst>
            <a:ext uri="{FF2B5EF4-FFF2-40B4-BE49-F238E27FC236}">
              <a16:creationId xmlns:a16="http://schemas.microsoft.com/office/drawing/2014/main" id="{C50C9425-36B0-40BD-AC24-F46F67DF337D}"/>
            </a:ext>
          </a:extLst>
        </xdr:cNvPr>
        <xdr:cNvSpPr txBox="1"/>
      </xdr:nvSpPr>
      <xdr:spPr>
        <a:xfrm>
          <a:off x="2112019" y="488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122149</xdr:rowOff>
    </xdr:from>
    <xdr:ext cx="405111" cy="259045"/>
    <xdr:sp macro="" textlink="">
      <xdr:nvSpPr>
        <xdr:cNvPr id="104" name="n_4mainValue有形固定資産減価償却率">
          <a:extLst>
            <a:ext uri="{FF2B5EF4-FFF2-40B4-BE49-F238E27FC236}">
              <a16:creationId xmlns:a16="http://schemas.microsoft.com/office/drawing/2014/main" id="{499663B0-5D0F-4F7A-ADC7-35148B5DDA9A}"/>
            </a:ext>
          </a:extLst>
        </xdr:cNvPr>
        <xdr:cNvSpPr txBox="1"/>
      </xdr:nvSpPr>
      <xdr:spPr>
        <a:xfrm>
          <a:off x="1426219" y="482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74A05D49-9B3D-4A38-A44F-F02832530732}"/>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CD4FDC13-1897-4E1C-A24E-AE83CC760A67}"/>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3E259ED2-B049-4371-A9A1-A90D1E05673C}"/>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D2C387FE-746F-4DD4-BF41-379DBA4286F7}"/>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1AC07364-531F-4616-A6CF-8CB42F1A4E91}"/>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C7CF60DB-EF53-4994-801B-3579348F7C06}"/>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944AB380-AD6D-47D0-87BC-D01311C9FFAB}"/>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AF87ABA5-1D9E-4F61-B051-FA872F40BBCF}"/>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9967CA2E-39E0-4A06-856D-B72F93DAAD1D}"/>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CB8F8CCB-6ADD-4B18-B1FB-136E7F3CF479}"/>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C2F4B2B9-3EA7-4078-8D42-B4FC714544D1}"/>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EE173A96-ED58-468D-8C3E-B9663CFC7F85}"/>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A87A6CC5-DBDD-4632-992D-9EFA33425372}"/>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債務償還比率は経常一般財源等（歳入）等の一時的な増加などにより大きく低下しましたが、類似団体も同様に推移しており、類似団体平均を下回っています。</a:t>
          </a:r>
          <a:endParaRPr lang="ja-JP" altLang="ja-JP">
            <a:effectLst/>
          </a:endParaRPr>
        </a:p>
        <a:p>
          <a:r>
            <a:rPr kumimoji="1" lang="ja-JP" altLang="ja-JP" sz="1100">
              <a:solidFill>
                <a:schemeClr val="dk1"/>
              </a:solidFill>
              <a:effectLst/>
              <a:latin typeface="+mn-lt"/>
              <a:ea typeface="+mn-ea"/>
              <a:cs typeface="+mn-cs"/>
            </a:rPr>
            <a:t>　引き続き、財務負担の平準化を図りつつ、健全性を確保した財政運営に努めていきます。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11DBA7AE-0BDA-4D76-8212-D1CAB5FA56F2}"/>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2925DF1A-0B84-4B72-BDBD-6479C5AB5F58}"/>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D5358063-D028-4141-A1BA-2DECE25D2BB4}"/>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26841E41-B8B6-4CBF-9EF7-EDBAF4A14268}"/>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76FEFCFB-79A7-4821-86C7-20120B73369F}"/>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C4B65D82-A4DF-415D-B759-0CE92CFB771E}"/>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4" name="テキスト ボックス 123">
          <a:extLst>
            <a:ext uri="{FF2B5EF4-FFF2-40B4-BE49-F238E27FC236}">
              <a16:creationId xmlns:a16="http://schemas.microsoft.com/office/drawing/2014/main" id="{71750B29-8202-4EE4-ABCE-18FCA058791C}"/>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142AFF02-4F32-4AA3-9FFE-05AB0B81890D}"/>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7B201DDC-957B-4D7C-B142-77E8C41ADD62}"/>
            </a:ext>
          </a:extLst>
        </xdr:cNvPr>
        <xdr:cNvSpPr txBox="1"/>
      </xdr:nvSpPr>
      <xdr:spPr>
        <a:xfrm>
          <a:off x="9762011" y="488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9D2AF405-4971-4754-8324-06EC56B11CD4}"/>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DF4737C4-066E-404C-90E7-58CE551EC049}"/>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C0BBE1E1-E6FB-4E62-97DA-DE60E17538A2}"/>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a:extLst>
            <a:ext uri="{FF2B5EF4-FFF2-40B4-BE49-F238E27FC236}">
              <a16:creationId xmlns:a16="http://schemas.microsoft.com/office/drawing/2014/main" id="{D541D384-B4BB-45B6-966A-A7A90176AF9A}"/>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27410955-EBE1-4898-A344-C2A8A1D37866}"/>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32" name="テキスト ボックス 131">
          <a:extLst>
            <a:ext uri="{FF2B5EF4-FFF2-40B4-BE49-F238E27FC236}">
              <a16:creationId xmlns:a16="http://schemas.microsoft.com/office/drawing/2014/main" id="{9E25D741-C46A-4494-B264-2E7E086E9126}"/>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1E72D8DE-85BC-473F-B6A5-5BD3E6BCA069}"/>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6424</xdr:rowOff>
    </xdr:from>
    <xdr:to>
      <xdr:col>76</xdr:col>
      <xdr:colOff>21589</xdr:colOff>
      <xdr:row>34</xdr:row>
      <xdr:rowOff>61383</xdr:rowOff>
    </xdr:to>
    <xdr:cxnSp macro="">
      <xdr:nvCxnSpPr>
        <xdr:cNvPr id="134" name="直線コネクタ 133">
          <a:extLst>
            <a:ext uri="{FF2B5EF4-FFF2-40B4-BE49-F238E27FC236}">
              <a16:creationId xmlns:a16="http://schemas.microsoft.com/office/drawing/2014/main" id="{A2DAF5CA-B496-4CB3-BD87-EC96F5C3907B}"/>
            </a:ext>
          </a:extLst>
        </xdr:cNvPr>
        <xdr:cNvCxnSpPr/>
      </xdr:nvCxnSpPr>
      <xdr:spPr>
        <a:xfrm flipV="1">
          <a:off x="13326745" y="4219649"/>
          <a:ext cx="1269" cy="135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65210</xdr:rowOff>
    </xdr:from>
    <xdr:ext cx="560923" cy="259045"/>
    <xdr:sp macro="" textlink="">
      <xdr:nvSpPr>
        <xdr:cNvPr id="135" name="債務償還比率最小値テキスト">
          <a:extLst>
            <a:ext uri="{FF2B5EF4-FFF2-40B4-BE49-F238E27FC236}">
              <a16:creationId xmlns:a16="http://schemas.microsoft.com/office/drawing/2014/main" id="{8B66E9D6-3BB5-4337-AB47-6EE8E533BA57}"/>
            </a:ext>
          </a:extLst>
        </xdr:cNvPr>
        <xdr:cNvSpPr txBox="1"/>
      </xdr:nvSpPr>
      <xdr:spPr>
        <a:xfrm>
          <a:off x="13379450" y="55738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61383</xdr:rowOff>
    </xdr:from>
    <xdr:to>
      <xdr:col>76</xdr:col>
      <xdr:colOff>111125</xdr:colOff>
      <xdr:row>34</xdr:row>
      <xdr:rowOff>61383</xdr:rowOff>
    </xdr:to>
    <xdr:cxnSp macro="">
      <xdr:nvCxnSpPr>
        <xdr:cNvPr id="136" name="直線コネクタ 135">
          <a:extLst>
            <a:ext uri="{FF2B5EF4-FFF2-40B4-BE49-F238E27FC236}">
              <a16:creationId xmlns:a16="http://schemas.microsoft.com/office/drawing/2014/main" id="{F1D0FBC0-2DFE-4DCA-9D7D-18C5DA62090B}"/>
            </a:ext>
          </a:extLst>
        </xdr:cNvPr>
        <xdr:cNvCxnSpPr/>
      </xdr:nvCxnSpPr>
      <xdr:spPr>
        <a:xfrm>
          <a:off x="13255625" y="55700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124551</xdr:rowOff>
    </xdr:from>
    <xdr:ext cx="469744" cy="259045"/>
    <xdr:sp macro="" textlink="">
      <xdr:nvSpPr>
        <xdr:cNvPr id="137" name="債務償還比率最大値テキスト">
          <a:extLst>
            <a:ext uri="{FF2B5EF4-FFF2-40B4-BE49-F238E27FC236}">
              <a16:creationId xmlns:a16="http://schemas.microsoft.com/office/drawing/2014/main" id="{CDBD06FA-E762-49E8-8AEC-886DCC672FA8}"/>
            </a:ext>
          </a:extLst>
        </xdr:cNvPr>
        <xdr:cNvSpPr txBox="1"/>
      </xdr:nvSpPr>
      <xdr:spPr>
        <a:xfrm>
          <a:off x="13379450" y="40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6424</xdr:rowOff>
    </xdr:from>
    <xdr:to>
      <xdr:col>76</xdr:col>
      <xdr:colOff>111125</xdr:colOff>
      <xdr:row>26</xdr:row>
      <xdr:rowOff>6424</xdr:rowOff>
    </xdr:to>
    <xdr:cxnSp macro="">
      <xdr:nvCxnSpPr>
        <xdr:cNvPr id="138" name="直線コネクタ 137">
          <a:extLst>
            <a:ext uri="{FF2B5EF4-FFF2-40B4-BE49-F238E27FC236}">
              <a16:creationId xmlns:a16="http://schemas.microsoft.com/office/drawing/2014/main" id="{E34B0B4D-38FC-4440-955A-2911ECC3F9FD}"/>
            </a:ext>
          </a:extLst>
        </xdr:cNvPr>
        <xdr:cNvCxnSpPr/>
      </xdr:nvCxnSpPr>
      <xdr:spPr>
        <a:xfrm>
          <a:off x="13255625" y="421964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98886</xdr:rowOff>
    </xdr:from>
    <xdr:ext cx="469744" cy="259045"/>
    <xdr:sp macro="" textlink="">
      <xdr:nvSpPr>
        <xdr:cNvPr id="139" name="債務償還比率平均値テキスト">
          <a:extLst>
            <a:ext uri="{FF2B5EF4-FFF2-40B4-BE49-F238E27FC236}">
              <a16:creationId xmlns:a16="http://schemas.microsoft.com/office/drawing/2014/main" id="{C0538449-C334-451F-9065-7B6A91109EC6}"/>
            </a:ext>
          </a:extLst>
        </xdr:cNvPr>
        <xdr:cNvSpPr txBox="1"/>
      </xdr:nvSpPr>
      <xdr:spPr>
        <a:xfrm>
          <a:off x="13379450" y="479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120459</xdr:rowOff>
    </xdr:from>
    <xdr:to>
      <xdr:col>76</xdr:col>
      <xdr:colOff>73025</xdr:colOff>
      <xdr:row>30</xdr:row>
      <xdr:rowOff>50609</xdr:rowOff>
    </xdr:to>
    <xdr:sp macro="" textlink="">
      <xdr:nvSpPr>
        <xdr:cNvPr id="140" name="フローチャート: 判断 139">
          <a:extLst>
            <a:ext uri="{FF2B5EF4-FFF2-40B4-BE49-F238E27FC236}">
              <a16:creationId xmlns:a16="http://schemas.microsoft.com/office/drawing/2014/main" id="{C4A34C23-84C2-4084-8642-F1973324902C}"/>
            </a:ext>
          </a:extLst>
        </xdr:cNvPr>
        <xdr:cNvSpPr/>
      </xdr:nvSpPr>
      <xdr:spPr>
        <a:xfrm>
          <a:off x="13293725" y="48194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124449</xdr:rowOff>
    </xdr:from>
    <xdr:to>
      <xdr:col>72</xdr:col>
      <xdr:colOff>123825</xdr:colOff>
      <xdr:row>33</xdr:row>
      <xdr:rowOff>54599</xdr:rowOff>
    </xdr:to>
    <xdr:sp macro="" textlink="">
      <xdr:nvSpPr>
        <xdr:cNvPr id="141" name="フローチャート: 判断 140">
          <a:extLst>
            <a:ext uri="{FF2B5EF4-FFF2-40B4-BE49-F238E27FC236}">
              <a16:creationId xmlns:a16="http://schemas.microsoft.com/office/drawing/2014/main" id="{823299CA-03F9-4510-8A19-3BDCB2BB1A0C}"/>
            </a:ext>
          </a:extLst>
        </xdr:cNvPr>
        <xdr:cNvSpPr/>
      </xdr:nvSpPr>
      <xdr:spPr>
        <a:xfrm>
          <a:off x="12646025" y="5302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150717</xdr:rowOff>
    </xdr:from>
    <xdr:to>
      <xdr:col>68</xdr:col>
      <xdr:colOff>123825</xdr:colOff>
      <xdr:row>33</xdr:row>
      <xdr:rowOff>80867</xdr:rowOff>
    </xdr:to>
    <xdr:sp macro="" textlink="">
      <xdr:nvSpPr>
        <xdr:cNvPr id="142" name="フローチャート: 判断 141">
          <a:extLst>
            <a:ext uri="{FF2B5EF4-FFF2-40B4-BE49-F238E27FC236}">
              <a16:creationId xmlns:a16="http://schemas.microsoft.com/office/drawing/2014/main" id="{82D4B06A-C142-45B9-9AF1-968D9CC37A4A}"/>
            </a:ext>
          </a:extLst>
        </xdr:cNvPr>
        <xdr:cNvSpPr/>
      </xdr:nvSpPr>
      <xdr:spPr>
        <a:xfrm>
          <a:off x="11960225" y="5332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126069</xdr:rowOff>
    </xdr:from>
    <xdr:to>
      <xdr:col>64</xdr:col>
      <xdr:colOff>123825</xdr:colOff>
      <xdr:row>33</xdr:row>
      <xdr:rowOff>56219</xdr:rowOff>
    </xdr:to>
    <xdr:sp macro="" textlink="">
      <xdr:nvSpPr>
        <xdr:cNvPr id="143" name="フローチャート: 判断 142">
          <a:extLst>
            <a:ext uri="{FF2B5EF4-FFF2-40B4-BE49-F238E27FC236}">
              <a16:creationId xmlns:a16="http://schemas.microsoft.com/office/drawing/2014/main" id="{50D301F9-3115-4FFA-8130-77661576EA2C}"/>
            </a:ext>
          </a:extLst>
        </xdr:cNvPr>
        <xdr:cNvSpPr/>
      </xdr:nvSpPr>
      <xdr:spPr>
        <a:xfrm>
          <a:off x="11274425" y="53044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151977</xdr:rowOff>
    </xdr:from>
    <xdr:to>
      <xdr:col>60</xdr:col>
      <xdr:colOff>123825</xdr:colOff>
      <xdr:row>33</xdr:row>
      <xdr:rowOff>82127</xdr:rowOff>
    </xdr:to>
    <xdr:sp macro="" textlink="">
      <xdr:nvSpPr>
        <xdr:cNvPr id="144" name="フローチャート: 判断 143">
          <a:extLst>
            <a:ext uri="{FF2B5EF4-FFF2-40B4-BE49-F238E27FC236}">
              <a16:creationId xmlns:a16="http://schemas.microsoft.com/office/drawing/2014/main" id="{4A63B421-68AB-4F0B-B751-C67E841C23CB}"/>
            </a:ext>
          </a:extLst>
        </xdr:cNvPr>
        <xdr:cNvSpPr/>
      </xdr:nvSpPr>
      <xdr:spPr>
        <a:xfrm>
          <a:off x="10588625" y="53335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220FCF2D-99B7-4DAF-B1ED-6961B3B3CBEC}"/>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3C40390-40B5-46DA-ADEC-435185ABFCF3}"/>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C3A98E1C-1E05-487B-8023-A26A7F4BF279}"/>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9168121-E568-45F6-88F4-16CE7DF824F5}"/>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CE1F4D5A-7DCF-4A08-9464-23B795C3CCEB}"/>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161449</xdr:rowOff>
    </xdr:from>
    <xdr:to>
      <xdr:col>76</xdr:col>
      <xdr:colOff>73025</xdr:colOff>
      <xdr:row>27</xdr:row>
      <xdr:rowOff>91599</xdr:rowOff>
    </xdr:to>
    <xdr:sp macro="" textlink="">
      <xdr:nvSpPr>
        <xdr:cNvPr id="150" name="楕円 149">
          <a:extLst>
            <a:ext uri="{FF2B5EF4-FFF2-40B4-BE49-F238E27FC236}">
              <a16:creationId xmlns:a16="http://schemas.microsoft.com/office/drawing/2014/main" id="{41C5B66F-A96D-4813-ACEC-C6A4E3F83592}"/>
            </a:ext>
          </a:extLst>
        </xdr:cNvPr>
        <xdr:cNvSpPr/>
      </xdr:nvSpPr>
      <xdr:spPr>
        <a:xfrm>
          <a:off x="13293725" y="437467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12876</xdr:rowOff>
    </xdr:from>
    <xdr:ext cx="469744" cy="259045"/>
    <xdr:sp macro="" textlink="">
      <xdr:nvSpPr>
        <xdr:cNvPr id="151" name="債務償還比率該当値テキスト">
          <a:extLst>
            <a:ext uri="{FF2B5EF4-FFF2-40B4-BE49-F238E27FC236}">
              <a16:creationId xmlns:a16="http://schemas.microsoft.com/office/drawing/2014/main" id="{69931ACC-76FF-439A-9071-27283CC97136}"/>
            </a:ext>
          </a:extLst>
        </xdr:cNvPr>
        <xdr:cNvSpPr txBox="1"/>
      </xdr:nvSpPr>
      <xdr:spPr>
        <a:xfrm>
          <a:off x="13379450" y="421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166328</xdr:rowOff>
    </xdr:from>
    <xdr:to>
      <xdr:col>72</xdr:col>
      <xdr:colOff>123825</xdr:colOff>
      <xdr:row>29</xdr:row>
      <xdr:rowOff>96478</xdr:rowOff>
    </xdr:to>
    <xdr:sp macro="" textlink="">
      <xdr:nvSpPr>
        <xdr:cNvPr id="152" name="楕円 151">
          <a:extLst>
            <a:ext uri="{FF2B5EF4-FFF2-40B4-BE49-F238E27FC236}">
              <a16:creationId xmlns:a16="http://schemas.microsoft.com/office/drawing/2014/main" id="{FBF70BC7-E796-4B58-9D19-D487C3AB4EEE}"/>
            </a:ext>
          </a:extLst>
        </xdr:cNvPr>
        <xdr:cNvSpPr/>
      </xdr:nvSpPr>
      <xdr:spPr>
        <a:xfrm>
          <a:off x="12646025" y="46970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40799</xdr:rowOff>
    </xdr:from>
    <xdr:to>
      <xdr:col>76</xdr:col>
      <xdr:colOff>22225</xdr:colOff>
      <xdr:row>29</xdr:row>
      <xdr:rowOff>45678</xdr:rowOff>
    </xdr:to>
    <xdr:cxnSp macro="">
      <xdr:nvCxnSpPr>
        <xdr:cNvPr id="153" name="直線コネクタ 152">
          <a:extLst>
            <a:ext uri="{FF2B5EF4-FFF2-40B4-BE49-F238E27FC236}">
              <a16:creationId xmlns:a16="http://schemas.microsoft.com/office/drawing/2014/main" id="{A3EB0E8F-59B5-4F8C-A4E7-48F90A745483}"/>
            </a:ext>
          </a:extLst>
        </xdr:cNvPr>
        <xdr:cNvCxnSpPr/>
      </xdr:nvCxnSpPr>
      <xdr:spPr>
        <a:xfrm flipV="1">
          <a:off x="12693650" y="4412774"/>
          <a:ext cx="638175" cy="33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145457</xdr:rowOff>
    </xdr:from>
    <xdr:to>
      <xdr:col>68</xdr:col>
      <xdr:colOff>123825</xdr:colOff>
      <xdr:row>29</xdr:row>
      <xdr:rowOff>75607</xdr:rowOff>
    </xdr:to>
    <xdr:sp macro="" textlink="">
      <xdr:nvSpPr>
        <xdr:cNvPr id="154" name="楕円 153">
          <a:extLst>
            <a:ext uri="{FF2B5EF4-FFF2-40B4-BE49-F238E27FC236}">
              <a16:creationId xmlns:a16="http://schemas.microsoft.com/office/drawing/2014/main" id="{50FF092C-FE66-4913-982B-6AE50CC6BA54}"/>
            </a:ext>
          </a:extLst>
        </xdr:cNvPr>
        <xdr:cNvSpPr/>
      </xdr:nvSpPr>
      <xdr:spPr>
        <a:xfrm>
          <a:off x="11960225" y="46761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24807</xdr:rowOff>
    </xdr:from>
    <xdr:to>
      <xdr:col>72</xdr:col>
      <xdr:colOff>73025</xdr:colOff>
      <xdr:row>29</xdr:row>
      <xdr:rowOff>45678</xdr:rowOff>
    </xdr:to>
    <xdr:cxnSp macro="">
      <xdr:nvCxnSpPr>
        <xdr:cNvPr id="155" name="直線コネクタ 154">
          <a:extLst>
            <a:ext uri="{FF2B5EF4-FFF2-40B4-BE49-F238E27FC236}">
              <a16:creationId xmlns:a16="http://schemas.microsoft.com/office/drawing/2014/main" id="{79D2EF2D-7DDA-4349-A138-FA79B1C098B0}"/>
            </a:ext>
          </a:extLst>
        </xdr:cNvPr>
        <xdr:cNvCxnSpPr/>
      </xdr:nvCxnSpPr>
      <xdr:spPr>
        <a:xfrm>
          <a:off x="12007850" y="4723807"/>
          <a:ext cx="6858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135922</xdr:rowOff>
    </xdr:from>
    <xdr:to>
      <xdr:col>64</xdr:col>
      <xdr:colOff>123825</xdr:colOff>
      <xdr:row>29</xdr:row>
      <xdr:rowOff>66072</xdr:rowOff>
    </xdr:to>
    <xdr:sp macro="" textlink="">
      <xdr:nvSpPr>
        <xdr:cNvPr id="156" name="楕円 155">
          <a:extLst>
            <a:ext uri="{FF2B5EF4-FFF2-40B4-BE49-F238E27FC236}">
              <a16:creationId xmlns:a16="http://schemas.microsoft.com/office/drawing/2014/main" id="{8113FC0C-2263-4977-A14E-1DA6E399253B}"/>
            </a:ext>
          </a:extLst>
        </xdr:cNvPr>
        <xdr:cNvSpPr/>
      </xdr:nvSpPr>
      <xdr:spPr>
        <a:xfrm>
          <a:off x="11274425" y="46698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15272</xdr:rowOff>
    </xdr:from>
    <xdr:to>
      <xdr:col>68</xdr:col>
      <xdr:colOff>73025</xdr:colOff>
      <xdr:row>29</xdr:row>
      <xdr:rowOff>24807</xdr:rowOff>
    </xdr:to>
    <xdr:cxnSp macro="">
      <xdr:nvCxnSpPr>
        <xdr:cNvPr id="157" name="直線コネクタ 156">
          <a:extLst>
            <a:ext uri="{FF2B5EF4-FFF2-40B4-BE49-F238E27FC236}">
              <a16:creationId xmlns:a16="http://schemas.microsoft.com/office/drawing/2014/main" id="{EE0D1CDF-FFA6-49A4-9A00-5025A1131F2E}"/>
            </a:ext>
          </a:extLst>
        </xdr:cNvPr>
        <xdr:cNvCxnSpPr/>
      </xdr:nvCxnSpPr>
      <xdr:spPr>
        <a:xfrm>
          <a:off x="11322050" y="4707922"/>
          <a:ext cx="685800" cy="1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149596</xdr:rowOff>
    </xdr:from>
    <xdr:to>
      <xdr:col>60</xdr:col>
      <xdr:colOff>123825</xdr:colOff>
      <xdr:row>29</xdr:row>
      <xdr:rowOff>79746</xdr:rowOff>
    </xdr:to>
    <xdr:sp macro="" textlink="">
      <xdr:nvSpPr>
        <xdr:cNvPr id="158" name="楕円 157">
          <a:extLst>
            <a:ext uri="{FF2B5EF4-FFF2-40B4-BE49-F238E27FC236}">
              <a16:creationId xmlns:a16="http://schemas.microsoft.com/office/drawing/2014/main" id="{6C86FD10-C939-492E-96E0-68E4ACA94C89}"/>
            </a:ext>
          </a:extLst>
        </xdr:cNvPr>
        <xdr:cNvSpPr/>
      </xdr:nvSpPr>
      <xdr:spPr>
        <a:xfrm>
          <a:off x="10588625" y="46834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15272</xdr:rowOff>
    </xdr:from>
    <xdr:to>
      <xdr:col>64</xdr:col>
      <xdr:colOff>73025</xdr:colOff>
      <xdr:row>29</xdr:row>
      <xdr:rowOff>28946</xdr:rowOff>
    </xdr:to>
    <xdr:cxnSp macro="">
      <xdr:nvCxnSpPr>
        <xdr:cNvPr id="159" name="直線コネクタ 158">
          <a:extLst>
            <a:ext uri="{FF2B5EF4-FFF2-40B4-BE49-F238E27FC236}">
              <a16:creationId xmlns:a16="http://schemas.microsoft.com/office/drawing/2014/main" id="{B91D9F17-6F06-4767-B147-F57E0231699A}"/>
            </a:ext>
          </a:extLst>
        </xdr:cNvPr>
        <xdr:cNvCxnSpPr/>
      </xdr:nvCxnSpPr>
      <xdr:spPr>
        <a:xfrm flipV="1">
          <a:off x="10636250" y="4707922"/>
          <a:ext cx="6858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33</xdr:row>
      <xdr:rowOff>45727</xdr:rowOff>
    </xdr:from>
    <xdr:ext cx="560923" cy="259045"/>
    <xdr:sp macro="" textlink="">
      <xdr:nvSpPr>
        <xdr:cNvPr id="160" name="n_1aveValue債務償還比率">
          <a:extLst>
            <a:ext uri="{FF2B5EF4-FFF2-40B4-BE49-F238E27FC236}">
              <a16:creationId xmlns:a16="http://schemas.microsoft.com/office/drawing/2014/main" id="{E63A6416-8D93-436F-AAF4-30815DB37C8B}"/>
            </a:ext>
          </a:extLst>
        </xdr:cNvPr>
        <xdr:cNvSpPr txBox="1"/>
      </xdr:nvSpPr>
      <xdr:spPr>
        <a:xfrm>
          <a:off x="12441763" y="53924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71994</xdr:rowOff>
    </xdr:from>
    <xdr:ext cx="560923" cy="259045"/>
    <xdr:sp macro="" textlink="">
      <xdr:nvSpPr>
        <xdr:cNvPr id="161" name="n_2aveValue債務償還比率">
          <a:extLst>
            <a:ext uri="{FF2B5EF4-FFF2-40B4-BE49-F238E27FC236}">
              <a16:creationId xmlns:a16="http://schemas.microsoft.com/office/drawing/2014/main" id="{21FBF96A-2429-48D1-9415-BA6B77BFA4FE}"/>
            </a:ext>
          </a:extLst>
        </xdr:cNvPr>
        <xdr:cNvSpPr txBox="1"/>
      </xdr:nvSpPr>
      <xdr:spPr>
        <a:xfrm>
          <a:off x="11765488" y="54123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47346</xdr:rowOff>
    </xdr:from>
    <xdr:ext cx="560923" cy="259045"/>
    <xdr:sp macro="" textlink="">
      <xdr:nvSpPr>
        <xdr:cNvPr id="162" name="n_3aveValue債務償還比率">
          <a:extLst>
            <a:ext uri="{FF2B5EF4-FFF2-40B4-BE49-F238E27FC236}">
              <a16:creationId xmlns:a16="http://schemas.microsoft.com/office/drawing/2014/main" id="{40A8BAA3-A20C-47F1-8B83-BFAF9CA09638}"/>
            </a:ext>
          </a:extLst>
        </xdr:cNvPr>
        <xdr:cNvSpPr txBox="1"/>
      </xdr:nvSpPr>
      <xdr:spPr>
        <a:xfrm>
          <a:off x="11079688" y="53940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73254</xdr:rowOff>
    </xdr:from>
    <xdr:ext cx="560923" cy="259045"/>
    <xdr:sp macro="" textlink="">
      <xdr:nvSpPr>
        <xdr:cNvPr id="163" name="n_4aveValue債務償還比率">
          <a:extLst>
            <a:ext uri="{FF2B5EF4-FFF2-40B4-BE49-F238E27FC236}">
              <a16:creationId xmlns:a16="http://schemas.microsoft.com/office/drawing/2014/main" id="{BDA46B11-43DE-4044-9996-EEB857579101}"/>
            </a:ext>
          </a:extLst>
        </xdr:cNvPr>
        <xdr:cNvSpPr txBox="1"/>
      </xdr:nvSpPr>
      <xdr:spPr>
        <a:xfrm>
          <a:off x="10393888" y="54167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113005</xdr:rowOff>
    </xdr:from>
    <xdr:ext cx="469744" cy="259045"/>
    <xdr:sp macro="" textlink="">
      <xdr:nvSpPr>
        <xdr:cNvPr id="164" name="n_1mainValue債務償還比率">
          <a:extLst>
            <a:ext uri="{FF2B5EF4-FFF2-40B4-BE49-F238E27FC236}">
              <a16:creationId xmlns:a16="http://schemas.microsoft.com/office/drawing/2014/main" id="{9732AC52-B73F-41A6-8257-462074A73F69}"/>
            </a:ext>
          </a:extLst>
        </xdr:cNvPr>
        <xdr:cNvSpPr txBox="1"/>
      </xdr:nvSpPr>
      <xdr:spPr>
        <a:xfrm>
          <a:off x="12465127" y="448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92134</xdr:rowOff>
    </xdr:from>
    <xdr:ext cx="469744" cy="259045"/>
    <xdr:sp macro="" textlink="">
      <xdr:nvSpPr>
        <xdr:cNvPr id="165" name="n_2mainValue債務償還比率">
          <a:extLst>
            <a:ext uri="{FF2B5EF4-FFF2-40B4-BE49-F238E27FC236}">
              <a16:creationId xmlns:a16="http://schemas.microsoft.com/office/drawing/2014/main" id="{DC04B312-4E27-4F93-9C42-70817FACDCC7}"/>
            </a:ext>
          </a:extLst>
        </xdr:cNvPr>
        <xdr:cNvSpPr txBox="1"/>
      </xdr:nvSpPr>
      <xdr:spPr>
        <a:xfrm>
          <a:off x="11788852" y="446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82599</xdr:rowOff>
    </xdr:from>
    <xdr:ext cx="469744" cy="259045"/>
    <xdr:sp macro="" textlink="">
      <xdr:nvSpPr>
        <xdr:cNvPr id="166" name="n_3mainValue債務償還比率">
          <a:extLst>
            <a:ext uri="{FF2B5EF4-FFF2-40B4-BE49-F238E27FC236}">
              <a16:creationId xmlns:a16="http://schemas.microsoft.com/office/drawing/2014/main" id="{49ABD082-13EE-4833-B42D-E69A3BA97AEC}"/>
            </a:ext>
          </a:extLst>
        </xdr:cNvPr>
        <xdr:cNvSpPr txBox="1"/>
      </xdr:nvSpPr>
      <xdr:spPr>
        <a:xfrm>
          <a:off x="11103052" y="445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96273</xdr:rowOff>
    </xdr:from>
    <xdr:ext cx="469744" cy="259045"/>
    <xdr:sp macro="" textlink="">
      <xdr:nvSpPr>
        <xdr:cNvPr id="167" name="n_4mainValue債務償還比率">
          <a:extLst>
            <a:ext uri="{FF2B5EF4-FFF2-40B4-BE49-F238E27FC236}">
              <a16:creationId xmlns:a16="http://schemas.microsoft.com/office/drawing/2014/main" id="{0A95C312-424E-42F2-898B-FE1E7858B4FA}"/>
            </a:ext>
          </a:extLst>
        </xdr:cNvPr>
        <xdr:cNvSpPr txBox="1"/>
      </xdr:nvSpPr>
      <xdr:spPr>
        <a:xfrm>
          <a:off x="10417252" y="44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59D84DA-D3F3-4D92-B8F1-04B8855D2EA6}"/>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FB7AA65-F7C8-4D45-BB73-A7C593D5778E}"/>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9CB1D166-4C82-42C7-BDD7-AF9921DD6AF0}"/>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38619D47-D4ED-4FF3-8460-9788D417274F}"/>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C337B20E-D879-416B-BA10-6B3D7EE1467D}"/>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F96FF64C-1D50-4D64-AC0C-DCAAA35919C7}"/>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1AF176D-FA42-4D7F-BFA0-B5C1118AF41D}"/>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49B1F5E-7557-448F-BD85-83141FF4FE3F}"/>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785D43-EF78-40EC-B404-5A845A971AA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67FE6AE-9B97-45ED-B306-AE0E6ECB2556}"/>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82C2065-9570-4519-A326-E27238AB0A8D}"/>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2B9A714-9D29-468C-B31F-F5375557CB40}"/>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79EB48-F7F8-4D2C-BDA0-24D3A34857BF}"/>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4AD576F-959A-41BC-960E-F61A76403ECC}"/>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06B17C-FCBF-41E1-9D10-B818DD6563D2}"/>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D77EDC0-5F2A-4431-BCAC-AE6AEEF43608}"/>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704,487
691,603
789.95
402,822,136
383,657,449
13,383,797
211,842,919
337,676,285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829DEEA-53D9-4E16-AD84-59874B68EB2A}"/>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E710AD9-101C-4B11-9936-1484B67B8AA1}"/>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28F2B2-D5DF-450E-A673-9D5C697D6DD9}"/>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2CDD94-12F2-45B2-BB73-A69886EBB5B6}"/>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FADB84C-797F-44A5-827E-7075AF61CA3D}"/>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4D71F4D-5620-4A86-A944-3582671A2BCA}"/>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BF5C05E-58AA-4AC6-B3CF-6230A46B8BD6}"/>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87B3F0-A267-463C-9AF6-8E8A2F0F3793}"/>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50248B9-0816-4D57-8A0B-0D912007785F}"/>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D40B67-A6A4-43C6-8BAD-7F19B600211C}"/>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859BDC-1952-4BDF-8C3E-5F5A6A211FA4}"/>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CAD706-8171-4C35-B82F-D5E565CD79C5}"/>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9F396E5-E725-49DC-BD33-541D1C8DF235}"/>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F33F20-5A4B-4893-BF47-D3105A2879B7}"/>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8594861-95C2-4D6E-A60A-4AA9C7C9A5C9}"/>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145D6A2-E3D1-4FF4-AD84-E5BB66880842}"/>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6BC7DE7-6AD1-4639-ACA9-EBA61BBFAB67}"/>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CEB110-05A1-4FDD-B1E1-B3CC4A09FA17}"/>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F0AB33D-75A7-44B8-B295-C9AEF2043987}"/>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7E89989-E66C-490D-845E-2FAF40C5EC3B}"/>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BD9E118-D3D3-4874-B707-6CDDAC6B9FCF}"/>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C821BE0-7545-406F-BC22-850C83344412}"/>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A0F7274-948C-4509-96CF-246E10C53E20}"/>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0393CB9-E746-4E28-99DB-6E5362A0FDFA}"/>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544FCB-DAF6-462A-91D5-05F8E0312421}"/>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A06F7F8-663E-433F-8F7B-006637A19CB2}"/>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A264B97-7A33-464C-BA30-BA51A16465FF}"/>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2DC866-02C2-4E5F-835E-FCEDE0A39992}"/>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44DD886-6D81-4406-B42E-971672189D7C}"/>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DFD4DFE-E739-405A-8135-3AD3DE8E4198}"/>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790813-0E1B-4967-A492-854A6C8F15F7}"/>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A19DA7B-3C99-4B59-B18E-C15B8AA23E73}"/>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A03712F-D061-439C-8A8F-A44DDB818855}"/>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860755C9-767A-4A6B-91F9-695F8A39D540}"/>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0195BE1-147B-4BBA-AF6F-2CB74B436676}"/>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2F023E55-E2A6-4033-8C14-6B01BCAF7051}"/>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66CE5543-41F6-408C-A8B6-7EC53E9FE976}"/>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39ADF6A-35DA-4DEC-9952-94BBF93787D6}"/>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AE329CA-B180-46BB-9C4B-531B05F4D05F}"/>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9556E136-319F-412F-95B7-DD4F08A8BC59}"/>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94793C8-9F38-4568-AC88-104142A9092F}"/>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EBFCCB8E-21F6-4295-895F-B9C65423F0BF}"/>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50389CD-E5DD-4606-81D0-D477E3B6106B}"/>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ABBCDCE9-8EDE-48C8-8E0E-A0261F1137E0}"/>
            </a:ext>
          </a:extLst>
        </xdr:cNvPr>
        <xdr:cNvCxnSpPr/>
      </xdr:nvCxnSpPr>
      <xdr:spPr>
        <a:xfrm flipV="1">
          <a:off x="4180840" y="5654802"/>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DF20F9A1-6BCB-4313-93C8-37A4C9747E15}"/>
            </a:ext>
          </a:extLst>
        </xdr:cNvPr>
        <xdr:cNvSpPr txBox="1"/>
      </xdr:nvSpPr>
      <xdr:spPr>
        <a:xfrm>
          <a:off x="4219575" y="680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B0004C3A-C561-474F-A5B7-EF66E904053D}"/>
            </a:ext>
          </a:extLst>
        </xdr:cNvPr>
        <xdr:cNvCxnSpPr/>
      </xdr:nvCxnSpPr>
      <xdr:spPr>
        <a:xfrm>
          <a:off x="4105275" y="68016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a:extLst>
            <a:ext uri="{FF2B5EF4-FFF2-40B4-BE49-F238E27FC236}">
              <a16:creationId xmlns:a16="http://schemas.microsoft.com/office/drawing/2014/main" id="{ED0B5D1C-C52D-4FE7-9D31-C2276EFB71AF}"/>
            </a:ext>
          </a:extLst>
        </xdr:cNvPr>
        <xdr:cNvSpPr txBox="1"/>
      </xdr:nvSpPr>
      <xdr:spPr>
        <a:xfrm>
          <a:off x="4219575"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5DB2B722-9ED5-46F6-971E-A42DC6EEBED3}"/>
            </a:ext>
          </a:extLst>
        </xdr:cNvPr>
        <xdr:cNvCxnSpPr/>
      </xdr:nvCxnSpPr>
      <xdr:spPr>
        <a:xfrm>
          <a:off x="4105275" y="56548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D072268F-8356-49B3-B187-33D896E2513B}"/>
            </a:ext>
          </a:extLst>
        </xdr:cNvPr>
        <xdr:cNvSpPr txBox="1"/>
      </xdr:nvSpPr>
      <xdr:spPr>
        <a:xfrm>
          <a:off x="4219575" y="634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A6F79685-29E2-4AA2-8036-E0F0F7CB082A}"/>
            </a:ext>
          </a:extLst>
        </xdr:cNvPr>
        <xdr:cNvSpPr/>
      </xdr:nvSpPr>
      <xdr:spPr>
        <a:xfrm>
          <a:off x="4124325" y="6362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a:extLst>
            <a:ext uri="{FF2B5EF4-FFF2-40B4-BE49-F238E27FC236}">
              <a16:creationId xmlns:a16="http://schemas.microsoft.com/office/drawing/2014/main" id="{845F691E-4398-4AEA-A598-945D2D66093A}"/>
            </a:ext>
          </a:extLst>
        </xdr:cNvPr>
        <xdr:cNvSpPr/>
      </xdr:nvSpPr>
      <xdr:spPr>
        <a:xfrm>
          <a:off x="3381375" y="63258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a:extLst>
            <a:ext uri="{FF2B5EF4-FFF2-40B4-BE49-F238E27FC236}">
              <a16:creationId xmlns:a16="http://schemas.microsoft.com/office/drawing/2014/main" id="{AEBEE675-8EE2-4625-A916-89D579900FC4}"/>
            </a:ext>
          </a:extLst>
        </xdr:cNvPr>
        <xdr:cNvSpPr/>
      </xdr:nvSpPr>
      <xdr:spPr>
        <a:xfrm>
          <a:off x="2571750" y="6304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a:extLst>
            <a:ext uri="{FF2B5EF4-FFF2-40B4-BE49-F238E27FC236}">
              <a16:creationId xmlns:a16="http://schemas.microsoft.com/office/drawing/2014/main" id="{1383351D-3168-464D-96EC-D83FE80F4286}"/>
            </a:ext>
          </a:extLst>
        </xdr:cNvPr>
        <xdr:cNvSpPr/>
      </xdr:nvSpPr>
      <xdr:spPr>
        <a:xfrm>
          <a:off x="1781175" y="63125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a:extLst>
            <a:ext uri="{FF2B5EF4-FFF2-40B4-BE49-F238E27FC236}">
              <a16:creationId xmlns:a16="http://schemas.microsoft.com/office/drawing/2014/main" id="{03755E1C-7F2E-4620-9A88-0E068927475C}"/>
            </a:ext>
          </a:extLst>
        </xdr:cNvPr>
        <xdr:cNvSpPr/>
      </xdr:nvSpPr>
      <xdr:spPr>
        <a:xfrm>
          <a:off x="981075" y="62882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8C58AA7-D1FD-4964-B5EC-4BE1477AAFF0}"/>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3939076-F9A2-4921-AD3E-EF3E8BA93C86}"/>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37162CC-ADF3-487C-BC9F-CF071A50320F}"/>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4CBE09A-D780-4E5C-B180-8A4775789774}"/>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0EF6F0A-FD09-47CD-BB9F-0ED8AF6D1E4F}"/>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98552</xdr:rowOff>
    </xdr:from>
    <xdr:to>
      <xdr:col>24</xdr:col>
      <xdr:colOff>114300</xdr:colOff>
      <xdr:row>39</xdr:row>
      <xdr:rowOff>28702</xdr:rowOff>
    </xdr:to>
    <xdr:sp macro="" textlink="">
      <xdr:nvSpPr>
        <xdr:cNvPr id="71" name="楕円 70">
          <a:extLst>
            <a:ext uri="{FF2B5EF4-FFF2-40B4-BE49-F238E27FC236}">
              <a16:creationId xmlns:a16="http://schemas.microsoft.com/office/drawing/2014/main" id="{5CA9FD63-1B15-4C79-A51D-08E27C4EAE86}"/>
            </a:ext>
          </a:extLst>
        </xdr:cNvPr>
        <xdr:cNvSpPr/>
      </xdr:nvSpPr>
      <xdr:spPr>
        <a:xfrm>
          <a:off x="4124325" y="625487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121429</xdr:rowOff>
    </xdr:from>
    <xdr:ext cx="405111" cy="259045"/>
    <xdr:sp macro="" textlink="">
      <xdr:nvSpPr>
        <xdr:cNvPr id="72" name="【道路】&#10;有形固定資産減価償却率該当値テキスト">
          <a:extLst>
            <a:ext uri="{FF2B5EF4-FFF2-40B4-BE49-F238E27FC236}">
              <a16:creationId xmlns:a16="http://schemas.microsoft.com/office/drawing/2014/main" id="{53DC37E4-E8A5-4773-8333-4AF4E70E9C29}"/>
            </a:ext>
          </a:extLst>
        </xdr:cNvPr>
        <xdr:cNvSpPr txBox="1"/>
      </xdr:nvSpPr>
      <xdr:spPr>
        <a:xfrm>
          <a:off x="4219575" y="611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75692</xdr:rowOff>
    </xdr:from>
    <xdr:to>
      <xdr:col>20</xdr:col>
      <xdr:colOff>38100</xdr:colOff>
      <xdr:row>39</xdr:row>
      <xdr:rowOff>5842</xdr:rowOff>
    </xdr:to>
    <xdr:sp macro="" textlink="">
      <xdr:nvSpPr>
        <xdr:cNvPr id="73" name="楕円 72">
          <a:extLst>
            <a:ext uri="{FF2B5EF4-FFF2-40B4-BE49-F238E27FC236}">
              <a16:creationId xmlns:a16="http://schemas.microsoft.com/office/drawing/2014/main" id="{2A0172BA-E0E9-45BF-A883-99DBD3DB887B}"/>
            </a:ext>
          </a:extLst>
        </xdr:cNvPr>
        <xdr:cNvSpPr/>
      </xdr:nvSpPr>
      <xdr:spPr>
        <a:xfrm>
          <a:off x="3381375" y="622884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126492</xdr:rowOff>
    </xdr:from>
    <xdr:to>
      <xdr:col>24</xdr:col>
      <xdr:colOff>63500</xdr:colOff>
      <xdr:row>38</xdr:row>
      <xdr:rowOff>149352</xdr:rowOff>
    </xdr:to>
    <xdr:cxnSp macro="">
      <xdr:nvCxnSpPr>
        <xdr:cNvPr id="74" name="直線コネクタ 73">
          <a:extLst>
            <a:ext uri="{FF2B5EF4-FFF2-40B4-BE49-F238E27FC236}">
              <a16:creationId xmlns:a16="http://schemas.microsoft.com/office/drawing/2014/main" id="{B2CE2EFF-A587-4CDC-A881-3954D1B5167B}"/>
            </a:ext>
          </a:extLst>
        </xdr:cNvPr>
        <xdr:cNvCxnSpPr/>
      </xdr:nvCxnSpPr>
      <xdr:spPr>
        <a:xfrm>
          <a:off x="3429000" y="6276467"/>
          <a:ext cx="75247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52832</xdr:rowOff>
    </xdr:from>
    <xdr:to>
      <xdr:col>15</xdr:col>
      <xdr:colOff>101600</xdr:colOff>
      <xdr:row>38</xdr:row>
      <xdr:rowOff>154432</xdr:rowOff>
    </xdr:to>
    <xdr:sp macro="" textlink="">
      <xdr:nvSpPr>
        <xdr:cNvPr id="75" name="楕円 74">
          <a:extLst>
            <a:ext uri="{FF2B5EF4-FFF2-40B4-BE49-F238E27FC236}">
              <a16:creationId xmlns:a16="http://schemas.microsoft.com/office/drawing/2014/main" id="{1E57859A-AF78-416F-9A78-13EAB0AF5E20}"/>
            </a:ext>
          </a:extLst>
        </xdr:cNvPr>
        <xdr:cNvSpPr/>
      </xdr:nvSpPr>
      <xdr:spPr>
        <a:xfrm>
          <a:off x="2571750" y="620280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103632</xdr:rowOff>
    </xdr:from>
    <xdr:to>
      <xdr:col>19</xdr:col>
      <xdr:colOff>177800</xdr:colOff>
      <xdr:row>38</xdr:row>
      <xdr:rowOff>126492</xdr:rowOff>
    </xdr:to>
    <xdr:cxnSp macro="">
      <xdr:nvCxnSpPr>
        <xdr:cNvPr id="76" name="直線コネクタ 75">
          <a:extLst>
            <a:ext uri="{FF2B5EF4-FFF2-40B4-BE49-F238E27FC236}">
              <a16:creationId xmlns:a16="http://schemas.microsoft.com/office/drawing/2014/main" id="{AEAEEF54-FC16-4DC1-AC25-B437F6DDF4B3}"/>
            </a:ext>
          </a:extLst>
        </xdr:cNvPr>
        <xdr:cNvCxnSpPr/>
      </xdr:nvCxnSpPr>
      <xdr:spPr>
        <a:xfrm>
          <a:off x="2619375" y="6259957"/>
          <a:ext cx="809625"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50546</xdr:rowOff>
    </xdr:from>
    <xdr:to>
      <xdr:col>10</xdr:col>
      <xdr:colOff>165100</xdr:colOff>
      <xdr:row>38</xdr:row>
      <xdr:rowOff>152146</xdr:rowOff>
    </xdr:to>
    <xdr:sp macro="" textlink="">
      <xdr:nvSpPr>
        <xdr:cNvPr id="77" name="楕円 76">
          <a:extLst>
            <a:ext uri="{FF2B5EF4-FFF2-40B4-BE49-F238E27FC236}">
              <a16:creationId xmlns:a16="http://schemas.microsoft.com/office/drawing/2014/main" id="{4F8EF060-B64B-4202-8593-99CE023E11BE}"/>
            </a:ext>
          </a:extLst>
        </xdr:cNvPr>
        <xdr:cNvSpPr/>
      </xdr:nvSpPr>
      <xdr:spPr>
        <a:xfrm>
          <a:off x="1781175" y="620052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101346</xdr:rowOff>
    </xdr:from>
    <xdr:to>
      <xdr:col>15</xdr:col>
      <xdr:colOff>50800</xdr:colOff>
      <xdr:row>38</xdr:row>
      <xdr:rowOff>103632</xdr:rowOff>
    </xdr:to>
    <xdr:cxnSp macro="">
      <xdr:nvCxnSpPr>
        <xdr:cNvPr id="78" name="直線コネクタ 77">
          <a:extLst>
            <a:ext uri="{FF2B5EF4-FFF2-40B4-BE49-F238E27FC236}">
              <a16:creationId xmlns:a16="http://schemas.microsoft.com/office/drawing/2014/main" id="{FBE642C8-B64F-4798-82AB-FF0BED91B0EC}"/>
            </a:ext>
          </a:extLst>
        </xdr:cNvPr>
        <xdr:cNvCxnSpPr/>
      </xdr:nvCxnSpPr>
      <xdr:spPr>
        <a:xfrm>
          <a:off x="1828800" y="6257671"/>
          <a:ext cx="7905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25400</xdr:rowOff>
    </xdr:from>
    <xdr:to>
      <xdr:col>6</xdr:col>
      <xdr:colOff>38100</xdr:colOff>
      <xdr:row>38</xdr:row>
      <xdr:rowOff>127000</xdr:rowOff>
    </xdr:to>
    <xdr:sp macro="" textlink="">
      <xdr:nvSpPr>
        <xdr:cNvPr id="79" name="楕円 78">
          <a:extLst>
            <a:ext uri="{FF2B5EF4-FFF2-40B4-BE49-F238E27FC236}">
              <a16:creationId xmlns:a16="http://schemas.microsoft.com/office/drawing/2014/main" id="{2DB9E62E-276D-4401-913F-24544CA51ED7}"/>
            </a:ext>
          </a:extLst>
        </xdr:cNvPr>
        <xdr:cNvSpPr/>
      </xdr:nvSpPr>
      <xdr:spPr>
        <a:xfrm>
          <a:off x="981075" y="6181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101346</xdr:rowOff>
    </xdr:to>
    <xdr:cxnSp macro="">
      <xdr:nvCxnSpPr>
        <xdr:cNvPr id="80" name="直線コネクタ 79">
          <a:extLst>
            <a:ext uri="{FF2B5EF4-FFF2-40B4-BE49-F238E27FC236}">
              <a16:creationId xmlns:a16="http://schemas.microsoft.com/office/drawing/2014/main" id="{C61DDADA-8C3F-459D-A527-A76A0006047B}"/>
            </a:ext>
          </a:extLst>
        </xdr:cNvPr>
        <xdr:cNvCxnSpPr/>
      </xdr:nvCxnSpPr>
      <xdr:spPr>
        <a:xfrm>
          <a:off x="1028700" y="6229350"/>
          <a:ext cx="8001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106697</xdr:rowOff>
    </xdr:from>
    <xdr:ext cx="405111" cy="259045"/>
    <xdr:sp macro="" textlink="">
      <xdr:nvSpPr>
        <xdr:cNvPr id="81" name="n_1aveValue【道路】&#10;有形固定資産減価償却率">
          <a:extLst>
            <a:ext uri="{FF2B5EF4-FFF2-40B4-BE49-F238E27FC236}">
              <a16:creationId xmlns:a16="http://schemas.microsoft.com/office/drawing/2014/main" id="{DEA70272-4FAB-4D3E-B45A-A24BE6E3FD6D}"/>
            </a:ext>
          </a:extLst>
        </xdr:cNvPr>
        <xdr:cNvSpPr txBox="1"/>
      </xdr:nvSpPr>
      <xdr:spPr>
        <a:xfrm>
          <a:off x="32391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2" name="n_2aveValue【道路】&#10;有形固定資産減価償却率">
          <a:extLst>
            <a:ext uri="{FF2B5EF4-FFF2-40B4-BE49-F238E27FC236}">
              <a16:creationId xmlns:a16="http://schemas.microsoft.com/office/drawing/2014/main" id="{011C2769-EEF1-47CD-885E-5A7DB1579C39}"/>
            </a:ext>
          </a:extLst>
        </xdr:cNvPr>
        <xdr:cNvSpPr txBox="1"/>
      </xdr:nvSpPr>
      <xdr:spPr>
        <a:xfrm>
          <a:off x="2439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3" name="n_3aveValue【道路】&#10;有形固定資産減価償却率">
          <a:extLst>
            <a:ext uri="{FF2B5EF4-FFF2-40B4-BE49-F238E27FC236}">
              <a16:creationId xmlns:a16="http://schemas.microsoft.com/office/drawing/2014/main" id="{CE3B33FF-60B7-41CF-8354-ED2AE1430F10}"/>
            </a:ext>
          </a:extLst>
        </xdr:cNvPr>
        <xdr:cNvSpPr txBox="1"/>
      </xdr:nvSpPr>
      <xdr:spPr>
        <a:xfrm>
          <a:off x="1648469"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56405</xdr:rowOff>
    </xdr:from>
    <xdr:ext cx="405111" cy="259045"/>
    <xdr:sp macro="" textlink="">
      <xdr:nvSpPr>
        <xdr:cNvPr id="84" name="n_4aveValue【道路】&#10;有形固定資産減価償却率">
          <a:extLst>
            <a:ext uri="{FF2B5EF4-FFF2-40B4-BE49-F238E27FC236}">
              <a16:creationId xmlns:a16="http://schemas.microsoft.com/office/drawing/2014/main" id="{8CB8A885-5D6C-4EDB-A0FA-FC82A657CDED}"/>
            </a:ext>
          </a:extLst>
        </xdr:cNvPr>
        <xdr:cNvSpPr txBox="1"/>
      </xdr:nvSpPr>
      <xdr:spPr>
        <a:xfrm>
          <a:off x="848369"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22369</xdr:rowOff>
    </xdr:from>
    <xdr:ext cx="405111" cy="259045"/>
    <xdr:sp macro="" textlink="">
      <xdr:nvSpPr>
        <xdr:cNvPr id="85" name="n_1mainValue【道路】&#10;有形固定資産減価償却率">
          <a:extLst>
            <a:ext uri="{FF2B5EF4-FFF2-40B4-BE49-F238E27FC236}">
              <a16:creationId xmlns:a16="http://schemas.microsoft.com/office/drawing/2014/main" id="{75FED32C-8A0F-4EC9-ADE2-434658AD4C5E}"/>
            </a:ext>
          </a:extLst>
        </xdr:cNvPr>
        <xdr:cNvSpPr txBox="1"/>
      </xdr:nvSpPr>
      <xdr:spPr>
        <a:xfrm>
          <a:off x="3239144" y="6016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170959</xdr:rowOff>
    </xdr:from>
    <xdr:ext cx="405111" cy="259045"/>
    <xdr:sp macro="" textlink="">
      <xdr:nvSpPr>
        <xdr:cNvPr id="86" name="n_2mainValue【道路】&#10;有形固定資産減価償却率">
          <a:extLst>
            <a:ext uri="{FF2B5EF4-FFF2-40B4-BE49-F238E27FC236}">
              <a16:creationId xmlns:a16="http://schemas.microsoft.com/office/drawing/2014/main" id="{AEB26482-0745-4555-9DDD-4BB1EACF9AF2}"/>
            </a:ext>
          </a:extLst>
        </xdr:cNvPr>
        <xdr:cNvSpPr txBox="1"/>
      </xdr:nvSpPr>
      <xdr:spPr>
        <a:xfrm>
          <a:off x="2439044" y="599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168673</xdr:rowOff>
    </xdr:from>
    <xdr:ext cx="405111" cy="259045"/>
    <xdr:sp macro="" textlink="">
      <xdr:nvSpPr>
        <xdr:cNvPr id="87" name="n_3mainValue【道路】&#10;有形固定資産減価償却率">
          <a:extLst>
            <a:ext uri="{FF2B5EF4-FFF2-40B4-BE49-F238E27FC236}">
              <a16:creationId xmlns:a16="http://schemas.microsoft.com/office/drawing/2014/main" id="{08887FE7-D717-42F2-BB65-F322A26C876C}"/>
            </a:ext>
          </a:extLst>
        </xdr:cNvPr>
        <xdr:cNvSpPr txBox="1"/>
      </xdr:nvSpPr>
      <xdr:spPr>
        <a:xfrm>
          <a:off x="1648469" y="598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8" name="n_4mainValue【道路】&#10;有形固定資産減価償却率">
          <a:extLst>
            <a:ext uri="{FF2B5EF4-FFF2-40B4-BE49-F238E27FC236}">
              <a16:creationId xmlns:a16="http://schemas.microsoft.com/office/drawing/2014/main" id="{5FB305CC-7FC7-4B4C-9460-85DCE9A5C08C}"/>
            </a:ext>
          </a:extLst>
        </xdr:cNvPr>
        <xdr:cNvSpPr txBox="1"/>
      </xdr:nvSpPr>
      <xdr:spPr>
        <a:xfrm>
          <a:off x="848369" y="596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9BB16576-D11F-4324-8A21-94987259DB2B}"/>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199AAA3-9C5F-4B54-A21C-82CDD288B328}"/>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5B8C99B-DD2F-4137-BA40-ECACC4A5A051}"/>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2918C5F-9F25-4D13-8597-B38C566AD2A6}"/>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B8E78F3-3929-422E-A261-A8288E7FD701}"/>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60451A0-3334-4FBB-BC86-DFC727B32C97}"/>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02BCE44-D99E-4E2F-9A23-66EA1C4CF920}"/>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ECBF48B-B647-41EA-93D5-C714951150CB}"/>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3E0B734-2DD6-429E-8E3F-05582C9E6DD6}"/>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8324A95-D1A4-4ECA-8CF6-A1581689CB4F}"/>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1BB4EC6-D518-4565-B0F7-809E42EEC32B}"/>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D493810-771C-4BB4-B9C0-C78CD977D97B}"/>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17351A8-276F-404E-AA60-E5B4FE7134DB}"/>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C7A276E2-49A6-4686-A6F6-A787C6BC7B4A}"/>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3F7DD90-4893-4F02-B641-C937B84E36D9}"/>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845B8885-2530-4A67-ABD4-BA4F92CC2CA4}"/>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C0D75B3-1914-4F9A-987F-35D0CA8DEA4B}"/>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61F2AD54-7638-4C37-9E28-29EEDC683279}"/>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19FAE649-5025-43C5-AE90-364F16B5BA6A}"/>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4926B122-823E-4E2E-B9CE-A83BBFBFD588}"/>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37B358D-7E73-4DAD-BF80-CD4983FA5180}"/>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BB5E0F0C-4234-4178-99B8-67465EA992B4}"/>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BD551F8-9941-4100-936E-7C9C3E6F065D}"/>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2B53E43B-5A77-4AFE-9216-79FD6A1ACA37}"/>
            </a:ext>
          </a:extLst>
        </xdr:cNvPr>
        <xdr:cNvCxnSpPr/>
      </xdr:nvCxnSpPr>
      <xdr:spPr>
        <a:xfrm flipV="1">
          <a:off x="9429115" y="5408168"/>
          <a:ext cx="0" cy="127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a:extLst>
            <a:ext uri="{FF2B5EF4-FFF2-40B4-BE49-F238E27FC236}">
              <a16:creationId xmlns:a16="http://schemas.microsoft.com/office/drawing/2014/main" id="{D26EA42C-3F95-4738-87FD-98C30B4E1891}"/>
            </a:ext>
          </a:extLst>
        </xdr:cNvPr>
        <xdr:cNvSpPr txBox="1"/>
      </xdr:nvSpPr>
      <xdr:spPr>
        <a:xfrm>
          <a:off x="9467850" y="66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84A41781-FC31-4C1B-B3BA-7632E2496088}"/>
            </a:ext>
          </a:extLst>
        </xdr:cNvPr>
        <xdr:cNvCxnSpPr/>
      </xdr:nvCxnSpPr>
      <xdr:spPr>
        <a:xfrm>
          <a:off x="9363075" y="66851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a:extLst>
            <a:ext uri="{FF2B5EF4-FFF2-40B4-BE49-F238E27FC236}">
              <a16:creationId xmlns:a16="http://schemas.microsoft.com/office/drawing/2014/main" id="{BEB6D0AE-0741-4FC6-AF32-665242EA2B47}"/>
            </a:ext>
          </a:extLst>
        </xdr:cNvPr>
        <xdr:cNvSpPr txBox="1"/>
      </xdr:nvSpPr>
      <xdr:spPr>
        <a:xfrm>
          <a:off x="9467850" y="51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206E2EA3-346E-48A6-ABEA-488862BC0648}"/>
            </a:ext>
          </a:extLst>
        </xdr:cNvPr>
        <xdr:cNvCxnSpPr/>
      </xdr:nvCxnSpPr>
      <xdr:spPr>
        <a:xfrm>
          <a:off x="9363075" y="54081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67835</xdr:rowOff>
    </xdr:from>
    <xdr:ext cx="469744" cy="259045"/>
    <xdr:sp macro="" textlink="">
      <xdr:nvSpPr>
        <xdr:cNvPr id="117" name="【道路】&#10;一人当たり延長平均値テキスト">
          <a:extLst>
            <a:ext uri="{FF2B5EF4-FFF2-40B4-BE49-F238E27FC236}">
              <a16:creationId xmlns:a16="http://schemas.microsoft.com/office/drawing/2014/main" id="{B2FA796A-F146-4733-BD48-F8CBB3B8EF84}"/>
            </a:ext>
          </a:extLst>
        </xdr:cNvPr>
        <xdr:cNvSpPr txBox="1"/>
      </xdr:nvSpPr>
      <xdr:spPr>
        <a:xfrm>
          <a:off x="9467850" y="637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a:extLst>
            <a:ext uri="{FF2B5EF4-FFF2-40B4-BE49-F238E27FC236}">
              <a16:creationId xmlns:a16="http://schemas.microsoft.com/office/drawing/2014/main" id="{541F5707-38DD-41E2-BDCE-15CC0ACD3835}"/>
            </a:ext>
          </a:extLst>
        </xdr:cNvPr>
        <xdr:cNvSpPr/>
      </xdr:nvSpPr>
      <xdr:spPr>
        <a:xfrm>
          <a:off x="9401175" y="640130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a:extLst>
            <a:ext uri="{FF2B5EF4-FFF2-40B4-BE49-F238E27FC236}">
              <a16:creationId xmlns:a16="http://schemas.microsoft.com/office/drawing/2014/main" id="{443B248C-F53F-4077-8E67-122F2A8EDC4F}"/>
            </a:ext>
          </a:extLst>
        </xdr:cNvPr>
        <xdr:cNvSpPr/>
      </xdr:nvSpPr>
      <xdr:spPr>
        <a:xfrm>
          <a:off x="8639175" y="64029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a:extLst>
            <a:ext uri="{FF2B5EF4-FFF2-40B4-BE49-F238E27FC236}">
              <a16:creationId xmlns:a16="http://schemas.microsoft.com/office/drawing/2014/main" id="{3B8A8DE2-891C-47B7-A744-34E3D92FB6BA}"/>
            </a:ext>
          </a:extLst>
        </xdr:cNvPr>
        <xdr:cNvSpPr/>
      </xdr:nvSpPr>
      <xdr:spPr>
        <a:xfrm>
          <a:off x="7839075" y="6401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a:extLst>
            <a:ext uri="{FF2B5EF4-FFF2-40B4-BE49-F238E27FC236}">
              <a16:creationId xmlns:a16="http://schemas.microsoft.com/office/drawing/2014/main" id="{2A3A6197-C665-4AF7-A082-2088F65CC65F}"/>
            </a:ext>
          </a:extLst>
        </xdr:cNvPr>
        <xdr:cNvSpPr/>
      </xdr:nvSpPr>
      <xdr:spPr>
        <a:xfrm>
          <a:off x="7029450" y="64028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a:extLst>
            <a:ext uri="{FF2B5EF4-FFF2-40B4-BE49-F238E27FC236}">
              <a16:creationId xmlns:a16="http://schemas.microsoft.com/office/drawing/2014/main" id="{02DD9151-4C7D-43B0-93EA-21B77C6C2096}"/>
            </a:ext>
          </a:extLst>
        </xdr:cNvPr>
        <xdr:cNvSpPr/>
      </xdr:nvSpPr>
      <xdr:spPr>
        <a:xfrm>
          <a:off x="6238875" y="6402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44FDBB2-81FE-4770-92CF-4FBFFB9E294A}"/>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515A2B5-E63C-4AE8-89FD-1AC846CC6A2C}"/>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A8C7C1E-4B7B-4BE0-84F7-516B39B54869}"/>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B020DE1-ACC9-4D7C-9E01-69B849E458FA}"/>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34B1DA4-1C9C-4167-A92A-05B3817D6EA6}"/>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109601</xdr:rowOff>
    </xdr:from>
    <xdr:to>
      <xdr:col>55</xdr:col>
      <xdr:colOff>50800</xdr:colOff>
      <xdr:row>36</xdr:row>
      <xdr:rowOff>39751</xdr:rowOff>
    </xdr:to>
    <xdr:sp macro="" textlink="">
      <xdr:nvSpPr>
        <xdr:cNvPr id="128" name="楕円 127">
          <a:extLst>
            <a:ext uri="{FF2B5EF4-FFF2-40B4-BE49-F238E27FC236}">
              <a16:creationId xmlns:a16="http://schemas.microsoft.com/office/drawing/2014/main" id="{2970C568-FD5C-4F36-BE02-9D7E6A54116A}"/>
            </a:ext>
          </a:extLst>
        </xdr:cNvPr>
        <xdr:cNvSpPr/>
      </xdr:nvSpPr>
      <xdr:spPr>
        <a:xfrm>
          <a:off x="9401175" y="577380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132478</xdr:rowOff>
    </xdr:from>
    <xdr:ext cx="469744" cy="259045"/>
    <xdr:sp macro="" textlink="">
      <xdr:nvSpPr>
        <xdr:cNvPr id="129" name="【道路】&#10;一人当たり延長該当値テキスト">
          <a:extLst>
            <a:ext uri="{FF2B5EF4-FFF2-40B4-BE49-F238E27FC236}">
              <a16:creationId xmlns:a16="http://schemas.microsoft.com/office/drawing/2014/main" id="{79A9DCDF-2EB6-4DBB-BA3D-23ADB39654D8}"/>
            </a:ext>
          </a:extLst>
        </xdr:cNvPr>
        <xdr:cNvSpPr txBox="1"/>
      </xdr:nvSpPr>
      <xdr:spPr>
        <a:xfrm>
          <a:off x="9467850" y="563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115951</xdr:rowOff>
    </xdr:from>
    <xdr:to>
      <xdr:col>50</xdr:col>
      <xdr:colOff>165100</xdr:colOff>
      <xdr:row>36</xdr:row>
      <xdr:rowOff>46101</xdr:rowOff>
    </xdr:to>
    <xdr:sp macro="" textlink="">
      <xdr:nvSpPr>
        <xdr:cNvPr id="130" name="楕円 129">
          <a:extLst>
            <a:ext uri="{FF2B5EF4-FFF2-40B4-BE49-F238E27FC236}">
              <a16:creationId xmlns:a16="http://schemas.microsoft.com/office/drawing/2014/main" id="{5B556F11-0F93-463D-89A3-BF9D2136EDF1}"/>
            </a:ext>
          </a:extLst>
        </xdr:cNvPr>
        <xdr:cNvSpPr/>
      </xdr:nvSpPr>
      <xdr:spPr>
        <a:xfrm>
          <a:off x="8639175" y="57833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160401</xdr:rowOff>
    </xdr:from>
    <xdr:to>
      <xdr:col>55</xdr:col>
      <xdr:colOff>0</xdr:colOff>
      <xdr:row>35</xdr:row>
      <xdr:rowOff>166751</xdr:rowOff>
    </xdr:to>
    <xdr:cxnSp macro="">
      <xdr:nvCxnSpPr>
        <xdr:cNvPr id="131" name="直線コネクタ 130">
          <a:extLst>
            <a:ext uri="{FF2B5EF4-FFF2-40B4-BE49-F238E27FC236}">
              <a16:creationId xmlns:a16="http://schemas.microsoft.com/office/drawing/2014/main" id="{83D9BC80-321E-4CA5-843F-9B03C6B02FA8}"/>
            </a:ext>
          </a:extLst>
        </xdr:cNvPr>
        <xdr:cNvCxnSpPr/>
      </xdr:nvCxnSpPr>
      <xdr:spPr>
        <a:xfrm flipV="1">
          <a:off x="8686800" y="583095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118618</xdr:rowOff>
    </xdr:from>
    <xdr:to>
      <xdr:col>46</xdr:col>
      <xdr:colOff>38100</xdr:colOff>
      <xdr:row>36</xdr:row>
      <xdr:rowOff>48768</xdr:rowOff>
    </xdr:to>
    <xdr:sp macro="" textlink="">
      <xdr:nvSpPr>
        <xdr:cNvPr id="132" name="楕円 131">
          <a:extLst>
            <a:ext uri="{FF2B5EF4-FFF2-40B4-BE49-F238E27FC236}">
              <a16:creationId xmlns:a16="http://schemas.microsoft.com/office/drawing/2014/main" id="{698FE396-E866-40E9-9D1D-C842CF8C677F}"/>
            </a:ext>
          </a:extLst>
        </xdr:cNvPr>
        <xdr:cNvSpPr/>
      </xdr:nvSpPr>
      <xdr:spPr>
        <a:xfrm>
          <a:off x="7839075" y="578916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166751</xdr:rowOff>
    </xdr:from>
    <xdr:to>
      <xdr:col>50</xdr:col>
      <xdr:colOff>114300</xdr:colOff>
      <xdr:row>35</xdr:row>
      <xdr:rowOff>169418</xdr:rowOff>
    </xdr:to>
    <xdr:cxnSp macro="">
      <xdr:nvCxnSpPr>
        <xdr:cNvPr id="133" name="直線コネクタ 132">
          <a:extLst>
            <a:ext uri="{FF2B5EF4-FFF2-40B4-BE49-F238E27FC236}">
              <a16:creationId xmlns:a16="http://schemas.microsoft.com/office/drawing/2014/main" id="{F841533E-68CD-4615-86E9-EABCE41B90BF}"/>
            </a:ext>
          </a:extLst>
        </xdr:cNvPr>
        <xdr:cNvCxnSpPr/>
      </xdr:nvCxnSpPr>
      <xdr:spPr>
        <a:xfrm flipV="1">
          <a:off x="7886700" y="583095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120142</xdr:rowOff>
    </xdr:from>
    <xdr:to>
      <xdr:col>41</xdr:col>
      <xdr:colOff>101600</xdr:colOff>
      <xdr:row>36</xdr:row>
      <xdr:rowOff>50292</xdr:rowOff>
    </xdr:to>
    <xdr:sp macro="" textlink="">
      <xdr:nvSpPr>
        <xdr:cNvPr id="134" name="楕円 133">
          <a:extLst>
            <a:ext uri="{FF2B5EF4-FFF2-40B4-BE49-F238E27FC236}">
              <a16:creationId xmlns:a16="http://schemas.microsoft.com/office/drawing/2014/main" id="{357F3B31-2803-4170-B52E-5CE319547AF4}"/>
            </a:ext>
          </a:extLst>
        </xdr:cNvPr>
        <xdr:cNvSpPr/>
      </xdr:nvSpPr>
      <xdr:spPr>
        <a:xfrm>
          <a:off x="7029450" y="579069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169418</xdr:rowOff>
    </xdr:from>
    <xdr:to>
      <xdr:col>45</xdr:col>
      <xdr:colOff>177800</xdr:colOff>
      <xdr:row>35</xdr:row>
      <xdr:rowOff>170942</xdr:rowOff>
    </xdr:to>
    <xdr:cxnSp macro="">
      <xdr:nvCxnSpPr>
        <xdr:cNvPr id="135" name="直線コネクタ 134">
          <a:extLst>
            <a:ext uri="{FF2B5EF4-FFF2-40B4-BE49-F238E27FC236}">
              <a16:creationId xmlns:a16="http://schemas.microsoft.com/office/drawing/2014/main" id="{AAC7DABF-DBEE-431D-ACC7-085CD00D86CD}"/>
            </a:ext>
          </a:extLst>
        </xdr:cNvPr>
        <xdr:cNvCxnSpPr/>
      </xdr:nvCxnSpPr>
      <xdr:spPr>
        <a:xfrm flipV="1">
          <a:off x="7077075" y="5827268"/>
          <a:ext cx="80962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96393</xdr:rowOff>
    </xdr:from>
    <xdr:to>
      <xdr:col>36</xdr:col>
      <xdr:colOff>165100</xdr:colOff>
      <xdr:row>36</xdr:row>
      <xdr:rowOff>26543</xdr:rowOff>
    </xdr:to>
    <xdr:sp macro="" textlink="">
      <xdr:nvSpPr>
        <xdr:cNvPr id="136" name="楕円 135">
          <a:extLst>
            <a:ext uri="{FF2B5EF4-FFF2-40B4-BE49-F238E27FC236}">
              <a16:creationId xmlns:a16="http://schemas.microsoft.com/office/drawing/2014/main" id="{8947D009-AE34-4E76-8CE5-091C0E5AAD11}"/>
            </a:ext>
          </a:extLst>
        </xdr:cNvPr>
        <xdr:cNvSpPr/>
      </xdr:nvSpPr>
      <xdr:spPr>
        <a:xfrm>
          <a:off x="6238875" y="57637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147193</xdr:rowOff>
    </xdr:from>
    <xdr:to>
      <xdr:col>41</xdr:col>
      <xdr:colOff>50800</xdr:colOff>
      <xdr:row>35</xdr:row>
      <xdr:rowOff>170942</xdr:rowOff>
    </xdr:to>
    <xdr:cxnSp macro="">
      <xdr:nvCxnSpPr>
        <xdr:cNvPr id="137" name="直線コネクタ 136">
          <a:extLst>
            <a:ext uri="{FF2B5EF4-FFF2-40B4-BE49-F238E27FC236}">
              <a16:creationId xmlns:a16="http://schemas.microsoft.com/office/drawing/2014/main" id="{A908A0EC-1632-42FD-ACE0-73131CD28154}"/>
            </a:ext>
          </a:extLst>
        </xdr:cNvPr>
        <xdr:cNvCxnSpPr/>
      </xdr:nvCxnSpPr>
      <xdr:spPr>
        <a:xfrm>
          <a:off x="6286500" y="5811393"/>
          <a:ext cx="790575"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12336</xdr:rowOff>
    </xdr:from>
    <xdr:ext cx="469744" cy="259045"/>
    <xdr:sp macro="" textlink="">
      <xdr:nvSpPr>
        <xdr:cNvPr id="138" name="n_1aveValue【道路】&#10;一人当たり延長">
          <a:extLst>
            <a:ext uri="{FF2B5EF4-FFF2-40B4-BE49-F238E27FC236}">
              <a16:creationId xmlns:a16="http://schemas.microsoft.com/office/drawing/2014/main" id="{80F33C37-A9E6-4EC7-872B-DB78DDED8826}"/>
            </a:ext>
          </a:extLst>
        </xdr:cNvPr>
        <xdr:cNvSpPr txBox="1"/>
      </xdr:nvSpPr>
      <xdr:spPr>
        <a:xfrm>
          <a:off x="8458277" y="648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10812</xdr:rowOff>
    </xdr:from>
    <xdr:ext cx="469744" cy="259045"/>
    <xdr:sp macro="" textlink="">
      <xdr:nvSpPr>
        <xdr:cNvPr id="139" name="n_2aveValue【道路】&#10;一人当たり延長">
          <a:extLst>
            <a:ext uri="{FF2B5EF4-FFF2-40B4-BE49-F238E27FC236}">
              <a16:creationId xmlns:a16="http://schemas.microsoft.com/office/drawing/2014/main" id="{709A7533-D76C-4E5C-A99B-0A8CD829650C}"/>
            </a:ext>
          </a:extLst>
        </xdr:cNvPr>
        <xdr:cNvSpPr txBox="1"/>
      </xdr:nvSpPr>
      <xdr:spPr>
        <a:xfrm>
          <a:off x="76772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12209</xdr:rowOff>
    </xdr:from>
    <xdr:ext cx="469744" cy="259045"/>
    <xdr:sp macro="" textlink="">
      <xdr:nvSpPr>
        <xdr:cNvPr id="140" name="n_3aveValue【道路】&#10;一人当たり延長">
          <a:extLst>
            <a:ext uri="{FF2B5EF4-FFF2-40B4-BE49-F238E27FC236}">
              <a16:creationId xmlns:a16="http://schemas.microsoft.com/office/drawing/2014/main" id="{04E63E39-C85D-4C01-94A2-4E4EEC5D0769}"/>
            </a:ext>
          </a:extLst>
        </xdr:cNvPr>
        <xdr:cNvSpPr txBox="1"/>
      </xdr:nvSpPr>
      <xdr:spPr>
        <a:xfrm>
          <a:off x="6867602"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12082</xdr:rowOff>
    </xdr:from>
    <xdr:ext cx="469744" cy="259045"/>
    <xdr:sp macro="" textlink="">
      <xdr:nvSpPr>
        <xdr:cNvPr id="141" name="n_4aveValue【道路】&#10;一人当たり延長">
          <a:extLst>
            <a:ext uri="{FF2B5EF4-FFF2-40B4-BE49-F238E27FC236}">
              <a16:creationId xmlns:a16="http://schemas.microsoft.com/office/drawing/2014/main" id="{73087961-4641-4406-9D48-AC01BE5FF333}"/>
            </a:ext>
          </a:extLst>
        </xdr:cNvPr>
        <xdr:cNvSpPr txBox="1"/>
      </xdr:nvSpPr>
      <xdr:spPr>
        <a:xfrm>
          <a:off x="6067502"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62628</xdr:rowOff>
    </xdr:from>
    <xdr:ext cx="469744" cy="259045"/>
    <xdr:sp macro="" textlink="">
      <xdr:nvSpPr>
        <xdr:cNvPr id="142" name="n_1mainValue【道路】&#10;一人当たり延長">
          <a:extLst>
            <a:ext uri="{FF2B5EF4-FFF2-40B4-BE49-F238E27FC236}">
              <a16:creationId xmlns:a16="http://schemas.microsoft.com/office/drawing/2014/main" id="{898FAE2F-FF6D-434E-BA66-A039EDB7D276}"/>
            </a:ext>
          </a:extLst>
        </xdr:cNvPr>
        <xdr:cNvSpPr txBox="1"/>
      </xdr:nvSpPr>
      <xdr:spPr>
        <a:xfrm>
          <a:off x="8458277" y="55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65295</xdr:rowOff>
    </xdr:from>
    <xdr:ext cx="469744" cy="259045"/>
    <xdr:sp macro="" textlink="">
      <xdr:nvSpPr>
        <xdr:cNvPr id="143" name="n_2mainValue【道路】&#10;一人当たり延長">
          <a:extLst>
            <a:ext uri="{FF2B5EF4-FFF2-40B4-BE49-F238E27FC236}">
              <a16:creationId xmlns:a16="http://schemas.microsoft.com/office/drawing/2014/main" id="{B2782211-FB57-4B43-BFE5-475BC024D5D2}"/>
            </a:ext>
          </a:extLst>
        </xdr:cNvPr>
        <xdr:cNvSpPr txBox="1"/>
      </xdr:nvSpPr>
      <xdr:spPr>
        <a:xfrm>
          <a:off x="7677227" y="557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66819</xdr:rowOff>
    </xdr:from>
    <xdr:ext cx="469744" cy="259045"/>
    <xdr:sp macro="" textlink="">
      <xdr:nvSpPr>
        <xdr:cNvPr id="144" name="n_3mainValue【道路】&#10;一人当たり延長">
          <a:extLst>
            <a:ext uri="{FF2B5EF4-FFF2-40B4-BE49-F238E27FC236}">
              <a16:creationId xmlns:a16="http://schemas.microsoft.com/office/drawing/2014/main" id="{D3223EED-6F23-4DEE-8E90-5EDB2361F2D9}"/>
            </a:ext>
          </a:extLst>
        </xdr:cNvPr>
        <xdr:cNvSpPr txBox="1"/>
      </xdr:nvSpPr>
      <xdr:spPr>
        <a:xfrm>
          <a:off x="6867602" y="556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43070</xdr:rowOff>
    </xdr:from>
    <xdr:ext cx="469744" cy="259045"/>
    <xdr:sp macro="" textlink="">
      <xdr:nvSpPr>
        <xdr:cNvPr id="145" name="n_4mainValue【道路】&#10;一人当たり延長">
          <a:extLst>
            <a:ext uri="{FF2B5EF4-FFF2-40B4-BE49-F238E27FC236}">
              <a16:creationId xmlns:a16="http://schemas.microsoft.com/office/drawing/2014/main" id="{D000BBCD-A7A6-4025-A6D5-B015D604A85D}"/>
            </a:ext>
          </a:extLst>
        </xdr:cNvPr>
        <xdr:cNvSpPr txBox="1"/>
      </xdr:nvSpPr>
      <xdr:spPr>
        <a:xfrm>
          <a:off x="6067502"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C804633-AEF8-4B8C-9FD5-CBE8E3498F78}"/>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D70E71F-3F4F-4068-A889-DDB706101EDA}"/>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99B6FBB-6AB9-42F6-9E02-438CBF56708F}"/>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BDDDCAF-E277-4F30-A38A-676B04DB560D}"/>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03AC638-776B-4ED0-8FA3-AA783CD88B50}"/>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16A9DA6-0600-48A7-9B02-27AE88727B97}"/>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7014572-FBBF-4B53-A81B-AFD094135C47}"/>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D6503B0-88AB-4CD1-984D-B326994D8D54}"/>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270620F-9C35-4C09-A2A8-CDA0B8068179}"/>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413498C-62F8-43BD-A998-7F73760C0D50}"/>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7DA91F8D-F2BD-4718-8ABE-3EF45C20D448}"/>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6F02BF19-4579-4171-9888-B39E93E0230F}"/>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68052308-FD20-414B-8C99-C3047FD329D4}"/>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30E98D4-33EC-4223-951A-C64DA5D167D3}"/>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1CC9E721-6E35-4FC5-B662-DE2694D07D1C}"/>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D4970A67-AFE7-454C-996A-62D4A9D65AA3}"/>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D1ED7C2E-F4E2-407C-8FD3-234976AF165E}"/>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BECAE29A-92AD-41D2-83C3-7D7DE69797CC}"/>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FEE82A16-4476-4FC2-B3AA-44E0107B48D0}"/>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7A9070BC-BE3D-43EA-9A9E-28F6C910C81A}"/>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512A5896-017E-457E-9250-3CFEC2E0D531}"/>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ABDC9CF1-523C-4151-8C4D-CC4A317C5BC0}"/>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B01AE499-7A22-4DDE-A2E4-0195F797D6A8}"/>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A0B3E155-C187-458E-9C91-26DFBBDD9244}"/>
            </a:ext>
          </a:extLst>
        </xdr:cNvPr>
        <xdr:cNvCxnSpPr/>
      </xdr:nvCxnSpPr>
      <xdr:spPr>
        <a:xfrm flipV="1">
          <a:off x="4180840" y="909701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271DA4D9-F812-4140-BC01-A20E135BC062}"/>
            </a:ext>
          </a:extLst>
        </xdr:cNvPr>
        <xdr:cNvSpPr txBox="1"/>
      </xdr:nvSpPr>
      <xdr:spPr>
        <a:xfrm>
          <a:off x="4219575"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3FA3F563-694C-495F-8024-7AFE5316188D}"/>
            </a:ext>
          </a:extLst>
        </xdr:cNvPr>
        <xdr:cNvCxnSpPr/>
      </xdr:nvCxnSpPr>
      <xdr:spPr>
        <a:xfrm>
          <a:off x="4105275" y="103047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ADC665E4-FD31-47F3-9791-7C9004A11BDE}"/>
            </a:ext>
          </a:extLst>
        </xdr:cNvPr>
        <xdr:cNvSpPr txBox="1"/>
      </xdr:nvSpPr>
      <xdr:spPr>
        <a:xfrm>
          <a:off x="4219575" y="889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E63F63BC-2FE1-4417-A668-3DFB9DF013C9}"/>
            </a:ext>
          </a:extLst>
        </xdr:cNvPr>
        <xdr:cNvCxnSpPr/>
      </xdr:nvCxnSpPr>
      <xdr:spPr>
        <a:xfrm>
          <a:off x="4105275" y="9097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9E22D4FE-50B8-4706-A382-4F515DACE9B3}"/>
            </a:ext>
          </a:extLst>
        </xdr:cNvPr>
        <xdr:cNvSpPr txBox="1"/>
      </xdr:nvSpPr>
      <xdr:spPr>
        <a:xfrm>
          <a:off x="4219575" y="9923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a:extLst>
            <a:ext uri="{FF2B5EF4-FFF2-40B4-BE49-F238E27FC236}">
              <a16:creationId xmlns:a16="http://schemas.microsoft.com/office/drawing/2014/main" id="{6662F070-53ED-4AD4-8DF8-1940B5E7469D}"/>
            </a:ext>
          </a:extLst>
        </xdr:cNvPr>
        <xdr:cNvSpPr/>
      </xdr:nvSpPr>
      <xdr:spPr>
        <a:xfrm>
          <a:off x="4124325" y="100590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a:extLst>
            <a:ext uri="{FF2B5EF4-FFF2-40B4-BE49-F238E27FC236}">
              <a16:creationId xmlns:a16="http://schemas.microsoft.com/office/drawing/2014/main" id="{BE74B523-52DD-465F-B0A1-1F96668C73FA}"/>
            </a:ext>
          </a:extLst>
        </xdr:cNvPr>
        <xdr:cNvSpPr/>
      </xdr:nvSpPr>
      <xdr:spPr>
        <a:xfrm>
          <a:off x="3381375" y="100399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a:extLst>
            <a:ext uri="{FF2B5EF4-FFF2-40B4-BE49-F238E27FC236}">
              <a16:creationId xmlns:a16="http://schemas.microsoft.com/office/drawing/2014/main" id="{F81EB012-DC24-4E09-9939-CE96FDCA968F}"/>
            </a:ext>
          </a:extLst>
        </xdr:cNvPr>
        <xdr:cNvSpPr/>
      </xdr:nvSpPr>
      <xdr:spPr>
        <a:xfrm>
          <a:off x="2571750" y="10026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a:extLst>
            <a:ext uri="{FF2B5EF4-FFF2-40B4-BE49-F238E27FC236}">
              <a16:creationId xmlns:a16="http://schemas.microsoft.com/office/drawing/2014/main" id="{4EFABA7B-E9D7-412C-A0AD-048BD1D03438}"/>
            </a:ext>
          </a:extLst>
        </xdr:cNvPr>
        <xdr:cNvSpPr/>
      </xdr:nvSpPr>
      <xdr:spPr>
        <a:xfrm>
          <a:off x="1781175" y="10000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a:extLst>
            <a:ext uri="{FF2B5EF4-FFF2-40B4-BE49-F238E27FC236}">
              <a16:creationId xmlns:a16="http://schemas.microsoft.com/office/drawing/2014/main" id="{9A3D5265-2A0B-4371-B933-FBA0E611A2C0}"/>
            </a:ext>
          </a:extLst>
        </xdr:cNvPr>
        <xdr:cNvSpPr/>
      </xdr:nvSpPr>
      <xdr:spPr>
        <a:xfrm>
          <a:off x="981075" y="99841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90C61AB-D881-49BC-971E-5B132AA50CFD}"/>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3F336B1-E11F-4470-9A63-5A65613BD286}"/>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C516D3C-8F91-474F-9A93-5DC9078EB442}"/>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D3E59AF-1409-48E6-B97C-B80C31DAD30A}"/>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2D4A868-E38E-4BB1-A299-F062C916A325}"/>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147320</xdr:rowOff>
    </xdr:from>
    <xdr:to>
      <xdr:col>24</xdr:col>
      <xdr:colOff>114300</xdr:colOff>
      <xdr:row>63</xdr:row>
      <xdr:rowOff>77470</xdr:rowOff>
    </xdr:to>
    <xdr:sp macro="" textlink="">
      <xdr:nvSpPr>
        <xdr:cNvPr id="185" name="楕円 184">
          <a:extLst>
            <a:ext uri="{FF2B5EF4-FFF2-40B4-BE49-F238E27FC236}">
              <a16:creationId xmlns:a16="http://schemas.microsoft.com/office/drawing/2014/main" id="{5B55D3FB-A7F4-401D-887D-51E0C59429A8}"/>
            </a:ext>
          </a:extLst>
        </xdr:cNvPr>
        <xdr:cNvSpPr/>
      </xdr:nvSpPr>
      <xdr:spPr>
        <a:xfrm>
          <a:off x="4124325" y="101834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62247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4D4CC937-CF0C-4724-9D58-6AE7ECC9F9C1}"/>
            </a:ext>
          </a:extLst>
        </xdr:cNvPr>
        <xdr:cNvSpPr txBox="1"/>
      </xdr:nvSpPr>
      <xdr:spPr>
        <a:xfrm>
          <a:off x="4219575"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118745</xdr:rowOff>
    </xdr:from>
    <xdr:to>
      <xdr:col>20</xdr:col>
      <xdr:colOff>38100</xdr:colOff>
      <xdr:row>63</xdr:row>
      <xdr:rowOff>48895</xdr:rowOff>
    </xdr:to>
    <xdr:sp macro="" textlink="">
      <xdr:nvSpPr>
        <xdr:cNvPr id="187" name="楕円 186">
          <a:extLst>
            <a:ext uri="{FF2B5EF4-FFF2-40B4-BE49-F238E27FC236}">
              <a16:creationId xmlns:a16="http://schemas.microsoft.com/office/drawing/2014/main" id="{336ADC92-38A3-4682-94DA-D764F46D599D}"/>
            </a:ext>
          </a:extLst>
        </xdr:cNvPr>
        <xdr:cNvSpPr/>
      </xdr:nvSpPr>
      <xdr:spPr>
        <a:xfrm>
          <a:off x="3381375" y="101612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169545</xdr:rowOff>
    </xdr:from>
    <xdr:to>
      <xdr:col>24</xdr:col>
      <xdr:colOff>63500</xdr:colOff>
      <xdr:row>63</xdr:row>
      <xdr:rowOff>26670</xdr:rowOff>
    </xdr:to>
    <xdr:cxnSp macro="">
      <xdr:nvCxnSpPr>
        <xdr:cNvPr id="188" name="直線コネクタ 187">
          <a:extLst>
            <a:ext uri="{FF2B5EF4-FFF2-40B4-BE49-F238E27FC236}">
              <a16:creationId xmlns:a16="http://schemas.microsoft.com/office/drawing/2014/main" id="{C4DE9BDD-60FF-461A-8775-1AFF92978D71}"/>
            </a:ext>
          </a:extLst>
        </xdr:cNvPr>
        <xdr:cNvCxnSpPr/>
      </xdr:nvCxnSpPr>
      <xdr:spPr>
        <a:xfrm>
          <a:off x="3429000" y="10199370"/>
          <a:ext cx="75247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90170</xdr:rowOff>
    </xdr:from>
    <xdr:to>
      <xdr:col>15</xdr:col>
      <xdr:colOff>101600</xdr:colOff>
      <xdr:row>63</xdr:row>
      <xdr:rowOff>20320</xdr:rowOff>
    </xdr:to>
    <xdr:sp macro="" textlink="">
      <xdr:nvSpPr>
        <xdr:cNvPr id="189" name="楕円 188">
          <a:extLst>
            <a:ext uri="{FF2B5EF4-FFF2-40B4-BE49-F238E27FC236}">
              <a16:creationId xmlns:a16="http://schemas.microsoft.com/office/drawing/2014/main" id="{FB3D608F-2850-4D90-AC3F-4C8D5BA48591}"/>
            </a:ext>
          </a:extLst>
        </xdr:cNvPr>
        <xdr:cNvSpPr/>
      </xdr:nvSpPr>
      <xdr:spPr>
        <a:xfrm>
          <a:off x="2571750" y="101263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140970</xdr:rowOff>
    </xdr:from>
    <xdr:to>
      <xdr:col>19</xdr:col>
      <xdr:colOff>177800</xdr:colOff>
      <xdr:row>62</xdr:row>
      <xdr:rowOff>169545</xdr:rowOff>
    </xdr:to>
    <xdr:cxnSp macro="">
      <xdr:nvCxnSpPr>
        <xdr:cNvPr id="190" name="直線コネクタ 189">
          <a:extLst>
            <a:ext uri="{FF2B5EF4-FFF2-40B4-BE49-F238E27FC236}">
              <a16:creationId xmlns:a16="http://schemas.microsoft.com/office/drawing/2014/main" id="{5C13E6D6-9E1F-4991-AA06-9C324EFEE387}"/>
            </a:ext>
          </a:extLst>
        </xdr:cNvPr>
        <xdr:cNvCxnSpPr/>
      </xdr:nvCxnSpPr>
      <xdr:spPr>
        <a:xfrm>
          <a:off x="2619375" y="10183495"/>
          <a:ext cx="809625"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59690</xdr:rowOff>
    </xdr:from>
    <xdr:to>
      <xdr:col>10</xdr:col>
      <xdr:colOff>165100</xdr:colOff>
      <xdr:row>62</xdr:row>
      <xdr:rowOff>161290</xdr:rowOff>
    </xdr:to>
    <xdr:sp macro="" textlink="">
      <xdr:nvSpPr>
        <xdr:cNvPr id="191" name="楕円 190">
          <a:extLst>
            <a:ext uri="{FF2B5EF4-FFF2-40B4-BE49-F238E27FC236}">
              <a16:creationId xmlns:a16="http://schemas.microsoft.com/office/drawing/2014/main" id="{B4BC6735-2B2E-4B73-AAB6-70C0527DB4E1}"/>
            </a:ext>
          </a:extLst>
        </xdr:cNvPr>
        <xdr:cNvSpPr/>
      </xdr:nvSpPr>
      <xdr:spPr>
        <a:xfrm>
          <a:off x="1781175" y="100990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110490</xdr:rowOff>
    </xdr:from>
    <xdr:to>
      <xdr:col>15</xdr:col>
      <xdr:colOff>50800</xdr:colOff>
      <xdr:row>62</xdr:row>
      <xdr:rowOff>140970</xdr:rowOff>
    </xdr:to>
    <xdr:cxnSp macro="">
      <xdr:nvCxnSpPr>
        <xdr:cNvPr id="192" name="直線コネクタ 191">
          <a:extLst>
            <a:ext uri="{FF2B5EF4-FFF2-40B4-BE49-F238E27FC236}">
              <a16:creationId xmlns:a16="http://schemas.microsoft.com/office/drawing/2014/main" id="{289B33B0-BBD7-4BD2-B514-32211F8FED5A}"/>
            </a:ext>
          </a:extLst>
        </xdr:cNvPr>
        <xdr:cNvCxnSpPr/>
      </xdr:nvCxnSpPr>
      <xdr:spPr>
        <a:xfrm>
          <a:off x="1828800" y="10146665"/>
          <a:ext cx="790575"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29210</xdr:rowOff>
    </xdr:from>
    <xdr:to>
      <xdr:col>6</xdr:col>
      <xdr:colOff>38100</xdr:colOff>
      <xdr:row>62</xdr:row>
      <xdr:rowOff>130810</xdr:rowOff>
    </xdr:to>
    <xdr:sp macro="" textlink="">
      <xdr:nvSpPr>
        <xdr:cNvPr id="193" name="楕円 192">
          <a:extLst>
            <a:ext uri="{FF2B5EF4-FFF2-40B4-BE49-F238E27FC236}">
              <a16:creationId xmlns:a16="http://schemas.microsoft.com/office/drawing/2014/main" id="{7351D814-5D70-44FE-97A9-32BA978E8A7F}"/>
            </a:ext>
          </a:extLst>
        </xdr:cNvPr>
        <xdr:cNvSpPr/>
      </xdr:nvSpPr>
      <xdr:spPr>
        <a:xfrm>
          <a:off x="981075" y="100653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80010</xdr:rowOff>
    </xdr:from>
    <xdr:to>
      <xdr:col>10</xdr:col>
      <xdr:colOff>114300</xdr:colOff>
      <xdr:row>62</xdr:row>
      <xdr:rowOff>110490</xdr:rowOff>
    </xdr:to>
    <xdr:cxnSp macro="">
      <xdr:nvCxnSpPr>
        <xdr:cNvPr id="194" name="直線コネクタ 193">
          <a:extLst>
            <a:ext uri="{FF2B5EF4-FFF2-40B4-BE49-F238E27FC236}">
              <a16:creationId xmlns:a16="http://schemas.microsoft.com/office/drawing/2014/main" id="{53DC2A37-57D3-4EF0-ABBF-C8FD25A034B0}"/>
            </a:ext>
          </a:extLst>
        </xdr:cNvPr>
        <xdr:cNvCxnSpPr/>
      </xdr:nvCxnSpPr>
      <xdr:spPr>
        <a:xfrm>
          <a:off x="1028700" y="10122535"/>
          <a:ext cx="8001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118762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BB00FE7C-5690-446F-8E9D-9794D80A60B6}"/>
            </a:ext>
          </a:extLst>
        </xdr:cNvPr>
        <xdr:cNvSpPr txBox="1"/>
      </xdr:nvSpPr>
      <xdr:spPr>
        <a:xfrm>
          <a:off x="3239144"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95902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BBCBF949-2E30-4EF9-9298-347DAFBB5AAD}"/>
            </a:ext>
          </a:extLst>
        </xdr:cNvPr>
        <xdr:cNvSpPr txBox="1"/>
      </xdr:nvSpPr>
      <xdr:spPr>
        <a:xfrm>
          <a:off x="2439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73042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AD4985F5-D9A5-449F-B265-6548D62DE185}"/>
            </a:ext>
          </a:extLst>
        </xdr:cNvPr>
        <xdr:cNvSpPr txBox="1"/>
      </xdr:nvSpPr>
      <xdr:spPr>
        <a:xfrm>
          <a:off x="1648469"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50182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1EE89855-0822-4C01-8F70-B2141FB85899}"/>
            </a:ext>
          </a:extLst>
        </xdr:cNvPr>
        <xdr:cNvSpPr txBox="1"/>
      </xdr:nvSpPr>
      <xdr:spPr>
        <a:xfrm>
          <a:off x="848369"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40022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3C1937A6-BEFE-4B9F-9430-B8C86A073EFF}"/>
            </a:ext>
          </a:extLst>
        </xdr:cNvPr>
        <xdr:cNvSpPr txBox="1"/>
      </xdr:nvSpPr>
      <xdr:spPr>
        <a:xfrm>
          <a:off x="32391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11447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5F3161F0-790A-4C07-A217-BA0E820D449A}"/>
            </a:ext>
          </a:extLst>
        </xdr:cNvPr>
        <xdr:cNvSpPr txBox="1"/>
      </xdr:nvSpPr>
      <xdr:spPr>
        <a:xfrm>
          <a:off x="2439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152417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641339A4-1B62-42D8-AC93-B6B84F996C1F}"/>
            </a:ext>
          </a:extLst>
        </xdr:cNvPr>
        <xdr:cNvSpPr txBox="1"/>
      </xdr:nvSpPr>
      <xdr:spPr>
        <a:xfrm>
          <a:off x="1648469"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121937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7629E563-99F3-4142-A102-4C9FCAE650CB}"/>
            </a:ext>
          </a:extLst>
        </xdr:cNvPr>
        <xdr:cNvSpPr txBox="1"/>
      </xdr:nvSpPr>
      <xdr:spPr>
        <a:xfrm>
          <a:off x="848369" y="1016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2B6EB4B4-E21A-4669-8F1C-4C18D607F9FD}"/>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52D55139-B686-4712-8F6B-5AF9014E717E}"/>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329A2631-CAD0-4252-A3CB-B2AF63F55661}"/>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C94FDD9-50EB-49A3-BA09-70D173913493}"/>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F2C268C5-F31C-4344-8303-FEE17802E559}"/>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862785E9-D4F7-49C2-BD29-E344F873D9FD}"/>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E2F8EC1B-468B-4B42-A9A3-156C2F8C9B53}"/>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476EA19A-3B0F-49FF-A613-D2CFCC7B9FE4}"/>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648B5789-5021-4B7A-88CE-F87181D60D29}"/>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9D89822-466C-44BD-B229-24C7D8912677}"/>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A4B5E483-89E8-4E29-BA02-DBAA8505ECA3}"/>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CC41DC87-C4CF-4410-9054-70BECC7F7E48}"/>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98C9D2BE-563E-4597-8FBA-F52CFE5E9491}"/>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8657FA98-E115-4073-9BCA-2843498C90F8}"/>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CD02AA66-9203-4F62-B955-0B399740EEA4}"/>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048CCADF-A2E8-47C3-AD08-F453BB84E5A8}"/>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C201A408-E83E-4CBE-8032-FF0ED8142A7A}"/>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7E184B4D-B4B3-42D7-9741-8E3BE25BD250}"/>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84728A39-E53B-4134-9B62-D4D4C9A6C41E}"/>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90310EB0-2D22-423F-88C3-3A685325A338}"/>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6D4351F0-A9DC-4BE4-BDF8-E6D6288E3BC5}"/>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2AEAD12E-34D5-4252-92DF-29D7274B0C48}"/>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E4F2A0BA-116B-484B-8431-2DBDFE9A79D8}"/>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a:extLst>
            <a:ext uri="{FF2B5EF4-FFF2-40B4-BE49-F238E27FC236}">
              <a16:creationId xmlns:a16="http://schemas.microsoft.com/office/drawing/2014/main" id="{75CF1BA4-77C4-489C-9A1B-EBE4F632DAA7}"/>
            </a:ext>
          </a:extLst>
        </xdr:cNvPr>
        <xdr:cNvCxnSpPr/>
      </xdr:nvCxnSpPr>
      <xdr:spPr>
        <a:xfrm flipV="1">
          <a:off x="9429115" y="9172180"/>
          <a:ext cx="0" cy="121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49C4D7F2-107A-463C-B12B-3BF465921BFD}"/>
            </a:ext>
          </a:extLst>
        </xdr:cNvPr>
        <xdr:cNvSpPr txBox="1"/>
      </xdr:nvSpPr>
      <xdr:spPr>
        <a:xfrm>
          <a:off x="9467850" y="1039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a:extLst>
            <a:ext uri="{FF2B5EF4-FFF2-40B4-BE49-F238E27FC236}">
              <a16:creationId xmlns:a16="http://schemas.microsoft.com/office/drawing/2014/main" id="{A9232A21-C622-4204-92DA-4D0020D9C91A}"/>
            </a:ext>
          </a:extLst>
        </xdr:cNvPr>
        <xdr:cNvCxnSpPr/>
      </xdr:nvCxnSpPr>
      <xdr:spPr>
        <a:xfrm>
          <a:off x="9363075" y="103897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44BA1825-BFC0-4608-9481-1DB6EFA693EE}"/>
            </a:ext>
          </a:extLst>
        </xdr:cNvPr>
        <xdr:cNvSpPr txBox="1"/>
      </xdr:nvSpPr>
      <xdr:spPr>
        <a:xfrm>
          <a:off x="9467850" y="895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a:extLst>
            <a:ext uri="{FF2B5EF4-FFF2-40B4-BE49-F238E27FC236}">
              <a16:creationId xmlns:a16="http://schemas.microsoft.com/office/drawing/2014/main" id="{12CE512D-AEF5-442C-865F-9B9BFB722D08}"/>
            </a:ext>
          </a:extLst>
        </xdr:cNvPr>
        <xdr:cNvCxnSpPr/>
      </xdr:nvCxnSpPr>
      <xdr:spPr>
        <a:xfrm>
          <a:off x="9363075" y="91721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57838</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76940467-6F19-4A2B-89A0-AB125E8803E6}"/>
            </a:ext>
          </a:extLst>
        </xdr:cNvPr>
        <xdr:cNvSpPr txBox="1"/>
      </xdr:nvSpPr>
      <xdr:spPr>
        <a:xfrm>
          <a:off x="9467850" y="9935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32" name="フローチャート: 判断 231">
          <a:extLst>
            <a:ext uri="{FF2B5EF4-FFF2-40B4-BE49-F238E27FC236}">
              <a16:creationId xmlns:a16="http://schemas.microsoft.com/office/drawing/2014/main" id="{B78DBD19-8708-44DF-BFDA-15D4051205F5}"/>
            </a:ext>
          </a:extLst>
        </xdr:cNvPr>
        <xdr:cNvSpPr/>
      </xdr:nvSpPr>
      <xdr:spPr>
        <a:xfrm>
          <a:off x="9401175" y="9960011"/>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3" name="フローチャート: 判断 232">
          <a:extLst>
            <a:ext uri="{FF2B5EF4-FFF2-40B4-BE49-F238E27FC236}">
              <a16:creationId xmlns:a16="http://schemas.microsoft.com/office/drawing/2014/main" id="{BD115805-6255-4009-9C91-F2713983CA4A}"/>
            </a:ext>
          </a:extLst>
        </xdr:cNvPr>
        <xdr:cNvSpPr/>
      </xdr:nvSpPr>
      <xdr:spPr>
        <a:xfrm>
          <a:off x="8639175" y="99650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4" name="フローチャート: 判断 233">
          <a:extLst>
            <a:ext uri="{FF2B5EF4-FFF2-40B4-BE49-F238E27FC236}">
              <a16:creationId xmlns:a16="http://schemas.microsoft.com/office/drawing/2014/main" id="{D3616FCB-CAF9-4C46-8048-90259863E7C9}"/>
            </a:ext>
          </a:extLst>
        </xdr:cNvPr>
        <xdr:cNvSpPr/>
      </xdr:nvSpPr>
      <xdr:spPr>
        <a:xfrm>
          <a:off x="7839075" y="99617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5" name="フローチャート: 判断 234">
          <a:extLst>
            <a:ext uri="{FF2B5EF4-FFF2-40B4-BE49-F238E27FC236}">
              <a16:creationId xmlns:a16="http://schemas.microsoft.com/office/drawing/2014/main" id="{805662E8-B7EB-47F8-B8C9-CB3C2D5C2E1D}"/>
            </a:ext>
          </a:extLst>
        </xdr:cNvPr>
        <xdr:cNvSpPr/>
      </xdr:nvSpPr>
      <xdr:spPr>
        <a:xfrm>
          <a:off x="7029450" y="9964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6" name="フローチャート: 判断 235">
          <a:extLst>
            <a:ext uri="{FF2B5EF4-FFF2-40B4-BE49-F238E27FC236}">
              <a16:creationId xmlns:a16="http://schemas.microsoft.com/office/drawing/2014/main" id="{B3F269C8-BA79-4C58-97F9-4B66E6EED290}"/>
            </a:ext>
          </a:extLst>
        </xdr:cNvPr>
        <xdr:cNvSpPr/>
      </xdr:nvSpPr>
      <xdr:spPr>
        <a:xfrm>
          <a:off x="6238875" y="99528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D7CB139-10E2-4E6B-8C3F-E7EBDB097DDA}"/>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DC2705E-5944-498B-9257-B1B8D623A43C}"/>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D88FE15-010F-414B-84A5-FD52F4420A4A}"/>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40B9535-17EC-4FBB-BCE3-A387B931015F}"/>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708C5CC-43BE-43A2-9B2D-BE3C9D830204}"/>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50405</xdr:rowOff>
    </xdr:from>
    <xdr:to>
      <xdr:col>55</xdr:col>
      <xdr:colOff>50800</xdr:colOff>
      <xdr:row>56</xdr:row>
      <xdr:rowOff>152005</xdr:rowOff>
    </xdr:to>
    <xdr:sp macro="" textlink="">
      <xdr:nvSpPr>
        <xdr:cNvPr id="242" name="楕円 241">
          <a:extLst>
            <a:ext uri="{FF2B5EF4-FFF2-40B4-BE49-F238E27FC236}">
              <a16:creationId xmlns:a16="http://schemas.microsoft.com/office/drawing/2014/main" id="{D349B077-4BCE-4159-8068-B175ADDEE130}"/>
            </a:ext>
          </a:extLst>
        </xdr:cNvPr>
        <xdr:cNvSpPr/>
      </xdr:nvSpPr>
      <xdr:spPr>
        <a:xfrm>
          <a:off x="9401175" y="911503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3432</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11F00615-0B66-48A8-9FBC-D348585CC2A8}"/>
            </a:ext>
          </a:extLst>
        </xdr:cNvPr>
        <xdr:cNvSpPr txBox="1"/>
      </xdr:nvSpPr>
      <xdr:spPr>
        <a:xfrm>
          <a:off x="9467850" y="907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58924</xdr:rowOff>
    </xdr:from>
    <xdr:to>
      <xdr:col>50</xdr:col>
      <xdr:colOff>165100</xdr:colOff>
      <xdr:row>56</xdr:row>
      <xdr:rowOff>160524</xdr:rowOff>
    </xdr:to>
    <xdr:sp macro="" textlink="">
      <xdr:nvSpPr>
        <xdr:cNvPr id="244" name="楕円 243">
          <a:extLst>
            <a:ext uri="{FF2B5EF4-FFF2-40B4-BE49-F238E27FC236}">
              <a16:creationId xmlns:a16="http://schemas.microsoft.com/office/drawing/2014/main" id="{6F9A1CFA-3901-43F5-A9E3-6EF740003197}"/>
            </a:ext>
          </a:extLst>
        </xdr:cNvPr>
        <xdr:cNvSpPr/>
      </xdr:nvSpPr>
      <xdr:spPr>
        <a:xfrm>
          <a:off x="8639175" y="912672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101205</xdr:rowOff>
    </xdr:from>
    <xdr:to>
      <xdr:col>55</xdr:col>
      <xdr:colOff>0</xdr:colOff>
      <xdr:row>56</xdr:row>
      <xdr:rowOff>109724</xdr:rowOff>
    </xdr:to>
    <xdr:cxnSp macro="">
      <xdr:nvCxnSpPr>
        <xdr:cNvPr id="245" name="直線コネクタ 244">
          <a:extLst>
            <a:ext uri="{FF2B5EF4-FFF2-40B4-BE49-F238E27FC236}">
              <a16:creationId xmlns:a16="http://schemas.microsoft.com/office/drawing/2014/main" id="{B25B0F8F-C430-444F-B875-102832E28F2D}"/>
            </a:ext>
          </a:extLst>
        </xdr:cNvPr>
        <xdr:cNvCxnSpPr/>
      </xdr:nvCxnSpPr>
      <xdr:spPr>
        <a:xfrm flipV="1">
          <a:off x="8686800" y="9172180"/>
          <a:ext cx="742950" cy="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63146</xdr:rowOff>
    </xdr:from>
    <xdr:to>
      <xdr:col>46</xdr:col>
      <xdr:colOff>38100</xdr:colOff>
      <xdr:row>56</xdr:row>
      <xdr:rowOff>164746</xdr:rowOff>
    </xdr:to>
    <xdr:sp macro="" textlink="">
      <xdr:nvSpPr>
        <xdr:cNvPr id="246" name="楕円 245">
          <a:extLst>
            <a:ext uri="{FF2B5EF4-FFF2-40B4-BE49-F238E27FC236}">
              <a16:creationId xmlns:a16="http://schemas.microsoft.com/office/drawing/2014/main" id="{E2024652-D45C-4CBA-B89B-C6BE7FC57258}"/>
            </a:ext>
          </a:extLst>
        </xdr:cNvPr>
        <xdr:cNvSpPr/>
      </xdr:nvSpPr>
      <xdr:spPr>
        <a:xfrm>
          <a:off x="7839075" y="91341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109724</xdr:rowOff>
    </xdr:from>
    <xdr:to>
      <xdr:col>50</xdr:col>
      <xdr:colOff>114300</xdr:colOff>
      <xdr:row>56</xdr:row>
      <xdr:rowOff>113946</xdr:rowOff>
    </xdr:to>
    <xdr:cxnSp macro="">
      <xdr:nvCxnSpPr>
        <xdr:cNvPr id="247" name="直線コネクタ 246">
          <a:extLst>
            <a:ext uri="{FF2B5EF4-FFF2-40B4-BE49-F238E27FC236}">
              <a16:creationId xmlns:a16="http://schemas.microsoft.com/office/drawing/2014/main" id="{09FA8335-8105-4319-90FF-7FE8DB0E97BD}"/>
            </a:ext>
          </a:extLst>
        </xdr:cNvPr>
        <xdr:cNvCxnSpPr/>
      </xdr:nvCxnSpPr>
      <xdr:spPr>
        <a:xfrm flipV="1">
          <a:off x="7886700" y="9174349"/>
          <a:ext cx="8001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64769</xdr:rowOff>
    </xdr:from>
    <xdr:to>
      <xdr:col>41</xdr:col>
      <xdr:colOff>101600</xdr:colOff>
      <xdr:row>56</xdr:row>
      <xdr:rowOff>166369</xdr:rowOff>
    </xdr:to>
    <xdr:sp macro="" textlink="">
      <xdr:nvSpPr>
        <xdr:cNvPr id="248" name="楕円 247">
          <a:extLst>
            <a:ext uri="{FF2B5EF4-FFF2-40B4-BE49-F238E27FC236}">
              <a16:creationId xmlns:a16="http://schemas.microsoft.com/office/drawing/2014/main" id="{5BC36313-C758-41EE-953C-3831FC28C8A4}"/>
            </a:ext>
          </a:extLst>
        </xdr:cNvPr>
        <xdr:cNvSpPr/>
      </xdr:nvSpPr>
      <xdr:spPr>
        <a:xfrm>
          <a:off x="7029450" y="913574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113946</xdr:rowOff>
    </xdr:from>
    <xdr:to>
      <xdr:col>45</xdr:col>
      <xdr:colOff>177800</xdr:colOff>
      <xdr:row>56</xdr:row>
      <xdr:rowOff>115569</xdr:rowOff>
    </xdr:to>
    <xdr:cxnSp macro="">
      <xdr:nvCxnSpPr>
        <xdr:cNvPr id="249" name="直線コネクタ 248">
          <a:extLst>
            <a:ext uri="{FF2B5EF4-FFF2-40B4-BE49-F238E27FC236}">
              <a16:creationId xmlns:a16="http://schemas.microsoft.com/office/drawing/2014/main" id="{D96E8BAA-514C-4654-AEE3-D7D12C240D62}"/>
            </a:ext>
          </a:extLst>
        </xdr:cNvPr>
        <xdr:cNvCxnSpPr/>
      </xdr:nvCxnSpPr>
      <xdr:spPr>
        <a:xfrm flipV="1">
          <a:off x="7077075" y="9181746"/>
          <a:ext cx="809625"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66232</xdr:rowOff>
    </xdr:from>
    <xdr:to>
      <xdr:col>36</xdr:col>
      <xdr:colOff>165100</xdr:colOff>
      <xdr:row>56</xdr:row>
      <xdr:rowOff>167832</xdr:rowOff>
    </xdr:to>
    <xdr:sp macro="" textlink="">
      <xdr:nvSpPr>
        <xdr:cNvPr id="250" name="楕円 249">
          <a:extLst>
            <a:ext uri="{FF2B5EF4-FFF2-40B4-BE49-F238E27FC236}">
              <a16:creationId xmlns:a16="http://schemas.microsoft.com/office/drawing/2014/main" id="{3F1413BF-2590-43B7-8D01-DC11EF92BDB0}"/>
            </a:ext>
          </a:extLst>
        </xdr:cNvPr>
        <xdr:cNvSpPr/>
      </xdr:nvSpPr>
      <xdr:spPr>
        <a:xfrm>
          <a:off x="6238875" y="91372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115569</xdr:rowOff>
    </xdr:from>
    <xdr:to>
      <xdr:col>41</xdr:col>
      <xdr:colOff>50800</xdr:colOff>
      <xdr:row>56</xdr:row>
      <xdr:rowOff>117032</xdr:rowOff>
    </xdr:to>
    <xdr:cxnSp macro="">
      <xdr:nvCxnSpPr>
        <xdr:cNvPr id="251" name="直線コネクタ 250">
          <a:extLst>
            <a:ext uri="{FF2B5EF4-FFF2-40B4-BE49-F238E27FC236}">
              <a16:creationId xmlns:a16="http://schemas.microsoft.com/office/drawing/2014/main" id="{627DE4BE-4222-45FD-BA9B-378C4D8BC71D}"/>
            </a:ext>
          </a:extLst>
        </xdr:cNvPr>
        <xdr:cNvCxnSpPr/>
      </xdr:nvCxnSpPr>
      <xdr:spPr>
        <a:xfrm flipV="1">
          <a:off x="6286500" y="9183369"/>
          <a:ext cx="790575"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5683</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778AEE94-8073-4A2C-8170-EAA1F30E9A2B}"/>
            </a:ext>
          </a:extLst>
        </xdr:cNvPr>
        <xdr:cNvSpPr txBox="1"/>
      </xdr:nvSpPr>
      <xdr:spPr>
        <a:xfrm>
          <a:off x="8399995" y="1004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8761</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9AF0454E-4279-45C0-9405-68DBC07AD110}"/>
            </a:ext>
          </a:extLst>
        </xdr:cNvPr>
        <xdr:cNvSpPr txBox="1"/>
      </xdr:nvSpPr>
      <xdr:spPr>
        <a:xfrm>
          <a:off x="7609420" y="100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11577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C16CA3D7-0795-4FB6-A504-F36056B9ABBB}"/>
            </a:ext>
          </a:extLst>
        </xdr:cNvPr>
        <xdr:cNvSpPr txBox="1"/>
      </xdr:nvSpPr>
      <xdr:spPr>
        <a:xfrm>
          <a:off x="6818845"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168179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1FAF0AD0-CF71-4E99-B460-3FE7FA136089}"/>
            </a:ext>
          </a:extLst>
        </xdr:cNvPr>
        <xdr:cNvSpPr txBox="1"/>
      </xdr:nvSpPr>
      <xdr:spPr>
        <a:xfrm>
          <a:off x="6009220"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5601</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BA3EACFF-4068-4FFB-8B3D-09C1809D53B3}"/>
            </a:ext>
          </a:extLst>
        </xdr:cNvPr>
        <xdr:cNvSpPr txBox="1"/>
      </xdr:nvSpPr>
      <xdr:spPr>
        <a:xfrm>
          <a:off x="8399995" y="891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9823</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D27D12AE-043E-475F-93DC-E5FC760348E7}"/>
            </a:ext>
          </a:extLst>
        </xdr:cNvPr>
        <xdr:cNvSpPr txBox="1"/>
      </xdr:nvSpPr>
      <xdr:spPr>
        <a:xfrm>
          <a:off x="7609420" y="89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11446</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77F5F518-0D10-4B56-93B8-D27969455BB7}"/>
            </a:ext>
          </a:extLst>
        </xdr:cNvPr>
        <xdr:cNvSpPr txBox="1"/>
      </xdr:nvSpPr>
      <xdr:spPr>
        <a:xfrm>
          <a:off x="6818845" y="891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12909</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E2FD5507-009E-45AD-A3EF-952B44BF7C59}"/>
            </a:ext>
          </a:extLst>
        </xdr:cNvPr>
        <xdr:cNvSpPr txBox="1"/>
      </xdr:nvSpPr>
      <xdr:spPr>
        <a:xfrm>
          <a:off x="6009220" y="891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9482974B-4CAB-4B77-B8CE-171FB9058D24}"/>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B64F551C-9F5D-4ACB-8529-404502E4E721}"/>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1C538DE8-9351-4A1D-B11B-BCBB174A5015}"/>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C7EB08E5-70A1-4D88-8258-E5F9021541D6}"/>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4566D106-8696-4D7B-BE63-2B53BF850DBD}"/>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502834B6-AD09-4AF5-BF8A-E697FDE20A72}"/>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422552E7-2904-41D2-BB22-6639AFCED6D1}"/>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CF997E71-A795-4E96-BD09-E5697D3CEFFC}"/>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6BCEFE67-793F-4931-B8FB-A06EE93C9114}"/>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3BEBC63D-7117-45A9-941B-7A09EBF952E9}"/>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64E7F9C0-C692-458B-B4AA-81D1BEB36648}"/>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920792B4-2959-449E-837B-E6CF2EA34FC8}"/>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a:extLst>
            <a:ext uri="{FF2B5EF4-FFF2-40B4-BE49-F238E27FC236}">
              <a16:creationId xmlns:a16="http://schemas.microsoft.com/office/drawing/2014/main" id="{6D65F2B2-49D7-4EEC-B555-F4DD445FE20E}"/>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C81302A2-C55A-4043-A571-E9EEE96C08D4}"/>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813A0534-9014-4BB8-99C4-8BA8E0323DE9}"/>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3035745B-3401-4185-82FE-97EA63DFFA07}"/>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E105C786-F1AD-477E-9A9E-6C0AB5EFE396}"/>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8DD602C8-4854-44E2-B8B5-5DF13FEF2CDF}"/>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3306061-B0CB-4895-8581-E5DBD86AE522}"/>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F6766FD7-6CAA-4514-BAC0-149D334D1803}"/>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E840AAE2-2B7F-435E-B66C-CD680A0B9E96}"/>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2201D9D0-1982-4556-8075-4E66977486D4}"/>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a:extLst>
            <a:ext uri="{FF2B5EF4-FFF2-40B4-BE49-F238E27FC236}">
              <a16:creationId xmlns:a16="http://schemas.microsoft.com/office/drawing/2014/main" id="{75EA1C85-F924-4273-B58A-991CAA13955F}"/>
            </a:ext>
          </a:extLst>
        </xdr:cNvPr>
        <xdr:cNvCxnSpPr/>
      </xdr:nvCxnSpPr>
      <xdr:spPr>
        <a:xfrm flipV="1">
          <a:off x="4180840" y="12594082"/>
          <a:ext cx="0" cy="1369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B84DC07B-F549-4CAA-B214-C93899E015E3}"/>
            </a:ext>
          </a:extLst>
        </xdr:cNvPr>
        <xdr:cNvSpPr txBox="1"/>
      </xdr:nvSpPr>
      <xdr:spPr>
        <a:xfrm>
          <a:off x="4219575" y="1397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a:extLst>
            <a:ext uri="{FF2B5EF4-FFF2-40B4-BE49-F238E27FC236}">
              <a16:creationId xmlns:a16="http://schemas.microsoft.com/office/drawing/2014/main" id="{44067809-E16D-46B5-8206-CA65172E3D4B}"/>
            </a:ext>
          </a:extLst>
        </xdr:cNvPr>
        <xdr:cNvCxnSpPr/>
      </xdr:nvCxnSpPr>
      <xdr:spPr>
        <a:xfrm>
          <a:off x="4105275"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384C6E50-AE64-4F27-A1AC-441D21EDED9B}"/>
            </a:ext>
          </a:extLst>
        </xdr:cNvPr>
        <xdr:cNvSpPr txBox="1"/>
      </xdr:nvSpPr>
      <xdr:spPr>
        <a:xfrm>
          <a:off x="4219575" y="1237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a:extLst>
            <a:ext uri="{FF2B5EF4-FFF2-40B4-BE49-F238E27FC236}">
              <a16:creationId xmlns:a16="http://schemas.microsoft.com/office/drawing/2014/main" id="{25B060A2-5BB3-4BDD-AD75-6A3F4EEAEB16}"/>
            </a:ext>
          </a:extLst>
        </xdr:cNvPr>
        <xdr:cNvCxnSpPr/>
      </xdr:nvCxnSpPr>
      <xdr:spPr>
        <a:xfrm>
          <a:off x="4105275" y="125940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83329</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5E7004A0-0825-48B4-AE39-C5126CAB4F85}"/>
            </a:ext>
          </a:extLst>
        </xdr:cNvPr>
        <xdr:cNvSpPr txBox="1"/>
      </xdr:nvSpPr>
      <xdr:spPr>
        <a:xfrm>
          <a:off x="4219575" y="13202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8" name="フローチャート: 判断 287">
          <a:extLst>
            <a:ext uri="{FF2B5EF4-FFF2-40B4-BE49-F238E27FC236}">
              <a16:creationId xmlns:a16="http://schemas.microsoft.com/office/drawing/2014/main" id="{02CBDE4A-E8D9-4CBE-ABB0-19681D6FE840}"/>
            </a:ext>
          </a:extLst>
        </xdr:cNvPr>
        <xdr:cNvSpPr/>
      </xdr:nvSpPr>
      <xdr:spPr>
        <a:xfrm>
          <a:off x="4124325" y="133414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9" name="フローチャート: 判断 288">
          <a:extLst>
            <a:ext uri="{FF2B5EF4-FFF2-40B4-BE49-F238E27FC236}">
              <a16:creationId xmlns:a16="http://schemas.microsoft.com/office/drawing/2014/main" id="{2C1673A9-6DA6-47B2-B0AA-F7E8E7E2A109}"/>
            </a:ext>
          </a:extLst>
        </xdr:cNvPr>
        <xdr:cNvSpPr/>
      </xdr:nvSpPr>
      <xdr:spPr>
        <a:xfrm>
          <a:off x="3381375" y="133049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0" name="フローチャート: 判断 289">
          <a:extLst>
            <a:ext uri="{FF2B5EF4-FFF2-40B4-BE49-F238E27FC236}">
              <a16:creationId xmlns:a16="http://schemas.microsoft.com/office/drawing/2014/main" id="{B87CD374-B6A4-4243-AAC9-E19EC6BC1B80}"/>
            </a:ext>
          </a:extLst>
        </xdr:cNvPr>
        <xdr:cNvSpPr/>
      </xdr:nvSpPr>
      <xdr:spPr>
        <a:xfrm>
          <a:off x="25717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91" name="フローチャート: 判断 290">
          <a:extLst>
            <a:ext uri="{FF2B5EF4-FFF2-40B4-BE49-F238E27FC236}">
              <a16:creationId xmlns:a16="http://schemas.microsoft.com/office/drawing/2014/main" id="{0DC9A382-C126-447B-B6C1-ADA27C96C98A}"/>
            </a:ext>
          </a:extLst>
        </xdr:cNvPr>
        <xdr:cNvSpPr/>
      </xdr:nvSpPr>
      <xdr:spPr>
        <a:xfrm>
          <a:off x="1781175" y="132212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92" name="フローチャート: 判断 291">
          <a:extLst>
            <a:ext uri="{FF2B5EF4-FFF2-40B4-BE49-F238E27FC236}">
              <a16:creationId xmlns:a16="http://schemas.microsoft.com/office/drawing/2014/main" id="{E774C433-F333-4F09-BB2A-8AFF1699AA24}"/>
            </a:ext>
          </a:extLst>
        </xdr:cNvPr>
        <xdr:cNvSpPr/>
      </xdr:nvSpPr>
      <xdr:spPr>
        <a:xfrm>
          <a:off x="981075" y="1315580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743A4FF4-FEE9-4162-8018-94090DF71125}"/>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F1CE70E3-35C0-4876-A622-4D59DA9781FE}"/>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5A31CA0-B868-4D93-8E4A-4C11F4F623AC}"/>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15101FA8-94FD-4F9A-BAC2-57462492B6E4}"/>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565F357-35F6-4E94-A81D-66CC381411D8}"/>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98" name="楕円 297">
          <a:extLst>
            <a:ext uri="{FF2B5EF4-FFF2-40B4-BE49-F238E27FC236}">
              <a16:creationId xmlns:a16="http://schemas.microsoft.com/office/drawing/2014/main" id="{EB146617-DF74-4B37-8C09-EB6D0B86A6ED}"/>
            </a:ext>
          </a:extLst>
        </xdr:cNvPr>
        <xdr:cNvSpPr/>
      </xdr:nvSpPr>
      <xdr:spPr>
        <a:xfrm>
          <a:off x="4124325" y="1362100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169181</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57CE22CB-6C5C-4A87-A640-234C5D931670}"/>
            </a:ext>
          </a:extLst>
        </xdr:cNvPr>
        <xdr:cNvSpPr txBox="1"/>
      </xdr:nvSpPr>
      <xdr:spPr>
        <a:xfrm>
          <a:off x="4219575" y="1359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126746</xdr:rowOff>
    </xdr:from>
    <xdr:to>
      <xdr:col>20</xdr:col>
      <xdr:colOff>38100</xdr:colOff>
      <xdr:row>84</xdr:row>
      <xdr:rowOff>56896</xdr:rowOff>
    </xdr:to>
    <xdr:sp macro="" textlink="">
      <xdr:nvSpPr>
        <xdr:cNvPr id="300" name="楕円 299">
          <a:extLst>
            <a:ext uri="{FF2B5EF4-FFF2-40B4-BE49-F238E27FC236}">
              <a16:creationId xmlns:a16="http://schemas.microsoft.com/office/drawing/2014/main" id="{0D952380-FC4D-403F-AA42-0A0C5A1B8B34}"/>
            </a:ext>
          </a:extLst>
        </xdr:cNvPr>
        <xdr:cNvSpPr/>
      </xdr:nvSpPr>
      <xdr:spPr>
        <a:xfrm>
          <a:off x="3381375" y="1356334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6096</xdr:rowOff>
    </xdr:from>
    <xdr:to>
      <xdr:col>24</xdr:col>
      <xdr:colOff>63500</xdr:colOff>
      <xdr:row>84</xdr:row>
      <xdr:rowOff>70104</xdr:rowOff>
    </xdr:to>
    <xdr:cxnSp macro="">
      <xdr:nvCxnSpPr>
        <xdr:cNvPr id="301" name="直線コネクタ 300">
          <a:extLst>
            <a:ext uri="{FF2B5EF4-FFF2-40B4-BE49-F238E27FC236}">
              <a16:creationId xmlns:a16="http://schemas.microsoft.com/office/drawing/2014/main" id="{28B5971C-BEBA-4490-BF08-E3D6DF9D8414}"/>
            </a:ext>
          </a:extLst>
        </xdr:cNvPr>
        <xdr:cNvCxnSpPr/>
      </xdr:nvCxnSpPr>
      <xdr:spPr>
        <a:xfrm>
          <a:off x="3429000" y="13610971"/>
          <a:ext cx="752475"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151892</xdr:rowOff>
    </xdr:from>
    <xdr:to>
      <xdr:col>15</xdr:col>
      <xdr:colOff>101600</xdr:colOff>
      <xdr:row>85</xdr:row>
      <xdr:rowOff>82042</xdr:rowOff>
    </xdr:to>
    <xdr:sp macro="" textlink="">
      <xdr:nvSpPr>
        <xdr:cNvPr id="302" name="楕円 301">
          <a:extLst>
            <a:ext uri="{FF2B5EF4-FFF2-40B4-BE49-F238E27FC236}">
              <a16:creationId xmlns:a16="http://schemas.microsoft.com/office/drawing/2014/main" id="{09F9D488-D84E-4408-AFFF-CE8FDE32B571}"/>
            </a:ext>
          </a:extLst>
        </xdr:cNvPr>
        <xdr:cNvSpPr/>
      </xdr:nvSpPr>
      <xdr:spPr>
        <a:xfrm>
          <a:off x="2571750" y="1375359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xdr:rowOff>
    </xdr:from>
    <xdr:to>
      <xdr:col>19</xdr:col>
      <xdr:colOff>177800</xdr:colOff>
      <xdr:row>85</xdr:row>
      <xdr:rowOff>31242</xdr:rowOff>
    </xdr:to>
    <xdr:cxnSp macro="">
      <xdr:nvCxnSpPr>
        <xdr:cNvPr id="303" name="直線コネクタ 302">
          <a:extLst>
            <a:ext uri="{FF2B5EF4-FFF2-40B4-BE49-F238E27FC236}">
              <a16:creationId xmlns:a16="http://schemas.microsoft.com/office/drawing/2014/main" id="{8011A214-912A-4089-9B27-96A83348E195}"/>
            </a:ext>
          </a:extLst>
        </xdr:cNvPr>
        <xdr:cNvCxnSpPr/>
      </xdr:nvCxnSpPr>
      <xdr:spPr>
        <a:xfrm flipV="1">
          <a:off x="2619375" y="13610971"/>
          <a:ext cx="809625" cy="1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4" name="楕円 303">
          <a:extLst>
            <a:ext uri="{FF2B5EF4-FFF2-40B4-BE49-F238E27FC236}">
              <a16:creationId xmlns:a16="http://schemas.microsoft.com/office/drawing/2014/main" id="{26149D6F-65DB-4979-A066-157375FDF868}"/>
            </a:ext>
          </a:extLst>
        </xdr:cNvPr>
        <xdr:cNvSpPr/>
      </xdr:nvSpPr>
      <xdr:spPr>
        <a:xfrm>
          <a:off x="1781175" y="137046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156972</xdr:rowOff>
    </xdr:from>
    <xdr:to>
      <xdr:col>15</xdr:col>
      <xdr:colOff>50800</xdr:colOff>
      <xdr:row>85</xdr:row>
      <xdr:rowOff>31242</xdr:rowOff>
    </xdr:to>
    <xdr:cxnSp macro="">
      <xdr:nvCxnSpPr>
        <xdr:cNvPr id="305" name="直線コネクタ 304">
          <a:extLst>
            <a:ext uri="{FF2B5EF4-FFF2-40B4-BE49-F238E27FC236}">
              <a16:creationId xmlns:a16="http://schemas.microsoft.com/office/drawing/2014/main" id="{FB29BA91-738B-4C46-AE5A-92046DC51677}"/>
            </a:ext>
          </a:extLst>
        </xdr:cNvPr>
        <xdr:cNvCxnSpPr/>
      </xdr:nvCxnSpPr>
      <xdr:spPr>
        <a:xfrm>
          <a:off x="1828800" y="13761847"/>
          <a:ext cx="79057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42163</xdr:rowOff>
    </xdr:from>
    <xdr:to>
      <xdr:col>6</xdr:col>
      <xdr:colOff>38100</xdr:colOff>
      <xdr:row>84</xdr:row>
      <xdr:rowOff>143763</xdr:rowOff>
    </xdr:to>
    <xdr:sp macro="" textlink="">
      <xdr:nvSpPr>
        <xdr:cNvPr id="306" name="楕円 305">
          <a:extLst>
            <a:ext uri="{FF2B5EF4-FFF2-40B4-BE49-F238E27FC236}">
              <a16:creationId xmlns:a16="http://schemas.microsoft.com/office/drawing/2014/main" id="{C76E4407-1E5C-4132-85CF-46654139A3F4}"/>
            </a:ext>
          </a:extLst>
        </xdr:cNvPr>
        <xdr:cNvSpPr/>
      </xdr:nvSpPr>
      <xdr:spPr>
        <a:xfrm>
          <a:off x="981075" y="136470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92963</xdr:rowOff>
    </xdr:from>
    <xdr:to>
      <xdr:col>10</xdr:col>
      <xdr:colOff>114300</xdr:colOff>
      <xdr:row>84</xdr:row>
      <xdr:rowOff>156972</xdr:rowOff>
    </xdr:to>
    <xdr:cxnSp macro="">
      <xdr:nvCxnSpPr>
        <xdr:cNvPr id="307" name="直線コネクタ 306">
          <a:extLst>
            <a:ext uri="{FF2B5EF4-FFF2-40B4-BE49-F238E27FC236}">
              <a16:creationId xmlns:a16="http://schemas.microsoft.com/office/drawing/2014/main" id="{92FB5691-D2D9-494D-8B8F-F37F8ACD0FC1}"/>
            </a:ext>
          </a:extLst>
        </xdr:cNvPr>
        <xdr:cNvCxnSpPr/>
      </xdr:nvCxnSpPr>
      <xdr:spPr>
        <a:xfrm>
          <a:off x="1028700" y="13694663"/>
          <a:ext cx="800100" cy="6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142003</xdr:rowOff>
    </xdr:from>
    <xdr:ext cx="405111" cy="259045"/>
    <xdr:sp macro="" textlink="">
      <xdr:nvSpPr>
        <xdr:cNvPr id="308" name="n_1aveValue【公営住宅】&#10;有形固定資産減価償却率">
          <a:extLst>
            <a:ext uri="{FF2B5EF4-FFF2-40B4-BE49-F238E27FC236}">
              <a16:creationId xmlns:a16="http://schemas.microsoft.com/office/drawing/2014/main" id="{E1DD5B43-F52B-49AA-9877-31A8776F175B}"/>
            </a:ext>
          </a:extLst>
        </xdr:cNvPr>
        <xdr:cNvSpPr txBox="1"/>
      </xdr:nvSpPr>
      <xdr:spPr>
        <a:xfrm>
          <a:off x="3239144" y="1309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91712</xdr:rowOff>
    </xdr:from>
    <xdr:ext cx="405111" cy="259045"/>
    <xdr:sp macro="" textlink="">
      <xdr:nvSpPr>
        <xdr:cNvPr id="309" name="n_2aveValue【公営住宅】&#10;有形固定資産減価償却率">
          <a:extLst>
            <a:ext uri="{FF2B5EF4-FFF2-40B4-BE49-F238E27FC236}">
              <a16:creationId xmlns:a16="http://schemas.microsoft.com/office/drawing/2014/main" id="{C445AE72-A4BA-46AD-85AB-771E904C6DE8}"/>
            </a:ext>
          </a:extLst>
        </xdr:cNvPr>
        <xdr:cNvSpPr txBox="1"/>
      </xdr:nvSpPr>
      <xdr:spPr>
        <a:xfrm>
          <a:off x="2439044"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55135</xdr:rowOff>
    </xdr:from>
    <xdr:ext cx="405111" cy="259045"/>
    <xdr:sp macro="" textlink="">
      <xdr:nvSpPr>
        <xdr:cNvPr id="310" name="n_3aveValue【公営住宅】&#10;有形固定資産減価償却率">
          <a:extLst>
            <a:ext uri="{FF2B5EF4-FFF2-40B4-BE49-F238E27FC236}">
              <a16:creationId xmlns:a16="http://schemas.microsoft.com/office/drawing/2014/main" id="{C921145D-0107-4FE4-950E-701C7B04484C}"/>
            </a:ext>
          </a:extLst>
        </xdr:cNvPr>
        <xdr:cNvSpPr txBox="1"/>
      </xdr:nvSpPr>
      <xdr:spPr>
        <a:xfrm>
          <a:off x="1648469" y="1300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158005</xdr:rowOff>
    </xdr:from>
    <xdr:ext cx="405111" cy="259045"/>
    <xdr:sp macro="" textlink="">
      <xdr:nvSpPr>
        <xdr:cNvPr id="311" name="n_4aveValue【公営住宅】&#10;有形固定資産減価償却率">
          <a:extLst>
            <a:ext uri="{FF2B5EF4-FFF2-40B4-BE49-F238E27FC236}">
              <a16:creationId xmlns:a16="http://schemas.microsoft.com/office/drawing/2014/main" id="{4BBCCE78-CDA0-4359-BD28-2CA7A2E7FA54}"/>
            </a:ext>
          </a:extLst>
        </xdr:cNvPr>
        <xdr:cNvSpPr txBox="1"/>
      </xdr:nvSpPr>
      <xdr:spPr>
        <a:xfrm>
          <a:off x="848369" y="1295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48023</xdr:rowOff>
    </xdr:from>
    <xdr:ext cx="405111" cy="259045"/>
    <xdr:sp macro="" textlink="">
      <xdr:nvSpPr>
        <xdr:cNvPr id="312" name="n_1mainValue【公営住宅】&#10;有形固定資産減価償却率">
          <a:extLst>
            <a:ext uri="{FF2B5EF4-FFF2-40B4-BE49-F238E27FC236}">
              <a16:creationId xmlns:a16="http://schemas.microsoft.com/office/drawing/2014/main" id="{1248587C-40CD-469F-8AA5-C40071AFD9A8}"/>
            </a:ext>
          </a:extLst>
        </xdr:cNvPr>
        <xdr:cNvSpPr txBox="1"/>
      </xdr:nvSpPr>
      <xdr:spPr>
        <a:xfrm>
          <a:off x="3239144" y="1364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73169</xdr:rowOff>
    </xdr:from>
    <xdr:ext cx="405111" cy="259045"/>
    <xdr:sp macro="" textlink="">
      <xdr:nvSpPr>
        <xdr:cNvPr id="313" name="n_2mainValue【公営住宅】&#10;有形固定資産減価償却率">
          <a:extLst>
            <a:ext uri="{FF2B5EF4-FFF2-40B4-BE49-F238E27FC236}">
              <a16:creationId xmlns:a16="http://schemas.microsoft.com/office/drawing/2014/main" id="{F4942DB3-856A-4AA8-8CCA-3078CC563852}"/>
            </a:ext>
          </a:extLst>
        </xdr:cNvPr>
        <xdr:cNvSpPr txBox="1"/>
      </xdr:nvSpPr>
      <xdr:spPr>
        <a:xfrm>
          <a:off x="2439044" y="1383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14" name="n_3mainValue【公営住宅】&#10;有形固定資産減価償却率">
          <a:extLst>
            <a:ext uri="{FF2B5EF4-FFF2-40B4-BE49-F238E27FC236}">
              <a16:creationId xmlns:a16="http://schemas.microsoft.com/office/drawing/2014/main" id="{D56C226B-591B-4074-9D9B-3B4FA3D7893B}"/>
            </a:ext>
          </a:extLst>
        </xdr:cNvPr>
        <xdr:cNvSpPr txBox="1"/>
      </xdr:nvSpPr>
      <xdr:spPr>
        <a:xfrm>
          <a:off x="1648469" y="1379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134890</xdr:rowOff>
    </xdr:from>
    <xdr:ext cx="405111" cy="259045"/>
    <xdr:sp macro="" textlink="">
      <xdr:nvSpPr>
        <xdr:cNvPr id="315" name="n_4mainValue【公営住宅】&#10;有形固定資産減価償却率">
          <a:extLst>
            <a:ext uri="{FF2B5EF4-FFF2-40B4-BE49-F238E27FC236}">
              <a16:creationId xmlns:a16="http://schemas.microsoft.com/office/drawing/2014/main" id="{63FF07C1-1156-4AE0-B914-0AC610CBAF63}"/>
            </a:ext>
          </a:extLst>
        </xdr:cNvPr>
        <xdr:cNvSpPr txBox="1"/>
      </xdr:nvSpPr>
      <xdr:spPr>
        <a:xfrm>
          <a:off x="848369" y="13736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781D07D4-7E42-400B-912C-490E633C9622}"/>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C265FFD0-8485-4215-9042-A295A948C546}"/>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1148334C-F95E-4D84-B4CE-F139A11E2AAA}"/>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ACD7D9F2-E4D7-4E1F-9A9D-4327C6311E59}"/>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B7258AFF-5E49-49F9-8B3C-3E39507A1C4C}"/>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AB692B1D-0726-404A-B703-A4F4C4C43FB6}"/>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FACF6EF9-443A-40FB-9706-541E8EA39D07}"/>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6F1EAEDE-D465-4A17-BA31-546EABFC8A57}"/>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2A4B0815-6EAC-4593-A801-3D9821D7940F}"/>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1550B0AF-9A78-42D3-BD74-AA8392A4C5BC}"/>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DCB2121A-FCC3-43C1-9941-A064BE7CE96C}"/>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C55366E0-4268-4ADD-BEA6-51A0BB939451}"/>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7CAAEAE5-BEC4-4C6F-8CF2-C190F3BFB691}"/>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963833C4-E6F0-4C15-A37D-0EC0080F7C0A}"/>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503DFE3A-8945-4B0E-9D60-773E4D29EDF7}"/>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281F23FB-AB21-4B05-A5B2-84E98AAFDB3E}"/>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D5173A90-BF49-47AA-8F67-ACAF655DA7DD}"/>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D6AE052F-4EA9-4FAE-A1B7-739CB4CCE0E2}"/>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8B9E6030-008F-4DE5-8CFB-B0C146AF40D5}"/>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5325C91F-71D2-454B-989E-8AA6DC01BD92}"/>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9249C845-0705-44DA-AD44-F05289B709C6}"/>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a:extLst>
            <a:ext uri="{FF2B5EF4-FFF2-40B4-BE49-F238E27FC236}">
              <a16:creationId xmlns:a16="http://schemas.microsoft.com/office/drawing/2014/main" id="{D05A28C9-1BFB-4793-9498-7B5EF8B0CA74}"/>
            </a:ext>
          </a:extLst>
        </xdr:cNvPr>
        <xdr:cNvCxnSpPr/>
      </xdr:nvCxnSpPr>
      <xdr:spPr>
        <a:xfrm flipV="1">
          <a:off x="9429115" y="12822886"/>
          <a:ext cx="0" cy="1099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8" name="【公営住宅】&#10;一人当たり面積最小値テキスト">
          <a:extLst>
            <a:ext uri="{FF2B5EF4-FFF2-40B4-BE49-F238E27FC236}">
              <a16:creationId xmlns:a16="http://schemas.microsoft.com/office/drawing/2014/main" id="{AFC5A0BC-8217-47BE-9432-66878F12325F}"/>
            </a:ext>
          </a:extLst>
        </xdr:cNvPr>
        <xdr:cNvSpPr txBox="1"/>
      </xdr:nvSpPr>
      <xdr:spPr>
        <a:xfrm>
          <a:off x="9467850" y="139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a:extLst>
            <a:ext uri="{FF2B5EF4-FFF2-40B4-BE49-F238E27FC236}">
              <a16:creationId xmlns:a16="http://schemas.microsoft.com/office/drawing/2014/main" id="{1BB0644A-6286-4CEC-8024-D0B731EF8BE5}"/>
            </a:ext>
          </a:extLst>
        </xdr:cNvPr>
        <xdr:cNvCxnSpPr/>
      </xdr:nvCxnSpPr>
      <xdr:spPr>
        <a:xfrm>
          <a:off x="9363075" y="139228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40" name="【公営住宅】&#10;一人当たり面積最大値テキスト">
          <a:extLst>
            <a:ext uri="{FF2B5EF4-FFF2-40B4-BE49-F238E27FC236}">
              <a16:creationId xmlns:a16="http://schemas.microsoft.com/office/drawing/2014/main" id="{C1A777E9-705A-456C-B72D-B347D222386E}"/>
            </a:ext>
          </a:extLst>
        </xdr:cNvPr>
        <xdr:cNvSpPr txBox="1"/>
      </xdr:nvSpPr>
      <xdr:spPr>
        <a:xfrm>
          <a:off x="9467850" y="126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a:extLst>
            <a:ext uri="{FF2B5EF4-FFF2-40B4-BE49-F238E27FC236}">
              <a16:creationId xmlns:a16="http://schemas.microsoft.com/office/drawing/2014/main" id="{121EC7CB-1817-4359-8985-5CD2B37D1E22}"/>
            </a:ext>
          </a:extLst>
        </xdr:cNvPr>
        <xdr:cNvCxnSpPr/>
      </xdr:nvCxnSpPr>
      <xdr:spPr>
        <a:xfrm>
          <a:off x="9363075" y="128228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168825</xdr:rowOff>
    </xdr:from>
    <xdr:ext cx="469744" cy="259045"/>
    <xdr:sp macro="" textlink="">
      <xdr:nvSpPr>
        <xdr:cNvPr id="342" name="【公営住宅】&#10;一人当たり面積平均値テキスト">
          <a:extLst>
            <a:ext uri="{FF2B5EF4-FFF2-40B4-BE49-F238E27FC236}">
              <a16:creationId xmlns:a16="http://schemas.microsoft.com/office/drawing/2014/main" id="{05EF83C9-C107-4DE9-9789-B9FD67F9BC37}"/>
            </a:ext>
          </a:extLst>
        </xdr:cNvPr>
        <xdr:cNvSpPr txBox="1"/>
      </xdr:nvSpPr>
      <xdr:spPr>
        <a:xfrm>
          <a:off x="9467850" y="13275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43" name="フローチャート: 判断 342">
          <a:extLst>
            <a:ext uri="{FF2B5EF4-FFF2-40B4-BE49-F238E27FC236}">
              <a16:creationId xmlns:a16="http://schemas.microsoft.com/office/drawing/2014/main" id="{18C9DE07-F7A7-46A4-B1E8-83A726DC3715}"/>
            </a:ext>
          </a:extLst>
        </xdr:cNvPr>
        <xdr:cNvSpPr/>
      </xdr:nvSpPr>
      <xdr:spPr>
        <a:xfrm>
          <a:off x="9401175" y="1342062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44" name="フローチャート: 判断 343">
          <a:extLst>
            <a:ext uri="{FF2B5EF4-FFF2-40B4-BE49-F238E27FC236}">
              <a16:creationId xmlns:a16="http://schemas.microsoft.com/office/drawing/2014/main" id="{98E073EA-11C2-4EC2-BFA4-D0AB9DB587F0}"/>
            </a:ext>
          </a:extLst>
        </xdr:cNvPr>
        <xdr:cNvSpPr/>
      </xdr:nvSpPr>
      <xdr:spPr>
        <a:xfrm>
          <a:off x="8639175" y="134205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5" name="フローチャート: 判断 344">
          <a:extLst>
            <a:ext uri="{FF2B5EF4-FFF2-40B4-BE49-F238E27FC236}">
              <a16:creationId xmlns:a16="http://schemas.microsoft.com/office/drawing/2014/main" id="{958135B7-FED3-4588-88B4-93E5D61FBDB6}"/>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6" name="フローチャート: 判断 345">
          <a:extLst>
            <a:ext uri="{FF2B5EF4-FFF2-40B4-BE49-F238E27FC236}">
              <a16:creationId xmlns:a16="http://schemas.microsoft.com/office/drawing/2014/main" id="{D59150C9-CF9F-4820-BDAC-7A2C3AA81592}"/>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7" name="フローチャート: 判断 346">
          <a:extLst>
            <a:ext uri="{FF2B5EF4-FFF2-40B4-BE49-F238E27FC236}">
              <a16:creationId xmlns:a16="http://schemas.microsoft.com/office/drawing/2014/main" id="{E2D26EBC-38A7-42D6-8147-1E91FB21BD1C}"/>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B5CD88C5-A401-44C9-B02F-96BA14827C14}"/>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8D93E114-C26F-4676-AEED-9E161C0287BF}"/>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24DA48E3-E750-425B-9B82-0B9C352FECA4}"/>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49B59CD-ED12-41B9-835E-BC308511C058}"/>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DA78A13-012E-4536-AD45-37B77E57DA03}"/>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110744</xdr:rowOff>
    </xdr:from>
    <xdr:to>
      <xdr:col>55</xdr:col>
      <xdr:colOff>50800</xdr:colOff>
      <xdr:row>85</xdr:row>
      <xdr:rowOff>40894</xdr:rowOff>
    </xdr:to>
    <xdr:sp macro="" textlink="">
      <xdr:nvSpPr>
        <xdr:cNvPr id="353" name="楕円 352">
          <a:extLst>
            <a:ext uri="{FF2B5EF4-FFF2-40B4-BE49-F238E27FC236}">
              <a16:creationId xmlns:a16="http://schemas.microsoft.com/office/drawing/2014/main" id="{129767AD-1F9F-413F-8CC8-6807E42D1E26}"/>
            </a:ext>
          </a:extLst>
        </xdr:cNvPr>
        <xdr:cNvSpPr/>
      </xdr:nvSpPr>
      <xdr:spPr>
        <a:xfrm>
          <a:off x="9401175" y="1370926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89171</xdr:rowOff>
    </xdr:from>
    <xdr:ext cx="469744" cy="259045"/>
    <xdr:sp macro="" textlink="">
      <xdr:nvSpPr>
        <xdr:cNvPr id="354" name="【公営住宅】&#10;一人当たり面積該当値テキスト">
          <a:extLst>
            <a:ext uri="{FF2B5EF4-FFF2-40B4-BE49-F238E27FC236}">
              <a16:creationId xmlns:a16="http://schemas.microsoft.com/office/drawing/2014/main" id="{A70FF7D4-A988-4AC8-AE1A-100A46A5E17C}"/>
            </a:ext>
          </a:extLst>
        </xdr:cNvPr>
        <xdr:cNvSpPr txBox="1"/>
      </xdr:nvSpPr>
      <xdr:spPr>
        <a:xfrm>
          <a:off x="9467850" y="1368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112116</xdr:rowOff>
    </xdr:from>
    <xdr:to>
      <xdr:col>50</xdr:col>
      <xdr:colOff>165100</xdr:colOff>
      <xdr:row>85</xdr:row>
      <xdr:rowOff>42266</xdr:rowOff>
    </xdr:to>
    <xdr:sp macro="" textlink="">
      <xdr:nvSpPr>
        <xdr:cNvPr id="355" name="楕円 354">
          <a:extLst>
            <a:ext uri="{FF2B5EF4-FFF2-40B4-BE49-F238E27FC236}">
              <a16:creationId xmlns:a16="http://schemas.microsoft.com/office/drawing/2014/main" id="{92F07E41-FD18-4EE6-BE5A-4EA4329EA400}"/>
            </a:ext>
          </a:extLst>
        </xdr:cNvPr>
        <xdr:cNvSpPr/>
      </xdr:nvSpPr>
      <xdr:spPr>
        <a:xfrm>
          <a:off x="8639175" y="137138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161544</xdr:rowOff>
    </xdr:from>
    <xdr:to>
      <xdr:col>55</xdr:col>
      <xdr:colOff>0</xdr:colOff>
      <xdr:row>84</xdr:row>
      <xdr:rowOff>162916</xdr:rowOff>
    </xdr:to>
    <xdr:cxnSp macro="">
      <xdr:nvCxnSpPr>
        <xdr:cNvPr id="356" name="直線コネクタ 355">
          <a:extLst>
            <a:ext uri="{FF2B5EF4-FFF2-40B4-BE49-F238E27FC236}">
              <a16:creationId xmlns:a16="http://schemas.microsoft.com/office/drawing/2014/main" id="{0DEA9093-C48D-4698-A0C2-E8FC1F58575B}"/>
            </a:ext>
          </a:extLst>
        </xdr:cNvPr>
        <xdr:cNvCxnSpPr/>
      </xdr:nvCxnSpPr>
      <xdr:spPr>
        <a:xfrm flipV="1">
          <a:off x="8686800" y="1376641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115315</xdr:rowOff>
    </xdr:from>
    <xdr:to>
      <xdr:col>46</xdr:col>
      <xdr:colOff>38100</xdr:colOff>
      <xdr:row>85</xdr:row>
      <xdr:rowOff>45465</xdr:rowOff>
    </xdr:to>
    <xdr:sp macro="" textlink="">
      <xdr:nvSpPr>
        <xdr:cNvPr id="357" name="楕円 356">
          <a:extLst>
            <a:ext uri="{FF2B5EF4-FFF2-40B4-BE49-F238E27FC236}">
              <a16:creationId xmlns:a16="http://schemas.microsoft.com/office/drawing/2014/main" id="{A20FFBB3-3F44-4385-B1E7-1C5835058445}"/>
            </a:ext>
          </a:extLst>
        </xdr:cNvPr>
        <xdr:cNvSpPr/>
      </xdr:nvSpPr>
      <xdr:spPr>
        <a:xfrm>
          <a:off x="7839075" y="137170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162916</xdr:rowOff>
    </xdr:from>
    <xdr:to>
      <xdr:col>50</xdr:col>
      <xdr:colOff>114300</xdr:colOff>
      <xdr:row>84</xdr:row>
      <xdr:rowOff>166115</xdr:rowOff>
    </xdr:to>
    <xdr:cxnSp macro="">
      <xdr:nvCxnSpPr>
        <xdr:cNvPr id="358" name="直線コネクタ 357">
          <a:extLst>
            <a:ext uri="{FF2B5EF4-FFF2-40B4-BE49-F238E27FC236}">
              <a16:creationId xmlns:a16="http://schemas.microsoft.com/office/drawing/2014/main" id="{2DA595BE-5445-4835-885A-CCA8814DAE91}"/>
            </a:ext>
          </a:extLst>
        </xdr:cNvPr>
        <xdr:cNvCxnSpPr/>
      </xdr:nvCxnSpPr>
      <xdr:spPr>
        <a:xfrm flipV="1">
          <a:off x="7886700" y="13761441"/>
          <a:ext cx="8001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113488</xdr:rowOff>
    </xdr:from>
    <xdr:to>
      <xdr:col>41</xdr:col>
      <xdr:colOff>101600</xdr:colOff>
      <xdr:row>85</xdr:row>
      <xdr:rowOff>43638</xdr:rowOff>
    </xdr:to>
    <xdr:sp macro="" textlink="">
      <xdr:nvSpPr>
        <xdr:cNvPr id="359" name="楕円 358">
          <a:extLst>
            <a:ext uri="{FF2B5EF4-FFF2-40B4-BE49-F238E27FC236}">
              <a16:creationId xmlns:a16="http://schemas.microsoft.com/office/drawing/2014/main" id="{940E14C9-FD4F-4CEF-AF00-1D55F0468A8A}"/>
            </a:ext>
          </a:extLst>
        </xdr:cNvPr>
        <xdr:cNvSpPr/>
      </xdr:nvSpPr>
      <xdr:spPr>
        <a:xfrm>
          <a:off x="7029450" y="1371518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164288</xdr:rowOff>
    </xdr:from>
    <xdr:to>
      <xdr:col>45</xdr:col>
      <xdr:colOff>177800</xdr:colOff>
      <xdr:row>84</xdr:row>
      <xdr:rowOff>166115</xdr:rowOff>
    </xdr:to>
    <xdr:cxnSp macro="">
      <xdr:nvCxnSpPr>
        <xdr:cNvPr id="360" name="直線コネクタ 359">
          <a:extLst>
            <a:ext uri="{FF2B5EF4-FFF2-40B4-BE49-F238E27FC236}">
              <a16:creationId xmlns:a16="http://schemas.microsoft.com/office/drawing/2014/main" id="{1686B7B5-1C88-48F1-B558-5FD0483C6213}"/>
            </a:ext>
          </a:extLst>
        </xdr:cNvPr>
        <xdr:cNvCxnSpPr/>
      </xdr:nvCxnSpPr>
      <xdr:spPr>
        <a:xfrm>
          <a:off x="7077075" y="13762813"/>
          <a:ext cx="809625"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112573</xdr:rowOff>
    </xdr:from>
    <xdr:to>
      <xdr:col>36</xdr:col>
      <xdr:colOff>165100</xdr:colOff>
      <xdr:row>85</xdr:row>
      <xdr:rowOff>42723</xdr:rowOff>
    </xdr:to>
    <xdr:sp macro="" textlink="">
      <xdr:nvSpPr>
        <xdr:cNvPr id="361" name="楕円 360">
          <a:extLst>
            <a:ext uri="{FF2B5EF4-FFF2-40B4-BE49-F238E27FC236}">
              <a16:creationId xmlns:a16="http://schemas.microsoft.com/office/drawing/2014/main" id="{F6DDE5EE-2059-4EA5-A637-B7B99993D402}"/>
            </a:ext>
          </a:extLst>
        </xdr:cNvPr>
        <xdr:cNvSpPr/>
      </xdr:nvSpPr>
      <xdr:spPr>
        <a:xfrm>
          <a:off x="6238875" y="1371427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163373</xdr:rowOff>
    </xdr:from>
    <xdr:to>
      <xdr:col>41</xdr:col>
      <xdr:colOff>50800</xdr:colOff>
      <xdr:row>84</xdr:row>
      <xdr:rowOff>164288</xdr:rowOff>
    </xdr:to>
    <xdr:cxnSp macro="">
      <xdr:nvCxnSpPr>
        <xdr:cNvPr id="362" name="直線コネクタ 361">
          <a:extLst>
            <a:ext uri="{FF2B5EF4-FFF2-40B4-BE49-F238E27FC236}">
              <a16:creationId xmlns:a16="http://schemas.microsoft.com/office/drawing/2014/main" id="{31FF219F-3962-4339-8E9B-98D05C103B1F}"/>
            </a:ext>
          </a:extLst>
        </xdr:cNvPr>
        <xdr:cNvCxnSpPr/>
      </xdr:nvCxnSpPr>
      <xdr:spPr>
        <a:xfrm>
          <a:off x="6286500" y="13761898"/>
          <a:ext cx="790575"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86225</xdr:rowOff>
    </xdr:from>
    <xdr:ext cx="469744" cy="259045"/>
    <xdr:sp macro="" textlink="">
      <xdr:nvSpPr>
        <xdr:cNvPr id="363" name="n_1aveValue【公営住宅】&#10;一人当たり面積">
          <a:extLst>
            <a:ext uri="{FF2B5EF4-FFF2-40B4-BE49-F238E27FC236}">
              <a16:creationId xmlns:a16="http://schemas.microsoft.com/office/drawing/2014/main" id="{AB1D5657-FB15-4388-9097-CC89FBFF7C35}"/>
            </a:ext>
          </a:extLst>
        </xdr:cNvPr>
        <xdr:cNvSpPr txBox="1"/>
      </xdr:nvSpPr>
      <xdr:spPr>
        <a:xfrm>
          <a:off x="8458277" y="1319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4" name="n_2aveValue【公営住宅】&#10;一人当たり面積">
          <a:extLst>
            <a:ext uri="{FF2B5EF4-FFF2-40B4-BE49-F238E27FC236}">
              <a16:creationId xmlns:a16="http://schemas.microsoft.com/office/drawing/2014/main" id="{9194B9F5-DB82-4B1D-9510-C3175E7EA659}"/>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5" name="n_3aveValue【公営住宅】&#10;一人当たり面積">
          <a:extLst>
            <a:ext uri="{FF2B5EF4-FFF2-40B4-BE49-F238E27FC236}">
              <a16:creationId xmlns:a16="http://schemas.microsoft.com/office/drawing/2014/main" id="{D16C8686-D024-4C83-BA26-A9173D53BFA5}"/>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6" name="n_4aveValue【公営住宅】&#10;一人当たり面積">
          <a:extLst>
            <a:ext uri="{FF2B5EF4-FFF2-40B4-BE49-F238E27FC236}">
              <a16:creationId xmlns:a16="http://schemas.microsoft.com/office/drawing/2014/main" id="{CB5C967A-CAA6-4B57-823C-E9F08268FB87}"/>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33393</xdr:rowOff>
    </xdr:from>
    <xdr:ext cx="469744" cy="259045"/>
    <xdr:sp macro="" textlink="">
      <xdr:nvSpPr>
        <xdr:cNvPr id="367" name="n_1mainValue【公営住宅】&#10;一人当たり面積">
          <a:extLst>
            <a:ext uri="{FF2B5EF4-FFF2-40B4-BE49-F238E27FC236}">
              <a16:creationId xmlns:a16="http://schemas.microsoft.com/office/drawing/2014/main" id="{1435E8ED-6D3A-4ED6-B4CB-7E075035F1E1}"/>
            </a:ext>
          </a:extLst>
        </xdr:cNvPr>
        <xdr:cNvSpPr txBox="1"/>
      </xdr:nvSpPr>
      <xdr:spPr>
        <a:xfrm>
          <a:off x="8458277" y="1379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36592</xdr:rowOff>
    </xdr:from>
    <xdr:ext cx="469744" cy="259045"/>
    <xdr:sp macro="" textlink="">
      <xdr:nvSpPr>
        <xdr:cNvPr id="368" name="n_2mainValue【公営住宅】&#10;一人当たり面積">
          <a:extLst>
            <a:ext uri="{FF2B5EF4-FFF2-40B4-BE49-F238E27FC236}">
              <a16:creationId xmlns:a16="http://schemas.microsoft.com/office/drawing/2014/main" id="{0D46CBC9-AD4B-48D9-B455-240A8E983A58}"/>
            </a:ext>
          </a:extLst>
        </xdr:cNvPr>
        <xdr:cNvSpPr txBox="1"/>
      </xdr:nvSpPr>
      <xdr:spPr>
        <a:xfrm>
          <a:off x="7677227" y="1380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34765</xdr:rowOff>
    </xdr:from>
    <xdr:ext cx="469744" cy="259045"/>
    <xdr:sp macro="" textlink="">
      <xdr:nvSpPr>
        <xdr:cNvPr id="369" name="n_3mainValue【公営住宅】&#10;一人当たり面積">
          <a:extLst>
            <a:ext uri="{FF2B5EF4-FFF2-40B4-BE49-F238E27FC236}">
              <a16:creationId xmlns:a16="http://schemas.microsoft.com/office/drawing/2014/main" id="{E8EF0D24-3923-4297-B287-77F0C23A8024}"/>
            </a:ext>
          </a:extLst>
        </xdr:cNvPr>
        <xdr:cNvSpPr txBox="1"/>
      </xdr:nvSpPr>
      <xdr:spPr>
        <a:xfrm>
          <a:off x="6867602" y="137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33850</xdr:rowOff>
    </xdr:from>
    <xdr:ext cx="469744" cy="259045"/>
    <xdr:sp macro="" textlink="">
      <xdr:nvSpPr>
        <xdr:cNvPr id="370" name="n_4mainValue【公営住宅】&#10;一人当たり面積">
          <a:extLst>
            <a:ext uri="{FF2B5EF4-FFF2-40B4-BE49-F238E27FC236}">
              <a16:creationId xmlns:a16="http://schemas.microsoft.com/office/drawing/2014/main" id="{B6251326-8429-428D-811A-72069FF6CD43}"/>
            </a:ext>
          </a:extLst>
        </xdr:cNvPr>
        <xdr:cNvSpPr txBox="1"/>
      </xdr:nvSpPr>
      <xdr:spPr>
        <a:xfrm>
          <a:off x="6067502" y="1379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6CCB8245-321C-408D-B684-31D80B69E459}"/>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84A2B8DA-8100-4DEC-94B5-825EB643B4DD}"/>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887C5B6-1238-41CA-A21F-D66DAF409440}"/>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5F7A98C2-B1C1-445E-91B1-C289B7F7E85C}"/>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966F2727-EB31-4B6D-89F0-3E09909C2154}"/>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FDEEC647-D7FD-4A2B-A195-53813B253951}"/>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BEF70F0E-192F-46FB-93EB-A7ABF33D9EC0}"/>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6735818E-1938-4821-8AF6-9E5E17981059}"/>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EC42F829-8C0F-46F6-B7EB-78CE87A1E761}"/>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E3DD67D5-952B-4FB7-A991-CFDDF3A2A2A7}"/>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7FF2D7E-A8CE-48A1-B92B-01308F8699BD}"/>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2" name="直線コネクタ 381">
          <a:extLst>
            <a:ext uri="{FF2B5EF4-FFF2-40B4-BE49-F238E27FC236}">
              <a16:creationId xmlns:a16="http://schemas.microsoft.com/office/drawing/2014/main" id="{747BD646-ADE2-4F8E-87FB-6BC10D106F2C}"/>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3" name="テキスト ボックス 382">
          <a:extLst>
            <a:ext uri="{FF2B5EF4-FFF2-40B4-BE49-F238E27FC236}">
              <a16:creationId xmlns:a16="http://schemas.microsoft.com/office/drawing/2014/main" id="{4874A0DF-29B5-42D4-8921-B9518353D32B}"/>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4" name="直線コネクタ 383">
          <a:extLst>
            <a:ext uri="{FF2B5EF4-FFF2-40B4-BE49-F238E27FC236}">
              <a16:creationId xmlns:a16="http://schemas.microsoft.com/office/drawing/2014/main" id="{E963FD35-539E-4F92-AB47-1EA1CAC1D85E}"/>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5" name="テキスト ボックス 384">
          <a:extLst>
            <a:ext uri="{FF2B5EF4-FFF2-40B4-BE49-F238E27FC236}">
              <a16:creationId xmlns:a16="http://schemas.microsoft.com/office/drawing/2014/main" id="{61AC8EBA-849D-47BD-90EC-A6138424FFFC}"/>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6" name="直線コネクタ 385">
          <a:extLst>
            <a:ext uri="{FF2B5EF4-FFF2-40B4-BE49-F238E27FC236}">
              <a16:creationId xmlns:a16="http://schemas.microsoft.com/office/drawing/2014/main" id="{21E8CF7D-4EBF-4C68-9C4D-8B7FF2BD98F6}"/>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7" name="テキスト ボックス 386">
          <a:extLst>
            <a:ext uri="{FF2B5EF4-FFF2-40B4-BE49-F238E27FC236}">
              <a16:creationId xmlns:a16="http://schemas.microsoft.com/office/drawing/2014/main" id="{E8C21460-B102-4ACD-B4F7-3ACBE66EE106}"/>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8" name="直線コネクタ 387">
          <a:extLst>
            <a:ext uri="{FF2B5EF4-FFF2-40B4-BE49-F238E27FC236}">
              <a16:creationId xmlns:a16="http://schemas.microsoft.com/office/drawing/2014/main" id="{12CA3B53-46B0-4EBD-9672-BD3F335D9C9B}"/>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9" name="テキスト ボックス 388">
          <a:extLst>
            <a:ext uri="{FF2B5EF4-FFF2-40B4-BE49-F238E27FC236}">
              <a16:creationId xmlns:a16="http://schemas.microsoft.com/office/drawing/2014/main" id="{8152DCB1-3C05-4A1F-AE31-9E0A322E03C4}"/>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0" name="直線コネクタ 389">
          <a:extLst>
            <a:ext uri="{FF2B5EF4-FFF2-40B4-BE49-F238E27FC236}">
              <a16:creationId xmlns:a16="http://schemas.microsoft.com/office/drawing/2014/main" id="{CD7EEE33-AC9C-48A4-931F-264D569CB52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1" name="テキスト ボックス 390">
          <a:extLst>
            <a:ext uri="{FF2B5EF4-FFF2-40B4-BE49-F238E27FC236}">
              <a16:creationId xmlns:a16="http://schemas.microsoft.com/office/drawing/2014/main" id="{B7CEE697-17DA-4770-B820-286FA20466D1}"/>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a:extLst>
            <a:ext uri="{FF2B5EF4-FFF2-40B4-BE49-F238E27FC236}">
              <a16:creationId xmlns:a16="http://schemas.microsoft.com/office/drawing/2014/main" id="{0C2A7646-A5CA-44FF-93A1-5C0E33F0FC69}"/>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港湾・漁港】&#10;有形固定資産減価償却率グラフ枠">
          <a:extLst>
            <a:ext uri="{FF2B5EF4-FFF2-40B4-BE49-F238E27FC236}">
              <a16:creationId xmlns:a16="http://schemas.microsoft.com/office/drawing/2014/main" id="{439FFA5D-A1F6-4B38-B72D-2B1A7DA06108}"/>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22861</xdr:rowOff>
    </xdr:from>
    <xdr:to>
      <xdr:col>24</xdr:col>
      <xdr:colOff>62865</xdr:colOff>
      <xdr:row>109</xdr:row>
      <xdr:rowOff>34289</xdr:rowOff>
    </xdr:to>
    <xdr:cxnSp macro="">
      <xdr:nvCxnSpPr>
        <xdr:cNvPr id="394" name="直線コネクタ 393">
          <a:extLst>
            <a:ext uri="{FF2B5EF4-FFF2-40B4-BE49-F238E27FC236}">
              <a16:creationId xmlns:a16="http://schemas.microsoft.com/office/drawing/2014/main" id="{A6B11D34-20B5-49AC-A0C3-FE34A3DAD75A}"/>
            </a:ext>
          </a:extLst>
        </xdr:cNvPr>
        <xdr:cNvCxnSpPr/>
      </xdr:nvCxnSpPr>
      <xdr:spPr>
        <a:xfrm flipV="1">
          <a:off x="4180840" y="163804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38116</xdr:rowOff>
    </xdr:from>
    <xdr:ext cx="405111" cy="259045"/>
    <xdr:sp macro="" textlink="">
      <xdr:nvSpPr>
        <xdr:cNvPr id="395" name="【港湾・漁港】&#10;有形固定資産減価償却率最小値テキスト">
          <a:extLst>
            <a:ext uri="{FF2B5EF4-FFF2-40B4-BE49-F238E27FC236}">
              <a16:creationId xmlns:a16="http://schemas.microsoft.com/office/drawing/2014/main" id="{BF7BD685-87AF-44F1-BA65-016C1F63BB0E}"/>
            </a:ext>
          </a:extLst>
        </xdr:cNvPr>
        <xdr:cNvSpPr txBox="1"/>
      </xdr:nvSpPr>
      <xdr:spPr>
        <a:xfrm>
          <a:off x="4219575"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34289</xdr:rowOff>
    </xdr:from>
    <xdr:to>
      <xdr:col>24</xdr:col>
      <xdr:colOff>152400</xdr:colOff>
      <xdr:row>109</xdr:row>
      <xdr:rowOff>34289</xdr:rowOff>
    </xdr:to>
    <xdr:cxnSp macro="">
      <xdr:nvCxnSpPr>
        <xdr:cNvPr id="396" name="直線コネクタ 395">
          <a:extLst>
            <a:ext uri="{FF2B5EF4-FFF2-40B4-BE49-F238E27FC236}">
              <a16:creationId xmlns:a16="http://schemas.microsoft.com/office/drawing/2014/main" id="{9DE062B3-AF72-4FDF-9FFC-88A4C39296D0}"/>
            </a:ext>
          </a:extLst>
        </xdr:cNvPr>
        <xdr:cNvCxnSpPr/>
      </xdr:nvCxnSpPr>
      <xdr:spPr>
        <a:xfrm>
          <a:off x="4105275" y="176809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140988</xdr:rowOff>
    </xdr:from>
    <xdr:ext cx="405111" cy="259045"/>
    <xdr:sp macro="" textlink="">
      <xdr:nvSpPr>
        <xdr:cNvPr id="397" name="【港湾・漁港】&#10;有形固定資産減価償却率最大値テキスト">
          <a:extLst>
            <a:ext uri="{FF2B5EF4-FFF2-40B4-BE49-F238E27FC236}">
              <a16:creationId xmlns:a16="http://schemas.microsoft.com/office/drawing/2014/main" id="{B95B8430-ED32-4D6F-B01C-77186BD9D317}"/>
            </a:ext>
          </a:extLst>
        </xdr:cNvPr>
        <xdr:cNvSpPr txBox="1"/>
      </xdr:nvSpPr>
      <xdr:spPr>
        <a:xfrm>
          <a:off x="4219575" y="1617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22861</xdr:rowOff>
    </xdr:from>
    <xdr:to>
      <xdr:col>24</xdr:col>
      <xdr:colOff>152400</xdr:colOff>
      <xdr:row>101</xdr:row>
      <xdr:rowOff>22861</xdr:rowOff>
    </xdr:to>
    <xdr:cxnSp macro="">
      <xdr:nvCxnSpPr>
        <xdr:cNvPr id="398" name="直線コネクタ 397">
          <a:extLst>
            <a:ext uri="{FF2B5EF4-FFF2-40B4-BE49-F238E27FC236}">
              <a16:creationId xmlns:a16="http://schemas.microsoft.com/office/drawing/2014/main" id="{3EB2805E-F7D3-40FA-9122-72D047A7CB82}"/>
            </a:ext>
          </a:extLst>
        </xdr:cNvPr>
        <xdr:cNvCxnSpPr/>
      </xdr:nvCxnSpPr>
      <xdr:spPr>
        <a:xfrm>
          <a:off x="4105275" y="163804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24782</xdr:rowOff>
    </xdr:from>
    <xdr:ext cx="405111" cy="259045"/>
    <xdr:sp macro="" textlink="">
      <xdr:nvSpPr>
        <xdr:cNvPr id="399" name="【港湾・漁港】&#10;有形固定資産減価償却率平均値テキスト">
          <a:extLst>
            <a:ext uri="{FF2B5EF4-FFF2-40B4-BE49-F238E27FC236}">
              <a16:creationId xmlns:a16="http://schemas.microsoft.com/office/drawing/2014/main" id="{C355A2D8-0F60-4FE6-A02E-EB382C7C5910}"/>
            </a:ext>
          </a:extLst>
        </xdr:cNvPr>
        <xdr:cNvSpPr txBox="1"/>
      </xdr:nvSpPr>
      <xdr:spPr>
        <a:xfrm>
          <a:off x="4219575" y="17353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46355</xdr:rowOff>
    </xdr:from>
    <xdr:to>
      <xdr:col>24</xdr:col>
      <xdr:colOff>114300</xdr:colOff>
      <xdr:row>107</xdr:row>
      <xdr:rowOff>147955</xdr:rowOff>
    </xdr:to>
    <xdr:sp macro="" textlink="">
      <xdr:nvSpPr>
        <xdr:cNvPr id="400" name="フローチャート: 判断 399">
          <a:extLst>
            <a:ext uri="{FF2B5EF4-FFF2-40B4-BE49-F238E27FC236}">
              <a16:creationId xmlns:a16="http://schemas.microsoft.com/office/drawing/2014/main" id="{3E98628C-1212-45B3-A9EA-A0B2D0FDE53D}"/>
            </a:ext>
          </a:extLst>
        </xdr:cNvPr>
        <xdr:cNvSpPr/>
      </xdr:nvSpPr>
      <xdr:spPr>
        <a:xfrm>
          <a:off x="4124325" y="173755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8255</xdr:rowOff>
    </xdr:from>
    <xdr:to>
      <xdr:col>20</xdr:col>
      <xdr:colOff>38100</xdr:colOff>
      <xdr:row>107</xdr:row>
      <xdr:rowOff>109855</xdr:rowOff>
    </xdr:to>
    <xdr:sp macro="" textlink="">
      <xdr:nvSpPr>
        <xdr:cNvPr id="401" name="フローチャート: 判断 400">
          <a:extLst>
            <a:ext uri="{FF2B5EF4-FFF2-40B4-BE49-F238E27FC236}">
              <a16:creationId xmlns:a16="http://schemas.microsoft.com/office/drawing/2014/main" id="{E5DBDD59-9AC7-42C5-A510-B943F7636983}"/>
            </a:ext>
          </a:extLst>
        </xdr:cNvPr>
        <xdr:cNvSpPr/>
      </xdr:nvSpPr>
      <xdr:spPr>
        <a:xfrm>
          <a:off x="3381375" y="173374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162561</xdr:rowOff>
    </xdr:from>
    <xdr:to>
      <xdr:col>15</xdr:col>
      <xdr:colOff>101600</xdr:colOff>
      <xdr:row>107</xdr:row>
      <xdr:rowOff>92711</xdr:rowOff>
    </xdr:to>
    <xdr:sp macro="" textlink="">
      <xdr:nvSpPr>
        <xdr:cNvPr id="402" name="フローチャート: 判断 401">
          <a:extLst>
            <a:ext uri="{FF2B5EF4-FFF2-40B4-BE49-F238E27FC236}">
              <a16:creationId xmlns:a16="http://schemas.microsoft.com/office/drawing/2014/main" id="{10C67405-5F2F-4834-A66E-D947158364BF}"/>
            </a:ext>
          </a:extLst>
        </xdr:cNvPr>
        <xdr:cNvSpPr/>
      </xdr:nvSpPr>
      <xdr:spPr>
        <a:xfrm>
          <a:off x="2571750" y="173234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124461</xdr:rowOff>
    </xdr:from>
    <xdr:to>
      <xdr:col>10</xdr:col>
      <xdr:colOff>165100</xdr:colOff>
      <xdr:row>107</xdr:row>
      <xdr:rowOff>54611</xdr:rowOff>
    </xdr:to>
    <xdr:sp macro="" textlink="">
      <xdr:nvSpPr>
        <xdr:cNvPr id="403" name="フローチャート: 判断 402">
          <a:extLst>
            <a:ext uri="{FF2B5EF4-FFF2-40B4-BE49-F238E27FC236}">
              <a16:creationId xmlns:a16="http://schemas.microsoft.com/office/drawing/2014/main" id="{B67F4F2A-723D-49BE-B2C7-40617B43FDCD}"/>
            </a:ext>
          </a:extLst>
        </xdr:cNvPr>
        <xdr:cNvSpPr/>
      </xdr:nvSpPr>
      <xdr:spPr>
        <a:xfrm>
          <a:off x="1781175" y="172853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4" name="フローチャート: 判断 403">
          <a:extLst>
            <a:ext uri="{FF2B5EF4-FFF2-40B4-BE49-F238E27FC236}">
              <a16:creationId xmlns:a16="http://schemas.microsoft.com/office/drawing/2014/main" id="{836FE0FA-ABDD-4B79-8A14-6B1B259B0C07}"/>
            </a:ext>
          </a:extLst>
        </xdr:cNvPr>
        <xdr:cNvSpPr/>
      </xdr:nvSpPr>
      <xdr:spPr>
        <a:xfrm>
          <a:off x="981075" y="17268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AF6F20B9-49FE-4008-9C06-7AE00F60BF53}"/>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75AE1D23-FC3A-47B3-9CE8-7AA01CAA4104}"/>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3859D3A8-253F-4C2F-B745-F760552A25F1}"/>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C1619415-FB20-4AF9-A259-1BACF50D66F3}"/>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A060D176-F19C-4F6A-A5A9-3CF6B379761A}"/>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143511</xdr:rowOff>
    </xdr:from>
    <xdr:to>
      <xdr:col>24</xdr:col>
      <xdr:colOff>114300</xdr:colOff>
      <xdr:row>101</xdr:row>
      <xdr:rowOff>73661</xdr:rowOff>
    </xdr:to>
    <xdr:sp macro="" textlink="">
      <xdr:nvSpPr>
        <xdr:cNvPr id="410" name="楕円 409">
          <a:extLst>
            <a:ext uri="{FF2B5EF4-FFF2-40B4-BE49-F238E27FC236}">
              <a16:creationId xmlns:a16="http://schemas.microsoft.com/office/drawing/2014/main" id="{9F1411B2-0F74-4572-B180-3A645D0F9D80}"/>
            </a:ext>
          </a:extLst>
        </xdr:cNvPr>
        <xdr:cNvSpPr/>
      </xdr:nvSpPr>
      <xdr:spPr>
        <a:xfrm>
          <a:off x="4124325" y="163328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96538</xdr:rowOff>
    </xdr:from>
    <xdr:ext cx="405111" cy="259045"/>
    <xdr:sp macro="" textlink="">
      <xdr:nvSpPr>
        <xdr:cNvPr id="411" name="【港湾・漁港】&#10;有形固定資産減価償却率該当値テキスト">
          <a:extLst>
            <a:ext uri="{FF2B5EF4-FFF2-40B4-BE49-F238E27FC236}">
              <a16:creationId xmlns:a16="http://schemas.microsoft.com/office/drawing/2014/main" id="{3D7FB99E-76B0-4458-8AE7-AC11A0D4991E}"/>
            </a:ext>
          </a:extLst>
        </xdr:cNvPr>
        <xdr:cNvSpPr txBox="1"/>
      </xdr:nvSpPr>
      <xdr:spPr>
        <a:xfrm>
          <a:off x="4219575" y="1628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99695</xdr:rowOff>
    </xdr:from>
    <xdr:to>
      <xdr:col>20</xdr:col>
      <xdr:colOff>38100</xdr:colOff>
      <xdr:row>101</xdr:row>
      <xdr:rowOff>29845</xdr:rowOff>
    </xdr:to>
    <xdr:sp macro="" textlink="">
      <xdr:nvSpPr>
        <xdr:cNvPr id="412" name="楕円 411">
          <a:extLst>
            <a:ext uri="{FF2B5EF4-FFF2-40B4-BE49-F238E27FC236}">
              <a16:creationId xmlns:a16="http://schemas.microsoft.com/office/drawing/2014/main" id="{13BC0888-831B-49BA-B9F0-5B9AB3630B8F}"/>
            </a:ext>
          </a:extLst>
        </xdr:cNvPr>
        <xdr:cNvSpPr/>
      </xdr:nvSpPr>
      <xdr:spPr>
        <a:xfrm>
          <a:off x="3381375" y="162953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150495</xdr:rowOff>
    </xdr:from>
    <xdr:to>
      <xdr:col>24</xdr:col>
      <xdr:colOff>63500</xdr:colOff>
      <xdr:row>101</xdr:row>
      <xdr:rowOff>22861</xdr:rowOff>
    </xdr:to>
    <xdr:cxnSp macro="">
      <xdr:nvCxnSpPr>
        <xdr:cNvPr id="413" name="直線コネクタ 412">
          <a:extLst>
            <a:ext uri="{FF2B5EF4-FFF2-40B4-BE49-F238E27FC236}">
              <a16:creationId xmlns:a16="http://schemas.microsoft.com/office/drawing/2014/main" id="{2D071AEA-C6F7-466F-A260-C1B7ED5A025E}"/>
            </a:ext>
          </a:extLst>
        </xdr:cNvPr>
        <xdr:cNvCxnSpPr/>
      </xdr:nvCxnSpPr>
      <xdr:spPr>
        <a:xfrm>
          <a:off x="3429000" y="16342995"/>
          <a:ext cx="752475"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57786</xdr:rowOff>
    </xdr:from>
    <xdr:to>
      <xdr:col>15</xdr:col>
      <xdr:colOff>101600</xdr:colOff>
      <xdr:row>100</xdr:row>
      <xdr:rowOff>159386</xdr:rowOff>
    </xdr:to>
    <xdr:sp macro="" textlink="">
      <xdr:nvSpPr>
        <xdr:cNvPr id="414" name="楕円 413">
          <a:extLst>
            <a:ext uri="{FF2B5EF4-FFF2-40B4-BE49-F238E27FC236}">
              <a16:creationId xmlns:a16="http://schemas.microsoft.com/office/drawing/2014/main" id="{99C4A6B8-3EEA-44F9-9478-AAEDFCBF60B6}"/>
            </a:ext>
          </a:extLst>
        </xdr:cNvPr>
        <xdr:cNvSpPr/>
      </xdr:nvSpPr>
      <xdr:spPr>
        <a:xfrm>
          <a:off x="2571750" y="162502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108586</xdr:rowOff>
    </xdr:from>
    <xdr:to>
      <xdr:col>19</xdr:col>
      <xdr:colOff>177800</xdr:colOff>
      <xdr:row>100</xdr:row>
      <xdr:rowOff>150495</xdr:rowOff>
    </xdr:to>
    <xdr:cxnSp macro="">
      <xdr:nvCxnSpPr>
        <xdr:cNvPr id="415" name="直線コネクタ 414">
          <a:extLst>
            <a:ext uri="{FF2B5EF4-FFF2-40B4-BE49-F238E27FC236}">
              <a16:creationId xmlns:a16="http://schemas.microsoft.com/office/drawing/2014/main" id="{5E2D8625-5DCD-4A58-B545-295B6C7E4D4E}"/>
            </a:ext>
          </a:extLst>
        </xdr:cNvPr>
        <xdr:cNvCxnSpPr/>
      </xdr:nvCxnSpPr>
      <xdr:spPr>
        <a:xfrm>
          <a:off x="2619375" y="16297911"/>
          <a:ext cx="809625"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17780</xdr:rowOff>
    </xdr:from>
    <xdr:to>
      <xdr:col>10</xdr:col>
      <xdr:colOff>165100</xdr:colOff>
      <xdr:row>100</xdr:row>
      <xdr:rowOff>119380</xdr:rowOff>
    </xdr:to>
    <xdr:sp macro="" textlink="">
      <xdr:nvSpPr>
        <xdr:cNvPr id="416" name="楕円 415">
          <a:extLst>
            <a:ext uri="{FF2B5EF4-FFF2-40B4-BE49-F238E27FC236}">
              <a16:creationId xmlns:a16="http://schemas.microsoft.com/office/drawing/2014/main" id="{8FC1D40A-40DC-48F7-9B22-97F076DAEE2F}"/>
            </a:ext>
          </a:extLst>
        </xdr:cNvPr>
        <xdr:cNvSpPr/>
      </xdr:nvSpPr>
      <xdr:spPr>
        <a:xfrm>
          <a:off x="1781175" y="162102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68580</xdr:rowOff>
    </xdr:from>
    <xdr:to>
      <xdr:col>15</xdr:col>
      <xdr:colOff>50800</xdr:colOff>
      <xdr:row>100</xdr:row>
      <xdr:rowOff>108586</xdr:rowOff>
    </xdr:to>
    <xdr:cxnSp macro="">
      <xdr:nvCxnSpPr>
        <xdr:cNvPr id="417" name="直線コネクタ 416">
          <a:extLst>
            <a:ext uri="{FF2B5EF4-FFF2-40B4-BE49-F238E27FC236}">
              <a16:creationId xmlns:a16="http://schemas.microsoft.com/office/drawing/2014/main" id="{6E416014-7810-4F8C-8BF4-188C4D52E0CC}"/>
            </a:ext>
          </a:extLst>
        </xdr:cNvPr>
        <xdr:cNvCxnSpPr/>
      </xdr:nvCxnSpPr>
      <xdr:spPr>
        <a:xfrm>
          <a:off x="1828800" y="16257905"/>
          <a:ext cx="79057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149225</xdr:rowOff>
    </xdr:from>
    <xdr:to>
      <xdr:col>6</xdr:col>
      <xdr:colOff>38100</xdr:colOff>
      <xdr:row>100</xdr:row>
      <xdr:rowOff>79375</xdr:rowOff>
    </xdr:to>
    <xdr:sp macro="" textlink="">
      <xdr:nvSpPr>
        <xdr:cNvPr id="418" name="楕円 417">
          <a:extLst>
            <a:ext uri="{FF2B5EF4-FFF2-40B4-BE49-F238E27FC236}">
              <a16:creationId xmlns:a16="http://schemas.microsoft.com/office/drawing/2014/main" id="{4CE05CEF-DB90-46FE-B47D-BA106F772D1B}"/>
            </a:ext>
          </a:extLst>
        </xdr:cNvPr>
        <xdr:cNvSpPr/>
      </xdr:nvSpPr>
      <xdr:spPr>
        <a:xfrm>
          <a:off x="981075" y="16179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28575</xdr:rowOff>
    </xdr:from>
    <xdr:to>
      <xdr:col>10</xdr:col>
      <xdr:colOff>114300</xdr:colOff>
      <xdr:row>100</xdr:row>
      <xdr:rowOff>68580</xdr:rowOff>
    </xdr:to>
    <xdr:cxnSp macro="">
      <xdr:nvCxnSpPr>
        <xdr:cNvPr id="419" name="直線コネクタ 418">
          <a:extLst>
            <a:ext uri="{FF2B5EF4-FFF2-40B4-BE49-F238E27FC236}">
              <a16:creationId xmlns:a16="http://schemas.microsoft.com/office/drawing/2014/main" id="{FF6A310A-23FF-442E-B974-F770E9250B94}"/>
            </a:ext>
          </a:extLst>
        </xdr:cNvPr>
        <xdr:cNvCxnSpPr/>
      </xdr:nvCxnSpPr>
      <xdr:spPr>
        <a:xfrm>
          <a:off x="1028700" y="16217900"/>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100982</xdr:rowOff>
    </xdr:from>
    <xdr:ext cx="405111" cy="259045"/>
    <xdr:sp macro="" textlink="">
      <xdr:nvSpPr>
        <xdr:cNvPr id="420" name="n_1aveValue【港湾・漁港】&#10;有形固定資産減価償却率">
          <a:extLst>
            <a:ext uri="{FF2B5EF4-FFF2-40B4-BE49-F238E27FC236}">
              <a16:creationId xmlns:a16="http://schemas.microsoft.com/office/drawing/2014/main" id="{D0A12063-7490-4CAF-8FEF-9B7AB0142AA5}"/>
            </a:ext>
          </a:extLst>
        </xdr:cNvPr>
        <xdr:cNvSpPr txBox="1"/>
      </xdr:nvSpPr>
      <xdr:spPr>
        <a:xfrm>
          <a:off x="3239144" y="17430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83838</xdr:rowOff>
    </xdr:from>
    <xdr:ext cx="405111" cy="259045"/>
    <xdr:sp macro="" textlink="">
      <xdr:nvSpPr>
        <xdr:cNvPr id="421" name="n_2aveValue【港湾・漁港】&#10;有形固定資産減価償却率">
          <a:extLst>
            <a:ext uri="{FF2B5EF4-FFF2-40B4-BE49-F238E27FC236}">
              <a16:creationId xmlns:a16="http://schemas.microsoft.com/office/drawing/2014/main" id="{3EFEBCE7-A608-4375-AAB7-574329D07EFA}"/>
            </a:ext>
          </a:extLst>
        </xdr:cNvPr>
        <xdr:cNvSpPr txBox="1"/>
      </xdr:nvSpPr>
      <xdr:spPr>
        <a:xfrm>
          <a:off x="2439044"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45738</xdr:rowOff>
    </xdr:from>
    <xdr:ext cx="405111" cy="259045"/>
    <xdr:sp macro="" textlink="">
      <xdr:nvSpPr>
        <xdr:cNvPr id="422" name="n_3aveValue【港湾・漁港】&#10;有形固定資産減価償却率">
          <a:extLst>
            <a:ext uri="{FF2B5EF4-FFF2-40B4-BE49-F238E27FC236}">
              <a16:creationId xmlns:a16="http://schemas.microsoft.com/office/drawing/2014/main" id="{7F32D0A2-A8D0-41D5-8C91-ADD78D2E131A}"/>
            </a:ext>
          </a:extLst>
        </xdr:cNvPr>
        <xdr:cNvSpPr txBox="1"/>
      </xdr:nvSpPr>
      <xdr:spPr>
        <a:xfrm>
          <a:off x="1648469"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23" name="n_4aveValue【港湾・漁港】&#10;有形固定資産減価償却率">
          <a:extLst>
            <a:ext uri="{FF2B5EF4-FFF2-40B4-BE49-F238E27FC236}">
              <a16:creationId xmlns:a16="http://schemas.microsoft.com/office/drawing/2014/main" id="{F833E71F-DBA2-4C25-9C5C-04270B6C4A6F}"/>
            </a:ext>
          </a:extLst>
        </xdr:cNvPr>
        <xdr:cNvSpPr txBox="1"/>
      </xdr:nvSpPr>
      <xdr:spPr>
        <a:xfrm>
          <a:off x="848369"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46372</xdr:rowOff>
    </xdr:from>
    <xdr:ext cx="340478" cy="259045"/>
    <xdr:sp macro="" textlink="">
      <xdr:nvSpPr>
        <xdr:cNvPr id="424" name="n_1mainValue【港湾・漁港】&#10;有形固定資産減価償却率">
          <a:extLst>
            <a:ext uri="{FF2B5EF4-FFF2-40B4-BE49-F238E27FC236}">
              <a16:creationId xmlns:a16="http://schemas.microsoft.com/office/drawing/2014/main" id="{FD4B90C3-E0EF-4C2B-80F7-8FDD586A6904}"/>
            </a:ext>
          </a:extLst>
        </xdr:cNvPr>
        <xdr:cNvSpPr txBox="1"/>
      </xdr:nvSpPr>
      <xdr:spPr>
        <a:xfrm>
          <a:off x="3258761" y="160801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99</xdr:row>
      <xdr:rowOff>4463</xdr:rowOff>
    </xdr:from>
    <xdr:ext cx="340478" cy="259045"/>
    <xdr:sp macro="" textlink="">
      <xdr:nvSpPr>
        <xdr:cNvPr id="425" name="n_2mainValue【港湾・漁港】&#10;有形固定資産減価償却率">
          <a:extLst>
            <a:ext uri="{FF2B5EF4-FFF2-40B4-BE49-F238E27FC236}">
              <a16:creationId xmlns:a16="http://schemas.microsoft.com/office/drawing/2014/main" id="{322CFB9B-21ED-466E-ADF4-BB166957D92B}"/>
            </a:ext>
          </a:extLst>
        </xdr:cNvPr>
        <xdr:cNvSpPr txBox="1"/>
      </xdr:nvSpPr>
      <xdr:spPr>
        <a:xfrm>
          <a:off x="2468186" y="160382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135907</xdr:rowOff>
    </xdr:from>
    <xdr:ext cx="340478" cy="259045"/>
    <xdr:sp macro="" textlink="">
      <xdr:nvSpPr>
        <xdr:cNvPr id="426" name="n_3mainValue【港湾・漁港】&#10;有形固定資産減価償却率">
          <a:extLst>
            <a:ext uri="{FF2B5EF4-FFF2-40B4-BE49-F238E27FC236}">
              <a16:creationId xmlns:a16="http://schemas.microsoft.com/office/drawing/2014/main" id="{5E2683ED-3175-4F73-9FD7-FB3C19766B26}"/>
            </a:ext>
          </a:extLst>
        </xdr:cNvPr>
        <xdr:cNvSpPr txBox="1"/>
      </xdr:nvSpPr>
      <xdr:spPr>
        <a:xfrm>
          <a:off x="1677611" y="16004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95902</xdr:rowOff>
    </xdr:from>
    <xdr:ext cx="340478" cy="259045"/>
    <xdr:sp macro="" textlink="">
      <xdr:nvSpPr>
        <xdr:cNvPr id="427" name="n_4mainValue【港湾・漁港】&#10;有形固定資産減価償却率">
          <a:extLst>
            <a:ext uri="{FF2B5EF4-FFF2-40B4-BE49-F238E27FC236}">
              <a16:creationId xmlns:a16="http://schemas.microsoft.com/office/drawing/2014/main" id="{94561F32-4F3B-4CCA-920D-1847F57212FB}"/>
            </a:ext>
          </a:extLst>
        </xdr:cNvPr>
        <xdr:cNvSpPr txBox="1"/>
      </xdr:nvSpPr>
      <xdr:spPr>
        <a:xfrm>
          <a:off x="867986" y="159645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60FF32C8-8FDB-499E-A425-CE49783CFBA1}"/>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79ACB025-12C6-4580-9AD5-F94777D90542}"/>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67BB0C86-4E80-493C-A241-F74FD22110E7}"/>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C3B5DAC0-596E-487B-BBA7-886ECB6BD60A}"/>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072D5319-55CB-408E-8F90-0D9BEC0A3A25}"/>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FEC3CA57-4705-4D7F-988E-BD7A57B32635}"/>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65FDDF69-1340-4C01-B09E-E4192B880E27}"/>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2B2DEB69-A2BF-4E3E-B60B-3C468E2E2E19}"/>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E43B1791-A8C0-444B-9C0C-970D697D485B}"/>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30A15325-3FF4-4B2A-B738-03BFFEBCB2D8}"/>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8" name="直線コネクタ 437">
          <a:extLst>
            <a:ext uri="{FF2B5EF4-FFF2-40B4-BE49-F238E27FC236}">
              <a16:creationId xmlns:a16="http://schemas.microsoft.com/office/drawing/2014/main" id="{5F74BF60-FCA5-490B-B4D7-D2BBAC2A9D47}"/>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9" name="テキスト ボックス 438">
          <a:extLst>
            <a:ext uri="{FF2B5EF4-FFF2-40B4-BE49-F238E27FC236}">
              <a16:creationId xmlns:a16="http://schemas.microsoft.com/office/drawing/2014/main" id="{090DC8A7-259B-4378-9FC0-ABCC485BDBA6}"/>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0" name="直線コネクタ 439">
          <a:extLst>
            <a:ext uri="{FF2B5EF4-FFF2-40B4-BE49-F238E27FC236}">
              <a16:creationId xmlns:a16="http://schemas.microsoft.com/office/drawing/2014/main" id="{554B07A1-AC29-46E8-BD2D-A899E3E44F55}"/>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1" name="テキスト ボックス 440">
          <a:extLst>
            <a:ext uri="{FF2B5EF4-FFF2-40B4-BE49-F238E27FC236}">
              <a16:creationId xmlns:a16="http://schemas.microsoft.com/office/drawing/2014/main" id="{E1EE37FE-6AC7-4940-8212-A6E055036A71}"/>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2" name="直線コネクタ 441">
          <a:extLst>
            <a:ext uri="{FF2B5EF4-FFF2-40B4-BE49-F238E27FC236}">
              <a16:creationId xmlns:a16="http://schemas.microsoft.com/office/drawing/2014/main" id="{FCBCB5B3-E054-4D20-8708-D27CB64EDB51}"/>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3" name="テキスト ボックス 442">
          <a:extLst>
            <a:ext uri="{FF2B5EF4-FFF2-40B4-BE49-F238E27FC236}">
              <a16:creationId xmlns:a16="http://schemas.microsoft.com/office/drawing/2014/main" id="{4831C941-9CE3-4AA3-9127-70CD9E1C5232}"/>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4" name="直線コネクタ 443">
          <a:extLst>
            <a:ext uri="{FF2B5EF4-FFF2-40B4-BE49-F238E27FC236}">
              <a16:creationId xmlns:a16="http://schemas.microsoft.com/office/drawing/2014/main" id="{D107695D-D735-478D-9AFC-6B9F162C38E2}"/>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5" name="テキスト ボックス 444">
          <a:extLst>
            <a:ext uri="{FF2B5EF4-FFF2-40B4-BE49-F238E27FC236}">
              <a16:creationId xmlns:a16="http://schemas.microsoft.com/office/drawing/2014/main" id="{7C792E0F-8E0E-40E3-9FE7-9F02EC6EF18F}"/>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C1F7DDA4-139B-4682-BF46-445DBD74A62E}"/>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7" name="テキスト ボックス 446">
          <a:extLst>
            <a:ext uri="{FF2B5EF4-FFF2-40B4-BE49-F238E27FC236}">
              <a16:creationId xmlns:a16="http://schemas.microsoft.com/office/drawing/2014/main" id="{487495FC-F281-41FE-84BD-989B18FBDE07}"/>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a:extLst>
            <a:ext uri="{FF2B5EF4-FFF2-40B4-BE49-F238E27FC236}">
              <a16:creationId xmlns:a16="http://schemas.microsoft.com/office/drawing/2014/main" id="{701B4154-C738-4E2F-824F-8273D5838569}"/>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146920</xdr:rowOff>
    </xdr:from>
    <xdr:to>
      <xdr:col>54</xdr:col>
      <xdr:colOff>189865</xdr:colOff>
      <xdr:row>108</xdr:row>
      <xdr:rowOff>74096</xdr:rowOff>
    </xdr:to>
    <xdr:cxnSp macro="">
      <xdr:nvCxnSpPr>
        <xdr:cNvPr id="449" name="直線コネクタ 448">
          <a:extLst>
            <a:ext uri="{FF2B5EF4-FFF2-40B4-BE49-F238E27FC236}">
              <a16:creationId xmlns:a16="http://schemas.microsoft.com/office/drawing/2014/main" id="{A8CDD389-E3CC-4A5F-9FBC-2CE447AD3E4A}"/>
            </a:ext>
          </a:extLst>
        </xdr:cNvPr>
        <xdr:cNvCxnSpPr/>
      </xdr:nvCxnSpPr>
      <xdr:spPr>
        <a:xfrm flipV="1">
          <a:off x="9429115" y="16174320"/>
          <a:ext cx="0" cy="138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77923</xdr:rowOff>
    </xdr:from>
    <xdr:ext cx="378565" cy="259045"/>
    <xdr:sp macro="" textlink="">
      <xdr:nvSpPr>
        <xdr:cNvPr id="450" name="【港湾・漁港】&#10;一人当たり有形固定資産（償却資産）額最小値テキスト">
          <a:extLst>
            <a:ext uri="{FF2B5EF4-FFF2-40B4-BE49-F238E27FC236}">
              <a16:creationId xmlns:a16="http://schemas.microsoft.com/office/drawing/2014/main" id="{DBD6A2C0-C905-4315-8654-7B0D8736005D}"/>
            </a:ext>
          </a:extLst>
        </xdr:cNvPr>
        <xdr:cNvSpPr txBox="1"/>
      </xdr:nvSpPr>
      <xdr:spPr>
        <a:xfrm>
          <a:off x="9467850" y="17565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74096</xdr:rowOff>
    </xdr:from>
    <xdr:to>
      <xdr:col>55</xdr:col>
      <xdr:colOff>88900</xdr:colOff>
      <xdr:row>108</xdr:row>
      <xdr:rowOff>74096</xdr:rowOff>
    </xdr:to>
    <xdr:cxnSp macro="">
      <xdr:nvCxnSpPr>
        <xdr:cNvPr id="451" name="直線コネクタ 450">
          <a:extLst>
            <a:ext uri="{FF2B5EF4-FFF2-40B4-BE49-F238E27FC236}">
              <a16:creationId xmlns:a16="http://schemas.microsoft.com/office/drawing/2014/main" id="{4FE52A50-66CC-4E5B-9B2F-5DC54A2D9096}"/>
            </a:ext>
          </a:extLst>
        </xdr:cNvPr>
        <xdr:cNvCxnSpPr/>
      </xdr:nvCxnSpPr>
      <xdr:spPr>
        <a:xfrm>
          <a:off x="9363075" y="1756199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93597</xdr:rowOff>
    </xdr:from>
    <xdr:ext cx="599010" cy="259045"/>
    <xdr:sp macro="" textlink="">
      <xdr:nvSpPr>
        <xdr:cNvPr id="452" name="【港湾・漁港】&#10;一人当たり有形固定資産（償却資産）額最大値テキスト">
          <a:extLst>
            <a:ext uri="{FF2B5EF4-FFF2-40B4-BE49-F238E27FC236}">
              <a16:creationId xmlns:a16="http://schemas.microsoft.com/office/drawing/2014/main" id="{2F9425B0-8AC9-4E97-9BCA-52CE6A84E93B}"/>
            </a:ext>
          </a:extLst>
        </xdr:cNvPr>
        <xdr:cNvSpPr txBox="1"/>
      </xdr:nvSpPr>
      <xdr:spPr>
        <a:xfrm>
          <a:off x="9467850" y="1596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146920</xdr:rowOff>
    </xdr:from>
    <xdr:to>
      <xdr:col>55</xdr:col>
      <xdr:colOff>88900</xdr:colOff>
      <xdr:row>99</xdr:row>
      <xdr:rowOff>146920</xdr:rowOff>
    </xdr:to>
    <xdr:cxnSp macro="">
      <xdr:nvCxnSpPr>
        <xdr:cNvPr id="453" name="直線コネクタ 452">
          <a:extLst>
            <a:ext uri="{FF2B5EF4-FFF2-40B4-BE49-F238E27FC236}">
              <a16:creationId xmlns:a16="http://schemas.microsoft.com/office/drawing/2014/main" id="{0B3A3849-8EA7-4EA1-B7F5-BAC1D0B68122}"/>
            </a:ext>
          </a:extLst>
        </xdr:cNvPr>
        <xdr:cNvCxnSpPr/>
      </xdr:nvCxnSpPr>
      <xdr:spPr>
        <a:xfrm>
          <a:off x="9363075" y="1617432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82604</xdr:rowOff>
    </xdr:from>
    <xdr:ext cx="534377" cy="259045"/>
    <xdr:sp macro="" textlink="">
      <xdr:nvSpPr>
        <xdr:cNvPr id="454" name="【港湾・漁港】&#10;一人当たり有形固定資産（償却資産）額平均値テキスト">
          <a:extLst>
            <a:ext uri="{FF2B5EF4-FFF2-40B4-BE49-F238E27FC236}">
              <a16:creationId xmlns:a16="http://schemas.microsoft.com/office/drawing/2014/main" id="{1583DA18-1F91-418C-9958-ED0B639740DD}"/>
            </a:ext>
          </a:extLst>
        </xdr:cNvPr>
        <xdr:cNvSpPr txBox="1"/>
      </xdr:nvSpPr>
      <xdr:spPr>
        <a:xfrm>
          <a:off x="9467850" y="1676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59727</xdr:rowOff>
    </xdr:from>
    <xdr:to>
      <xdr:col>55</xdr:col>
      <xdr:colOff>50800</xdr:colOff>
      <xdr:row>104</xdr:row>
      <xdr:rowOff>161327</xdr:rowOff>
    </xdr:to>
    <xdr:sp macro="" textlink="">
      <xdr:nvSpPr>
        <xdr:cNvPr id="455" name="フローチャート: 判断 454">
          <a:extLst>
            <a:ext uri="{FF2B5EF4-FFF2-40B4-BE49-F238E27FC236}">
              <a16:creationId xmlns:a16="http://schemas.microsoft.com/office/drawing/2014/main" id="{573A76C3-D923-4A2E-AE28-46F2D0F7EF51}"/>
            </a:ext>
          </a:extLst>
        </xdr:cNvPr>
        <xdr:cNvSpPr/>
      </xdr:nvSpPr>
      <xdr:spPr>
        <a:xfrm>
          <a:off x="9401175" y="1689992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61547</xdr:rowOff>
    </xdr:from>
    <xdr:to>
      <xdr:col>50</xdr:col>
      <xdr:colOff>165100</xdr:colOff>
      <xdr:row>104</xdr:row>
      <xdr:rowOff>163147</xdr:rowOff>
    </xdr:to>
    <xdr:sp macro="" textlink="">
      <xdr:nvSpPr>
        <xdr:cNvPr id="456" name="フローチャート: 判断 455">
          <a:extLst>
            <a:ext uri="{FF2B5EF4-FFF2-40B4-BE49-F238E27FC236}">
              <a16:creationId xmlns:a16="http://schemas.microsoft.com/office/drawing/2014/main" id="{57C04F0C-39CE-40B5-AD96-A33BBE64D39C}"/>
            </a:ext>
          </a:extLst>
        </xdr:cNvPr>
        <xdr:cNvSpPr/>
      </xdr:nvSpPr>
      <xdr:spPr>
        <a:xfrm>
          <a:off x="8639175" y="169049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59572</xdr:rowOff>
    </xdr:from>
    <xdr:to>
      <xdr:col>46</xdr:col>
      <xdr:colOff>38100</xdr:colOff>
      <xdr:row>104</xdr:row>
      <xdr:rowOff>161172</xdr:rowOff>
    </xdr:to>
    <xdr:sp macro="" textlink="">
      <xdr:nvSpPr>
        <xdr:cNvPr id="457" name="フローチャート: 判断 456">
          <a:extLst>
            <a:ext uri="{FF2B5EF4-FFF2-40B4-BE49-F238E27FC236}">
              <a16:creationId xmlns:a16="http://schemas.microsoft.com/office/drawing/2014/main" id="{0635C233-CDB6-4DB5-846A-1119CCED8F34}"/>
            </a:ext>
          </a:extLst>
        </xdr:cNvPr>
        <xdr:cNvSpPr/>
      </xdr:nvSpPr>
      <xdr:spPr>
        <a:xfrm>
          <a:off x="7839075" y="1689977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69273</xdr:rowOff>
    </xdr:from>
    <xdr:to>
      <xdr:col>41</xdr:col>
      <xdr:colOff>101600</xdr:colOff>
      <xdr:row>104</xdr:row>
      <xdr:rowOff>170873</xdr:rowOff>
    </xdr:to>
    <xdr:sp macro="" textlink="">
      <xdr:nvSpPr>
        <xdr:cNvPr id="458" name="フローチャート: 判断 457">
          <a:extLst>
            <a:ext uri="{FF2B5EF4-FFF2-40B4-BE49-F238E27FC236}">
              <a16:creationId xmlns:a16="http://schemas.microsoft.com/office/drawing/2014/main" id="{0D703894-FB2A-4AE7-82D0-4AA077508F5B}"/>
            </a:ext>
          </a:extLst>
        </xdr:cNvPr>
        <xdr:cNvSpPr/>
      </xdr:nvSpPr>
      <xdr:spPr>
        <a:xfrm>
          <a:off x="7029450" y="1690629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72930</xdr:rowOff>
    </xdr:from>
    <xdr:to>
      <xdr:col>36</xdr:col>
      <xdr:colOff>165100</xdr:colOff>
      <xdr:row>105</xdr:row>
      <xdr:rowOff>3080</xdr:rowOff>
    </xdr:to>
    <xdr:sp macro="" textlink="">
      <xdr:nvSpPr>
        <xdr:cNvPr id="459" name="フローチャート: 判断 458">
          <a:extLst>
            <a:ext uri="{FF2B5EF4-FFF2-40B4-BE49-F238E27FC236}">
              <a16:creationId xmlns:a16="http://schemas.microsoft.com/office/drawing/2014/main" id="{9A1364A9-4DFD-4833-AEA8-56330BE507CA}"/>
            </a:ext>
          </a:extLst>
        </xdr:cNvPr>
        <xdr:cNvSpPr/>
      </xdr:nvSpPr>
      <xdr:spPr>
        <a:xfrm>
          <a:off x="6238875" y="169099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8FF28B9C-AF75-42DB-813E-776633B3209F}"/>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B0CAF2B2-AF81-4AEA-ADC9-FDD7C68A2815}"/>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57575489-0114-475B-BDD5-57DEAC2A2B16}"/>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E0208744-664C-4272-A9A5-DB98E6D4BE17}"/>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89B542B5-23AD-4F2D-A8F3-A32202462124}"/>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23296</xdr:rowOff>
    </xdr:from>
    <xdr:to>
      <xdr:col>55</xdr:col>
      <xdr:colOff>50800</xdr:colOff>
      <xdr:row>108</xdr:row>
      <xdr:rowOff>124896</xdr:rowOff>
    </xdr:to>
    <xdr:sp macro="" textlink="">
      <xdr:nvSpPr>
        <xdr:cNvPr id="465" name="楕円 464">
          <a:extLst>
            <a:ext uri="{FF2B5EF4-FFF2-40B4-BE49-F238E27FC236}">
              <a16:creationId xmlns:a16="http://schemas.microsoft.com/office/drawing/2014/main" id="{A2A3C4BB-DF3D-41FC-85CC-0F33C86CCB51}"/>
            </a:ext>
          </a:extLst>
        </xdr:cNvPr>
        <xdr:cNvSpPr/>
      </xdr:nvSpPr>
      <xdr:spPr>
        <a:xfrm>
          <a:off x="9401175" y="1751437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109673</xdr:rowOff>
    </xdr:from>
    <xdr:ext cx="378565" cy="259045"/>
    <xdr:sp macro="" textlink="">
      <xdr:nvSpPr>
        <xdr:cNvPr id="466" name="【港湾・漁港】&#10;一人当たり有形固定資産（償却資産）額該当値テキスト">
          <a:extLst>
            <a:ext uri="{FF2B5EF4-FFF2-40B4-BE49-F238E27FC236}">
              <a16:creationId xmlns:a16="http://schemas.microsoft.com/office/drawing/2014/main" id="{EEB3158B-FB2B-4A46-8341-A8587F4B8DA9}"/>
            </a:ext>
          </a:extLst>
        </xdr:cNvPr>
        <xdr:cNvSpPr txBox="1"/>
      </xdr:nvSpPr>
      <xdr:spPr>
        <a:xfrm>
          <a:off x="9467850" y="1743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23315</xdr:rowOff>
    </xdr:from>
    <xdr:to>
      <xdr:col>50</xdr:col>
      <xdr:colOff>165100</xdr:colOff>
      <xdr:row>108</xdr:row>
      <xdr:rowOff>124915</xdr:rowOff>
    </xdr:to>
    <xdr:sp macro="" textlink="">
      <xdr:nvSpPr>
        <xdr:cNvPr id="467" name="楕円 466">
          <a:extLst>
            <a:ext uri="{FF2B5EF4-FFF2-40B4-BE49-F238E27FC236}">
              <a16:creationId xmlns:a16="http://schemas.microsoft.com/office/drawing/2014/main" id="{7D6BA931-E73C-4762-8371-B6D42DBEF699}"/>
            </a:ext>
          </a:extLst>
        </xdr:cNvPr>
        <xdr:cNvSpPr/>
      </xdr:nvSpPr>
      <xdr:spPr>
        <a:xfrm>
          <a:off x="8639175" y="175143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74096</xdr:rowOff>
    </xdr:from>
    <xdr:to>
      <xdr:col>55</xdr:col>
      <xdr:colOff>0</xdr:colOff>
      <xdr:row>108</xdr:row>
      <xdr:rowOff>74115</xdr:rowOff>
    </xdr:to>
    <xdr:cxnSp macro="">
      <xdr:nvCxnSpPr>
        <xdr:cNvPr id="468" name="直線コネクタ 467">
          <a:extLst>
            <a:ext uri="{FF2B5EF4-FFF2-40B4-BE49-F238E27FC236}">
              <a16:creationId xmlns:a16="http://schemas.microsoft.com/office/drawing/2014/main" id="{BE769553-AD98-45D6-A0CF-1A7E49C5388C}"/>
            </a:ext>
          </a:extLst>
        </xdr:cNvPr>
        <xdr:cNvCxnSpPr/>
      </xdr:nvCxnSpPr>
      <xdr:spPr>
        <a:xfrm flipV="1">
          <a:off x="8686800" y="17561996"/>
          <a:ext cx="74295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23333</xdr:rowOff>
    </xdr:from>
    <xdr:to>
      <xdr:col>46</xdr:col>
      <xdr:colOff>38100</xdr:colOff>
      <xdr:row>108</xdr:row>
      <xdr:rowOff>124933</xdr:rowOff>
    </xdr:to>
    <xdr:sp macro="" textlink="">
      <xdr:nvSpPr>
        <xdr:cNvPr id="469" name="楕円 468">
          <a:extLst>
            <a:ext uri="{FF2B5EF4-FFF2-40B4-BE49-F238E27FC236}">
              <a16:creationId xmlns:a16="http://schemas.microsoft.com/office/drawing/2014/main" id="{7D827CCD-9203-415C-A753-51A160D90A26}"/>
            </a:ext>
          </a:extLst>
        </xdr:cNvPr>
        <xdr:cNvSpPr/>
      </xdr:nvSpPr>
      <xdr:spPr>
        <a:xfrm>
          <a:off x="7839075" y="175144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74115</xdr:rowOff>
    </xdr:from>
    <xdr:to>
      <xdr:col>50</xdr:col>
      <xdr:colOff>114300</xdr:colOff>
      <xdr:row>108</xdr:row>
      <xdr:rowOff>74133</xdr:rowOff>
    </xdr:to>
    <xdr:cxnSp macro="">
      <xdr:nvCxnSpPr>
        <xdr:cNvPr id="470" name="直線コネクタ 469">
          <a:extLst>
            <a:ext uri="{FF2B5EF4-FFF2-40B4-BE49-F238E27FC236}">
              <a16:creationId xmlns:a16="http://schemas.microsoft.com/office/drawing/2014/main" id="{CAF7E76C-295B-44A6-8A93-39E181D9359C}"/>
            </a:ext>
          </a:extLst>
        </xdr:cNvPr>
        <xdr:cNvCxnSpPr/>
      </xdr:nvCxnSpPr>
      <xdr:spPr>
        <a:xfrm flipV="1">
          <a:off x="7886700" y="17562015"/>
          <a:ext cx="8001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23434</xdr:rowOff>
    </xdr:from>
    <xdr:to>
      <xdr:col>41</xdr:col>
      <xdr:colOff>101600</xdr:colOff>
      <xdr:row>108</xdr:row>
      <xdr:rowOff>125034</xdr:rowOff>
    </xdr:to>
    <xdr:sp macro="" textlink="">
      <xdr:nvSpPr>
        <xdr:cNvPr id="471" name="楕円 470">
          <a:extLst>
            <a:ext uri="{FF2B5EF4-FFF2-40B4-BE49-F238E27FC236}">
              <a16:creationId xmlns:a16="http://schemas.microsoft.com/office/drawing/2014/main" id="{78FC42A8-D620-4E05-937A-BCA2304D8D23}"/>
            </a:ext>
          </a:extLst>
        </xdr:cNvPr>
        <xdr:cNvSpPr/>
      </xdr:nvSpPr>
      <xdr:spPr>
        <a:xfrm>
          <a:off x="7029450" y="1751450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74133</xdr:rowOff>
    </xdr:from>
    <xdr:to>
      <xdr:col>45</xdr:col>
      <xdr:colOff>177800</xdr:colOff>
      <xdr:row>108</xdr:row>
      <xdr:rowOff>74234</xdr:rowOff>
    </xdr:to>
    <xdr:cxnSp macro="">
      <xdr:nvCxnSpPr>
        <xdr:cNvPr id="472" name="直線コネクタ 471">
          <a:extLst>
            <a:ext uri="{FF2B5EF4-FFF2-40B4-BE49-F238E27FC236}">
              <a16:creationId xmlns:a16="http://schemas.microsoft.com/office/drawing/2014/main" id="{1FDAD343-294B-4CD1-9293-E205A385283D}"/>
            </a:ext>
          </a:extLst>
        </xdr:cNvPr>
        <xdr:cNvCxnSpPr/>
      </xdr:nvCxnSpPr>
      <xdr:spPr>
        <a:xfrm flipV="1">
          <a:off x="7077075" y="17562033"/>
          <a:ext cx="809625"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23526</xdr:rowOff>
    </xdr:from>
    <xdr:to>
      <xdr:col>36</xdr:col>
      <xdr:colOff>165100</xdr:colOff>
      <xdr:row>108</xdr:row>
      <xdr:rowOff>125126</xdr:rowOff>
    </xdr:to>
    <xdr:sp macro="" textlink="">
      <xdr:nvSpPr>
        <xdr:cNvPr id="473" name="楕円 472">
          <a:extLst>
            <a:ext uri="{FF2B5EF4-FFF2-40B4-BE49-F238E27FC236}">
              <a16:creationId xmlns:a16="http://schemas.microsoft.com/office/drawing/2014/main" id="{1A791717-2DA2-4B6B-813E-418E3F2B321B}"/>
            </a:ext>
          </a:extLst>
        </xdr:cNvPr>
        <xdr:cNvSpPr/>
      </xdr:nvSpPr>
      <xdr:spPr>
        <a:xfrm>
          <a:off x="6238875" y="175146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74234</xdr:rowOff>
    </xdr:from>
    <xdr:to>
      <xdr:col>41</xdr:col>
      <xdr:colOff>50800</xdr:colOff>
      <xdr:row>108</xdr:row>
      <xdr:rowOff>74326</xdr:rowOff>
    </xdr:to>
    <xdr:cxnSp macro="">
      <xdr:nvCxnSpPr>
        <xdr:cNvPr id="474" name="直線コネクタ 473">
          <a:extLst>
            <a:ext uri="{FF2B5EF4-FFF2-40B4-BE49-F238E27FC236}">
              <a16:creationId xmlns:a16="http://schemas.microsoft.com/office/drawing/2014/main" id="{E0364AE5-C926-435B-ABC9-075DF3453E0A}"/>
            </a:ext>
          </a:extLst>
        </xdr:cNvPr>
        <xdr:cNvCxnSpPr/>
      </xdr:nvCxnSpPr>
      <xdr:spPr>
        <a:xfrm flipV="1">
          <a:off x="6286500" y="17562134"/>
          <a:ext cx="790575"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8224</xdr:rowOff>
    </xdr:from>
    <xdr:ext cx="534377" cy="259045"/>
    <xdr:sp macro="" textlink="">
      <xdr:nvSpPr>
        <xdr:cNvPr id="475" name="n_1aveValue【港湾・漁港】&#10;一人当たり有形固定資産（償却資産）額">
          <a:extLst>
            <a:ext uri="{FF2B5EF4-FFF2-40B4-BE49-F238E27FC236}">
              <a16:creationId xmlns:a16="http://schemas.microsoft.com/office/drawing/2014/main" id="{38AB2BD6-84E3-4AC5-8A77-D5E413E9B82E}"/>
            </a:ext>
          </a:extLst>
        </xdr:cNvPr>
        <xdr:cNvSpPr txBox="1"/>
      </xdr:nvSpPr>
      <xdr:spPr>
        <a:xfrm>
          <a:off x="8429136" y="166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6249</xdr:rowOff>
    </xdr:from>
    <xdr:ext cx="534377" cy="259045"/>
    <xdr:sp macro="" textlink="">
      <xdr:nvSpPr>
        <xdr:cNvPr id="476" name="n_2aveValue【港湾・漁港】&#10;一人当たり有形固定資産（償却資産）額">
          <a:extLst>
            <a:ext uri="{FF2B5EF4-FFF2-40B4-BE49-F238E27FC236}">
              <a16:creationId xmlns:a16="http://schemas.microsoft.com/office/drawing/2014/main" id="{65FA086C-940C-4274-8D06-B77A10009C1C}"/>
            </a:ext>
          </a:extLst>
        </xdr:cNvPr>
        <xdr:cNvSpPr txBox="1"/>
      </xdr:nvSpPr>
      <xdr:spPr>
        <a:xfrm>
          <a:off x="7648086" y="1668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15950</xdr:rowOff>
    </xdr:from>
    <xdr:ext cx="534377" cy="259045"/>
    <xdr:sp macro="" textlink="">
      <xdr:nvSpPr>
        <xdr:cNvPr id="477" name="n_3aveValue【港湾・漁港】&#10;一人当たり有形固定資産（償却資産）額">
          <a:extLst>
            <a:ext uri="{FF2B5EF4-FFF2-40B4-BE49-F238E27FC236}">
              <a16:creationId xmlns:a16="http://schemas.microsoft.com/office/drawing/2014/main" id="{E56BCEB4-9A30-468A-A90E-559865D8B51B}"/>
            </a:ext>
          </a:extLst>
        </xdr:cNvPr>
        <xdr:cNvSpPr txBox="1"/>
      </xdr:nvSpPr>
      <xdr:spPr>
        <a:xfrm>
          <a:off x="6847986" y="166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19607</xdr:rowOff>
    </xdr:from>
    <xdr:ext cx="534377" cy="259045"/>
    <xdr:sp macro="" textlink="">
      <xdr:nvSpPr>
        <xdr:cNvPr id="478" name="n_4aveValue【港湾・漁港】&#10;一人当たり有形固定資産（償却資産）額">
          <a:extLst>
            <a:ext uri="{FF2B5EF4-FFF2-40B4-BE49-F238E27FC236}">
              <a16:creationId xmlns:a16="http://schemas.microsoft.com/office/drawing/2014/main" id="{57424187-C6A4-464B-B365-9DC7FF7DD9FD}"/>
            </a:ext>
          </a:extLst>
        </xdr:cNvPr>
        <xdr:cNvSpPr txBox="1"/>
      </xdr:nvSpPr>
      <xdr:spPr>
        <a:xfrm>
          <a:off x="6038361" y="166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116042</xdr:rowOff>
    </xdr:from>
    <xdr:ext cx="378565" cy="259045"/>
    <xdr:sp macro="" textlink="">
      <xdr:nvSpPr>
        <xdr:cNvPr id="479" name="n_1mainValue【港湾・漁港】&#10;一人当たり有形固定資産（償却資産）額">
          <a:extLst>
            <a:ext uri="{FF2B5EF4-FFF2-40B4-BE49-F238E27FC236}">
              <a16:creationId xmlns:a16="http://schemas.microsoft.com/office/drawing/2014/main" id="{6336F2AA-EFD5-4705-8B0E-D73CF3EC4E16}"/>
            </a:ext>
          </a:extLst>
        </xdr:cNvPr>
        <xdr:cNvSpPr txBox="1"/>
      </xdr:nvSpPr>
      <xdr:spPr>
        <a:xfrm>
          <a:off x="8507042" y="17603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116060</xdr:rowOff>
    </xdr:from>
    <xdr:ext cx="378565" cy="259045"/>
    <xdr:sp macro="" textlink="">
      <xdr:nvSpPr>
        <xdr:cNvPr id="480" name="n_2mainValue【港湾・漁港】&#10;一人当たり有形固定資産（償却資産）額">
          <a:extLst>
            <a:ext uri="{FF2B5EF4-FFF2-40B4-BE49-F238E27FC236}">
              <a16:creationId xmlns:a16="http://schemas.microsoft.com/office/drawing/2014/main" id="{F44615D2-DCB8-4EB1-97CD-7E55C357A102}"/>
            </a:ext>
          </a:extLst>
        </xdr:cNvPr>
        <xdr:cNvSpPr txBox="1"/>
      </xdr:nvSpPr>
      <xdr:spPr>
        <a:xfrm>
          <a:off x="7716467" y="17603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116161</xdr:rowOff>
    </xdr:from>
    <xdr:ext cx="378565" cy="259045"/>
    <xdr:sp macro="" textlink="">
      <xdr:nvSpPr>
        <xdr:cNvPr id="481" name="n_3mainValue【港湾・漁港】&#10;一人当たり有形固定資産（償却資産）額">
          <a:extLst>
            <a:ext uri="{FF2B5EF4-FFF2-40B4-BE49-F238E27FC236}">
              <a16:creationId xmlns:a16="http://schemas.microsoft.com/office/drawing/2014/main" id="{22F99100-503B-44FA-A91D-03BA69D1B4CD}"/>
            </a:ext>
          </a:extLst>
        </xdr:cNvPr>
        <xdr:cNvSpPr txBox="1"/>
      </xdr:nvSpPr>
      <xdr:spPr>
        <a:xfrm>
          <a:off x="6906842" y="1760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116253</xdr:rowOff>
    </xdr:from>
    <xdr:ext cx="378565" cy="259045"/>
    <xdr:sp macro="" textlink="">
      <xdr:nvSpPr>
        <xdr:cNvPr id="482" name="n_4mainValue【港湾・漁港】&#10;一人当たり有形固定資産（償却資産）額">
          <a:extLst>
            <a:ext uri="{FF2B5EF4-FFF2-40B4-BE49-F238E27FC236}">
              <a16:creationId xmlns:a16="http://schemas.microsoft.com/office/drawing/2014/main" id="{E699DE90-74CF-4EED-A475-F8B65A62BC35}"/>
            </a:ext>
          </a:extLst>
        </xdr:cNvPr>
        <xdr:cNvSpPr txBox="1"/>
      </xdr:nvSpPr>
      <xdr:spPr>
        <a:xfrm>
          <a:off x="6116267" y="17604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a:extLst>
            <a:ext uri="{FF2B5EF4-FFF2-40B4-BE49-F238E27FC236}">
              <a16:creationId xmlns:a16="http://schemas.microsoft.com/office/drawing/2014/main" id="{7AE7FF19-2A8C-41DB-AFFC-C3BC37D86483}"/>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a:extLst>
            <a:ext uri="{FF2B5EF4-FFF2-40B4-BE49-F238E27FC236}">
              <a16:creationId xmlns:a16="http://schemas.microsoft.com/office/drawing/2014/main" id="{377F5827-1FF8-4287-80D0-624AEFDD949A}"/>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a:extLst>
            <a:ext uri="{FF2B5EF4-FFF2-40B4-BE49-F238E27FC236}">
              <a16:creationId xmlns:a16="http://schemas.microsoft.com/office/drawing/2014/main" id="{444EE1A1-5C5F-47E0-ACEC-4F3567F99442}"/>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a:extLst>
            <a:ext uri="{FF2B5EF4-FFF2-40B4-BE49-F238E27FC236}">
              <a16:creationId xmlns:a16="http://schemas.microsoft.com/office/drawing/2014/main" id="{31AAC1C9-D5DA-4B47-AC96-D92E257F7489}"/>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a:extLst>
            <a:ext uri="{FF2B5EF4-FFF2-40B4-BE49-F238E27FC236}">
              <a16:creationId xmlns:a16="http://schemas.microsoft.com/office/drawing/2014/main" id="{2F47BA57-746F-4E7C-BA74-F9406441D091}"/>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a:extLst>
            <a:ext uri="{FF2B5EF4-FFF2-40B4-BE49-F238E27FC236}">
              <a16:creationId xmlns:a16="http://schemas.microsoft.com/office/drawing/2014/main" id="{DB0D4467-7BEF-4AE4-8770-C7B5C77CAF39}"/>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a:extLst>
            <a:ext uri="{FF2B5EF4-FFF2-40B4-BE49-F238E27FC236}">
              <a16:creationId xmlns:a16="http://schemas.microsoft.com/office/drawing/2014/main" id="{E649F22F-2592-4549-8B8F-0896579F1CD4}"/>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a:extLst>
            <a:ext uri="{FF2B5EF4-FFF2-40B4-BE49-F238E27FC236}">
              <a16:creationId xmlns:a16="http://schemas.microsoft.com/office/drawing/2014/main" id="{5BC31357-6443-425E-9F06-7A7B248EBE9C}"/>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a:extLst>
            <a:ext uri="{FF2B5EF4-FFF2-40B4-BE49-F238E27FC236}">
              <a16:creationId xmlns:a16="http://schemas.microsoft.com/office/drawing/2014/main" id="{AD7B3F38-C8FC-4D53-9B8F-E16E902DD287}"/>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a:extLst>
            <a:ext uri="{FF2B5EF4-FFF2-40B4-BE49-F238E27FC236}">
              <a16:creationId xmlns:a16="http://schemas.microsoft.com/office/drawing/2014/main" id="{139DB2E3-9E93-4AA2-87F2-5DB5303920CB}"/>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a:extLst>
            <a:ext uri="{FF2B5EF4-FFF2-40B4-BE49-F238E27FC236}">
              <a16:creationId xmlns:a16="http://schemas.microsoft.com/office/drawing/2014/main" id="{3D60CB73-CB46-4E2B-B1FC-AF27BC283AE7}"/>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4" name="直線コネクタ 493">
          <a:extLst>
            <a:ext uri="{FF2B5EF4-FFF2-40B4-BE49-F238E27FC236}">
              <a16:creationId xmlns:a16="http://schemas.microsoft.com/office/drawing/2014/main" id="{2E1A9B98-F52F-4062-BE2D-3647A7061BB3}"/>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5" name="テキスト ボックス 494">
          <a:extLst>
            <a:ext uri="{FF2B5EF4-FFF2-40B4-BE49-F238E27FC236}">
              <a16:creationId xmlns:a16="http://schemas.microsoft.com/office/drawing/2014/main" id="{F599EC8C-469C-43D7-A39C-FBEF9E9E58C1}"/>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6" name="直線コネクタ 495">
          <a:extLst>
            <a:ext uri="{FF2B5EF4-FFF2-40B4-BE49-F238E27FC236}">
              <a16:creationId xmlns:a16="http://schemas.microsoft.com/office/drawing/2014/main" id="{5D25A572-A906-4F15-91AC-87541FE40099}"/>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7" name="テキスト ボックス 496">
          <a:extLst>
            <a:ext uri="{FF2B5EF4-FFF2-40B4-BE49-F238E27FC236}">
              <a16:creationId xmlns:a16="http://schemas.microsoft.com/office/drawing/2014/main" id="{3C7F16F4-E33B-4AEB-A678-6882246D6324}"/>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8" name="直線コネクタ 497">
          <a:extLst>
            <a:ext uri="{FF2B5EF4-FFF2-40B4-BE49-F238E27FC236}">
              <a16:creationId xmlns:a16="http://schemas.microsoft.com/office/drawing/2014/main" id="{CC530396-627C-4638-8B5C-7AE236425CC0}"/>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9" name="テキスト ボックス 498">
          <a:extLst>
            <a:ext uri="{FF2B5EF4-FFF2-40B4-BE49-F238E27FC236}">
              <a16:creationId xmlns:a16="http://schemas.microsoft.com/office/drawing/2014/main" id="{13C0D789-97BE-4F53-9B44-C3C74F240DEF}"/>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0" name="直線コネクタ 499">
          <a:extLst>
            <a:ext uri="{FF2B5EF4-FFF2-40B4-BE49-F238E27FC236}">
              <a16:creationId xmlns:a16="http://schemas.microsoft.com/office/drawing/2014/main" id="{D0158D2B-CAD9-408B-9453-55FC0F29AD42}"/>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1" name="テキスト ボックス 500">
          <a:extLst>
            <a:ext uri="{FF2B5EF4-FFF2-40B4-BE49-F238E27FC236}">
              <a16:creationId xmlns:a16="http://schemas.microsoft.com/office/drawing/2014/main" id="{78A2853B-4C6F-44F2-A177-503CD71CD88E}"/>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2" name="直線コネクタ 501">
          <a:extLst>
            <a:ext uri="{FF2B5EF4-FFF2-40B4-BE49-F238E27FC236}">
              <a16:creationId xmlns:a16="http://schemas.microsoft.com/office/drawing/2014/main" id="{A2B4DDD4-9E10-4FCA-939D-F5847DB9BE68}"/>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3" name="テキスト ボックス 502">
          <a:extLst>
            <a:ext uri="{FF2B5EF4-FFF2-40B4-BE49-F238E27FC236}">
              <a16:creationId xmlns:a16="http://schemas.microsoft.com/office/drawing/2014/main" id="{9CBEB006-26E2-4074-B8F4-A0F5FE674C36}"/>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4" name="直線コネクタ 503">
          <a:extLst>
            <a:ext uri="{FF2B5EF4-FFF2-40B4-BE49-F238E27FC236}">
              <a16:creationId xmlns:a16="http://schemas.microsoft.com/office/drawing/2014/main" id="{2A81802D-FFE2-463C-9F96-50E1B8F337E7}"/>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5" name="テキスト ボックス 504">
          <a:extLst>
            <a:ext uri="{FF2B5EF4-FFF2-40B4-BE49-F238E27FC236}">
              <a16:creationId xmlns:a16="http://schemas.microsoft.com/office/drawing/2014/main" id="{BB643766-7A6D-4ABE-BA49-B02C87FA7289}"/>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E5A4CA17-C477-4857-BBA8-A81744B4E339}"/>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61B9527E-9DD1-44B4-9946-9D95330705A0}"/>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4D71E8B0-0037-4D64-9639-457C5A688CAB}"/>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509" name="直線コネクタ 508">
          <a:extLst>
            <a:ext uri="{FF2B5EF4-FFF2-40B4-BE49-F238E27FC236}">
              <a16:creationId xmlns:a16="http://schemas.microsoft.com/office/drawing/2014/main" id="{26C62BD5-9168-4186-B237-45C2D960F0D1}"/>
            </a:ext>
          </a:extLst>
        </xdr:cNvPr>
        <xdr:cNvCxnSpPr/>
      </xdr:nvCxnSpPr>
      <xdr:spPr>
        <a:xfrm flipV="1">
          <a:off x="14696439" y="5506539"/>
          <a:ext cx="0" cy="1229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6989BD0C-A157-49B5-B609-9C9212C756E7}"/>
            </a:ext>
          </a:extLst>
        </xdr:cNvPr>
        <xdr:cNvSpPr txBox="1"/>
      </xdr:nvSpPr>
      <xdr:spPr>
        <a:xfrm>
          <a:off x="14735175" y="674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511" name="直線コネクタ 510">
          <a:extLst>
            <a:ext uri="{FF2B5EF4-FFF2-40B4-BE49-F238E27FC236}">
              <a16:creationId xmlns:a16="http://schemas.microsoft.com/office/drawing/2014/main" id="{A4B3A335-BF04-4AE8-992D-DD843C024C52}"/>
            </a:ext>
          </a:extLst>
        </xdr:cNvPr>
        <xdr:cNvCxnSpPr/>
      </xdr:nvCxnSpPr>
      <xdr:spPr>
        <a:xfrm>
          <a:off x="14611350" y="67363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86ABF002-2A68-4795-88FD-16243705FE8E}"/>
            </a:ext>
          </a:extLst>
        </xdr:cNvPr>
        <xdr:cNvSpPr txBox="1"/>
      </xdr:nvSpPr>
      <xdr:spPr>
        <a:xfrm>
          <a:off x="14735175" y="530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513" name="直線コネクタ 512">
          <a:extLst>
            <a:ext uri="{FF2B5EF4-FFF2-40B4-BE49-F238E27FC236}">
              <a16:creationId xmlns:a16="http://schemas.microsoft.com/office/drawing/2014/main" id="{1E279101-13F7-45C6-AFE1-F14F199AA789}"/>
            </a:ext>
          </a:extLst>
        </xdr:cNvPr>
        <xdr:cNvCxnSpPr/>
      </xdr:nvCxnSpPr>
      <xdr:spPr>
        <a:xfrm>
          <a:off x="14611350" y="5506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39750</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328A5A69-0DC6-4C5E-9329-9E881FB986E2}"/>
            </a:ext>
          </a:extLst>
        </xdr:cNvPr>
        <xdr:cNvSpPr txBox="1"/>
      </xdr:nvSpPr>
      <xdr:spPr>
        <a:xfrm>
          <a:off x="14735175" y="61929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515" name="フローチャート: 判断 514">
          <a:extLst>
            <a:ext uri="{FF2B5EF4-FFF2-40B4-BE49-F238E27FC236}">
              <a16:creationId xmlns:a16="http://schemas.microsoft.com/office/drawing/2014/main" id="{1FE1F5AC-5FB1-4E18-98BB-8FB1889B133C}"/>
            </a:ext>
          </a:extLst>
        </xdr:cNvPr>
        <xdr:cNvSpPr/>
      </xdr:nvSpPr>
      <xdr:spPr>
        <a:xfrm>
          <a:off x="14649450" y="62176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516" name="フローチャート: 判断 515">
          <a:extLst>
            <a:ext uri="{FF2B5EF4-FFF2-40B4-BE49-F238E27FC236}">
              <a16:creationId xmlns:a16="http://schemas.microsoft.com/office/drawing/2014/main" id="{C6FCDEF0-99BA-40CB-9139-76C8BA8895D0}"/>
            </a:ext>
          </a:extLst>
        </xdr:cNvPr>
        <xdr:cNvSpPr/>
      </xdr:nvSpPr>
      <xdr:spPr>
        <a:xfrm>
          <a:off x="138874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517" name="フローチャート: 判断 516">
          <a:extLst>
            <a:ext uri="{FF2B5EF4-FFF2-40B4-BE49-F238E27FC236}">
              <a16:creationId xmlns:a16="http://schemas.microsoft.com/office/drawing/2014/main" id="{16DC12C2-F221-4A71-A42A-0A971C9A1665}"/>
            </a:ext>
          </a:extLst>
        </xdr:cNvPr>
        <xdr:cNvSpPr/>
      </xdr:nvSpPr>
      <xdr:spPr>
        <a:xfrm>
          <a:off x="13096875" y="62503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18" name="フローチャート: 判断 517">
          <a:extLst>
            <a:ext uri="{FF2B5EF4-FFF2-40B4-BE49-F238E27FC236}">
              <a16:creationId xmlns:a16="http://schemas.microsoft.com/office/drawing/2014/main" id="{209EAF50-F0B3-4F6E-BA67-E6481C11A219}"/>
            </a:ext>
          </a:extLst>
        </xdr:cNvPr>
        <xdr:cNvSpPr/>
      </xdr:nvSpPr>
      <xdr:spPr>
        <a:xfrm>
          <a:off x="12296775" y="622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19" name="フローチャート: 判断 518">
          <a:extLst>
            <a:ext uri="{FF2B5EF4-FFF2-40B4-BE49-F238E27FC236}">
              <a16:creationId xmlns:a16="http://schemas.microsoft.com/office/drawing/2014/main" id="{F3F7E828-29E5-45CE-9052-D5B8421C10A4}"/>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9FA118EF-D134-4D8C-BAD9-14B642C54166}"/>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50E3C858-B9A0-4AB0-8EB9-7BBA195152F9}"/>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97709881-2A2D-4165-A174-DDEB375EB262}"/>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331CD47A-44DD-4DE0-976C-3AB0ADE277C8}"/>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A9A7F734-1800-469C-8BE7-FE822A205654}"/>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525" name="楕円 524">
          <a:extLst>
            <a:ext uri="{FF2B5EF4-FFF2-40B4-BE49-F238E27FC236}">
              <a16:creationId xmlns:a16="http://schemas.microsoft.com/office/drawing/2014/main" id="{527EED4E-05D3-4DAC-ACFE-1E40D8369CB8}"/>
            </a:ext>
          </a:extLst>
        </xdr:cNvPr>
        <xdr:cNvSpPr/>
      </xdr:nvSpPr>
      <xdr:spPr>
        <a:xfrm>
          <a:off x="14649450" y="59624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156046</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5EF889F2-7607-4F0A-8BEF-DC1B04E86491}"/>
            </a:ext>
          </a:extLst>
        </xdr:cNvPr>
        <xdr:cNvSpPr txBox="1"/>
      </xdr:nvSpPr>
      <xdr:spPr>
        <a:xfrm>
          <a:off x="14735175" y="5826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527" name="楕円 526">
          <a:extLst>
            <a:ext uri="{FF2B5EF4-FFF2-40B4-BE49-F238E27FC236}">
              <a16:creationId xmlns:a16="http://schemas.microsoft.com/office/drawing/2014/main" id="{ECDBC23E-3B0B-4F35-B864-ADA8D8386133}"/>
            </a:ext>
          </a:extLst>
        </xdr:cNvPr>
        <xdr:cNvSpPr/>
      </xdr:nvSpPr>
      <xdr:spPr>
        <a:xfrm>
          <a:off x="13887450" y="59364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37</xdr:row>
      <xdr:rowOff>12519</xdr:rowOff>
    </xdr:to>
    <xdr:cxnSp macro="">
      <xdr:nvCxnSpPr>
        <xdr:cNvPr id="528" name="直線コネクタ 527">
          <a:extLst>
            <a:ext uri="{FF2B5EF4-FFF2-40B4-BE49-F238E27FC236}">
              <a16:creationId xmlns:a16="http://schemas.microsoft.com/office/drawing/2014/main" id="{D8E5FACC-B662-47FE-A484-6F807615B315}"/>
            </a:ext>
          </a:extLst>
        </xdr:cNvPr>
        <xdr:cNvCxnSpPr/>
      </xdr:nvCxnSpPr>
      <xdr:spPr>
        <a:xfrm>
          <a:off x="13935075" y="5993583"/>
          <a:ext cx="762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95613</xdr:rowOff>
    </xdr:from>
    <xdr:to>
      <xdr:col>76</xdr:col>
      <xdr:colOff>165100</xdr:colOff>
      <xdr:row>40</xdr:row>
      <xdr:rowOff>25763</xdr:rowOff>
    </xdr:to>
    <xdr:sp macro="" textlink="">
      <xdr:nvSpPr>
        <xdr:cNvPr id="529" name="楕円 528">
          <a:extLst>
            <a:ext uri="{FF2B5EF4-FFF2-40B4-BE49-F238E27FC236}">
              <a16:creationId xmlns:a16="http://schemas.microsoft.com/office/drawing/2014/main" id="{58E9C720-4EEA-4078-B97E-5D44F2D45754}"/>
            </a:ext>
          </a:extLst>
        </xdr:cNvPr>
        <xdr:cNvSpPr/>
      </xdr:nvSpPr>
      <xdr:spPr>
        <a:xfrm>
          <a:off x="13096875" y="64106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39</xdr:row>
      <xdr:rowOff>146413</xdr:rowOff>
    </xdr:to>
    <xdr:cxnSp macro="">
      <xdr:nvCxnSpPr>
        <xdr:cNvPr id="530" name="直線コネクタ 529">
          <a:extLst>
            <a:ext uri="{FF2B5EF4-FFF2-40B4-BE49-F238E27FC236}">
              <a16:creationId xmlns:a16="http://schemas.microsoft.com/office/drawing/2014/main" id="{5F37FD7C-DFF9-4217-A100-A66C026B00D0}"/>
            </a:ext>
          </a:extLst>
        </xdr:cNvPr>
        <xdr:cNvCxnSpPr/>
      </xdr:nvCxnSpPr>
      <xdr:spPr>
        <a:xfrm flipV="1">
          <a:off x="13144500" y="5993583"/>
          <a:ext cx="790575" cy="46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30299</xdr:rowOff>
    </xdr:from>
    <xdr:to>
      <xdr:col>72</xdr:col>
      <xdr:colOff>38100</xdr:colOff>
      <xdr:row>39</xdr:row>
      <xdr:rowOff>131899</xdr:rowOff>
    </xdr:to>
    <xdr:sp macro="" textlink="">
      <xdr:nvSpPr>
        <xdr:cNvPr id="531" name="楕円 530">
          <a:extLst>
            <a:ext uri="{FF2B5EF4-FFF2-40B4-BE49-F238E27FC236}">
              <a16:creationId xmlns:a16="http://schemas.microsoft.com/office/drawing/2014/main" id="{47D2061B-BA97-4D01-B0FE-7FF0F4A924F6}"/>
            </a:ext>
          </a:extLst>
        </xdr:cNvPr>
        <xdr:cNvSpPr/>
      </xdr:nvSpPr>
      <xdr:spPr>
        <a:xfrm>
          <a:off x="12296775" y="634219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81099</xdr:rowOff>
    </xdr:from>
    <xdr:to>
      <xdr:col>76</xdr:col>
      <xdr:colOff>114300</xdr:colOff>
      <xdr:row>39</xdr:row>
      <xdr:rowOff>146413</xdr:rowOff>
    </xdr:to>
    <xdr:cxnSp macro="">
      <xdr:nvCxnSpPr>
        <xdr:cNvPr id="532" name="直線コネクタ 531">
          <a:extLst>
            <a:ext uri="{FF2B5EF4-FFF2-40B4-BE49-F238E27FC236}">
              <a16:creationId xmlns:a16="http://schemas.microsoft.com/office/drawing/2014/main" id="{B530A0BD-5F9E-45C4-A60A-C1CE9E9CACED}"/>
            </a:ext>
          </a:extLst>
        </xdr:cNvPr>
        <xdr:cNvCxnSpPr/>
      </xdr:nvCxnSpPr>
      <xdr:spPr>
        <a:xfrm>
          <a:off x="12344400" y="6399349"/>
          <a:ext cx="8001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15603</xdr:rowOff>
    </xdr:from>
    <xdr:to>
      <xdr:col>67</xdr:col>
      <xdr:colOff>101600</xdr:colOff>
      <xdr:row>38</xdr:row>
      <xdr:rowOff>117203</xdr:rowOff>
    </xdr:to>
    <xdr:sp macro="" textlink="">
      <xdr:nvSpPr>
        <xdr:cNvPr id="533" name="楕円 532">
          <a:extLst>
            <a:ext uri="{FF2B5EF4-FFF2-40B4-BE49-F238E27FC236}">
              <a16:creationId xmlns:a16="http://schemas.microsoft.com/office/drawing/2014/main" id="{E0D09880-895A-48DA-B28D-36F8997E9D4B}"/>
            </a:ext>
          </a:extLst>
        </xdr:cNvPr>
        <xdr:cNvSpPr/>
      </xdr:nvSpPr>
      <xdr:spPr>
        <a:xfrm>
          <a:off x="11487150" y="616557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66403</xdr:rowOff>
    </xdr:from>
    <xdr:to>
      <xdr:col>71</xdr:col>
      <xdr:colOff>177800</xdr:colOff>
      <xdr:row>39</xdr:row>
      <xdr:rowOff>81099</xdr:rowOff>
    </xdr:to>
    <xdr:cxnSp macro="">
      <xdr:nvCxnSpPr>
        <xdr:cNvPr id="534" name="直線コネクタ 533">
          <a:extLst>
            <a:ext uri="{FF2B5EF4-FFF2-40B4-BE49-F238E27FC236}">
              <a16:creationId xmlns:a16="http://schemas.microsoft.com/office/drawing/2014/main" id="{46F782BF-D0A3-4189-8D2F-DFF89E85F501}"/>
            </a:ext>
          </a:extLst>
        </xdr:cNvPr>
        <xdr:cNvCxnSpPr/>
      </xdr:nvCxnSpPr>
      <xdr:spPr>
        <a:xfrm>
          <a:off x="11534775" y="6222728"/>
          <a:ext cx="809625" cy="17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137721</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08A3C61F-C050-44ED-975C-02D8A60C935A}"/>
            </a:ext>
          </a:extLst>
        </xdr:cNvPr>
        <xdr:cNvSpPr txBox="1"/>
      </xdr:nvSpPr>
      <xdr:spPr>
        <a:xfrm>
          <a:off x="13745219"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43923</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B51DCD38-5EB8-4A9D-8BF6-1B97E2FBADA0}"/>
            </a:ext>
          </a:extLst>
        </xdr:cNvPr>
        <xdr:cNvSpPr txBox="1"/>
      </xdr:nvSpPr>
      <xdr:spPr>
        <a:xfrm>
          <a:off x="12964169" y="603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3B8B6252-6A35-4CD3-A12A-7D960E0FBAF7}"/>
            </a:ext>
          </a:extLst>
        </xdr:cNvPr>
        <xdr:cNvSpPr txBox="1"/>
      </xdr:nvSpPr>
      <xdr:spPr>
        <a:xfrm>
          <a:off x="12164069"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6E48CD6E-37C9-4758-9797-CF98E38F4A50}"/>
            </a:ext>
          </a:extLst>
        </xdr:cNvPr>
        <xdr:cNvSpPr txBox="1"/>
      </xdr:nvSpPr>
      <xdr:spPr>
        <a:xfrm>
          <a:off x="11354444"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56985</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91A08420-F02B-4F8A-BFEC-A531C5BC5451}"/>
            </a:ext>
          </a:extLst>
        </xdr:cNvPr>
        <xdr:cNvSpPr txBox="1"/>
      </xdr:nvSpPr>
      <xdr:spPr>
        <a:xfrm>
          <a:off x="13745219" y="572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16890</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75E139D8-EBB9-4C0E-B938-74B4889372FE}"/>
            </a:ext>
          </a:extLst>
        </xdr:cNvPr>
        <xdr:cNvSpPr txBox="1"/>
      </xdr:nvSpPr>
      <xdr:spPr>
        <a:xfrm>
          <a:off x="12964169" y="649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123026</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7CDCD59D-9045-46D6-9C04-439074835F90}"/>
            </a:ext>
          </a:extLst>
        </xdr:cNvPr>
        <xdr:cNvSpPr txBox="1"/>
      </xdr:nvSpPr>
      <xdr:spPr>
        <a:xfrm>
          <a:off x="12164069" y="6441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133730</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967B0854-635E-4713-B47D-9389F17B3352}"/>
            </a:ext>
          </a:extLst>
        </xdr:cNvPr>
        <xdr:cNvSpPr txBox="1"/>
      </xdr:nvSpPr>
      <xdr:spPr>
        <a:xfrm>
          <a:off x="113544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DF11167-37A6-4D5D-B3A7-F288BF129483}"/>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B7D64E3F-3FC0-48CD-9C3B-4CB42DA2121C}"/>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FD2F76B6-6826-4E66-8095-590C531E77A0}"/>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88F68882-5FF7-45D2-8EF4-B410A29843CB}"/>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CE5B839E-4F91-43E8-81F7-333DBBB9BFC6}"/>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2C60A7EE-EC5A-494A-BF46-B0D9FBA29B8D}"/>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7DE3C104-6000-4CCA-A3C9-CED76EAFBE6F}"/>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990356C1-73E3-4791-90B9-632AF116CD4B}"/>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61B70830-886C-401F-9954-63532E7D00BD}"/>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E382C978-439E-4860-BDD7-53EFC8F4F7AA}"/>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9949C67A-03CE-44D2-A927-E47FA2F4D060}"/>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809C9A62-FEA6-4D40-A740-289040F013B1}"/>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DB77E01A-26C9-4A63-B2A4-FD792C2E7FC2}"/>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7EDD959B-BED2-450B-9429-4B9C6B79E12B}"/>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CA082A1D-FD95-43C3-BBB0-F273F374E182}"/>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F30701D8-CF75-4CDC-9771-D5D417A292CC}"/>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AC8F368C-8AB7-42DB-9766-ABDB943B8BA8}"/>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02ED524E-1CAC-4FB2-8AEB-DC6A83BD290A}"/>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00C96ABD-4371-4AB3-97D1-D4E71F918DD5}"/>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D3F38569-DF45-4E08-8D5F-480CFC74E388}"/>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77A49198-49FF-44B5-AEEC-68005C268CF7}"/>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564" name="直線コネクタ 563">
          <a:extLst>
            <a:ext uri="{FF2B5EF4-FFF2-40B4-BE49-F238E27FC236}">
              <a16:creationId xmlns:a16="http://schemas.microsoft.com/office/drawing/2014/main" id="{51F7FE34-0E8E-44D8-886B-063C53A199CC}"/>
            </a:ext>
          </a:extLst>
        </xdr:cNvPr>
        <xdr:cNvCxnSpPr/>
      </xdr:nvCxnSpPr>
      <xdr:spPr>
        <a:xfrm flipV="1">
          <a:off x="19954239" y="5388610"/>
          <a:ext cx="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B01AF925-DBB9-4A56-B6AB-3C8A4ECDCEAD}"/>
            </a:ext>
          </a:extLst>
        </xdr:cNvPr>
        <xdr:cNvSpPr txBox="1"/>
      </xdr:nvSpPr>
      <xdr:spPr>
        <a:xfrm>
          <a:off x="19992975" y="671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566" name="直線コネクタ 565">
          <a:extLst>
            <a:ext uri="{FF2B5EF4-FFF2-40B4-BE49-F238E27FC236}">
              <a16:creationId xmlns:a16="http://schemas.microsoft.com/office/drawing/2014/main" id="{B009FE8C-781C-4AE5-A261-2B176AB3CDFA}"/>
            </a:ext>
          </a:extLst>
        </xdr:cNvPr>
        <xdr:cNvCxnSpPr/>
      </xdr:nvCxnSpPr>
      <xdr:spPr>
        <a:xfrm>
          <a:off x="19878675" y="670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FC8DF063-DFD0-48E7-9C52-F935B5B3F1E8}"/>
            </a:ext>
          </a:extLst>
        </xdr:cNvPr>
        <xdr:cNvSpPr txBox="1"/>
      </xdr:nvSpPr>
      <xdr:spPr>
        <a:xfrm>
          <a:off x="19992975" y="518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568" name="直線コネクタ 567">
          <a:extLst>
            <a:ext uri="{FF2B5EF4-FFF2-40B4-BE49-F238E27FC236}">
              <a16:creationId xmlns:a16="http://schemas.microsoft.com/office/drawing/2014/main" id="{8CC93216-1CED-411A-8E70-4EC0CD66360E}"/>
            </a:ext>
          </a:extLst>
        </xdr:cNvPr>
        <xdr:cNvCxnSpPr/>
      </xdr:nvCxnSpPr>
      <xdr:spPr>
        <a:xfrm>
          <a:off x="19878675" y="53886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83837</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92C4FD85-8F7E-4264-AD4F-5E4793444799}"/>
            </a:ext>
          </a:extLst>
        </xdr:cNvPr>
        <xdr:cNvSpPr txBox="1"/>
      </xdr:nvSpPr>
      <xdr:spPr>
        <a:xfrm>
          <a:off x="19992975" y="6402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70" name="フローチャート: 判断 569">
          <a:extLst>
            <a:ext uri="{FF2B5EF4-FFF2-40B4-BE49-F238E27FC236}">
              <a16:creationId xmlns:a16="http://schemas.microsoft.com/office/drawing/2014/main" id="{7B069585-0A23-456A-A219-A7AA12FA9579}"/>
            </a:ext>
          </a:extLst>
        </xdr:cNvPr>
        <xdr:cNvSpPr/>
      </xdr:nvSpPr>
      <xdr:spPr>
        <a:xfrm>
          <a:off x="19897725" y="641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571" name="フローチャート: 判断 570">
          <a:extLst>
            <a:ext uri="{FF2B5EF4-FFF2-40B4-BE49-F238E27FC236}">
              <a16:creationId xmlns:a16="http://schemas.microsoft.com/office/drawing/2014/main" id="{DA8F1B02-F66F-4619-9740-8E67823C546D}"/>
            </a:ext>
          </a:extLst>
        </xdr:cNvPr>
        <xdr:cNvSpPr/>
      </xdr:nvSpPr>
      <xdr:spPr>
        <a:xfrm>
          <a:off x="19154775" y="6417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572" name="フローチャート: 判断 571">
          <a:extLst>
            <a:ext uri="{FF2B5EF4-FFF2-40B4-BE49-F238E27FC236}">
              <a16:creationId xmlns:a16="http://schemas.microsoft.com/office/drawing/2014/main" id="{DBAF1B55-6F74-4275-A8FD-7DA917CCA135}"/>
            </a:ext>
          </a:extLst>
        </xdr:cNvPr>
        <xdr:cNvSpPr/>
      </xdr:nvSpPr>
      <xdr:spPr>
        <a:xfrm>
          <a:off x="18345150" y="64113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3" name="フローチャート: 判断 572">
          <a:extLst>
            <a:ext uri="{FF2B5EF4-FFF2-40B4-BE49-F238E27FC236}">
              <a16:creationId xmlns:a16="http://schemas.microsoft.com/office/drawing/2014/main" id="{81DC95A2-269D-4847-AA82-2E8E1721AD44}"/>
            </a:ext>
          </a:extLst>
        </xdr:cNvPr>
        <xdr:cNvSpPr/>
      </xdr:nvSpPr>
      <xdr:spPr>
        <a:xfrm>
          <a:off x="17554575" y="63990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a:extLst>
            <a:ext uri="{FF2B5EF4-FFF2-40B4-BE49-F238E27FC236}">
              <a16:creationId xmlns:a16="http://schemas.microsoft.com/office/drawing/2014/main" id="{8A35C61B-A240-4F6D-9722-87D4BDA736F1}"/>
            </a:ext>
          </a:extLst>
        </xdr:cNvPr>
        <xdr:cNvSpPr/>
      </xdr:nvSpPr>
      <xdr:spPr>
        <a:xfrm>
          <a:off x="16754475" y="63990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793D7856-4B70-44B7-8125-8805187CFFFF}"/>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3B6EE171-F038-4540-8197-8E58ADB81153}"/>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517D0FC1-62C3-4E63-89FC-51999950768A}"/>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64ECC713-11B5-4ECF-8F17-AADBDEFA2F45}"/>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8683C466-6452-41B0-B09D-92781EBA3C16}"/>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162560</xdr:rowOff>
    </xdr:from>
    <xdr:to>
      <xdr:col>116</xdr:col>
      <xdr:colOff>114300</xdr:colOff>
      <xdr:row>33</xdr:row>
      <xdr:rowOff>92710</xdr:rowOff>
    </xdr:to>
    <xdr:sp macro="" textlink="">
      <xdr:nvSpPr>
        <xdr:cNvPr id="580" name="楕円 579">
          <a:extLst>
            <a:ext uri="{FF2B5EF4-FFF2-40B4-BE49-F238E27FC236}">
              <a16:creationId xmlns:a16="http://schemas.microsoft.com/office/drawing/2014/main" id="{1AC5B16F-3B04-4049-B94A-18C99C2B29BA}"/>
            </a:ext>
          </a:extLst>
        </xdr:cNvPr>
        <xdr:cNvSpPr/>
      </xdr:nvSpPr>
      <xdr:spPr>
        <a:xfrm>
          <a:off x="19897725" y="53409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115587</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E41F5F15-87C9-43C3-B060-2571C2D6E137}"/>
            </a:ext>
          </a:extLst>
        </xdr:cNvPr>
        <xdr:cNvSpPr txBox="1"/>
      </xdr:nvSpPr>
      <xdr:spPr>
        <a:xfrm>
          <a:off x="19992975"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36830</xdr:rowOff>
    </xdr:from>
    <xdr:to>
      <xdr:col>112</xdr:col>
      <xdr:colOff>38100</xdr:colOff>
      <xdr:row>33</xdr:row>
      <xdr:rowOff>138430</xdr:rowOff>
    </xdr:to>
    <xdr:sp macro="" textlink="">
      <xdr:nvSpPr>
        <xdr:cNvPr id="582" name="楕円 581">
          <a:extLst>
            <a:ext uri="{FF2B5EF4-FFF2-40B4-BE49-F238E27FC236}">
              <a16:creationId xmlns:a16="http://schemas.microsoft.com/office/drawing/2014/main" id="{4D2C3A6C-718B-4E27-A5AE-E08A12562197}"/>
            </a:ext>
          </a:extLst>
        </xdr:cNvPr>
        <xdr:cNvSpPr/>
      </xdr:nvSpPr>
      <xdr:spPr>
        <a:xfrm>
          <a:off x="19154775" y="53803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41910</xdr:rowOff>
    </xdr:from>
    <xdr:to>
      <xdr:col>116</xdr:col>
      <xdr:colOff>63500</xdr:colOff>
      <xdr:row>33</xdr:row>
      <xdr:rowOff>87630</xdr:rowOff>
    </xdr:to>
    <xdr:cxnSp macro="">
      <xdr:nvCxnSpPr>
        <xdr:cNvPr id="583" name="直線コネクタ 582">
          <a:extLst>
            <a:ext uri="{FF2B5EF4-FFF2-40B4-BE49-F238E27FC236}">
              <a16:creationId xmlns:a16="http://schemas.microsoft.com/office/drawing/2014/main" id="{B9E53459-D1C9-4881-846E-5B29B74A771E}"/>
            </a:ext>
          </a:extLst>
        </xdr:cNvPr>
        <xdr:cNvCxnSpPr/>
      </xdr:nvCxnSpPr>
      <xdr:spPr>
        <a:xfrm flipV="1">
          <a:off x="19202400" y="5388610"/>
          <a:ext cx="7524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91694</xdr:rowOff>
    </xdr:from>
    <xdr:to>
      <xdr:col>107</xdr:col>
      <xdr:colOff>101600</xdr:colOff>
      <xdr:row>34</xdr:row>
      <xdr:rowOff>21844</xdr:rowOff>
    </xdr:to>
    <xdr:sp macro="" textlink="">
      <xdr:nvSpPr>
        <xdr:cNvPr id="584" name="楕円 583">
          <a:extLst>
            <a:ext uri="{FF2B5EF4-FFF2-40B4-BE49-F238E27FC236}">
              <a16:creationId xmlns:a16="http://schemas.microsoft.com/office/drawing/2014/main" id="{364CF588-ED3F-4453-B378-1160912A9D60}"/>
            </a:ext>
          </a:extLst>
        </xdr:cNvPr>
        <xdr:cNvSpPr/>
      </xdr:nvSpPr>
      <xdr:spPr>
        <a:xfrm>
          <a:off x="18345150" y="543204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87630</xdr:rowOff>
    </xdr:from>
    <xdr:to>
      <xdr:col>111</xdr:col>
      <xdr:colOff>177800</xdr:colOff>
      <xdr:row>33</xdr:row>
      <xdr:rowOff>142494</xdr:rowOff>
    </xdr:to>
    <xdr:cxnSp macro="">
      <xdr:nvCxnSpPr>
        <xdr:cNvPr id="585" name="直線コネクタ 584">
          <a:extLst>
            <a:ext uri="{FF2B5EF4-FFF2-40B4-BE49-F238E27FC236}">
              <a16:creationId xmlns:a16="http://schemas.microsoft.com/office/drawing/2014/main" id="{25A9F3EA-F238-41F6-B352-4A2451FBEB94}"/>
            </a:ext>
          </a:extLst>
        </xdr:cNvPr>
        <xdr:cNvCxnSpPr/>
      </xdr:nvCxnSpPr>
      <xdr:spPr>
        <a:xfrm flipV="1">
          <a:off x="18392775" y="5427980"/>
          <a:ext cx="809625"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36830</xdr:rowOff>
    </xdr:from>
    <xdr:to>
      <xdr:col>102</xdr:col>
      <xdr:colOff>165100</xdr:colOff>
      <xdr:row>33</xdr:row>
      <xdr:rowOff>138430</xdr:rowOff>
    </xdr:to>
    <xdr:sp macro="" textlink="">
      <xdr:nvSpPr>
        <xdr:cNvPr id="586" name="楕円 585">
          <a:extLst>
            <a:ext uri="{FF2B5EF4-FFF2-40B4-BE49-F238E27FC236}">
              <a16:creationId xmlns:a16="http://schemas.microsoft.com/office/drawing/2014/main" id="{64822C0A-47B8-4760-9BAE-AF316669E23B}"/>
            </a:ext>
          </a:extLst>
        </xdr:cNvPr>
        <xdr:cNvSpPr/>
      </xdr:nvSpPr>
      <xdr:spPr>
        <a:xfrm>
          <a:off x="17554575" y="53803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87630</xdr:rowOff>
    </xdr:from>
    <xdr:to>
      <xdr:col>107</xdr:col>
      <xdr:colOff>50800</xdr:colOff>
      <xdr:row>33</xdr:row>
      <xdr:rowOff>142494</xdr:rowOff>
    </xdr:to>
    <xdr:cxnSp macro="">
      <xdr:nvCxnSpPr>
        <xdr:cNvPr id="587" name="直線コネクタ 586">
          <a:extLst>
            <a:ext uri="{FF2B5EF4-FFF2-40B4-BE49-F238E27FC236}">
              <a16:creationId xmlns:a16="http://schemas.microsoft.com/office/drawing/2014/main" id="{43FBFBD2-89D5-4704-BCDF-327B13AA635E}"/>
            </a:ext>
          </a:extLst>
        </xdr:cNvPr>
        <xdr:cNvCxnSpPr/>
      </xdr:nvCxnSpPr>
      <xdr:spPr>
        <a:xfrm>
          <a:off x="17602200" y="5427980"/>
          <a:ext cx="790575"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254</xdr:rowOff>
    </xdr:from>
    <xdr:to>
      <xdr:col>98</xdr:col>
      <xdr:colOff>38100</xdr:colOff>
      <xdr:row>33</xdr:row>
      <xdr:rowOff>101854</xdr:rowOff>
    </xdr:to>
    <xdr:sp macro="" textlink="">
      <xdr:nvSpPr>
        <xdr:cNvPr id="588" name="楕円 587">
          <a:extLst>
            <a:ext uri="{FF2B5EF4-FFF2-40B4-BE49-F238E27FC236}">
              <a16:creationId xmlns:a16="http://schemas.microsoft.com/office/drawing/2014/main" id="{9F16F45B-528C-410A-A430-E5DB2DE19B0E}"/>
            </a:ext>
          </a:extLst>
        </xdr:cNvPr>
        <xdr:cNvSpPr/>
      </xdr:nvSpPr>
      <xdr:spPr>
        <a:xfrm>
          <a:off x="16754475" y="534377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51054</xdr:rowOff>
    </xdr:from>
    <xdr:to>
      <xdr:col>102</xdr:col>
      <xdr:colOff>114300</xdr:colOff>
      <xdr:row>33</xdr:row>
      <xdr:rowOff>87630</xdr:rowOff>
    </xdr:to>
    <xdr:cxnSp macro="">
      <xdr:nvCxnSpPr>
        <xdr:cNvPr id="589" name="直線コネクタ 588">
          <a:extLst>
            <a:ext uri="{FF2B5EF4-FFF2-40B4-BE49-F238E27FC236}">
              <a16:creationId xmlns:a16="http://schemas.microsoft.com/office/drawing/2014/main" id="{78FF2B3B-B810-4375-80F4-F7D20C6AD09C}"/>
            </a:ext>
          </a:extLst>
        </xdr:cNvPr>
        <xdr:cNvCxnSpPr/>
      </xdr:nvCxnSpPr>
      <xdr:spPr>
        <a:xfrm>
          <a:off x="16802100" y="5391404"/>
          <a:ext cx="8001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26687</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2CA577B5-8A72-4E43-9FC2-2BA8B9ED3C0B}"/>
            </a:ext>
          </a:extLst>
        </xdr:cNvPr>
        <xdr:cNvSpPr txBox="1"/>
      </xdr:nvSpPr>
      <xdr:spPr>
        <a:xfrm>
          <a:off x="18983402" y="650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4451733F-B3DA-46E8-B1DF-AC34C9179BA5}"/>
            </a:ext>
          </a:extLst>
        </xdr:cNvPr>
        <xdr:cNvSpPr txBox="1"/>
      </xdr:nvSpPr>
      <xdr:spPr>
        <a:xfrm>
          <a:off x="18183302" y="64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200A730A-E90B-439E-BE2D-BFDD05ADEE78}"/>
            </a:ext>
          </a:extLst>
        </xdr:cNvPr>
        <xdr:cNvSpPr txBox="1"/>
      </xdr:nvSpPr>
      <xdr:spPr>
        <a:xfrm>
          <a:off x="17383202" y="64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D0554297-94F7-4B1D-85FD-BFA9D61A3985}"/>
            </a:ext>
          </a:extLst>
        </xdr:cNvPr>
        <xdr:cNvSpPr txBox="1"/>
      </xdr:nvSpPr>
      <xdr:spPr>
        <a:xfrm>
          <a:off x="16592627" y="64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154957</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4472C2C6-1119-446C-8D18-4B88321FFD93}"/>
            </a:ext>
          </a:extLst>
        </xdr:cNvPr>
        <xdr:cNvSpPr txBox="1"/>
      </xdr:nvSpPr>
      <xdr:spPr>
        <a:xfrm>
          <a:off x="18983402"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38371</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A5B969FD-8E4F-4DA6-8391-4812C99F8911}"/>
            </a:ext>
          </a:extLst>
        </xdr:cNvPr>
        <xdr:cNvSpPr txBox="1"/>
      </xdr:nvSpPr>
      <xdr:spPr>
        <a:xfrm>
          <a:off x="18183302" y="52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154957</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EA7575F2-4D05-4668-ABE2-65C35656CA8E}"/>
            </a:ext>
          </a:extLst>
        </xdr:cNvPr>
        <xdr:cNvSpPr txBox="1"/>
      </xdr:nvSpPr>
      <xdr:spPr>
        <a:xfrm>
          <a:off x="17383202"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118381</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B01BBBF8-9821-403F-956A-FC138C042B19}"/>
            </a:ext>
          </a:extLst>
        </xdr:cNvPr>
        <xdr:cNvSpPr txBox="1"/>
      </xdr:nvSpPr>
      <xdr:spPr>
        <a:xfrm>
          <a:off x="16592627" y="514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B425AC60-1CD8-45CC-8ECF-942287507AEC}"/>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6CE88F15-CF44-4ECE-B616-13D78B14071F}"/>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8235D51A-58D7-4F6B-8A61-5D5896F6B920}"/>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A62EEA1D-1FF7-46A1-B1C0-2124F56FE024}"/>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0DAB297F-11BB-4FEE-8C6C-2FC0E47EB136}"/>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44CB7E42-2330-49ED-B72E-667AC2D27A26}"/>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C2615EF8-A0F3-4DE2-AAED-C988684D5C78}"/>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C587FAB8-81F5-42C0-9460-602D6278EABB}"/>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CD12B730-9D61-4A6F-B1EB-BCC52CA29F8D}"/>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37D76512-5CE5-48E9-87FC-3BA9D82AE71E}"/>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8" name="テキスト ボックス 607">
          <a:extLst>
            <a:ext uri="{FF2B5EF4-FFF2-40B4-BE49-F238E27FC236}">
              <a16:creationId xmlns:a16="http://schemas.microsoft.com/office/drawing/2014/main" id="{E877E361-2341-4C78-8527-FDCE0304934E}"/>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9" name="直線コネクタ 608">
          <a:extLst>
            <a:ext uri="{FF2B5EF4-FFF2-40B4-BE49-F238E27FC236}">
              <a16:creationId xmlns:a16="http://schemas.microsoft.com/office/drawing/2014/main" id="{721345D8-2B83-435B-85BF-A77ADA83C9FC}"/>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0" name="テキスト ボックス 609">
          <a:extLst>
            <a:ext uri="{FF2B5EF4-FFF2-40B4-BE49-F238E27FC236}">
              <a16:creationId xmlns:a16="http://schemas.microsoft.com/office/drawing/2014/main" id="{747A08F6-7050-4526-897C-1A37E574214A}"/>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1" name="直線コネクタ 610">
          <a:extLst>
            <a:ext uri="{FF2B5EF4-FFF2-40B4-BE49-F238E27FC236}">
              <a16:creationId xmlns:a16="http://schemas.microsoft.com/office/drawing/2014/main" id="{E3E0DD1C-B92B-40E4-A775-0E0790FD7256}"/>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2" name="テキスト ボックス 611">
          <a:extLst>
            <a:ext uri="{FF2B5EF4-FFF2-40B4-BE49-F238E27FC236}">
              <a16:creationId xmlns:a16="http://schemas.microsoft.com/office/drawing/2014/main" id="{70436520-A948-4FB9-84C9-004D34D9AD7D}"/>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3" name="直線コネクタ 612">
          <a:extLst>
            <a:ext uri="{FF2B5EF4-FFF2-40B4-BE49-F238E27FC236}">
              <a16:creationId xmlns:a16="http://schemas.microsoft.com/office/drawing/2014/main" id="{53819C28-B575-4C5A-BE4C-470D127915B1}"/>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4" name="テキスト ボックス 613">
          <a:extLst>
            <a:ext uri="{FF2B5EF4-FFF2-40B4-BE49-F238E27FC236}">
              <a16:creationId xmlns:a16="http://schemas.microsoft.com/office/drawing/2014/main" id="{EA8145BE-054D-448B-874C-669C962A3637}"/>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5" name="直線コネクタ 614">
          <a:extLst>
            <a:ext uri="{FF2B5EF4-FFF2-40B4-BE49-F238E27FC236}">
              <a16:creationId xmlns:a16="http://schemas.microsoft.com/office/drawing/2014/main" id="{FDBEFB50-B8AF-4F07-9C13-A62B264F6110}"/>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6" name="テキスト ボックス 615">
          <a:extLst>
            <a:ext uri="{FF2B5EF4-FFF2-40B4-BE49-F238E27FC236}">
              <a16:creationId xmlns:a16="http://schemas.microsoft.com/office/drawing/2014/main" id="{EF025BCE-6E0C-443D-AF10-540795927552}"/>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id="{6650BC6B-5B24-48B1-8BAA-1AC913F00559}"/>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a:extLst>
            <a:ext uri="{FF2B5EF4-FFF2-40B4-BE49-F238E27FC236}">
              <a16:creationId xmlns:a16="http://schemas.microsoft.com/office/drawing/2014/main" id="{BCFA9B15-D4EA-4B64-9C8E-E8312A506519}"/>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a:extLst>
            <a:ext uri="{FF2B5EF4-FFF2-40B4-BE49-F238E27FC236}">
              <a16:creationId xmlns:a16="http://schemas.microsoft.com/office/drawing/2014/main" id="{852E1450-A681-47B8-B5BD-85922D2D8E67}"/>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620" name="直線コネクタ 619">
          <a:extLst>
            <a:ext uri="{FF2B5EF4-FFF2-40B4-BE49-F238E27FC236}">
              <a16:creationId xmlns:a16="http://schemas.microsoft.com/office/drawing/2014/main" id="{267A083B-BFAA-48F3-BDBD-F0AD3E6FBE88}"/>
            </a:ext>
          </a:extLst>
        </xdr:cNvPr>
        <xdr:cNvCxnSpPr/>
      </xdr:nvCxnSpPr>
      <xdr:spPr>
        <a:xfrm flipV="1">
          <a:off x="14696439" y="9218676"/>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621" name="【学校施設】&#10;有形固定資産減価償却率最小値テキスト">
          <a:extLst>
            <a:ext uri="{FF2B5EF4-FFF2-40B4-BE49-F238E27FC236}">
              <a16:creationId xmlns:a16="http://schemas.microsoft.com/office/drawing/2014/main" id="{CD7A32C0-7F4C-451E-8D9E-815A16AE1193}"/>
            </a:ext>
          </a:extLst>
        </xdr:cNvPr>
        <xdr:cNvSpPr txBox="1"/>
      </xdr:nvSpPr>
      <xdr:spPr>
        <a:xfrm>
          <a:off x="14735175" y="1030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622" name="直線コネクタ 621">
          <a:extLst>
            <a:ext uri="{FF2B5EF4-FFF2-40B4-BE49-F238E27FC236}">
              <a16:creationId xmlns:a16="http://schemas.microsoft.com/office/drawing/2014/main" id="{48AE92C6-D2DC-4034-BD3B-5F6E010E70A8}"/>
            </a:ext>
          </a:extLst>
        </xdr:cNvPr>
        <xdr:cNvCxnSpPr/>
      </xdr:nvCxnSpPr>
      <xdr:spPr>
        <a:xfrm>
          <a:off x="14611350" y="102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623" name="【学校施設】&#10;有形固定資産減価償却率最大値テキスト">
          <a:extLst>
            <a:ext uri="{FF2B5EF4-FFF2-40B4-BE49-F238E27FC236}">
              <a16:creationId xmlns:a16="http://schemas.microsoft.com/office/drawing/2014/main" id="{99916329-2DCC-46DC-8370-1C8EB4125EE8}"/>
            </a:ext>
          </a:extLst>
        </xdr:cNvPr>
        <xdr:cNvSpPr txBox="1"/>
      </xdr:nvSpPr>
      <xdr:spPr>
        <a:xfrm>
          <a:off x="14735175" y="900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624" name="直線コネクタ 623">
          <a:extLst>
            <a:ext uri="{FF2B5EF4-FFF2-40B4-BE49-F238E27FC236}">
              <a16:creationId xmlns:a16="http://schemas.microsoft.com/office/drawing/2014/main" id="{DA734A78-DF55-45C3-9409-05DFBEAD47D1}"/>
            </a:ext>
          </a:extLst>
        </xdr:cNvPr>
        <xdr:cNvCxnSpPr/>
      </xdr:nvCxnSpPr>
      <xdr:spPr>
        <a:xfrm>
          <a:off x="14611350" y="92186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625" name="【学校施設】&#10;有形固定資産減価償却率平均値テキスト">
          <a:extLst>
            <a:ext uri="{FF2B5EF4-FFF2-40B4-BE49-F238E27FC236}">
              <a16:creationId xmlns:a16="http://schemas.microsoft.com/office/drawing/2014/main" id="{C01BD3FA-DE8B-42D4-83C5-3F83C9C78438}"/>
            </a:ext>
          </a:extLst>
        </xdr:cNvPr>
        <xdr:cNvSpPr txBox="1"/>
      </xdr:nvSpPr>
      <xdr:spPr>
        <a:xfrm>
          <a:off x="14735175" y="9734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26" name="フローチャート: 判断 625">
          <a:extLst>
            <a:ext uri="{FF2B5EF4-FFF2-40B4-BE49-F238E27FC236}">
              <a16:creationId xmlns:a16="http://schemas.microsoft.com/office/drawing/2014/main" id="{8253B39E-E535-4330-AB94-D49475B131E9}"/>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627" name="フローチャート: 判断 626">
          <a:extLst>
            <a:ext uri="{FF2B5EF4-FFF2-40B4-BE49-F238E27FC236}">
              <a16:creationId xmlns:a16="http://schemas.microsoft.com/office/drawing/2014/main" id="{B0CF69D4-833A-42DB-AEDC-FD646F4EC985}"/>
            </a:ext>
          </a:extLst>
        </xdr:cNvPr>
        <xdr:cNvSpPr/>
      </xdr:nvSpPr>
      <xdr:spPr>
        <a:xfrm>
          <a:off x="13887450" y="97455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628" name="フローチャート: 判断 627">
          <a:extLst>
            <a:ext uri="{FF2B5EF4-FFF2-40B4-BE49-F238E27FC236}">
              <a16:creationId xmlns:a16="http://schemas.microsoft.com/office/drawing/2014/main" id="{EEF0FF6C-0643-44DE-8DB6-5041D310B1B1}"/>
            </a:ext>
          </a:extLst>
        </xdr:cNvPr>
        <xdr:cNvSpPr/>
      </xdr:nvSpPr>
      <xdr:spPr>
        <a:xfrm>
          <a:off x="13096875" y="97149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629" name="フローチャート: 判断 628">
          <a:extLst>
            <a:ext uri="{FF2B5EF4-FFF2-40B4-BE49-F238E27FC236}">
              <a16:creationId xmlns:a16="http://schemas.microsoft.com/office/drawing/2014/main" id="{CBE5DB41-4275-4E08-8D77-28946A09EEFB}"/>
            </a:ext>
          </a:extLst>
        </xdr:cNvPr>
        <xdr:cNvSpPr/>
      </xdr:nvSpPr>
      <xdr:spPr>
        <a:xfrm>
          <a:off x="12296775" y="97185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630" name="フローチャート: 判断 629">
          <a:extLst>
            <a:ext uri="{FF2B5EF4-FFF2-40B4-BE49-F238E27FC236}">
              <a16:creationId xmlns:a16="http://schemas.microsoft.com/office/drawing/2014/main" id="{23498487-8AEF-48D5-A82B-1290511E9B34}"/>
            </a:ext>
          </a:extLst>
        </xdr:cNvPr>
        <xdr:cNvSpPr/>
      </xdr:nvSpPr>
      <xdr:spPr>
        <a:xfrm>
          <a:off x="11487150" y="96939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4F35331F-9C4D-4D4A-9F91-4E047D59ECC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4D84D40F-93E7-41F3-870E-461DE3AF5894}"/>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FEA178CA-F230-421F-BAA8-1E26D694416C}"/>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6609BBA5-AF61-49E2-B3F0-A1D6414CA504}"/>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29F727AE-FAD8-496C-8E5B-7FF7E26110FA}"/>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636" name="楕円 635">
          <a:extLst>
            <a:ext uri="{FF2B5EF4-FFF2-40B4-BE49-F238E27FC236}">
              <a16:creationId xmlns:a16="http://schemas.microsoft.com/office/drawing/2014/main" id="{8F2B82D1-12BD-4252-8272-DA84F919911D}"/>
            </a:ext>
          </a:extLst>
        </xdr:cNvPr>
        <xdr:cNvSpPr/>
      </xdr:nvSpPr>
      <xdr:spPr>
        <a:xfrm>
          <a:off x="14649450" y="96024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637" name="【学校施設】&#10;有形固定資産減価償却率該当値テキスト">
          <a:extLst>
            <a:ext uri="{FF2B5EF4-FFF2-40B4-BE49-F238E27FC236}">
              <a16:creationId xmlns:a16="http://schemas.microsoft.com/office/drawing/2014/main" id="{CA839A9B-1A62-47CB-96D1-74E571E2C3EE}"/>
            </a:ext>
          </a:extLst>
        </xdr:cNvPr>
        <xdr:cNvSpPr txBox="1"/>
      </xdr:nvSpPr>
      <xdr:spPr>
        <a:xfrm>
          <a:off x="14735175"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xdr:rowOff>
    </xdr:from>
    <xdr:to>
      <xdr:col>81</xdr:col>
      <xdr:colOff>101600</xdr:colOff>
      <xdr:row>59</xdr:row>
      <xdr:rowOff>117094</xdr:rowOff>
    </xdr:to>
    <xdr:sp macro="" textlink="">
      <xdr:nvSpPr>
        <xdr:cNvPr id="638" name="楕円 637">
          <a:extLst>
            <a:ext uri="{FF2B5EF4-FFF2-40B4-BE49-F238E27FC236}">
              <a16:creationId xmlns:a16="http://schemas.microsoft.com/office/drawing/2014/main" id="{AE49D060-4635-4841-B77E-0B50C76611E0}"/>
            </a:ext>
          </a:extLst>
        </xdr:cNvPr>
        <xdr:cNvSpPr/>
      </xdr:nvSpPr>
      <xdr:spPr>
        <a:xfrm>
          <a:off x="13887450" y="956589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66294</xdr:rowOff>
    </xdr:from>
    <xdr:to>
      <xdr:col>85</xdr:col>
      <xdr:colOff>127000</xdr:colOff>
      <xdr:row>59</xdr:row>
      <xdr:rowOff>102870</xdr:rowOff>
    </xdr:to>
    <xdr:cxnSp macro="">
      <xdr:nvCxnSpPr>
        <xdr:cNvPr id="639" name="直線コネクタ 638">
          <a:extLst>
            <a:ext uri="{FF2B5EF4-FFF2-40B4-BE49-F238E27FC236}">
              <a16:creationId xmlns:a16="http://schemas.microsoft.com/office/drawing/2014/main" id="{0ECCAEA0-DE7D-4EA4-B0EE-89FE952A142C}"/>
            </a:ext>
          </a:extLst>
        </xdr:cNvPr>
        <xdr:cNvCxnSpPr/>
      </xdr:nvCxnSpPr>
      <xdr:spPr>
        <a:xfrm>
          <a:off x="13935075" y="9623044"/>
          <a:ext cx="762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127508</xdr:rowOff>
    </xdr:from>
    <xdr:to>
      <xdr:col>76</xdr:col>
      <xdr:colOff>165100</xdr:colOff>
      <xdr:row>59</xdr:row>
      <xdr:rowOff>57658</xdr:rowOff>
    </xdr:to>
    <xdr:sp macro="" textlink="">
      <xdr:nvSpPr>
        <xdr:cNvPr id="640" name="楕円 639">
          <a:extLst>
            <a:ext uri="{FF2B5EF4-FFF2-40B4-BE49-F238E27FC236}">
              <a16:creationId xmlns:a16="http://schemas.microsoft.com/office/drawing/2014/main" id="{7D79DAFC-922B-4961-8452-52AFAB17DA68}"/>
            </a:ext>
          </a:extLst>
        </xdr:cNvPr>
        <xdr:cNvSpPr/>
      </xdr:nvSpPr>
      <xdr:spPr>
        <a:xfrm>
          <a:off x="13096875" y="95159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xdr:rowOff>
    </xdr:from>
    <xdr:to>
      <xdr:col>81</xdr:col>
      <xdr:colOff>50800</xdr:colOff>
      <xdr:row>59</xdr:row>
      <xdr:rowOff>66294</xdr:rowOff>
    </xdr:to>
    <xdr:cxnSp macro="">
      <xdr:nvCxnSpPr>
        <xdr:cNvPr id="641" name="直線コネクタ 640">
          <a:extLst>
            <a:ext uri="{FF2B5EF4-FFF2-40B4-BE49-F238E27FC236}">
              <a16:creationId xmlns:a16="http://schemas.microsoft.com/office/drawing/2014/main" id="{6F7E20F8-B049-476A-B73A-6812BDFACF01}"/>
            </a:ext>
          </a:extLst>
        </xdr:cNvPr>
        <xdr:cNvCxnSpPr/>
      </xdr:nvCxnSpPr>
      <xdr:spPr>
        <a:xfrm>
          <a:off x="13144500" y="9563608"/>
          <a:ext cx="79057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118364</xdr:rowOff>
    </xdr:from>
    <xdr:to>
      <xdr:col>72</xdr:col>
      <xdr:colOff>38100</xdr:colOff>
      <xdr:row>59</xdr:row>
      <xdr:rowOff>48514</xdr:rowOff>
    </xdr:to>
    <xdr:sp macro="" textlink="">
      <xdr:nvSpPr>
        <xdr:cNvPr id="642" name="楕円 641">
          <a:extLst>
            <a:ext uri="{FF2B5EF4-FFF2-40B4-BE49-F238E27FC236}">
              <a16:creationId xmlns:a16="http://schemas.microsoft.com/office/drawing/2014/main" id="{658BC8BD-F3A7-408A-B7DD-F74E4C4022BD}"/>
            </a:ext>
          </a:extLst>
        </xdr:cNvPr>
        <xdr:cNvSpPr/>
      </xdr:nvSpPr>
      <xdr:spPr>
        <a:xfrm>
          <a:off x="12296775" y="951318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169164</xdr:rowOff>
    </xdr:from>
    <xdr:to>
      <xdr:col>76</xdr:col>
      <xdr:colOff>114300</xdr:colOff>
      <xdr:row>59</xdr:row>
      <xdr:rowOff>6858</xdr:rowOff>
    </xdr:to>
    <xdr:cxnSp macro="">
      <xdr:nvCxnSpPr>
        <xdr:cNvPr id="643" name="直線コネクタ 642">
          <a:extLst>
            <a:ext uri="{FF2B5EF4-FFF2-40B4-BE49-F238E27FC236}">
              <a16:creationId xmlns:a16="http://schemas.microsoft.com/office/drawing/2014/main" id="{0AB01EBB-475E-4867-82DB-060679A3E042}"/>
            </a:ext>
          </a:extLst>
        </xdr:cNvPr>
        <xdr:cNvCxnSpPr/>
      </xdr:nvCxnSpPr>
      <xdr:spPr>
        <a:xfrm>
          <a:off x="12344400" y="9551289"/>
          <a:ext cx="8001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49784</xdr:rowOff>
    </xdr:from>
    <xdr:to>
      <xdr:col>67</xdr:col>
      <xdr:colOff>101600</xdr:colOff>
      <xdr:row>58</xdr:row>
      <xdr:rowOff>151384</xdr:rowOff>
    </xdr:to>
    <xdr:sp macro="" textlink="">
      <xdr:nvSpPr>
        <xdr:cNvPr id="644" name="楕円 643">
          <a:extLst>
            <a:ext uri="{FF2B5EF4-FFF2-40B4-BE49-F238E27FC236}">
              <a16:creationId xmlns:a16="http://schemas.microsoft.com/office/drawing/2014/main" id="{8E74DFE7-5156-44DB-B1B4-60D91B468780}"/>
            </a:ext>
          </a:extLst>
        </xdr:cNvPr>
        <xdr:cNvSpPr/>
      </xdr:nvSpPr>
      <xdr:spPr>
        <a:xfrm>
          <a:off x="11487150" y="943825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100584</xdr:rowOff>
    </xdr:from>
    <xdr:to>
      <xdr:col>71</xdr:col>
      <xdr:colOff>177800</xdr:colOff>
      <xdr:row>58</xdr:row>
      <xdr:rowOff>169164</xdr:rowOff>
    </xdr:to>
    <xdr:cxnSp macro="">
      <xdr:nvCxnSpPr>
        <xdr:cNvPr id="645" name="直線コネクタ 644">
          <a:extLst>
            <a:ext uri="{FF2B5EF4-FFF2-40B4-BE49-F238E27FC236}">
              <a16:creationId xmlns:a16="http://schemas.microsoft.com/office/drawing/2014/main" id="{53377F24-3A62-495C-A112-D1B2B732025B}"/>
            </a:ext>
          </a:extLst>
        </xdr:cNvPr>
        <xdr:cNvCxnSpPr/>
      </xdr:nvCxnSpPr>
      <xdr:spPr>
        <a:xfrm>
          <a:off x="11534775" y="9495409"/>
          <a:ext cx="80962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119651</xdr:rowOff>
    </xdr:from>
    <xdr:ext cx="405111" cy="259045"/>
    <xdr:sp macro="" textlink="">
      <xdr:nvSpPr>
        <xdr:cNvPr id="646" name="n_1aveValue【学校施設】&#10;有形固定資産減価償却率">
          <a:extLst>
            <a:ext uri="{FF2B5EF4-FFF2-40B4-BE49-F238E27FC236}">
              <a16:creationId xmlns:a16="http://schemas.microsoft.com/office/drawing/2014/main" id="{7C95AAE0-9AAE-4C1C-9412-64DF6BB56674}"/>
            </a:ext>
          </a:extLst>
        </xdr:cNvPr>
        <xdr:cNvSpPr txBox="1"/>
      </xdr:nvSpPr>
      <xdr:spPr>
        <a:xfrm>
          <a:off x="13745219" y="983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92219</xdr:rowOff>
    </xdr:from>
    <xdr:ext cx="405111" cy="259045"/>
    <xdr:sp macro="" textlink="">
      <xdr:nvSpPr>
        <xdr:cNvPr id="647" name="n_2aveValue【学校施設】&#10;有形固定資産減価償却率">
          <a:extLst>
            <a:ext uri="{FF2B5EF4-FFF2-40B4-BE49-F238E27FC236}">
              <a16:creationId xmlns:a16="http://schemas.microsoft.com/office/drawing/2014/main" id="{017D5BAB-16D4-475E-891F-F4EE182D85FC}"/>
            </a:ext>
          </a:extLst>
        </xdr:cNvPr>
        <xdr:cNvSpPr txBox="1"/>
      </xdr:nvSpPr>
      <xdr:spPr>
        <a:xfrm>
          <a:off x="12964169" y="980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648" name="n_3aveValue【学校施設】&#10;有形固定資産減価償却率">
          <a:extLst>
            <a:ext uri="{FF2B5EF4-FFF2-40B4-BE49-F238E27FC236}">
              <a16:creationId xmlns:a16="http://schemas.microsoft.com/office/drawing/2014/main" id="{63CAE0D5-5B07-4498-A979-4FF4785B8623}"/>
            </a:ext>
          </a:extLst>
        </xdr:cNvPr>
        <xdr:cNvSpPr txBox="1"/>
      </xdr:nvSpPr>
      <xdr:spPr>
        <a:xfrm>
          <a:off x="12164069" y="980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649" name="n_4aveValue【学校施設】&#10;有形固定資産減価償却率">
          <a:extLst>
            <a:ext uri="{FF2B5EF4-FFF2-40B4-BE49-F238E27FC236}">
              <a16:creationId xmlns:a16="http://schemas.microsoft.com/office/drawing/2014/main" id="{A54D017D-50B9-46CF-8853-923C7474D7CC}"/>
            </a:ext>
          </a:extLst>
        </xdr:cNvPr>
        <xdr:cNvSpPr txBox="1"/>
      </xdr:nvSpPr>
      <xdr:spPr>
        <a:xfrm>
          <a:off x="11354444"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133621</xdr:rowOff>
    </xdr:from>
    <xdr:ext cx="405111" cy="259045"/>
    <xdr:sp macro="" textlink="">
      <xdr:nvSpPr>
        <xdr:cNvPr id="650" name="n_1mainValue【学校施設】&#10;有形固定資産減価償却率">
          <a:extLst>
            <a:ext uri="{FF2B5EF4-FFF2-40B4-BE49-F238E27FC236}">
              <a16:creationId xmlns:a16="http://schemas.microsoft.com/office/drawing/2014/main" id="{13B2E79B-D13F-4DB6-863C-4EEBB17A7CEC}"/>
            </a:ext>
          </a:extLst>
        </xdr:cNvPr>
        <xdr:cNvSpPr txBox="1"/>
      </xdr:nvSpPr>
      <xdr:spPr>
        <a:xfrm>
          <a:off x="13745219" y="936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74185</xdr:rowOff>
    </xdr:from>
    <xdr:ext cx="405111" cy="259045"/>
    <xdr:sp macro="" textlink="">
      <xdr:nvSpPr>
        <xdr:cNvPr id="651" name="n_2mainValue【学校施設】&#10;有形固定資産減価償却率">
          <a:extLst>
            <a:ext uri="{FF2B5EF4-FFF2-40B4-BE49-F238E27FC236}">
              <a16:creationId xmlns:a16="http://schemas.microsoft.com/office/drawing/2014/main" id="{16B7CBC5-D8C6-46E8-9511-B271F3AF7B03}"/>
            </a:ext>
          </a:extLst>
        </xdr:cNvPr>
        <xdr:cNvSpPr txBox="1"/>
      </xdr:nvSpPr>
      <xdr:spPr>
        <a:xfrm>
          <a:off x="12964169" y="9303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65041</xdr:rowOff>
    </xdr:from>
    <xdr:ext cx="405111" cy="259045"/>
    <xdr:sp macro="" textlink="">
      <xdr:nvSpPr>
        <xdr:cNvPr id="652" name="n_3mainValue【学校施設】&#10;有形固定資産減価償却率">
          <a:extLst>
            <a:ext uri="{FF2B5EF4-FFF2-40B4-BE49-F238E27FC236}">
              <a16:creationId xmlns:a16="http://schemas.microsoft.com/office/drawing/2014/main" id="{4444F730-BCAB-42B0-92A9-33F88184814D}"/>
            </a:ext>
          </a:extLst>
        </xdr:cNvPr>
        <xdr:cNvSpPr txBox="1"/>
      </xdr:nvSpPr>
      <xdr:spPr>
        <a:xfrm>
          <a:off x="12164069" y="929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167911</xdr:rowOff>
    </xdr:from>
    <xdr:ext cx="405111" cy="259045"/>
    <xdr:sp macro="" textlink="">
      <xdr:nvSpPr>
        <xdr:cNvPr id="653" name="n_4mainValue【学校施設】&#10;有形固定資産減価償却率">
          <a:extLst>
            <a:ext uri="{FF2B5EF4-FFF2-40B4-BE49-F238E27FC236}">
              <a16:creationId xmlns:a16="http://schemas.microsoft.com/office/drawing/2014/main" id="{1141FBFA-FF32-4D35-B8B6-02101D7A568E}"/>
            </a:ext>
          </a:extLst>
        </xdr:cNvPr>
        <xdr:cNvSpPr txBox="1"/>
      </xdr:nvSpPr>
      <xdr:spPr>
        <a:xfrm>
          <a:off x="11354444" y="923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0BD92261-70FE-457C-9BBD-A53BE37DB2AD}"/>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EFE32EB9-F001-4092-A70B-516A52D6969A}"/>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760DABA4-6BF1-48FF-865E-59580EC4284B}"/>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77579460-C3DB-4FBC-8603-2A320A6AEE65}"/>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C2B90E7A-6CD0-453C-A825-792F77EF92EB}"/>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3BC9F4DB-2AB7-44F5-8758-526AD665D34C}"/>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97D9572B-3B5F-48B9-A4E8-8131C0657E4E}"/>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4CA5E183-72DD-466C-9B2B-4862E43A3B26}"/>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CF4B92EF-8682-4D60-A8DF-48F63FE01C41}"/>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97C3A795-EBCA-494F-957B-9E154DC2638F}"/>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a:extLst>
            <a:ext uri="{FF2B5EF4-FFF2-40B4-BE49-F238E27FC236}">
              <a16:creationId xmlns:a16="http://schemas.microsoft.com/office/drawing/2014/main" id="{50088F8C-10E1-4E9C-B0AD-31F3E7D83071}"/>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5" name="直線コネクタ 664">
          <a:extLst>
            <a:ext uri="{FF2B5EF4-FFF2-40B4-BE49-F238E27FC236}">
              <a16:creationId xmlns:a16="http://schemas.microsoft.com/office/drawing/2014/main" id="{3FC82F70-D480-4DE2-B865-96E9D81A8ECE}"/>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6" name="テキスト ボックス 665">
          <a:extLst>
            <a:ext uri="{FF2B5EF4-FFF2-40B4-BE49-F238E27FC236}">
              <a16:creationId xmlns:a16="http://schemas.microsoft.com/office/drawing/2014/main" id="{1E062E1F-BF20-4966-AFE6-B8216D314276}"/>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7" name="直線コネクタ 666">
          <a:extLst>
            <a:ext uri="{FF2B5EF4-FFF2-40B4-BE49-F238E27FC236}">
              <a16:creationId xmlns:a16="http://schemas.microsoft.com/office/drawing/2014/main" id="{D30C8A58-B169-4B87-8127-68B3EEAD0D3D}"/>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8" name="テキスト ボックス 667">
          <a:extLst>
            <a:ext uri="{FF2B5EF4-FFF2-40B4-BE49-F238E27FC236}">
              <a16:creationId xmlns:a16="http://schemas.microsoft.com/office/drawing/2014/main" id="{56F9BD06-6969-485F-9D16-1D7E439CB5B8}"/>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9" name="直線コネクタ 668">
          <a:extLst>
            <a:ext uri="{FF2B5EF4-FFF2-40B4-BE49-F238E27FC236}">
              <a16:creationId xmlns:a16="http://schemas.microsoft.com/office/drawing/2014/main" id="{F8497E33-7E2F-4DFD-911B-141159812123}"/>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0" name="テキスト ボックス 669">
          <a:extLst>
            <a:ext uri="{FF2B5EF4-FFF2-40B4-BE49-F238E27FC236}">
              <a16:creationId xmlns:a16="http://schemas.microsoft.com/office/drawing/2014/main" id="{F3E33F0E-3258-4851-A250-46F482536B14}"/>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1" name="直線コネクタ 670">
          <a:extLst>
            <a:ext uri="{FF2B5EF4-FFF2-40B4-BE49-F238E27FC236}">
              <a16:creationId xmlns:a16="http://schemas.microsoft.com/office/drawing/2014/main" id="{BE343F90-A08A-49EA-9D53-C37199D72A64}"/>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2" name="テキスト ボックス 671">
          <a:extLst>
            <a:ext uri="{FF2B5EF4-FFF2-40B4-BE49-F238E27FC236}">
              <a16:creationId xmlns:a16="http://schemas.microsoft.com/office/drawing/2014/main" id="{66A5C5A8-C7BC-4ABD-8C8F-7B4039501966}"/>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a:extLst>
            <a:ext uri="{FF2B5EF4-FFF2-40B4-BE49-F238E27FC236}">
              <a16:creationId xmlns:a16="http://schemas.microsoft.com/office/drawing/2014/main" id="{8C027AE7-48BB-4641-ADC3-BDEACB158708}"/>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a:extLst>
            <a:ext uri="{FF2B5EF4-FFF2-40B4-BE49-F238E27FC236}">
              <a16:creationId xmlns:a16="http://schemas.microsoft.com/office/drawing/2014/main" id="{A5B96B5F-7EAA-48F7-A1AB-5A8094C85683}"/>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学校施設】&#10;一人当たり面積グラフ枠">
          <a:extLst>
            <a:ext uri="{FF2B5EF4-FFF2-40B4-BE49-F238E27FC236}">
              <a16:creationId xmlns:a16="http://schemas.microsoft.com/office/drawing/2014/main" id="{05EBA3CC-7246-4486-9CCA-5EF309FDC439}"/>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676" name="直線コネクタ 675">
          <a:extLst>
            <a:ext uri="{FF2B5EF4-FFF2-40B4-BE49-F238E27FC236}">
              <a16:creationId xmlns:a16="http://schemas.microsoft.com/office/drawing/2014/main" id="{8ABC5F34-20E9-4302-847D-F697551CD6B4}"/>
            </a:ext>
          </a:extLst>
        </xdr:cNvPr>
        <xdr:cNvCxnSpPr/>
      </xdr:nvCxnSpPr>
      <xdr:spPr>
        <a:xfrm flipV="1">
          <a:off x="19954239" y="9354058"/>
          <a:ext cx="0" cy="110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677" name="【学校施設】&#10;一人当たり面積最小値テキスト">
          <a:extLst>
            <a:ext uri="{FF2B5EF4-FFF2-40B4-BE49-F238E27FC236}">
              <a16:creationId xmlns:a16="http://schemas.microsoft.com/office/drawing/2014/main" id="{26997AB8-FC37-4B65-8AC3-282246DBF0F9}"/>
            </a:ext>
          </a:extLst>
        </xdr:cNvPr>
        <xdr:cNvSpPr txBox="1"/>
      </xdr:nvSpPr>
      <xdr:spPr>
        <a:xfrm>
          <a:off x="19992975" y="104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678" name="直線コネクタ 677">
          <a:extLst>
            <a:ext uri="{FF2B5EF4-FFF2-40B4-BE49-F238E27FC236}">
              <a16:creationId xmlns:a16="http://schemas.microsoft.com/office/drawing/2014/main" id="{009AE89F-68CF-45B3-8C8D-20BA08F0F70A}"/>
            </a:ext>
          </a:extLst>
        </xdr:cNvPr>
        <xdr:cNvCxnSpPr/>
      </xdr:nvCxnSpPr>
      <xdr:spPr>
        <a:xfrm>
          <a:off x="19878675" y="104592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macro="" textlink="">
      <xdr:nvSpPr>
        <xdr:cNvPr id="679" name="【学校施設】&#10;一人当たり面積最大値テキスト">
          <a:extLst>
            <a:ext uri="{FF2B5EF4-FFF2-40B4-BE49-F238E27FC236}">
              <a16:creationId xmlns:a16="http://schemas.microsoft.com/office/drawing/2014/main" id="{1D5C0C6F-822B-4417-9A8F-167E642A9586}"/>
            </a:ext>
          </a:extLst>
        </xdr:cNvPr>
        <xdr:cNvSpPr txBox="1"/>
      </xdr:nvSpPr>
      <xdr:spPr>
        <a:xfrm>
          <a:off x="19992975" y="9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680" name="直線コネクタ 679">
          <a:extLst>
            <a:ext uri="{FF2B5EF4-FFF2-40B4-BE49-F238E27FC236}">
              <a16:creationId xmlns:a16="http://schemas.microsoft.com/office/drawing/2014/main" id="{3324BB6F-B4BD-4A5A-8C0D-46841DD3B9BB}"/>
            </a:ext>
          </a:extLst>
        </xdr:cNvPr>
        <xdr:cNvCxnSpPr/>
      </xdr:nvCxnSpPr>
      <xdr:spPr>
        <a:xfrm>
          <a:off x="19878675" y="93540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35069</xdr:rowOff>
    </xdr:from>
    <xdr:ext cx="469744" cy="259045"/>
    <xdr:sp macro="" textlink="">
      <xdr:nvSpPr>
        <xdr:cNvPr id="681" name="【学校施設】&#10;一人当たり面積平均値テキスト">
          <a:extLst>
            <a:ext uri="{FF2B5EF4-FFF2-40B4-BE49-F238E27FC236}">
              <a16:creationId xmlns:a16="http://schemas.microsoft.com/office/drawing/2014/main" id="{AF09B994-6720-4ED2-AB6D-58583C555D35}"/>
            </a:ext>
          </a:extLst>
        </xdr:cNvPr>
        <xdr:cNvSpPr txBox="1"/>
      </xdr:nvSpPr>
      <xdr:spPr>
        <a:xfrm>
          <a:off x="19992975" y="991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682" name="フローチャート: 判断 681">
          <a:extLst>
            <a:ext uri="{FF2B5EF4-FFF2-40B4-BE49-F238E27FC236}">
              <a16:creationId xmlns:a16="http://schemas.microsoft.com/office/drawing/2014/main" id="{099A81CF-85A0-487D-BA5B-1E91F58302AB}"/>
            </a:ext>
          </a:extLst>
        </xdr:cNvPr>
        <xdr:cNvSpPr/>
      </xdr:nvSpPr>
      <xdr:spPr>
        <a:xfrm>
          <a:off x="19897725" y="99340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macro="" textlink="">
      <xdr:nvSpPr>
        <xdr:cNvPr id="683" name="フローチャート: 判断 682">
          <a:extLst>
            <a:ext uri="{FF2B5EF4-FFF2-40B4-BE49-F238E27FC236}">
              <a16:creationId xmlns:a16="http://schemas.microsoft.com/office/drawing/2014/main" id="{100E192A-B3ED-4C2C-86F1-433556E17717}"/>
            </a:ext>
          </a:extLst>
        </xdr:cNvPr>
        <xdr:cNvSpPr/>
      </xdr:nvSpPr>
      <xdr:spPr>
        <a:xfrm>
          <a:off x="19154775" y="98781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macro="" textlink="">
      <xdr:nvSpPr>
        <xdr:cNvPr id="684" name="フローチャート: 判断 683">
          <a:extLst>
            <a:ext uri="{FF2B5EF4-FFF2-40B4-BE49-F238E27FC236}">
              <a16:creationId xmlns:a16="http://schemas.microsoft.com/office/drawing/2014/main" id="{4E28FC15-0BB2-4536-95F2-FAC8D1C6E634}"/>
            </a:ext>
          </a:extLst>
        </xdr:cNvPr>
        <xdr:cNvSpPr/>
      </xdr:nvSpPr>
      <xdr:spPr>
        <a:xfrm>
          <a:off x="18345150" y="98769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685" name="フローチャート: 判断 684">
          <a:extLst>
            <a:ext uri="{FF2B5EF4-FFF2-40B4-BE49-F238E27FC236}">
              <a16:creationId xmlns:a16="http://schemas.microsoft.com/office/drawing/2014/main" id="{6F54F644-F662-4A37-B3F7-01937EBBCD1F}"/>
            </a:ext>
          </a:extLst>
        </xdr:cNvPr>
        <xdr:cNvSpPr/>
      </xdr:nvSpPr>
      <xdr:spPr>
        <a:xfrm>
          <a:off x="17554575" y="990803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macro="" textlink="">
      <xdr:nvSpPr>
        <xdr:cNvPr id="686" name="フローチャート: 判断 685">
          <a:extLst>
            <a:ext uri="{FF2B5EF4-FFF2-40B4-BE49-F238E27FC236}">
              <a16:creationId xmlns:a16="http://schemas.microsoft.com/office/drawing/2014/main" id="{878B137F-BA25-41CA-AA22-FD79936EC4D4}"/>
            </a:ext>
          </a:extLst>
        </xdr:cNvPr>
        <xdr:cNvSpPr/>
      </xdr:nvSpPr>
      <xdr:spPr>
        <a:xfrm>
          <a:off x="16754475" y="990803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2AB891F0-B532-40E6-9FB6-71D9A273A901}"/>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F1FE4F2D-E237-4F86-B09E-2F89BFE6438F}"/>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E9A43133-196C-406A-A5F7-0894D41B6BA0}"/>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465A96A8-29B8-4E06-9A17-F06B60B0E2C1}"/>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8FAD5AB0-1E1E-43A5-A93A-6C46CB273806}"/>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109220</xdr:rowOff>
    </xdr:from>
    <xdr:to>
      <xdr:col>116</xdr:col>
      <xdr:colOff>114300</xdr:colOff>
      <xdr:row>60</xdr:row>
      <xdr:rowOff>39370</xdr:rowOff>
    </xdr:to>
    <xdr:sp macro="" textlink="">
      <xdr:nvSpPr>
        <xdr:cNvPr id="692" name="楕円 691">
          <a:extLst>
            <a:ext uri="{FF2B5EF4-FFF2-40B4-BE49-F238E27FC236}">
              <a16:creationId xmlns:a16="http://schemas.microsoft.com/office/drawing/2014/main" id="{6E020AFE-4FC4-4117-921D-10B917A96AF6}"/>
            </a:ext>
          </a:extLst>
        </xdr:cNvPr>
        <xdr:cNvSpPr/>
      </xdr:nvSpPr>
      <xdr:spPr>
        <a:xfrm>
          <a:off x="19897725" y="96596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132097</xdr:rowOff>
    </xdr:from>
    <xdr:ext cx="469744" cy="259045"/>
    <xdr:sp macro="" textlink="">
      <xdr:nvSpPr>
        <xdr:cNvPr id="693" name="【学校施設】&#10;一人当たり面積該当値テキスト">
          <a:extLst>
            <a:ext uri="{FF2B5EF4-FFF2-40B4-BE49-F238E27FC236}">
              <a16:creationId xmlns:a16="http://schemas.microsoft.com/office/drawing/2014/main" id="{47AD3838-F1C2-4D68-8AF0-BE67C66BD052}"/>
            </a:ext>
          </a:extLst>
        </xdr:cNvPr>
        <xdr:cNvSpPr txBox="1"/>
      </xdr:nvSpPr>
      <xdr:spPr>
        <a:xfrm>
          <a:off x="19992975"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106934</xdr:rowOff>
    </xdr:from>
    <xdr:to>
      <xdr:col>112</xdr:col>
      <xdr:colOff>38100</xdr:colOff>
      <xdr:row>60</xdr:row>
      <xdr:rowOff>37084</xdr:rowOff>
    </xdr:to>
    <xdr:sp macro="" textlink="">
      <xdr:nvSpPr>
        <xdr:cNvPr id="694" name="楕円 693">
          <a:extLst>
            <a:ext uri="{FF2B5EF4-FFF2-40B4-BE49-F238E27FC236}">
              <a16:creationId xmlns:a16="http://schemas.microsoft.com/office/drawing/2014/main" id="{536126C2-E3FD-43F7-A2FF-05E80CF5EC19}"/>
            </a:ext>
          </a:extLst>
        </xdr:cNvPr>
        <xdr:cNvSpPr/>
      </xdr:nvSpPr>
      <xdr:spPr>
        <a:xfrm>
          <a:off x="19154775" y="965733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157734</xdr:rowOff>
    </xdr:from>
    <xdr:to>
      <xdr:col>116</xdr:col>
      <xdr:colOff>63500</xdr:colOff>
      <xdr:row>59</xdr:row>
      <xdr:rowOff>160020</xdr:rowOff>
    </xdr:to>
    <xdr:cxnSp macro="">
      <xdr:nvCxnSpPr>
        <xdr:cNvPr id="695" name="直線コネクタ 694">
          <a:extLst>
            <a:ext uri="{FF2B5EF4-FFF2-40B4-BE49-F238E27FC236}">
              <a16:creationId xmlns:a16="http://schemas.microsoft.com/office/drawing/2014/main" id="{8714D2A5-539F-497B-8AE0-7505718AD1F3}"/>
            </a:ext>
          </a:extLst>
        </xdr:cNvPr>
        <xdr:cNvCxnSpPr/>
      </xdr:nvCxnSpPr>
      <xdr:spPr>
        <a:xfrm>
          <a:off x="19202400" y="9714484"/>
          <a:ext cx="7524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49784</xdr:rowOff>
    </xdr:from>
    <xdr:to>
      <xdr:col>107</xdr:col>
      <xdr:colOff>101600</xdr:colOff>
      <xdr:row>59</xdr:row>
      <xdr:rowOff>151384</xdr:rowOff>
    </xdr:to>
    <xdr:sp macro="" textlink="">
      <xdr:nvSpPr>
        <xdr:cNvPr id="696" name="楕円 695">
          <a:extLst>
            <a:ext uri="{FF2B5EF4-FFF2-40B4-BE49-F238E27FC236}">
              <a16:creationId xmlns:a16="http://schemas.microsoft.com/office/drawing/2014/main" id="{CE688159-68FC-4726-9108-B87590381F44}"/>
            </a:ext>
          </a:extLst>
        </xdr:cNvPr>
        <xdr:cNvSpPr/>
      </xdr:nvSpPr>
      <xdr:spPr>
        <a:xfrm>
          <a:off x="18345150" y="960018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100584</xdr:rowOff>
    </xdr:from>
    <xdr:to>
      <xdr:col>111</xdr:col>
      <xdr:colOff>177800</xdr:colOff>
      <xdr:row>59</xdr:row>
      <xdr:rowOff>157734</xdr:rowOff>
    </xdr:to>
    <xdr:cxnSp macro="">
      <xdr:nvCxnSpPr>
        <xdr:cNvPr id="697" name="直線コネクタ 696">
          <a:extLst>
            <a:ext uri="{FF2B5EF4-FFF2-40B4-BE49-F238E27FC236}">
              <a16:creationId xmlns:a16="http://schemas.microsoft.com/office/drawing/2014/main" id="{DD945CC1-3244-4514-909E-7D78A1874ABC}"/>
            </a:ext>
          </a:extLst>
        </xdr:cNvPr>
        <xdr:cNvCxnSpPr/>
      </xdr:nvCxnSpPr>
      <xdr:spPr>
        <a:xfrm>
          <a:off x="18392775" y="9657334"/>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49784</xdr:rowOff>
    </xdr:from>
    <xdr:to>
      <xdr:col>102</xdr:col>
      <xdr:colOff>165100</xdr:colOff>
      <xdr:row>59</xdr:row>
      <xdr:rowOff>151384</xdr:rowOff>
    </xdr:to>
    <xdr:sp macro="" textlink="">
      <xdr:nvSpPr>
        <xdr:cNvPr id="698" name="楕円 697">
          <a:extLst>
            <a:ext uri="{FF2B5EF4-FFF2-40B4-BE49-F238E27FC236}">
              <a16:creationId xmlns:a16="http://schemas.microsoft.com/office/drawing/2014/main" id="{E9FA4964-700A-42C1-A933-A3C2BF0C9545}"/>
            </a:ext>
          </a:extLst>
        </xdr:cNvPr>
        <xdr:cNvSpPr/>
      </xdr:nvSpPr>
      <xdr:spPr>
        <a:xfrm>
          <a:off x="17554575" y="960018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100584</xdr:rowOff>
    </xdr:from>
    <xdr:to>
      <xdr:col>107</xdr:col>
      <xdr:colOff>50800</xdr:colOff>
      <xdr:row>59</xdr:row>
      <xdr:rowOff>100584</xdr:rowOff>
    </xdr:to>
    <xdr:cxnSp macro="">
      <xdr:nvCxnSpPr>
        <xdr:cNvPr id="699" name="直線コネクタ 698">
          <a:extLst>
            <a:ext uri="{FF2B5EF4-FFF2-40B4-BE49-F238E27FC236}">
              <a16:creationId xmlns:a16="http://schemas.microsoft.com/office/drawing/2014/main" id="{37842639-808E-4871-BA2F-3B342236807D}"/>
            </a:ext>
          </a:extLst>
        </xdr:cNvPr>
        <xdr:cNvCxnSpPr/>
      </xdr:nvCxnSpPr>
      <xdr:spPr>
        <a:xfrm>
          <a:off x="17602200" y="965733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58928</xdr:rowOff>
    </xdr:from>
    <xdr:to>
      <xdr:col>98</xdr:col>
      <xdr:colOff>38100</xdr:colOff>
      <xdr:row>59</xdr:row>
      <xdr:rowOff>160528</xdr:rowOff>
    </xdr:to>
    <xdr:sp macro="" textlink="">
      <xdr:nvSpPr>
        <xdr:cNvPr id="700" name="楕円 699">
          <a:extLst>
            <a:ext uri="{FF2B5EF4-FFF2-40B4-BE49-F238E27FC236}">
              <a16:creationId xmlns:a16="http://schemas.microsoft.com/office/drawing/2014/main" id="{769C8051-3C52-41ED-8FD2-11181023DB78}"/>
            </a:ext>
          </a:extLst>
        </xdr:cNvPr>
        <xdr:cNvSpPr/>
      </xdr:nvSpPr>
      <xdr:spPr>
        <a:xfrm>
          <a:off x="16754475" y="961250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100584</xdr:rowOff>
    </xdr:from>
    <xdr:to>
      <xdr:col>102</xdr:col>
      <xdr:colOff>114300</xdr:colOff>
      <xdr:row>59</xdr:row>
      <xdr:rowOff>109728</xdr:rowOff>
    </xdr:to>
    <xdr:cxnSp macro="">
      <xdr:nvCxnSpPr>
        <xdr:cNvPr id="701" name="直線コネクタ 700">
          <a:extLst>
            <a:ext uri="{FF2B5EF4-FFF2-40B4-BE49-F238E27FC236}">
              <a16:creationId xmlns:a16="http://schemas.microsoft.com/office/drawing/2014/main" id="{5D29FBF1-37CA-4E6D-82D8-37991D69CD58}"/>
            </a:ext>
          </a:extLst>
        </xdr:cNvPr>
        <xdr:cNvCxnSpPr/>
      </xdr:nvCxnSpPr>
      <xdr:spPr>
        <a:xfrm flipV="1">
          <a:off x="16802100" y="9657334"/>
          <a:ext cx="8001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80789</xdr:rowOff>
    </xdr:from>
    <xdr:ext cx="469744" cy="259045"/>
    <xdr:sp macro="" textlink="">
      <xdr:nvSpPr>
        <xdr:cNvPr id="702" name="n_1aveValue【学校施設】&#10;一人当たり面積">
          <a:extLst>
            <a:ext uri="{FF2B5EF4-FFF2-40B4-BE49-F238E27FC236}">
              <a16:creationId xmlns:a16="http://schemas.microsoft.com/office/drawing/2014/main" id="{B8A601D6-CD28-4E57-A7E9-0F164A4B14C4}"/>
            </a:ext>
          </a:extLst>
        </xdr:cNvPr>
        <xdr:cNvSpPr txBox="1"/>
      </xdr:nvSpPr>
      <xdr:spPr>
        <a:xfrm>
          <a:off x="18983402" y="99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92219</xdr:rowOff>
    </xdr:from>
    <xdr:ext cx="469744" cy="259045"/>
    <xdr:sp macro="" textlink="">
      <xdr:nvSpPr>
        <xdr:cNvPr id="703" name="n_2aveValue【学校施設】&#10;一人当たり面積">
          <a:extLst>
            <a:ext uri="{FF2B5EF4-FFF2-40B4-BE49-F238E27FC236}">
              <a16:creationId xmlns:a16="http://schemas.microsoft.com/office/drawing/2014/main" id="{AE6175A8-E377-4991-979E-508AC9588955}"/>
            </a:ext>
          </a:extLst>
        </xdr:cNvPr>
        <xdr:cNvSpPr txBox="1"/>
      </xdr:nvSpPr>
      <xdr:spPr>
        <a:xfrm>
          <a:off x="18183302" y="996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126509</xdr:rowOff>
    </xdr:from>
    <xdr:ext cx="469744" cy="259045"/>
    <xdr:sp macro="" textlink="">
      <xdr:nvSpPr>
        <xdr:cNvPr id="704" name="n_3aveValue【学校施設】&#10;一人当たり面積">
          <a:extLst>
            <a:ext uri="{FF2B5EF4-FFF2-40B4-BE49-F238E27FC236}">
              <a16:creationId xmlns:a16="http://schemas.microsoft.com/office/drawing/2014/main" id="{981F630C-894D-499D-A671-D95FBA43FD0C}"/>
            </a:ext>
          </a:extLst>
        </xdr:cNvPr>
        <xdr:cNvSpPr txBox="1"/>
      </xdr:nvSpPr>
      <xdr:spPr>
        <a:xfrm>
          <a:off x="17383202" y="100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126509</xdr:rowOff>
    </xdr:from>
    <xdr:ext cx="469744" cy="259045"/>
    <xdr:sp macro="" textlink="">
      <xdr:nvSpPr>
        <xdr:cNvPr id="705" name="n_4aveValue【学校施設】&#10;一人当たり面積">
          <a:extLst>
            <a:ext uri="{FF2B5EF4-FFF2-40B4-BE49-F238E27FC236}">
              <a16:creationId xmlns:a16="http://schemas.microsoft.com/office/drawing/2014/main" id="{677E6347-D7DE-498C-A79C-3DEB7AFE0C46}"/>
            </a:ext>
          </a:extLst>
        </xdr:cNvPr>
        <xdr:cNvSpPr txBox="1"/>
      </xdr:nvSpPr>
      <xdr:spPr>
        <a:xfrm>
          <a:off x="16592627" y="100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53611</xdr:rowOff>
    </xdr:from>
    <xdr:ext cx="469744" cy="259045"/>
    <xdr:sp macro="" textlink="">
      <xdr:nvSpPr>
        <xdr:cNvPr id="706" name="n_1mainValue【学校施設】&#10;一人当たり面積">
          <a:extLst>
            <a:ext uri="{FF2B5EF4-FFF2-40B4-BE49-F238E27FC236}">
              <a16:creationId xmlns:a16="http://schemas.microsoft.com/office/drawing/2014/main" id="{6F8E579F-B1C2-4ECA-AB3B-6543F00D8450}"/>
            </a:ext>
          </a:extLst>
        </xdr:cNvPr>
        <xdr:cNvSpPr txBox="1"/>
      </xdr:nvSpPr>
      <xdr:spPr>
        <a:xfrm>
          <a:off x="18983402" y="944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167911</xdr:rowOff>
    </xdr:from>
    <xdr:ext cx="469744" cy="259045"/>
    <xdr:sp macro="" textlink="">
      <xdr:nvSpPr>
        <xdr:cNvPr id="707" name="n_2mainValue【学校施設】&#10;一人当たり面積">
          <a:extLst>
            <a:ext uri="{FF2B5EF4-FFF2-40B4-BE49-F238E27FC236}">
              <a16:creationId xmlns:a16="http://schemas.microsoft.com/office/drawing/2014/main" id="{CEE77F45-43C6-4E61-B0E9-5110C467226A}"/>
            </a:ext>
          </a:extLst>
        </xdr:cNvPr>
        <xdr:cNvSpPr txBox="1"/>
      </xdr:nvSpPr>
      <xdr:spPr>
        <a:xfrm>
          <a:off x="18183302" y="939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167911</xdr:rowOff>
    </xdr:from>
    <xdr:ext cx="469744" cy="259045"/>
    <xdr:sp macro="" textlink="">
      <xdr:nvSpPr>
        <xdr:cNvPr id="708" name="n_3mainValue【学校施設】&#10;一人当たり面積">
          <a:extLst>
            <a:ext uri="{FF2B5EF4-FFF2-40B4-BE49-F238E27FC236}">
              <a16:creationId xmlns:a16="http://schemas.microsoft.com/office/drawing/2014/main" id="{2B4D4A1B-6C0C-4D39-8779-0B9316CE43CA}"/>
            </a:ext>
          </a:extLst>
        </xdr:cNvPr>
        <xdr:cNvSpPr txBox="1"/>
      </xdr:nvSpPr>
      <xdr:spPr>
        <a:xfrm>
          <a:off x="17383202" y="939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5605</xdr:rowOff>
    </xdr:from>
    <xdr:ext cx="469744" cy="259045"/>
    <xdr:sp macro="" textlink="">
      <xdr:nvSpPr>
        <xdr:cNvPr id="709" name="n_4mainValue【学校施設】&#10;一人当たり面積">
          <a:extLst>
            <a:ext uri="{FF2B5EF4-FFF2-40B4-BE49-F238E27FC236}">
              <a16:creationId xmlns:a16="http://schemas.microsoft.com/office/drawing/2014/main" id="{088B4B29-D15D-4EA9-B36F-08F6E889248F}"/>
            </a:ext>
          </a:extLst>
        </xdr:cNvPr>
        <xdr:cNvSpPr txBox="1"/>
      </xdr:nvSpPr>
      <xdr:spPr>
        <a:xfrm>
          <a:off x="16592627" y="940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45D19E43-5882-4BC2-A180-746BF400F580}"/>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909A0239-6CB1-4BF1-B609-A5349B510D29}"/>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76B2E19A-8A0D-4CD2-B820-CF51E909F38C}"/>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78958610-4FE6-441B-8A44-283642B99FCB}"/>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CAE8FED9-0FFE-4208-B220-DBDF8C4CFC97}"/>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59E2CF54-AAC1-4951-BB77-C4EB4D98767C}"/>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3D0C07A0-C1BF-48E6-87EC-E614ABE72143}"/>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B5C7FA73-9997-41DE-8549-D6CF8AAA78FC}"/>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2349111D-12B6-4064-A330-1B14B03E0947}"/>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E5766754-9392-423C-A35C-EDA58CF22DEA}"/>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id="{14168193-EACC-4B1D-BA95-4495FB882DA2}"/>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1" name="直線コネクタ 720">
          <a:extLst>
            <a:ext uri="{FF2B5EF4-FFF2-40B4-BE49-F238E27FC236}">
              <a16:creationId xmlns:a16="http://schemas.microsoft.com/office/drawing/2014/main" id="{A4DF5D42-25E9-42C7-934A-646BDB3F1CBB}"/>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22" name="テキスト ボックス 721">
          <a:extLst>
            <a:ext uri="{FF2B5EF4-FFF2-40B4-BE49-F238E27FC236}">
              <a16:creationId xmlns:a16="http://schemas.microsoft.com/office/drawing/2014/main" id="{426BE783-5212-4BC2-81B9-F3379AB4DA9F}"/>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3" name="直線コネクタ 722">
          <a:extLst>
            <a:ext uri="{FF2B5EF4-FFF2-40B4-BE49-F238E27FC236}">
              <a16:creationId xmlns:a16="http://schemas.microsoft.com/office/drawing/2014/main" id="{4E6CD03F-16A5-4404-B2A8-471F7526CCC2}"/>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4" name="テキスト ボックス 723">
          <a:extLst>
            <a:ext uri="{FF2B5EF4-FFF2-40B4-BE49-F238E27FC236}">
              <a16:creationId xmlns:a16="http://schemas.microsoft.com/office/drawing/2014/main" id="{50A5C5E6-B552-401B-828D-47C9B27FB48E}"/>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5" name="直線コネクタ 724">
          <a:extLst>
            <a:ext uri="{FF2B5EF4-FFF2-40B4-BE49-F238E27FC236}">
              <a16:creationId xmlns:a16="http://schemas.microsoft.com/office/drawing/2014/main" id="{FA2D254A-0B50-4A31-8117-8D6D48A98249}"/>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6" name="テキスト ボックス 725">
          <a:extLst>
            <a:ext uri="{FF2B5EF4-FFF2-40B4-BE49-F238E27FC236}">
              <a16:creationId xmlns:a16="http://schemas.microsoft.com/office/drawing/2014/main" id="{74DEDC63-BF41-490F-AD00-7A300DD76A39}"/>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7" name="直線コネクタ 726">
          <a:extLst>
            <a:ext uri="{FF2B5EF4-FFF2-40B4-BE49-F238E27FC236}">
              <a16:creationId xmlns:a16="http://schemas.microsoft.com/office/drawing/2014/main" id="{C2DB0047-16C4-47FD-A036-4D9350E0D6FB}"/>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8" name="テキスト ボックス 727">
          <a:extLst>
            <a:ext uri="{FF2B5EF4-FFF2-40B4-BE49-F238E27FC236}">
              <a16:creationId xmlns:a16="http://schemas.microsoft.com/office/drawing/2014/main" id="{543DD2D9-5B11-4FF0-B6E0-62000F14453C}"/>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7B4778FE-B7B1-492B-B9A9-4C0AA21B0A19}"/>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0" name="テキスト ボックス 729">
          <a:extLst>
            <a:ext uri="{FF2B5EF4-FFF2-40B4-BE49-F238E27FC236}">
              <a16:creationId xmlns:a16="http://schemas.microsoft.com/office/drawing/2014/main" id="{152CEBDC-CFA3-4A1F-A608-06FE295EA3EB}"/>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1" name="【児童館】&#10;有形固定資産減価償却率グラフ枠">
          <a:extLst>
            <a:ext uri="{FF2B5EF4-FFF2-40B4-BE49-F238E27FC236}">
              <a16:creationId xmlns:a16="http://schemas.microsoft.com/office/drawing/2014/main" id="{ADA76BE9-BFC8-444A-A7F8-4B343947A38C}"/>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156972</xdr:rowOff>
    </xdr:from>
    <xdr:to>
      <xdr:col>85</xdr:col>
      <xdr:colOff>126364</xdr:colOff>
      <xdr:row>84</xdr:row>
      <xdr:rowOff>122682</xdr:rowOff>
    </xdr:to>
    <xdr:cxnSp macro="">
      <xdr:nvCxnSpPr>
        <xdr:cNvPr id="732" name="直線コネクタ 731">
          <a:extLst>
            <a:ext uri="{FF2B5EF4-FFF2-40B4-BE49-F238E27FC236}">
              <a16:creationId xmlns:a16="http://schemas.microsoft.com/office/drawing/2014/main" id="{A948412E-12C5-4B41-AAD8-14D69FF9442B}"/>
            </a:ext>
          </a:extLst>
        </xdr:cNvPr>
        <xdr:cNvCxnSpPr/>
      </xdr:nvCxnSpPr>
      <xdr:spPr>
        <a:xfrm flipV="1">
          <a:off x="14696439" y="12628372"/>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126509</xdr:rowOff>
    </xdr:from>
    <xdr:ext cx="405111" cy="259045"/>
    <xdr:sp macro="" textlink="">
      <xdr:nvSpPr>
        <xdr:cNvPr id="733" name="【児童館】&#10;有形固定資産減価償却率最小値テキスト">
          <a:extLst>
            <a:ext uri="{FF2B5EF4-FFF2-40B4-BE49-F238E27FC236}">
              <a16:creationId xmlns:a16="http://schemas.microsoft.com/office/drawing/2014/main" id="{AF6E0E73-7AC9-440E-BE28-82D033632DAA}"/>
            </a:ext>
          </a:extLst>
        </xdr:cNvPr>
        <xdr:cNvSpPr txBox="1"/>
      </xdr:nvSpPr>
      <xdr:spPr>
        <a:xfrm>
          <a:off x="14735175" y="13725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122682</xdr:rowOff>
    </xdr:from>
    <xdr:to>
      <xdr:col>86</xdr:col>
      <xdr:colOff>25400</xdr:colOff>
      <xdr:row>84</xdr:row>
      <xdr:rowOff>122682</xdr:rowOff>
    </xdr:to>
    <xdr:cxnSp macro="">
      <xdr:nvCxnSpPr>
        <xdr:cNvPr id="734" name="直線コネクタ 733">
          <a:extLst>
            <a:ext uri="{FF2B5EF4-FFF2-40B4-BE49-F238E27FC236}">
              <a16:creationId xmlns:a16="http://schemas.microsoft.com/office/drawing/2014/main" id="{668CBCEF-B2DB-4D5A-96D1-0AB5ACDAAAE3}"/>
            </a:ext>
          </a:extLst>
        </xdr:cNvPr>
        <xdr:cNvCxnSpPr/>
      </xdr:nvCxnSpPr>
      <xdr:spPr>
        <a:xfrm>
          <a:off x="14611350" y="137275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103649</xdr:rowOff>
    </xdr:from>
    <xdr:ext cx="405111" cy="259045"/>
    <xdr:sp macro="" textlink="">
      <xdr:nvSpPr>
        <xdr:cNvPr id="735" name="【児童館】&#10;有形固定資産減価償却率最大値テキスト">
          <a:extLst>
            <a:ext uri="{FF2B5EF4-FFF2-40B4-BE49-F238E27FC236}">
              <a16:creationId xmlns:a16="http://schemas.microsoft.com/office/drawing/2014/main" id="{0B94858C-BCC3-493F-B6AF-93A66E9EF19F}"/>
            </a:ext>
          </a:extLst>
        </xdr:cNvPr>
        <xdr:cNvSpPr txBox="1"/>
      </xdr:nvSpPr>
      <xdr:spPr>
        <a:xfrm>
          <a:off x="14735175" y="1241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156972</xdr:rowOff>
    </xdr:from>
    <xdr:to>
      <xdr:col>86</xdr:col>
      <xdr:colOff>25400</xdr:colOff>
      <xdr:row>77</xdr:row>
      <xdr:rowOff>156972</xdr:rowOff>
    </xdr:to>
    <xdr:cxnSp macro="">
      <xdr:nvCxnSpPr>
        <xdr:cNvPr id="736" name="直線コネクタ 735">
          <a:extLst>
            <a:ext uri="{FF2B5EF4-FFF2-40B4-BE49-F238E27FC236}">
              <a16:creationId xmlns:a16="http://schemas.microsoft.com/office/drawing/2014/main" id="{B1A8E8C9-16B8-4BE3-8E26-A5D131F80F0E}"/>
            </a:ext>
          </a:extLst>
        </xdr:cNvPr>
        <xdr:cNvCxnSpPr/>
      </xdr:nvCxnSpPr>
      <xdr:spPr>
        <a:xfrm>
          <a:off x="14611350" y="126283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7890</xdr:rowOff>
    </xdr:from>
    <xdr:ext cx="405111" cy="259045"/>
    <xdr:sp macro="" textlink="">
      <xdr:nvSpPr>
        <xdr:cNvPr id="737" name="【児童館】&#10;有形固定資産減価償却率平均値テキスト">
          <a:extLst>
            <a:ext uri="{FF2B5EF4-FFF2-40B4-BE49-F238E27FC236}">
              <a16:creationId xmlns:a16="http://schemas.microsoft.com/office/drawing/2014/main" id="{5BCC746B-6614-44BE-9092-DC5CE7CF29D3}"/>
            </a:ext>
          </a:extLst>
        </xdr:cNvPr>
        <xdr:cNvSpPr txBox="1"/>
      </xdr:nvSpPr>
      <xdr:spPr>
        <a:xfrm>
          <a:off x="14735175" y="12965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156463</xdr:rowOff>
    </xdr:from>
    <xdr:to>
      <xdr:col>85</xdr:col>
      <xdr:colOff>177800</xdr:colOff>
      <xdr:row>81</xdr:row>
      <xdr:rowOff>86613</xdr:rowOff>
    </xdr:to>
    <xdr:sp macro="" textlink="">
      <xdr:nvSpPr>
        <xdr:cNvPr id="738" name="フローチャート: 判断 737">
          <a:extLst>
            <a:ext uri="{FF2B5EF4-FFF2-40B4-BE49-F238E27FC236}">
              <a16:creationId xmlns:a16="http://schemas.microsoft.com/office/drawing/2014/main" id="{46D4CF20-28C2-472A-AD3E-99EFE16E2F6A}"/>
            </a:ext>
          </a:extLst>
        </xdr:cNvPr>
        <xdr:cNvSpPr/>
      </xdr:nvSpPr>
      <xdr:spPr>
        <a:xfrm>
          <a:off x="14649450" y="131136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739" name="フローチャート: 判断 738">
          <a:extLst>
            <a:ext uri="{FF2B5EF4-FFF2-40B4-BE49-F238E27FC236}">
              <a16:creationId xmlns:a16="http://schemas.microsoft.com/office/drawing/2014/main" id="{A334A6B8-82FB-41E3-BE91-05CA795A86A4}"/>
            </a:ext>
          </a:extLst>
        </xdr:cNvPr>
        <xdr:cNvSpPr/>
      </xdr:nvSpPr>
      <xdr:spPr>
        <a:xfrm>
          <a:off x="13887450" y="130898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126746</xdr:rowOff>
    </xdr:from>
    <xdr:to>
      <xdr:col>76</xdr:col>
      <xdr:colOff>165100</xdr:colOff>
      <xdr:row>81</xdr:row>
      <xdr:rowOff>56896</xdr:rowOff>
    </xdr:to>
    <xdr:sp macro="" textlink="">
      <xdr:nvSpPr>
        <xdr:cNvPr id="740" name="フローチャート: 判断 739">
          <a:extLst>
            <a:ext uri="{FF2B5EF4-FFF2-40B4-BE49-F238E27FC236}">
              <a16:creationId xmlns:a16="http://schemas.microsoft.com/office/drawing/2014/main" id="{3C8ED950-5063-4643-B59F-74D99024F8CD}"/>
            </a:ext>
          </a:extLst>
        </xdr:cNvPr>
        <xdr:cNvSpPr/>
      </xdr:nvSpPr>
      <xdr:spPr>
        <a:xfrm>
          <a:off x="13096875" y="130775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126746</xdr:rowOff>
    </xdr:from>
    <xdr:to>
      <xdr:col>72</xdr:col>
      <xdr:colOff>38100</xdr:colOff>
      <xdr:row>81</xdr:row>
      <xdr:rowOff>56896</xdr:rowOff>
    </xdr:to>
    <xdr:sp macro="" textlink="">
      <xdr:nvSpPr>
        <xdr:cNvPr id="741" name="フローチャート: 判断 740">
          <a:extLst>
            <a:ext uri="{FF2B5EF4-FFF2-40B4-BE49-F238E27FC236}">
              <a16:creationId xmlns:a16="http://schemas.microsoft.com/office/drawing/2014/main" id="{794F706B-A3D3-474B-B1BC-12E7F973A9F2}"/>
            </a:ext>
          </a:extLst>
        </xdr:cNvPr>
        <xdr:cNvSpPr/>
      </xdr:nvSpPr>
      <xdr:spPr>
        <a:xfrm>
          <a:off x="12296775" y="130775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742" name="フローチャート: 判断 741">
          <a:extLst>
            <a:ext uri="{FF2B5EF4-FFF2-40B4-BE49-F238E27FC236}">
              <a16:creationId xmlns:a16="http://schemas.microsoft.com/office/drawing/2014/main" id="{60C9BC96-8D97-4B2C-A112-DDA89E330E9F}"/>
            </a:ext>
          </a:extLst>
        </xdr:cNvPr>
        <xdr:cNvSpPr/>
      </xdr:nvSpPr>
      <xdr:spPr>
        <a:xfrm>
          <a:off x="11487150" y="130587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E2340C3C-0DC8-432C-9558-5BA6CC57DB4E}"/>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74D11D24-7E5E-4F5C-96CE-4D1F0588C696}"/>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A9D0266E-7DBA-470D-91C1-25EC9267A464}"/>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B50F0683-F2C0-42D0-A4DE-6EA107105459}"/>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FEFFBFFD-A499-4E84-ACF9-DB56164A9E87}"/>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113030</xdr:rowOff>
    </xdr:from>
    <xdr:to>
      <xdr:col>85</xdr:col>
      <xdr:colOff>177800</xdr:colOff>
      <xdr:row>84</xdr:row>
      <xdr:rowOff>43180</xdr:rowOff>
    </xdr:to>
    <xdr:sp macro="" textlink="">
      <xdr:nvSpPr>
        <xdr:cNvPr id="748" name="楕円 747">
          <a:extLst>
            <a:ext uri="{FF2B5EF4-FFF2-40B4-BE49-F238E27FC236}">
              <a16:creationId xmlns:a16="http://schemas.microsoft.com/office/drawing/2014/main" id="{F3375E71-D563-458E-8A39-7627BC7517BA}"/>
            </a:ext>
          </a:extLst>
        </xdr:cNvPr>
        <xdr:cNvSpPr/>
      </xdr:nvSpPr>
      <xdr:spPr>
        <a:xfrm>
          <a:off x="14649450" y="135528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91457</xdr:rowOff>
    </xdr:from>
    <xdr:ext cx="405111" cy="259045"/>
    <xdr:sp macro="" textlink="">
      <xdr:nvSpPr>
        <xdr:cNvPr id="749" name="【児童館】&#10;有形固定資産減価償却率該当値テキスト">
          <a:extLst>
            <a:ext uri="{FF2B5EF4-FFF2-40B4-BE49-F238E27FC236}">
              <a16:creationId xmlns:a16="http://schemas.microsoft.com/office/drawing/2014/main" id="{6FB13AF5-BC87-4D5E-8AB8-751C91345657}"/>
            </a:ext>
          </a:extLst>
        </xdr:cNvPr>
        <xdr:cNvSpPr txBox="1"/>
      </xdr:nvSpPr>
      <xdr:spPr>
        <a:xfrm>
          <a:off x="14735175"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750" name="楕円 749">
          <a:extLst>
            <a:ext uri="{FF2B5EF4-FFF2-40B4-BE49-F238E27FC236}">
              <a16:creationId xmlns:a16="http://schemas.microsoft.com/office/drawing/2014/main" id="{51EDC458-1B95-43FC-9141-7DB0862519C6}"/>
            </a:ext>
          </a:extLst>
        </xdr:cNvPr>
        <xdr:cNvSpPr/>
      </xdr:nvSpPr>
      <xdr:spPr>
        <a:xfrm>
          <a:off x="13887450" y="135267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83</xdr:row>
      <xdr:rowOff>163830</xdr:rowOff>
    </xdr:to>
    <xdr:cxnSp macro="">
      <xdr:nvCxnSpPr>
        <xdr:cNvPr id="751" name="直線コネクタ 750">
          <a:extLst>
            <a:ext uri="{FF2B5EF4-FFF2-40B4-BE49-F238E27FC236}">
              <a16:creationId xmlns:a16="http://schemas.microsoft.com/office/drawing/2014/main" id="{4433ED7D-769D-4787-B3A9-AE7C923A0F4F}"/>
            </a:ext>
          </a:extLst>
        </xdr:cNvPr>
        <xdr:cNvCxnSpPr/>
      </xdr:nvCxnSpPr>
      <xdr:spPr>
        <a:xfrm>
          <a:off x="13935075" y="13583920"/>
          <a:ext cx="762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752" name="楕円 751">
          <a:extLst>
            <a:ext uri="{FF2B5EF4-FFF2-40B4-BE49-F238E27FC236}">
              <a16:creationId xmlns:a16="http://schemas.microsoft.com/office/drawing/2014/main" id="{0707775F-3069-46F6-8B18-E018FE929210}"/>
            </a:ext>
          </a:extLst>
        </xdr:cNvPr>
        <xdr:cNvSpPr/>
      </xdr:nvSpPr>
      <xdr:spPr>
        <a:xfrm>
          <a:off x="13096875" y="135185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83</xdr:row>
      <xdr:rowOff>140970</xdr:rowOff>
    </xdr:to>
    <xdr:cxnSp macro="">
      <xdr:nvCxnSpPr>
        <xdr:cNvPr id="753" name="直線コネクタ 752">
          <a:extLst>
            <a:ext uri="{FF2B5EF4-FFF2-40B4-BE49-F238E27FC236}">
              <a16:creationId xmlns:a16="http://schemas.microsoft.com/office/drawing/2014/main" id="{C29AD238-AABA-48C9-94C2-A69570AD59CA}"/>
            </a:ext>
          </a:extLst>
        </xdr:cNvPr>
        <xdr:cNvCxnSpPr/>
      </xdr:nvCxnSpPr>
      <xdr:spPr>
        <a:xfrm>
          <a:off x="13144500" y="13566139"/>
          <a:ext cx="790575"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62737</xdr:rowOff>
    </xdr:from>
    <xdr:to>
      <xdr:col>72</xdr:col>
      <xdr:colOff>38100</xdr:colOff>
      <xdr:row>83</xdr:row>
      <xdr:rowOff>164337</xdr:rowOff>
    </xdr:to>
    <xdr:sp macro="" textlink="">
      <xdr:nvSpPr>
        <xdr:cNvPr id="754" name="楕円 753">
          <a:extLst>
            <a:ext uri="{FF2B5EF4-FFF2-40B4-BE49-F238E27FC236}">
              <a16:creationId xmlns:a16="http://schemas.microsoft.com/office/drawing/2014/main" id="{44C119B3-6869-47A2-9C07-29685B6CDF12}"/>
            </a:ext>
          </a:extLst>
        </xdr:cNvPr>
        <xdr:cNvSpPr/>
      </xdr:nvSpPr>
      <xdr:spPr>
        <a:xfrm>
          <a:off x="12296775" y="135056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113537</xdr:rowOff>
    </xdr:from>
    <xdr:to>
      <xdr:col>76</xdr:col>
      <xdr:colOff>114300</xdr:colOff>
      <xdr:row>83</xdr:row>
      <xdr:rowOff>129539</xdr:rowOff>
    </xdr:to>
    <xdr:cxnSp macro="">
      <xdr:nvCxnSpPr>
        <xdr:cNvPr id="755" name="直線コネクタ 754">
          <a:extLst>
            <a:ext uri="{FF2B5EF4-FFF2-40B4-BE49-F238E27FC236}">
              <a16:creationId xmlns:a16="http://schemas.microsoft.com/office/drawing/2014/main" id="{7406E727-D1C4-4643-85B3-F22C4B3699C0}"/>
            </a:ext>
          </a:extLst>
        </xdr:cNvPr>
        <xdr:cNvCxnSpPr/>
      </xdr:nvCxnSpPr>
      <xdr:spPr>
        <a:xfrm>
          <a:off x="12344400" y="13553312"/>
          <a:ext cx="8001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39878</xdr:rowOff>
    </xdr:from>
    <xdr:to>
      <xdr:col>67</xdr:col>
      <xdr:colOff>101600</xdr:colOff>
      <xdr:row>83</xdr:row>
      <xdr:rowOff>141478</xdr:rowOff>
    </xdr:to>
    <xdr:sp macro="" textlink="">
      <xdr:nvSpPr>
        <xdr:cNvPr id="756" name="楕円 755">
          <a:extLst>
            <a:ext uri="{FF2B5EF4-FFF2-40B4-BE49-F238E27FC236}">
              <a16:creationId xmlns:a16="http://schemas.microsoft.com/office/drawing/2014/main" id="{46D8F78E-4B2D-46DB-896F-45FBC1119CC3}"/>
            </a:ext>
          </a:extLst>
        </xdr:cNvPr>
        <xdr:cNvSpPr/>
      </xdr:nvSpPr>
      <xdr:spPr>
        <a:xfrm>
          <a:off x="11487150" y="1347965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90678</xdr:rowOff>
    </xdr:from>
    <xdr:to>
      <xdr:col>71</xdr:col>
      <xdr:colOff>177800</xdr:colOff>
      <xdr:row>83</xdr:row>
      <xdr:rowOff>113537</xdr:rowOff>
    </xdr:to>
    <xdr:cxnSp macro="">
      <xdr:nvCxnSpPr>
        <xdr:cNvPr id="757" name="直線コネクタ 756">
          <a:extLst>
            <a:ext uri="{FF2B5EF4-FFF2-40B4-BE49-F238E27FC236}">
              <a16:creationId xmlns:a16="http://schemas.microsoft.com/office/drawing/2014/main" id="{671A674B-04E5-4466-973F-3A920AAC6C17}"/>
            </a:ext>
          </a:extLst>
        </xdr:cNvPr>
        <xdr:cNvCxnSpPr/>
      </xdr:nvCxnSpPr>
      <xdr:spPr>
        <a:xfrm>
          <a:off x="11534775" y="13527278"/>
          <a:ext cx="809625"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758" name="n_1aveValue【児童館】&#10;有形固定資産減価償却率">
          <a:extLst>
            <a:ext uri="{FF2B5EF4-FFF2-40B4-BE49-F238E27FC236}">
              <a16:creationId xmlns:a16="http://schemas.microsoft.com/office/drawing/2014/main" id="{ACC39AC2-C174-45A2-9F01-7D32EF657294}"/>
            </a:ext>
          </a:extLst>
        </xdr:cNvPr>
        <xdr:cNvSpPr txBox="1"/>
      </xdr:nvSpPr>
      <xdr:spPr>
        <a:xfrm>
          <a:off x="13745219" y="1287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73423</xdr:rowOff>
    </xdr:from>
    <xdr:ext cx="405111" cy="259045"/>
    <xdr:sp macro="" textlink="">
      <xdr:nvSpPr>
        <xdr:cNvPr id="759" name="n_2aveValue【児童館】&#10;有形固定資産減価償却率">
          <a:extLst>
            <a:ext uri="{FF2B5EF4-FFF2-40B4-BE49-F238E27FC236}">
              <a16:creationId xmlns:a16="http://schemas.microsoft.com/office/drawing/2014/main" id="{936CAA11-0109-4689-9CA7-4DBB8147AC91}"/>
            </a:ext>
          </a:extLst>
        </xdr:cNvPr>
        <xdr:cNvSpPr txBox="1"/>
      </xdr:nvSpPr>
      <xdr:spPr>
        <a:xfrm>
          <a:off x="12964169" y="128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73423</xdr:rowOff>
    </xdr:from>
    <xdr:ext cx="405111" cy="259045"/>
    <xdr:sp macro="" textlink="">
      <xdr:nvSpPr>
        <xdr:cNvPr id="760" name="n_3aveValue【児童館】&#10;有形固定資産減価償却率">
          <a:extLst>
            <a:ext uri="{FF2B5EF4-FFF2-40B4-BE49-F238E27FC236}">
              <a16:creationId xmlns:a16="http://schemas.microsoft.com/office/drawing/2014/main" id="{5A3BA73F-4B80-48E0-BE12-00140151CDE8}"/>
            </a:ext>
          </a:extLst>
        </xdr:cNvPr>
        <xdr:cNvSpPr txBox="1"/>
      </xdr:nvSpPr>
      <xdr:spPr>
        <a:xfrm>
          <a:off x="12164069" y="128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61" name="n_4aveValue【児童館】&#10;有形固定資産減価償却率">
          <a:extLst>
            <a:ext uri="{FF2B5EF4-FFF2-40B4-BE49-F238E27FC236}">
              <a16:creationId xmlns:a16="http://schemas.microsoft.com/office/drawing/2014/main" id="{03DC8DA0-D6BC-49C3-8297-F8D02BAF59C1}"/>
            </a:ext>
          </a:extLst>
        </xdr:cNvPr>
        <xdr:cNvSpPr txBox="1"/>
      </xdr:nvSpPr>
      <xdr:spPr>
        <a:xfrm>
          <a:off x="11354444" y="1283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762" name="n_1mainValue【児童館】&#10;有形固定資産減価償却率">
          <a:extLst>
            <a:ext uri="{FF2B5EF4-FFF2-40B4-BE49-F238E27FC236}">
              <a16:creationId xmlns:a16="http://schemas.microsoft.com/office/drawing/2014/main" id="{243DF84D-9757-4420-AB48-1AECDC0580C0}"/>
            </a:ext>
          </a:extLst>
        </xdr:cNvPr>
        <xdr:cNvSpPr txBox="1"/>
      </xdr:nvSpPr>
      <xdr:spPr>
        <a:xfrm>
          <a:off x="13745219"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763" name="n_2mainValue【児童館】&#10;有形固定資産減価償却率">
          <a:extLst>
            <a:ext uri="{FF2B5EF4-FFF2-40B4-BE49-F238E27FC236}">
              <a16:creationId xmlns:a16="http://schemas.microsoft.com/office/drawing/2014/main" id="{EDE0347C-9635-4386-ADF5-06B7CE7DB189}"/>
            </a:ext>
          </a:extLst>
        </xdr:cNvPr>
        <xdr:cNvSpPr txBox="1"/>
      </xdr:nvSpPr>
      <xdr:spPr>
        <a:xfrm>
          <a:off x="12964169" y="1360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155464</xdr:rowOff>
    </xdr:from>
    <xdr:ext cx="405111" cy="259045"/>
    <xdr:sp macro="" textlink="">
      <xdr:nvSpPr>
        <xdr:cNvPr id="764" name="n_3mainValue【児童館】&#10;有形固定資産減価償却率">
          <a:extLst>
            <a:ext uri="{FF2B5EF4-FFF2-40B4-BE49-F238E27FC236}">
              <a16:creationId xmlns:a16="http://schemas.microsoft.com/office/drawing/2014/main" id="{86C1FFC4-4E81-47BC-BD1E-C62972BB0E3F}"/>
            </a:ext>
          </a:extLst>
        </xdr:cNvPr>
        <xdr:cNvSpPr txBox="1"/>
      </xdr:nvSpPr>
      <xdr:spPr>
        <a:xfrm>
          <a:off x="12164069" y="1359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132605</xdr:rowOff>
    </xdr:from>
    <xdr:ext cx="405111" cy="259045"/>
    <xdr:sp macro="" textlink="">
      <xdr:nvSpPr>
        <xdr:cNvPr id="765" name="n_4mainValue【児童館】&#10;有形固定資産減価償却率">
          <a:extLst>
            <a:ext uri="{FF2B5EF4-FFF2-40B4-BE49-F238E27FC236}">
              <a16:creationId xmlns:a16="http://schemas.microsoft.com/office/drawing/2014/main" id="{6671E11A-FEDD-470A-8C6A-D54C511D2D20}"/>
            </a:ext>
          </a:extLst>
        </xdr:cNvPr>
        <xdr:cNvSpPr txBox="1"/>
      </xdr:nvSpPr>
      <xdr:spPr>
        <a:xfrm>
          <a:off x="11354444" y="13572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a:extLst>
            <a:ext uri="{FF2B5EF4-FFF2-40B4-BE49-F238E27FC236}">
              <a16:creationId xmlns:a16="http://schemas.microsoft.com/office/drawing/2014/main" id="{FD4EDDC5-0872-4D1F-94E0-4919C211942D}"/>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a:extLst>
            <a:ext uri="{FF2B5EF4-FFF2-40B4-BE49-F238E27FC236}">
              <a16:creationId xmlns:a16="http://schemas.microsoft.com/office/drawing/2014/main" id="{AF91CDBA-ED09-4AB0-B161-0FE4ADF61661}"/>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a:extLst>
            <a:ext uri="{FF2B5EF4-FFF2-40B4-BE49-F238E27FC236}">
              <a16:creationId xmlns:a16="http://schemas.microsoft.com/office/drawing/2014/main" id="{B014427A-20BF-4065-98C9-F1D982BC7ACD}"/>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a:extLst>
            <a:ext uri="{FF2B5EF4-FFF2-40B4-BE49-F238E27FC236}">
              <a16:creationId xmlns:a16="http://schemas.microsoft.com/office/drawing/2014/main" id="{6532A189-D89D-4355-BA6F-CE99621B8EB8}"/>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a:extLst>
            <a:ext uri="{FF2B5EF4-FFF2-40B4-BE49-F238E27FC236}">
              <a16:creationId xmlns:a16="http://schemas.microsoft.com/office/drawing/2014/main" id="{FCAE5BE7-CB87-4CC5-941C-5A3098062B06}"/>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a:extLst>
            <a:ext uri="{FF2B5EF4-FFF2-40B4-BE49-F238E27FC236}">
              <a16:creationId xmlns:a16="http://schemas.microsoft.com/office/drawing/2014/main" id="{8EC60060-4AA8-4B8F-AFF5-6CDBBA95A377}"/>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a:extLst>
            <a:ext uri="{FF2B5EF4-FFF2-40B4-BE49-F238E27FC236}">
              <a16:creationId xmlns:a16="http://schemas.microsoft.com/office/drawing/2014/main" id="{CE06922C-C097-4232-9246-4739208BCB52}"/>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a:extLst>
            <a:ext uri="{FF2B5EF4-FFF2-40B4-BE49-F238E27FC236}">
              <a16:creationId xmlns:a16="http://schemas.microsoft.com/office/drawing/2014/main" id="{10354CD3-0910-41DC-B39D-AA716C0C5E6B}"/>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a:extLst>
            <a:ext uri="{FF2B5EF4-FFF2-40B4-BE49-F238E27FC236}">
              <a16:creationId xmlns:a16="http://schemas.microsoft.com/office/drawing/2014/main" id="{9A6D3C40-DA22-49DE-B3AD-AF12E14F7ABF}"/>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a:extLst>
            <a:ext uri="{FF2B5EF4-FFF2-40B4-BE49-F238E27FC236}">
              <a16:creationId xmlns:a16="http://schemas.microsoft.com/office/drawing/2014/main" id="{E6683F58-91D7-4219-B20E-EEAEA61F8358}"/>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6" name="直線コネクタ 775">
          <a:extLst>
            <a:ext uri="{FF2B5EF4-FFF2-40B4-BE49-F238E27FC236}">
              <a16:creationId xmlns:a16="http://schemas.microsoft.com/office/drawing/2014/main" id="{60386ABB-4727-4CA2-B5B0-C9F86248F0F9}"/>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7" name="テキスト ボックス 776">
          <a:extLst>
            <a:ext uri="{FF2B5EF4-FFF2-40B4-BE49-F238E27FC236}">
              <a16:creationId xmlns:a16="http://schemas.microsoft.com/office/drawing/2014/main" id="{950068C6-8DCF-4FCD-9DE5-44A2F7B6C945}"/>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8" name="直線コネクタ 777">
          <a:extLst>
            <a:ext uri="{FF2B5EF4-FFF2-40B4-BE49-F238E27FC236}">
              <a16:creationId xmlns:a16="http://schemas.microsoft.com/office/drawing/2014/main" id="{6B6CFCF2-E8E2-4604-A953-F35E379C072A}"/>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9" name="テキスト ボックス 778">
          <a:extLst>
            <a:ext uri="{FF2B5EF4-FFF2-40B4-BE49-F238E27FC236}">
              <a16:creationId xmlns:a16="http://schemas.microsoft.com/office/drawing/2014/main" id="{4D03AF92-4081-4910-8FA0-50DD569AED41}"/>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0" name="直線コネクタ 779">
          <a:extLst>
            <a:ext uri="{FF2B5EF4-FFF2-40B4-BE49-F238E27FC236}">
              <a16:creationId xmlns:a16="http://schemas.microsoft.com/office/drawing/2014/main" id="{150CA14C-8CDC-454B-ACDB-98DBE857CC75}"/>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1" name="テキスト ボックス 780">
          <a:extLst>
            <a:ext uri="{FF2B5EF4-FFF2-40B4-BE49-F238E27FC236}">
              <a16:creationId xmlns:a16="http://schemas.microsoft.com/office/drawing/2014/main" id="{CF432AA1-61F1-44CE-BF4F-65A3DEF8FC7D}"/>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2" name="直線コネクタ 781">
          <a:extLst>
            <a:ext uri="{FF2B5EF4-FFF2-40B4-BE49-F238E27FC236}">
              <a16:creationId xmlns:a16="http://schemas.microsoft.com/office/drawing/2014/main" id="{3786690D-27DB-4EF9-AEBC-9764B4FAE917}"/>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3" name="テキスト ボックス 782">
          <a:extLst>
            <a:ext uri="{FF2B5EF4-FFF2-40B4-BE49-F238E27FC236}">
              <a16:creationId xmlns:a16="http://schemas.microsoft.com/office/drawing/2014/main" id="{C09BCA60-C962-474D-AC4F-BC68885504E7}"/>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4" name="直線コネクタ 783">
          <a:extLst>
            <a:ext uri="{FF2B5EF4-FFF2-40B4-BE49-F238E27FC236}">
              <a16:creationId xmlns:a16="http://schemas.microsoft.com/office/drawing/2014/main" id="{C1327340-77F3-4CFC-89DE-2ABB088A84D1}"/>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5" name="テキスト ボックス 784">
          <a:extLst>
            <a:ext uri="{FF2B5EF4-FFF2-40B4-BE49-F238E27FC236}">
              <a16:creationId xmlns:a16="http://schemas.microsoft.com/office/drawing/2014/main" id="{79022DBA-CF56-4CD4-AAB3-06C02D4E7403}"/>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6" name="直線コネクタ 785">
          <a:extLst>
            <a:ext uri="{FF2B5EF4-FFF2-40B4-BE49-F238E27FC236}">
              <a16:creationId xmlns:a16="http://schemas.microsoft.com/office/drawing/2014/main" id="{77F2E7B3-12E7-4C61-A946-77F1E7552156}"/>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7" name="テキスト ボックス 786">
          <a:extLst>
            <a:ext uri="{FF2B5EF4-FFF2-40B4-BE49-F238E27FC236}">
              <a16:creationId xmlns:a16="http://schemas.microsoft.com/office/drawing/2014/main" id="{A8B6B770-1F9D-41DA-AE4E-43ECEB389E73}"/>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8" name="【児童館】&#10;一人当たり面積グラフ枠">
          <a:extLst>
            <a:ext uri="{FF2B5EF4-FFF2-40B4-BE49-F238E27FC236}">
              <a16:creationId xmlns:a16="http://schemas.microsoft.com/office/drawing/2014/main" id="{CB9595B5-3615-427D-AA3C-8AFD95ED934A}"/>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76200</xdr:rowOff>
    </xdr:to>
    <xdr:cxnSp macro="">
      <xdr:nvCxnSpPr>
        <xdr:cNvPr id="789" name="直線コネクタ 788">
          <a:extLst>
            <a:ext uri="{FF2B5EF4-FFF2-40B4-BE49-F238E27FC236}">
              <a16:creationId xmlns:a16="http://schemas.microsoft.com/office/drawing/2014/main" id="{D71FFB4D-5792-409D-A077-92AD7674224E}"/>
            </a:ext>
          </a:extLst>
        </xdr:cNvPr>
        <xdr:cNvCxnSpPr/>
      </xdr:nvCxnSpPr>
      <xdr:spPr>
        <a:xfrm flipV="1">
          <a:off x="19954239" y="127444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0" name="【児童館】&#10;一人当たり面積最小値テキスト">
          <a:extLst>
            <a:ext uri="{FF2B5EF4-FFF2-40B4-BE49-F238E27FC236}">
              <a16:creationId xmlns:a16="http://schemas.microsoft.com/office/drawing/2014/main" id="{6575A15D-77D9-43E6-8691-98D66F3D5204}"/>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1" name="直線コネクタ 790">
          <a:extLst>
            <a:ext uri="{FF2B5EF4-FFF2-40B4-BE49-F238E27FC236}">
              <a16:creationId xmlns:a16="http://schemas.microsoft.com/office/drawing/2014/main" id="{257D3F28-9B80-4F85-A374-4A880346B444}"/>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792" name="【児童館】&#10;一人当たり面積最大値テキスト">
          <a:extLst>
            <a:ext uri="{FF2B5EF4-FFF2-40B4-BE49-F238E27FC236}">
              <a16:creationId xmlns:a16="http://schemas.microsoft.com/office/drawing/2014/main" id="{25A27859-E585-4465-92C3-464F15EE4389}"/>
            </a:ext>
          </a:extLst>
        </xdr:cNvPr>
        <xdr:cNvSpPr txBox="1"/>
      </xdr:nvSpPr>
      <xdr:spPr>
        <a:xfrm>
          <a:off x="19992975" y="1253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793" name="直線コネクタ 792">
          <a:extLst>
            <a:ext uri="{FF2B5EF4-FFF2-40B4-BE49-F238E27FC236}">
              <a16:creationId xmlns:a16="http://schemas.microsoft.com/office/drawing/2014/main" id="{CF793BD7-D2F7-4F66-ABDC-9E9722423379}"/>
            </a:ext>
          </a:extLst>
        </xdr:cNvPr>
        <xdr:cNvCxnSpPr/>
      </xdr:nvCxnSpPr>
      <xdr:spPr>
        <a:xfrm>
          <a:off x="19878675" y="12744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94" name="【児童館】&#10;一人当たり面積平均値テキスト">
          <a:extLst>
            <a:ext uri="{FF2B5EF4-FFF2-40B4-BE49-F238E27FC236}">
              <a16:creationId xmlns:a16="http://schemas.microsoft.com/office/drawing/2014/main" id="{22C57C21-339A-4942-8319-91ABBC0E1525}"/>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95" name="フローチャート: 判断 794">
          <a:extLst>
            <a:ext uri="{FF2B5EF4-FFF2-40B4-BE49-F238E27FC236}">
              <a16:creationId xmlns:a16="http://schemas.microsoft.com/office/drawing/2014/main" id="{7AFF6ED1-68C7-4F00-96C4-DAC6B08E6E84}"/>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96" name="フローチャート: 判断 795">
          <a:extLst>
            <a:ext uri="{FF2B5EF4-FFF2-40B4-BE49-F238E27FC236}">
              <a16:creationId xmlns:a16="http://schemas.microsoft.com/office/drawing/2014/main" id="{2413C385-768F-4DB9-8471-B8CD30F311AF}"/>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97" name="フローチャート: 判断 796">
          <a:extLst>
            <a:ext uri="{FF2B5EF4-FFF2-40B4-BE49-F238E27FC236}">
              <a16:creationId xmlns:a16="http://schemas.microsoft.com/office/drawing/2014/main" id="{8CECCBD7-83CE-4CAA-B1E8-E6033D6A975A}"/>
            </a:ext>
          </a:extLst>
        </xdr:cNvPr>
        <xdr:cNvSpPr/>
      </xdr:nvSpPr>
      <xdr:spPr>
        <a:xfrm>
          <a:off x="18345150"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98" name="フローチャート: 判断 797">
          <a:extLst>
            <a:ext uri="{FF2B5EF4-FFF2-40B4-BE49-F238E27FC236}">
              <a16:creationId xmlns:a16="http://schemas.microsoft.com/office/drawing/2014/main" id="{D69046F7-B114-4DBB-8E41-67F19D3AE45B}"/>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99" name="フローチャート: 判断 798">
          <a:extLst>
            <a:ext uri="{FF2B5EF4-FFF2-40B4-BE49-F238E27FC236}">
              <a16:creationId xmlns:a16="http://schemas.microsoft.com/office/drawing/2014/main" id="{EC68ADE5-AF42-42E2-BA19-80FA68AD2B77}"/>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64E7555B-D133-4F18-83DB-9F6274367F0D}"/>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215DFBE8-32BE-4D36-91AD-4BC34AF81D0F}"/>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0E6FDBDE-28B6-46D7-BDB6-FE89693E9F11}"/>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94ADCA9E-D9A9-4C9E-A5D8-E47A4C6FC7F8}"/>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8B531AD-668A-43B2-B34A-1E62666E7A77}"/>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805" name="楕円 804">
          <a:extLst>
            <a:ext uri="{FF2B5EF4-FFF2-40B4-BE49-F238E27FC236}">
              <a16:creationId xmlns:a16="http://schemas.microsoft.com/office/drawing/2014/main" id="{099C8058-09A0-490C-B84D-B98953296CBE}"/>
            </a:ext>
          </a:extLst>
        </xdr:cNvPr>
        <xdr:cNvSpPr/>
      </xdr:nvSpPr>
      <xdr:spPr>
        <a:xfrm>
          <a:off x="19897725"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806" name="【児童館】&#10;一人当たり面積該当値テキスト">
          <a:extLst>
            <a:ext uri="{FF2B5EF4-FFF2-40B4-BE49-F238E27FC236}">
              <a16:creationId xmlns:a16="http://schemas.microsoft.com/office/drawing/2014/main" id="{0CF5DD31-5A6E-4C1F-A5F2-A6B495A78887}"/>
            </a:ext>
          </a:extLst>
        </xdr:cNvPr>
        <xdr:cNvSpPr txBox="1"/>
      </xdr:nvSpPr>
      <xdr:spPr>
        <a:xfrm>
          <a:off x="19992975"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807" name="楕円 806">
          <a:extLst>
            <a:ext uri="{FF2B5EF4-FFF2-40B4-BE49-F238E27FC236}">
              <a16:creationId xmlns:a16="http://schemas.microsoft.com/office/drawing/2014/main" id="{FC3F0629-AC2C-420E-A8B6-BD9E151B88E8}"/>
            </a:ext>
          </a:extLst>
        </xdr:cNvPr>
        <xdr:cNvSpPr/>
      </xdr:nvSpPr>
      <xdr:spPr>
        <a:xfrm>
          <a:off x="19154775" y="13744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808" name="直線コネクタ 807">
          <a:extLst>
            <a:ext uri="{FF2B5EF4-FFF2-40B4-BE49-F238E27FC236}">
              <a16:creationId xmlns:a16="http://schemas.microsoft.com/office/drawing/2014/main" id="{79479D1D-FA4B-4FB0-9F1F-A70A349D9DB4}"/>
            </a:ext>
          </a:extLst>
        </xdr:cNvPr>
        <xdr:cNvCxnSpPr/>
      </xdr:nvCxnSpPr>
      <xdr:spPr>
        <a:xfrm>
          <a:off x="19202400" y="137826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09" name="楕円 808">
          <a:extLst>
            <a:ext uri="{FF2B5EF4-FFF2-40B4-BE49-F238E27FC236}">
              <a16:creationId xmlns:a16="http://schemas.microsoft.com/office/drawing/2014/main" id="{C0D40E63-B9C6-4E36-8C3C-7A0BDADD23CD}"/>
            </a:ext>
          </a:extLst>
        </xdr:cNvPr>
        <xdr:cNvSpPr/>
      </xdr:nvSpPr>
      <xdr:spPr>
        <a:xfrm>
          <a:off x="18345150"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810" name="直線コネクタ 809">
          <a:extLst>
            <a:ext uri="{FF2B5EF4-FFF2-40B4-BE49-F238E27FC236}">
              <a16:creationId xmlns:a16="http://schemas.microsoft.com/office/drawing/2014/main" id="{42AD572A-3F67-420A-8C0E-44196AD142FE}"/>
            </a:ext>
          </a:extLst>
        </xdr:cNvPr>
        <xdr:cNvCxnSpPr/>
      </xdr:nvCxnSpPr>
      <xdr:spPr>
        <a:xfrm>
          <a:off x="18392775" y="137826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11" name="楕円 810">
          <a:extLst>
            <a:ext uri="{FF2B5EF4-FFF2-40B4-BE49-F238E27FC236}">
              <a16:creationId xmlns:a16="http://schemas.microsoft.com/office/drawing/2014/main" id="{73E83587-C973-41D5-B3A2-8BB13A8A0592}"/>
            </a:ext>
          </a:extLst>
        </xdr:cNvPr>
        <xdr:cNvSpPr/>
      </xdr:nvSpPr>
      <xdr:spPr>
        <a:xfrm>
          <a:off x="17554575" y="137445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812" name="直線コネクタ 811">
          <a:extLst>
            <a:ext uri="{FF2B5EF4-FFF2-40B4-BE49-F238E27FC236}">
              <a16:creationId xmlns:a16="http://schemas.microsoft.com/office/drawing/2014/main" id="{8C10B2A1-68C7-4FA2-B9B4-FFF8B0F21434}"/>
            </a:ext>
          </a:extLst>
        </xdr:cNvPr>
        <xdr:cNvCxnSpPr/>
      </xdr:nvCxnSpPr>
      <xdr:spPr>
        <a:xfrm>
          <a:off x="17602200" y="137826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13" name="楕円 812">
          <a:extLst>
            <a:ext uri="{FF2B5EF4-FFF2-40B4-BE49-F238E27FC236}">
              <a16:creationId xmlns:a16="http://schemas.microsoft.com/office/drawing/2014/main" id="{344571A6-D11F-40D1-A5CE-7225892F0099}"/>
            </a:ext>
          </a:extLst>
        </xdr:cNvPr>
        <xdr:cNvSpPr/>
      </xdr:nvSpPr>
      <xdr:spPr>
        <a:xfrm>
          <a:off x="16754475" y="13744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814" name="直線コネクタ 813">
          <a:extLst>
            <a:ext uri="{FF2B5EF4-FFF2-40B4-BE49-F238E27FC236}">
              <a16:creationId xmlns:a16="http://schemas.microsoft.com/office/drawing/2014/main" id="{EEED225E-164F-439E-9AE2-74C51C1EB0B8}"/>
            </a:ext>
          </a:extLst>
        </xdr:cNvPr>
        <xdr:cNvCxnSpPr/>
      </xdr:nvCxnSpPr>
      <xdr:spPr>
        <a:xfrm>
          <a:off x="16802100" y="137826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15" name="n_1aveValue【児童館】&#10;一人当たり面積">
          <a:extLst>
            <a:ext uri="{FF2B5EF4-FFF2-40B4-BE49-F238E27FC236}">
              <a16:creationId xmlns:a16="http://schemas.microsoft.com/office/drawing/2014/main" id="{4F2EB630-0AFA-463F-928D-E6E728F10E24}"/>
            </a:ext>
          </a:extLst>
        </xdr:cNvPr>
        <xdr:cNvSpPr txBox="1"/>
      </xdr:nvSpPr>
      <xdr:spPr>
        <a:xfrm>
          <a:off x="189834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16" name="n_2aveValue【児童館】&#10;一人当たり面積">
          <a:extLst>
            <a:ext uri="{FF2B5EF4-FFF2-40B4-BE49-F238E27FC236}">
              <a16:creationId xmlns:a16="http://schemas.microsoft.com/office/drawing/2014/main" id="{B97D5C6C-0DF1-4128-91C2-90C4A3F8F80D}"/>
            </a:ext>
          </a:extLst>
        </xdr:cNvPr>
        <xdr:cNvSpPr txBox="1"/>
      </xdr:nvSpPr>
      <xdr:spPr>
        <a:xfrm>
          <a:off x="181833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17" name="n_3aveValue【児童館】&#10;一人当たり面積">
          <a:extLst>
            <a:ext uri="{FF2B5EF4-FFF2-40B4-BE49-F238E27FC236}">
              <a16:creationId xmlns:a16="http://schemas.microsoft.com/office/drawing/2014/main" id="{64F6153E-3CA0-4E7C-A185-1FD1854C8693}"/>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18" name="n_4aveValue【児童館】&#10;一人当たり面積">
          <a:extLst>
            <a:ext uri="{FF2B5EF4-FFF2-40B4-BE49-F238E27FC236}">
              <a16:creationId xmlns:a16="http://schemas.microsoft.com/office/drawing/2014/main" id="{0B09AB2A-61E1-4A7F-839F-18CD35B5E505}"/>
            </a:ext>
          </a:extLst>
        </xdr:cNvPr>
        <xdr:cNvSpPr txBox="1"/>
      </xdr:nvSpPr>
      <xdr:spPr>
        <a:xfrm>
          <a:off x="165926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819" name="n_1mainValue【児童館】&#10;一人当たり面積">
          <a:extLst>
            <a:ext uri="{FF2B5EF4-FFF2-40B4-BE49-F238E27FC236}">
              <a16:creationId xmlns:a16="http://schemas.microsoft.com/office/drawing/2014/main" id="{C49CF873-CF75-4038-98AA-BEEF1101A731}"/>
            </a:ext>
          </a:extLst>
        </xdr:cNvPr>
        <xdr:cNvSpPr txBox="1"/>
      </xdr:nvSpPr>
      <xdr:spPr>
        <a:xfrm>
          <a:off x="189834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20" name="n_2mainValue【児童館】&#10;一人当たり面積">
          <a:extLst>
            <a:ext uri="{FF2B5EF4-FFF2-40B4-BE49-F238E27FC236}">
              <a16:creationId xmlns:a16="http://schemas.microsoft.com/office/drawing/2014/main" id="{2E2446A8-6C6A-4EB4-AF96-FD360D1C1CA0}"/>
            </a:ext>
          </a:extLst>
        </xdr:cNvPr>
        <xdr:cNvSpPr txBox="1"/>
      </xdr:nvSpPr>
      <xdr:spPr>
        <a:xfrm>
          <a:off x="181833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821" name="n_3mainValue【児童館】&#10;一人当たり面積">
          <a:extLst>
            <a:ext uri="{FF2B5EF4-FFF2-40B4-BE49-F238E27FC236}">
              <a16:creationId xmlns:a16="http://schemas.microsoft.com/office/drawing/2014/main" id="{BCD38D17-6994-4EF4-B648-8DD1E6E0CF1D}"/>
            </a:ext>
          </a:extLst>
        </xdr:cNvPr>
        <xdr:cNvSpPr txBox="1"/>
      </xdr:nvSpPr>
      <xdr:spPr>
        <a:xfrm>
          <a:off x="173832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22" name="n_4mainValue【児童館】&#10;一人当たり面積">
          <a:extLst>
            <a:ext uri="{FF2B5EF4-FFF2-40B4-BE49-F238E27FC236}">
              <a16:creationId xmlns:a16="http://schemas.microsoft.com/office/drawing/2014/main" id="{E59D43EB-78A4-414F-91C5-8C0F3E6973B4}"/>
            </a:ext>
          </a:extLst>
        </xdr:cNvPr>
        <xdr:cNvSpPr txBox="1"/>
      </xdr:nvSpPr>
      <xdr:spPr>
        <a:xfrm>
          <a:off x="16592627"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a:extLst>
            <a:ext uri="{FF2B5EF4-FFF2-40B4-BE49-F238E27FC236}">
              <a16:creationId xmlns:a16="http://schemas.microsoft.com/office/drawing/2014/main" id="{9CC58FAD-02D2-4F27-9CF2-5C6461B4BFB0}"/>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a:extLst>
            <a:ext uri="{FF2B5EF4-FFF2-40B4-BE49-F238E27FC236}">
              <a16:creationId xmlns:a16="http://schemas.microsoft.com/office/drawing/2014/main" id="{D1E7C351-6696-43C6-9488-E070D183BD1B}"/>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a:extLst>
            <a:ext uri="{FF2B5EF4-FFF2-40B4-BE49-F238E27FC236}">
              <a16:creationId xmlns:a16="http://schemas.microsoft.com/office/drawing/2014/main" id="{591E79BB-632D-4D44-B7AE-365442811D3C}"/>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a:extLst>
            <a:ext uri="{FF2B5EF4-FFF2-40B4-BE49-F238E27FC236}">
              <a16:creationId xmlns:a16="http://schemas.microsoft.com/office/drawing/2014/main" id="{A3304854-3982-4649-BAF1-826689DDE801}"/>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a:extLst>
            <a:ext uri="{FF2B5EF4-FFF2-40B4-BE49-F238E27FC236}">
              <a16:creationId xmlns:a16="http://schemas.microsoft.com/office/drawing/2014/main" id="{3C6576CE-2026-4545-ABC4-BF1C62F02A79}"/>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a:extLst>
            <a:ext uri="{FF2B5EF4-FFF2-40B4-BE49-F238E27FC236}">
              <a16:creationId xmlns:a16="http://schemas.microsoft.com/office/drawing/2014/main" id="{105CA927-D5B2-4117-BC49-D6C760C39C11}"/>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a:extLst>
            <a:ext uri="{FF2B5EF4-FFF2-40B4-BE49-F238E27FC236}">
              <a16:creationId xmlns:a16="http://schemas.microsoft.com/office/drawing/2014/main" id="{23839D2F-9F85-4FC2-ACA1-1A806E078170}"/>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a:extLst>
            <a:ext uri="{FF2B5EF4-FFF2-40B4-BE49-F238E27FC236}">
              <a16:creationId xmlns:a16="http://schemas.microsoft.com/office/drawing/2014/main" id="{2A84E83F-5D2A-4CB1-A514-378714368CD3}"/>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a:extLst>
            <a:ext uri="{FF2B5EF4-FFF2-40B4-BE49-F238E27FC236}">
              <a16:creationId xmlns:a16="http://schemas.microsoft.com/office/drawing/2014/main" id="{3D498D1E-571C-4653-89D6-6ED2086447A3}"/>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a:extLst>
            <a:ext uri="{FF2B5EF4-FFF2-40B4-BE49-F238E27FC236}">
              <a16:creationId xmlns:a16="http://schemas.microsoft.com/office/drawing/2014/main" id="{76BCF873-FD3F-419B-900A-AE560BC606D5}"/>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a:extLst>
            <a:ext uri="{FF2B5EF4-FFF2-40B4-BE49-F238E27FC236}">
              <a16:creationId xmlns:a16="http://schemas.microsoft.com/office/drawing/2014/main" id="{7B74F051-5E2E-4CE7-A5C1-41AFDB4A5E3D}"/>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4" name="直線コネクタ 833">
          <a:extLst>
            <a:ext uri="{FF2B5EF4-FFF2-40B4-BE49-F238E27FC236}">
              <a16:creationId xmlns:a16="http://schemas.microsoft.com/office/drawing/2014/main" id="{D69292B8-8DCD-4562-9644-2231B37B276F}"/>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5" name="テキスト ボックス 834">
          <a:extLst>
            <a:ext uri="{FF2B5EF4-FFF2-40B4-BE49-F238E27FC236}">
              <a16:creationId xmlns:a16="http://schemas.microsoft.com/office/drawing/2014/main" id="{A13751E7-C76D-4E6A-96FE-9F61DCF237D1}"/>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6" name="直線コネクタ 835">
          <a:extLst>
            <a:ext uri="{FF2B5EF4-FFF2-40B4-BE49-F238E27FC236}">
              <a16:creationId xmlns:a16="http://schemas.microsoft.com/office/drawing/2014/main" id="{34ABD334-8904-4FB9-B0D0-99F5A098EF40}"/>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7" name="テキスト ボックス 836">
          <a:extLst>
            <a:ext uri="{FF2B5EF4-FFF2-40B4-BE49-F238E27FC236}">
              <a16:creationId xmlns:a16="http://schemas.microsoft.com/office/drawing/2014/main" id="{40BABDB5-7A57-4233-81A5-230FDF7FCC73}"/>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8" name="直線コネクタ 837">
          <a:extLst>
            <a:ext uri="{FF2B5EF4-FFF2-40B4-BE49-F238E27FC236}">
              <a16:creationId xmlns:a16="http://schemas.microsoft.com/office/drawing/2014/main" id="{BF8CFDCE-9D4E-4D82-9964-CE5FECDF5F66}"/>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9" name="テキスト ボックス 838">
          <a:extLst>
            <a:ext uri="{FF2B5EF4-FFF2-40B4-BE49-F238E27FC236}">
              <a16:creationId xmlns:a16="http://schemas.microsoft.com/office/drawing/2014/main" id="{919C5B84-1B98-4D23-A77F-B16855D43068}"/>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0" name="直線コネクタ 839">
          <a:extLst>
            <a:ext uri="{FF2B5EF4-FFF2-40B4-BE49-F238E27FC236}">
              <a16:creationId xmlns:a16="http://schemas.microsoft.com/office/drawing/2014/main" id="{BEFF7E7D-9D0D-4B24-9682-FF5DE59D00C8}"/>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1" name="テキスト ボックス 840">
          <a:extLst>
            <a:ext uri="{FF2B5EF4-FFF2-40B4-BE49-F238E27FC236}">
              <a16:creationId xmlns:a16="http://schemas.microsoft.com/office/drawing/2014/main" id="{70945E02-E7D8-4201-9D86-04B88B304241}"/>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2" name="直線コネクタ 841">
          <a:extLst>
            <a:ext uri="{FF2B5EF4-FFF2-40B4-BE49-F238E27FC236}">
              <a16:creationId xmlns:a16="http://schemas.microsoft.com/office/drawing/2014/main" id="{16359DB1-3EE8-491D-B1EE-FE13C5FCCC71}"/>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3" name="テキスト ボックス 842">
          <a:extLst>
            <a:ext uri="{FF2B5EF4-FFF2-40B4-BE49-F238E27FC236}">
              <a16:creationId xmlns:a16="http://schemas.microsoft.com/office/drawing/2014/main" id="{73A30868-FF61-46D4-8EF3-44AAC94B678D}"/>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a:extLst>
            <a:ext uri="{FF2B5EF4-FFF2-40B4-BE49-F238E27FC236}">
              <a16:creationId xmlns:a16="http://schemas.microsoft.com/office/drawing/2014/main" id="{5BC6556C-8360-489A-9358-1C0B56C22D1D}"/>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5" name="テキスト ボックス 844">
          <a:extLst>
            <a:ext uri="{FF2B5EF4-FFF2-40B4-BE49-F238E27FC236}">
              <a16:creationId xmlns:a16="http://schemas.microsoft.com/office/drawing/2014/main" id="{99914A13-E41F-4009-9826-6AF2FEE379B4}"/>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6" name="【公民館】&#10;有形固定資産減価償却率グラフ枠">
          <a:extLst>
            <a:ext uri="{FF2B5EF4-FFF2-40B4-BE49-F238E27FC236}">
              <a16:creationId xmlns:a16="http://schemas.microsoft.com/office/drawing/2014/main" id="{13445FEF-A329-47A4-B9AE-3EC5CB7B308E}"/>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78105</xdr:rowOff>
    </xdr:from>
    <xdr:to>
      <xdr:col>85</xdr:col>
      <xdr:colOff>126364</xdr:colOff>
      <xdr:row>107</xdr:row>
      <xdr:rowOff>85725</xdr:rowOff>
    </xdr:to>
    <xdr:cxnSp macro="">
      <xdr:nvCxnSpPr>
        <xdr:cNvPr id="847" name="直線コネクタ 846">
          <a:extLst>
            <a:ext uri="{FF2B5EF4-FFF2-40B4-BE49-F238E27FC236}">
              <a16:creationId xmlns:a16="http://schemas.microsoft.com/office/drawing/2014/main" id="{0BBF36AF-1F97-4ACB-97FC-4E0291591C28}"/>
            </a:ext>
          </a:extLst>
        </xdr:cNvPr>
        <xdr:cNvCxnSpPr/>
      </xdr:nvCxnSpPr>
      <xdr:spPr>
        <a:xfrm flipV="1">
          <a:off x="14696439" y="16432530"/>
          <a:ext cx="0" cy="975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89552</xdr:rowOff>
    </xdr:from>
    <xdr:ext cx="405111" cy="259045"/>
    <xdr:sp macro="" textlink="">
      <xdr:nvSpPr>
        <xdr:cNvPr id="848" name="【公民館】&#10;有形固定資産減価償却率最小値テキスト">
          <a:extLst>
            <a:ext uri="{FF2B5EF4-FFF2-40B4-BE49-F238E27FC236}">
              <a16:creationId xmlns:a16="http://schemas.microsoft.com/office/drawing/2014/main" id="{5B0CDE79-F871-4E33-8852-EA072261D084}"/>
            </a:ext>
          </a:extLst>
        </xdr:cNvPr>
        <xdr:cNvSpPr txBox="1"/>
      </xdr:nvSpPr>
      <xdr:spPr>
        <a:xfrm>
          <a:off x="14735175"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849" name="直線コネクタ 848">
          <a:extLst>
            <a:ext uri="{FF2B5EF4-FFF2-40B4-BE49-F238E27FC236}">
              <a16:creationId xmlns:a16="http://schemas.microsoft.com/office/drawing/2014/main" id="{E8287F38-E330-4576-9EE3-1B5AA6B22132}"/>
            </a:ext>
          </a:extLst>
        </xdr:cNvPr>
        <xdr:cNvCxnSpPr/>
      </xdr:nvCxnSpPr>
      <xdr:spPr>
        <a:xfrm>
          <a:off x="14611350" y="174085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24782</xdr:rowOff>
    </xdr:from>
    <xdr:ext cx="405111" cy="259045"/>
    <xdr:sp macro="" textlink="">
      <xdr:nvSpPr>
        <xdr:cNvPr id="850" name="【公民館】&#10;有形固定資産減価償却率最大値テキスト">
          <a:extLst>
            <a:ext uri="{FF2B5EF4-FFF2-40B4-BE49-F238E27FC236}">
              <a16:creationId xmlns:a16="http://schemas.microsoft.com/office/drawing/2014/main" id="{AA4B645F-1300-4B22-BEAC-70B4D1A24422}"/>
            </a:ext>
          </a:extLst>
        </xdr:cNvPr>
        <xdr:cNvSpPr txBox="1"/>
      </xdr:nvSpPr>
      <xdr:spPr>
        <a:xfrm>
          <a:off x="14735175" y="1622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78105</xdr:rowOff>
    </xdr:from>
    <xdr:to>
      <xdr:col>86</xdr:col>
      <xdr:colOff>25400</xdr:colOff>
      <xdr:row>101</xdr:row>
      <xdr:rowOff>78105</xdr:rowOff>
    </xdr:to>
    <xdr:cxnSp macro="">
      <xdr:nvCxnSpPr>
        <xdr:cNvPr id="851" name="直線コネクタ 850">
          <a:extLst>
            <a:ext uri="{FF2B5EF4-FFF2-40B4-BE49-F238E27FC236}">
              <a16:creationId xmlns:a16="http://schemas.microsoft.com/office/drawing/2014/main" id="{CFB39C0A-C211-4BB9-BB80-96DAAD84332C}"/>
            </a:ext>
          </a:extLst>
        </xdr:cNvPr>
        <xdr:cNvCxnSpPr/>
      </xdr:nvCxnSpPr>
      <xdr:spPr>
        <a:xfrm>
          <a:off x="14611350" y="16432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86377</xdr:rowOff>
    </xdr:from>
    <xdr:ext cx="405111" cy="259045"/>
    <xdr:sp macro="" textlink="">
      <xdr:nvSpPr>
        <xdr:cNvPr id="852" name="【公民館】&#10;有形固定資産減価償却率平均値テキスト">
          <a:extLst>
            <a:ext uri="{FF2B5EF4-FFF2-40B4-BE49-F238E27FC236}">
              <a16:creationId xmlns:a16="http://schemas.microsoft.com/office/drawing/2014/main" id="{5FC09527-D471-4B57-9F97-1DA62B7A2C57}"/>
            </a:ext>
          </a:extLst>
        </xdr:cNvPr>
        <xdr:cNvSpPr txBox="1"/>
      </xdr:nvSpPr>
      <xdr:spPr>
        <a:xfrm>
          <a:off x="14735175" y="16599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853" name="フローチャート: 判断 852">
          <a:extLst>
            <a:ext uri="{FF2B5EF4-FFF2-40B4-BE49-F238E27FC236}">
              <a16:creationId xmlns:a16="http://schemas.microsoft.com/office/drawing/2014/main" id="{83F2286F-04F4-4C9E-81B6-C2DC5D810FAD}"/>
            </a:ext>
          </a:extLst>
        </xdr:cNvPr>
        <xdr:cNvSpPr/>
      </xdr:nvSpPr>
      <xdr:spPr>
        <a:xfrm>
          <a:off x="14649450" y="16744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50164</xdr:rowOff>
    </xdr:from>
    <xdr:to>
      <xdr:col>81</xdr:col>
      <xdr:colOff>101600</xdr:colOff>
      <xdr:row>103</xdr:row>
      <xdr:rowOff>151764</xdr:rowOff>
    </xdr:to>
    <xdr:sp macro="" textlink="">
      <xdr:nvSpPr>
        <xdr:cNvPr id="854" name="フローチャート: 判断 853">
          <a:extLst>
            <a:ext uri="{FF2B5EF4-FFF2-40B4-BE49-F238E27FC236}">
              <a16:creationId xmlns:a16="http://schemas.microsoft.com/office/drawing/2014/main" id="{01A06DCD-E348-4C86-AC32-F3991F3C06D7}"/>
            </a:ext>
          </a:extLst>
        </xdr:cNvPr>
        <xdr:cNvSpPr/>
      </xdr:nvSpPr>
      <xdr:spPr>
        <a:xfrm>
          <a:off x="13887450" y="167252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855" name="フローチャート: 判断 854">
          <a:extLst>
            <a:ext uri="{FF2B5EF4-FFF2-40B4-BE49-F238E27FC236}">
              <a16:creationId xmlns:a16="http://schemas.microsoft.com/office/drawing/2014/main" id="{2B8A6253-FEC4-4096-9AF5-6D9B04EC7F8B}"/>
            </a:ext>
          </a:extLst>
        </xdr:cNvPr>
        <xdr:cNvSpPr/>
      </xdr:nvSpPr>
      <xdr:spPr>
        <a:xfrm>
          <a:off x="13096875" y="167062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56" name="フローチャート: 判断 855">
          <a:extLst>
            <a:ext uri="{FF2B5EF4-FFF2-40B4-BE49-F238E27FC236}">
              <a16:creationId xmlns:a16="http://schemas.microsoft.com/office/drawing/2014/main" id="{20345D74-3F09-4AD6-AA68-D692FD8603D2}"/>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6350</xdr:rowOff>
    </xdr:from>
    <xdr:to>
      <xdr:col>67</xdr:col>
      <xdr:colOff>101600</xdr:colOff>
      <xdr:row>103</xdr:row>
      <xdr:rowOff>107950</xdr:rowOff>
    </xdr:to>
    <xdr:sp macro="" textlink="">
      <xdr:nvSpPr>
        <xdr:cNvPr id="857" name="フローチャート: 判断 856">
          <a:extLst>
            <a:ext uri="{FF2B5EF4-FFF2-40B4-BE49-F238E27FC236}">
              <a16:creationId xmlns:a16="http://schemas.microsoft.com/office/drawing/2014/main" id="{55EB634B-696F-49E6-93FF-20CA5D6AE6E8}"/>
            </a:ext>
          </a:extLst>
        </xdr:cNvPr>
        <xdr:cNvSpPr/>
      </xdr:nvSpPr>
      <xdr:spPr>
        <a:xfrm>
          <a:off x="11487150" y="16687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B20EDA72-759A-450B-82DB-946B6D94F0DF}"/>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2960D660-BCD9-418C-B8ED-2357919966E5}"/>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5A4FAC8-59AD-4B1B-ADE5-8D87972C3D0E}"/>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BBEA607B-5195-4294-8AEF-593692595531}"/>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332FC3E6-49B4-461B-9C8B-B74384A8B96E}"/>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863" name="楕円 862">
          <a:extLst>
            <a:ext uri="{FF2B5EF4-FFF2-40B4-BE49-F238E27FC236}">
              <a16:creationId xmlns:a16="http://schemas.microsoft.com/office/drawing/2014/main" id="{0A7027AA-9AFB-4783-BD18-C8939FB317B3}"/>
            </a:ext>
          </a:extLst>
        </xdr:cNvPr>
        <xdr:cNvSpPr/>
      </xdr:nvSpPr>
      <xdr:spPr>
        <a:xfrm>
          <a:off x="14649450" y="16837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146702</xdr:rowOff>
    </xdr:from>
    <xdr:ext cx="405111" cy="259045"/>
    <xdr:sp macro="" textlink="">
      <xdr:nvSpPr>
        <xdr:cNvPr id="864" name="【公民館】&#10;有形固定資産減価償却率該当値テキスト">
          <a:extLst>
            <a:ext uri="{FF2B5EF4-FFF2-40B4-BE49-F238E27FC236}">
              <a16:creationId xmlns:a16="http://schemas.microsoft.com/office/drawing/2014/main" id="{A9027979-E91D-4AB3-9615-1BC972F93802}"/>
            </a:ext>
          </a:extLst>
        </xdr:cNvPr>
        <xdr:cNvSpPr txBox="1"/>
      </xdr:nvSpPr>
      <xdr:spPr>
        <a:xfrm>
          <a:off x="14735175" y="1682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42545</xdr:rowOff>
    </xdr:from>
    <xdr:to>
      <xdr:col>81</xdr:col>
      <xdr:colOff>101600</xdr:colOff>
      <xdr:row>104</xdr:row>
      <xdr:rowOff>144145</xdr:rowOff>
    </xdr:to>
    <xdr:sp macro="" textlink="">
      <xdr:nvSpPr>
        <xdr:cNvPr id="865" name="楕円 864">
          <a:extLst>
            <a:ext uri="{FF2B5EF4-FFF2-40B4-BE49-F238E27FC236}">
              <a16:creationId xmlns:a16="http://schemas.microsoft.com/office/drawing/2014/main" id="{F67C6B0A-3D9C-4A65-BBD9-A1296D602742}"/>
            </a:ext>
          </a:extLst>
        </xdr:cNvPr>
        <xdr:cNvSpPr/>
      </xdr:nvSpPr>
      <xdr:spPr>
        <a:xfrm>
          <a:off x="13887450" y="168859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47625</xdr:rowOff>
    </xdr:from>
    <xdr:to>
      <xdr:col>85</xdr:col>
      <xdr:colOff>127000</xdr:colOff>
      <xdr:row>104</xdr:row>
      <xdr:rowOff>93345</xdr:rowOff>
    </xdr:to>
    <xdr:cxnSp macro="">
      <xdr:nvCxnSpPr>
        <xdr:cNvPr id="866" name="直線コネクタ 865">
          <a:extLst>
            <a:ext uri="{FF2B5EF4-FFF2-40B4-BE49-F238E27FC236}">
              <a16:creationId xmlns:a16="http://schemas.microsoft.com/office/drawing/2014/main" id="{67A1CAC9-E977-4A38-8378-5F0CB1218A9C}"/>
            </a:ext>
          </a:extLst>
        </xdr:cNvPr>
        <xdr:cNvCxnSpPr/>
      </xdr:nvCxnSpPr>
      <xdr:spPr>
        <a:xfrm flipV="1">
          <a:off x="13935075" y="16884650"/>
          <a:ext cx="762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23495</xdr:rowOff>
    </xdr:from>
    <xdr:to>
      <xdr:col>76</xdr:col>
      <xdr:colOff>165100</xdr:colOff>
      <xdr:row>104</xdr:row>
      <xdr:rowOff>125095</xdr:rowOff>
    </xdr:to>
    <xdr:sp macro="" textlink="">
      <xdr:nvSpPr>
        <xdr:cNvPr id="867" name="楕円 866">
          <a:extLst>
            <a:ext uri="{FF2B5EF4-FFF2-40B4-BE49-F238E27FC236}">
              <a16:creationId xmlns:a16="http://schemas.microsoft.com/office/drawing/2014/main" id="{DDB93703-6FEF-4491-B690-366138A9B0EF}"/>
            </a:ext>
          </a:extLst>
        </xdr:cNvPr>
        <xdr:cNvSpPr/>
      </xdr:nvSpPr>
      <xdr:spPr>
        <a:xfrm>
          <a:off x="13096875" y="168668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74295</xdr:rowOff>
    </xdr:from>
    <xdr:to>
      <xdr:col>81</xdr:col>
      <xdr:colOff>50800</xdr:colOff>
      <xdr:row>104</xdr:row>
      <xdr:rowOff>93345</xdr:rowOff>
    </xdr:to>
    <xdr:cxnSp macro="">
      <xdr:nvCxnSpPr>
        <xdr:cNvPr id="868" name="直線コネクタ 867">
          <a:extLst>
            <a:ext uri="{FF2B5EF4-FFF2-40B4-BE49-F238E27FC236}">
              <a16:creationId xmlns:a16="http://schemas.microsoft.com/office/drawing/2014/main" id="{F814C762-3E01-4AC6-8785-9CF27039D52E}"/>
            </a:ext>
          </a:extLst>
        </xdr:cNvPr>
        <xdr:cNvCxnSpPr/>
      </xdr:nvCxnSpPr>
      <xdr:spPr>
        <a:xfrm>
          <a:off x="13144500" y="16914495"/>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869" name="楕円 868">
          <a:extLst>
            <a:ext uri="{FF2B5EF4-FFF2-40B4-BE49-F238E27FC236}">
              <a16:creationId xmlns:a16="http://schemas.microsoft.com/office/drawing/2014/main" id="{5FFF9D2D-47F5-41EC-9800-CAE2E733B36B}"/>
            </a:ext>
          </a:extLst>
        </xdr:cNvPr>
        <xdr:cNvSpPr/>
      </xdr:nvSpPr>
      <xdr:spPr>
        <a:xfrm>
          <a:off x="12296775" y="168560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66675</xdr:rowOff>
    </xdr:from>
    <xdr:to>
      <xdr:col>76</xdr:col>
      <xdr:colOff>114300</xdr:colOff>
      <xdr:row>104</xdr:row>
      <xdr:rowOff>74295</xdr:rowOff>
    </xdr:to>
    <xdr:cxnSp macro="">
      <xdr:nvCxnSpPr>
        <xdr:cNvPr id="870" name="直線コネクタ 869">
          <a:extLst>
            <a:ext uri="{FF2B5EF4-FFF2-40B4-BE49-F238E27FC236}">
              <a16:creationId xmlns:a16="http://schemas.microsoft.com/office/drawing/2014/main" id="{D347EAD4-304A-428B-B300-02574E70D484}"/>
            </a:ext>
          </a:extLst>
        </xdr:cNvPr>
        <xdr:cNvCxnSpPr/>
      </xdr:nvCxnSpPr>
      <xdr:spPr>
        <a:xfrm>
          <a:off x="12344400" y="16903700"/>
          <a:ext cx="8001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103505</xdr:rowOff>
    </xdr:from>
    <xdr:to>
      <xdr:col>67</xdr:col>
      <xdr:colOff>101600</xdr:colOff>
      <xdr:row>104</xdr:row>
      <xdr:rowOff>33655</xdr:rowOff>
    </xdr:to>
    <xdr:sp macro="" textlink="">
      <xdr:nvSpPr>
        <xdr:cNvPr id="871" name="楕円 870">
          <a:extLst>
            <a:ext uri="{FF2B5EF4-FFF2-40B4-BE49-F238E27FC236}">
              <a16:creationId xmlns:a16="http://schemas.microsoft.com/office/drawing/2014/main" id="{CDB1721B-C147-4189-8801-E5E75080E01E}"/>
            </a:ext>
          </a:extLst>
        </xdr:cNvPr>
        <xdr:cNvSpPr/>
      </xdr:nvSpPr>
      <xdr:spPr>
        <a:xfrm>
          <a:off x="11487150" y="1678495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154305</xdr:rowOff>
    </xdr:from>
    <xdr:to>
      <xdr:col>71</xdr:col>
      <xdr:colOff>177800</xdr:colOff>
      <xdr:row>104</xdr:row>
      <xdr:rowOff>66675</xdr:rowOff>
    </xdr:to>
    <xdr:cxnSp macro="">
      <xdr:nvCxnSpPr>
        <xdr:cNvPr id="872" name="直線コネクタ 871">
          <a:extLst>
            <a:ext uri="{FF2B5EF4-FFF2-40B4-BE49-F238E27FC236}">
              <a16:creationId xmlns:a16="http://schemas.microsoft.com/office/drawing/2014/main" id="{A706D029-3CBE-458B-B483-13ACBDAAAD2E}"/>
            </a:ext>
          </a:extLst>
        </xdr:cNvPr>
        <xdr:cNvCxnSpPr/>
      </xdr:nvCxnSpPr>
      <xdr:spPr>
        <a:xfrm>
          <a:off x="11534775" y="16832580"/>
          <a:ext cx="809625"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168291</xdr:rowOff>
    </xdr:from>
    <xdr:ext cx="405111" cy="259045"/>
    <xdr:sp macro="" textlink="">
      <xdr:nvSpPr>
        <xdr:cNvPr id="873" name="n_1aveValue【公民館】&#10;有形固定資産減価償却率">
          <a:extLst>
            <a:ext uri="{FF2B5EF4-FFF2-40B4-BE49-F238E27FC236}">
              <a16:creationId xmlns:a16="http://schemas.microsoft.com/office/drawing/2014/main" id="{0AFE2EA9-309E-4D54-94B3-666538D793C1}"/>
            </a:ext>
          </a:extLst>
        </xdr:cNvPr>
        <xdr:cNvSpPr txBox="1"/>
      </xdr:nvSpPr>
      <xdr:spPr>
        <a:xfrm>
          <a:off x="13745219" y="1651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149241</xdr:rowOff>
    </xdr:from>
    <xdr:ext cx="405111" cy="259045"/>
    <xdr:sp macro="" textlink="">
      <xdr:nvSpPr>
        <xdr:cNvPr id="874" name="n_2aveValue【公民館】&#10;有形固定資産減価償却率">
          <a:extLst>
            <a:ext uri="{FF2B5EF4-FFF2-40B4-BE49-F238E27FC236}">
              <a16:creationId xmlns:a16="http://schemas.microsoft.com/office/drawing/2014/main" id="{18B3F5BB-88D9-4E87-8D00-AE8C765A58B8}"/>
            </a:ext>
          </a:extLst>
        </xdr:cNvPr>
        <xdr:cNvSpPr txBox="1"/>
      </xdr:nvSpPr>
      <xdr:spPr>
        <a:xfrm>
          <a:off x="12964169" y="1650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875" name="n_3aveValue【公民館】&#10;有形固定資産減価償却率">
          <a:extLst>
            <a:ext uri="{FF2B5EF4-FFF2-40B4-BE49-F238E27FC236}">
              <a16:creationId xmlns:a16="http://schemas.microsoft.com/office/drawing/2014/main" id="{819B6B60-21BA-4CFF-81F9-C124B3E90E4C}"/>
            </a:ext>
          </a:extLst>
        </xdr:cNvPr>
        <xdr:cNvSpPr txBox="1"/>
      </xdr:nvSpPr>
      <xdr:spPr>
        <a:xfrm>
          <a:off x="121640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876" name="n_4aveValue【公民館】&#10;有形固定資産減価償却率">
          <a:extLst>
            <a:ext uri="{FF2B5EF4-FFF2-40B4-BE49-F238E27FC236}">
              <a16:creationId xmlns:a16="http://schemas.microsoft.com/office/drawing/2014/main" id="{08747B64-FB1A-4940-99B4-5A5B549000DC}"/>
            </a:ext>
          </a:extLst>
        </xdr:cNvPr>
        <xdr:cNvSpPr txBox="1"/>
      </xdr:nvSpPr>
      <xdr:spPr>
        <a:xfrm>
          <a:off x="11354444"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135272</xdr:rowOff>
    </xdr:from>
    <xdr:ext cx="405111" cy="259045"/>
    <xdr:sp macro="" textlink="">
      <xdr:nvSpPr>
        <xdr:cNvPr id="877" name="n_1mainValue【公民館】&#10;有形固定資産減価償却率">
          <a:extLst>
            <a:ext uri="{FF2B5EF4-FFF2-40B4-BE49-F238E27FC236}">
              <a16:creationId xmlns:a16="http://schemas.microsoft.com/office/drawing/2014/main" id="{313E9CA1-EDE9-4BB2-B1E0-FA60858E1507}"/>
            </a:ext>
          </a:extLst>
        </xdr:cNvPr>
        <xdr:cNvSpPr txBox="1"/>
      </xdr:nvSpPr>
      <xdr:spPr>
        <a:xfrm>
          <a:off x="13745219"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116222</xdr:rowOff>
    </xdr:from>
    <xdr:ext cx="405111" cy="259045"/>
    <xdr:sp macro="" textlink="">
      <xdr:nvSpPr>
        <xdr:cNvPr id="878" name="n_2mainValue【公民館】&#10;有形固定資産減価償却率">
          <a:extLst>
            <a:ext uri="{FF2B5EF4-FFF2-40B4-BE49-F238E27FC236}">
              <a16:creationId xmlns:a16="http://schemas.microsoft.com/office/drawing/2014/main" id="{8679E444-CB85-43D4-BD47-30B66D07467A}"/>
            </a:ext>
          </a:extLst>
        </xdr:cNvPr>
        <xdr:cNvSpPr txBox="1"/>
      </xdr:nvSpPr>
      <xdr:spPr>
        <a:xfrm>
          <a:off x="12964169"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108602</xdr:rowOff>
    </xdr:from>
    <xdr:ext cx="405111" cy="259045"/>
    <xdr:sp macro="" textlink="">
      <xdr:nvSpPr>
        <xdr:cNvPr id="879" name="n_3mainValue【公民館】&#10;有形固定資産減価償却率">
          <a:extLst>
            <a:ext uri="{FF2B5EF4-FFF2-40B4-BE49-F238E27FC236}">
              <a16:creationId xmlns:a16="http://schemas.microsoft.com/office/drawing/2014/main" id="{83DA7669-07C0-4064-AC46-D600F11BC8B9}"/>
            </a:ext>
          </a:extLst>
        </xdr:cNvPr>
        <xdr:cNvSpPr txBox="1"/>
      </xdr:nvSpPr>
      <xdr:spPr>
        <a:xfrm>
          <a:off x="12164069"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24782</xdr:rowOff>
    </xdr:from>
    <xdr:ext cx="405111" cy="259045"/>
    <xdr:sp macro="" textlink="">
      <xdr:nvSpPr>
        <xdr:cNvPr id="880" name="n_4mainValue【公民館】&#10;有形固定資産減価償却率">
          <a:extLst>
            <a:ext uri="{FF2B5EF4-FFF2-40B4-BE49-F238E27FC236}">
              <a16:creationId xmlns:a16="http://schemas.microsoft.com/office/drawing/2014/main" id="{E7316431-F5F2-4966-8F40-8F8E347249BE}"/>
            </a:ext>
          </a:extLst>
        </xdr:cNvPr>
        <xdr:cNvSpPr txBox="1"/>
      </xdr:nvSpPr>
      <xdr:spPr>
        <a:xfrm>
          <a:off x="11354444" y="1686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a:extLst>
            <a:ext uri="{FF2B5EF4-FFF2-40B4-BE49-F238E27FC236}">
              <a16:creationId xmlns:a16="http://schemas.microsoft.com/office/drawing/2014/main" id="{D7FFFC52-0594-4BF4-8C8D-10DE000E0D2E}"/>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a:extLst>
            <a:ext uri="{FF2B5EF4-FFF2-40B4-BE49-F238E27FC236}">
              <a16:creationId xmlns:a16="http://schemas.microsoft.com/office/drawing/2014/main" id="{E321530D-41F8-4A43-B545-06DB2D4A1840}"/>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a:extLst>
            <a:ext uri="{FF2B5EF4-FFF2-40B4-BE49-F238E27FC236}">
              <a16:creationId xmlns:a16="http://schemas.microsoft.com/office/drawing/2014/main" id="{674438FD-EFC6-4EA3-A83D-8F450AEAFC18}"/>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a:extLst>
            <a:ext uri="{FF2B5EF4-FFF2-40B4-BE49-F238E27FC236}">
              <a16:creationId xmlns:a16="http://schemas.microsoft.com/office/drawing/2014/main" id="{65F7CDBB-20B8-49D1-9669-303389664EBE}"/>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a:extLst>
            <a:ext uri="{FF2B5EF4-FFF2-40B4-BE49-F238E27FC236}">
              <a16:creationId xmlns:a16="http://schemas.microsoft.com/office/drawing/2014/main" id="{3C3DF4CF-202B-4740-B968-DCAD4505F1BF}"/>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a:extLst>
            <a:ext uri="{FF2B5EF4-FFF2-40B4-BE49-F238E27FC236}">
              <a16:creationId xmlns:a16="http://schemas.microsoft.com/office/drawing/2014/main" id="{29F2EA9F-7B79-4F94-A9BE-353DA36B927B}"/>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a:extLst>
            <a:ext uri="{FF2B5EF4-FFF2-40B4-BE49-F238E27FC236}">
              <a16:creationId xmlns:a16="http://schemas.microsoft.com/office/drawing/2014/main" id="{D5625625-574F-433A-A145-9E171A7C0576}"/>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a:extLst>
            <a:ext uri="{FF2B5EF4-FFF2-40B4-BE49-F238E27FC236}">
              <a16:creationId xmlns:a16="http://schemas.microsoft.com/office/drawing/2014/main" id="{C1F8052D-93A3-4860-8282-A965E095A298}"/>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a:extLst>
            <a:ext uri="{FF2B5EF4-FFF2-40B4-BE49-F238E27FC236}">
              <a16:creationId xmlns:a16="http://schemas.microsoft.com/office/drawing/2014/main" id="{B2C40D63-346F-42A5-AD36-03D7D2214644}"/>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a:extLst>
            <a:ext uri="{FF2B5EF4-FFF2-40B4-BE49-F238E27FC236}">
              <a16:creationId xmlns:a16="http://schemas.microsoft.com/office/drawing/2014/main" id="{21C3C2A0-5D0D-44C0-9B7B-A84C1D27E889}"/>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1" name="直線コネクタ 890">
          <a:extLst>
            <a:ext uri="{FF2B5EF4-FFF2-40B4-BE49-F238E27FC236}">
              <a16:creationId xmlns:a16="http://schemas.microsoft.com/office/drawing/2014/main" id="{7BAAA9BE-B320-4348-9409-36CD3F7F277B}"/>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2" name="テキスト ボックス 891">
          <a:extLst>
            <a:ext uri="{FF2B5EF4-FFF2-40B4-BE49-F238E27FC236}">
              <a16:creationId xmlns:a16="http://schemas.microsoft.com/office/drawing/2014/main" id="{3C186334-7EFB-42B5-AB44-520DA96B25E7}"/>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3" name="直線コネクタ 892">
          <a:extLst>
            <a:ext uri="{FF2B5EF4-FFF2-40B4-BE49-F238E27FC236}">
              <a16:creationId xmlns:a16="http://schemas.microsoft.com/office/drawing/2014/main" id="{08D653AF-1A38-44C3-BC88-389DF6693DF7}"/>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4" name="テキスト ボックス 893">
          <a:extLst>
            <a:ext uri="{FF2B5EF4-FFF2-40B4-BE49-F238E27FC236}">
              <a16:creationId xmlns:a16="http://schemas.microsoft.com/office/drawing/2014/main" id="{B9B8E937-547D-4186-96EF-297BAA14C11F}"/>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5" name="直線コネクタ 894">
          <a:extLst>
            <a:ext uri="{FF2B5EF4-FFF2-40B4-BE49-F238E27FC236}">
              <a16:creationId xmlns:a16="http://schemas.microsoft.com/office/drawing/2014/main" id="{FA815466-473A-4B71-8D3E-37DF0C862BD9}"/>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6" name="テキスト ボックス 895">
          <a:extLst>
            <a:ext uri="{FF2B5EF4-FFF2-40B4-BE49-F238E27FC236}">
              <a16:creationId xmlns:a16="http://schemas.microsoft.com/office/drawing/2014/main" id="{4D7A6838-62D4-4BD5-9FFB-70DC710DE232}"/>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7" name="直線コネクタ 896">
          <a:extLst>
            <a:ext uri="{FF2B5EF4-FFF2-40B4-BE49-F238E27FC236}">
              <a16:creationId xmlns:a16="http://schemas.microsoft.com/office/drawing/2014/main" id="{D3008126-6712-4A8B-B40A-7FA2EB8F87B4}"/>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8" name="テキスト ボックス 897">
          <a:extLst>
            <a:ext uri="{FF2B5EF4-FFF2-40B4-BE49-F238E27FC236}">
              <a16:creationId xmlns:a16="http://schemas.microsoft.com/office/drawing/2014/main" id="{BA4F6C42-08A7-46E8-96BF-5F688DA70DEF}"/>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9" name="直線コネクタ 898">
          <a:extLst>
            <a:ext uri="{FF2B5EF4-FFF2-40B4-BE49-F238E27FC236}">
              <a16:creationId xmlns:a16="http://schemas.microsoft.com/office/drawing/2014/main" id="{699D58C2-0527-424B-87DD-C48C4EB6709D}"/>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0" name="テキスト ボックス 899">
          <a:extLst>
            <a:ext uri="{FF2B5EF4-FFF2-40B4-BE49-F238E27FC236}">
              <a16:creationId xmlns:a16="http://schemas.microsoft.com/office/drawing/2014/main" id="{F4C5BDF3-47C5-4A58-B57C-34793DB5AEFA}"/>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1" name="直線コネクタ 900">
          <a:extLst>
            <a:ext uri="{FF2B5EF4-FFF2-40B4-BE49-F238E27FC236}">
              <a16:creationId xmlns:a16="http://schemas.microsoft.com/office/drawing/2014/main" id="{CA03A6BA-9A31-4F39-8EF8-B5998B5F6553}"/>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2" name="テキスト ボックス 901">
          <a:extLst>
            <a:ext uri="{FF2B5EF4-FFF2-40B4-BE49-F238E27FC236}">
              <a16:creationId xmlns:a16="http://schemas.microsoft.com/office/drawing/2014/main" id="{74D5DEFA-70D0-4322-873C-48B819689808}"/>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65F26E0F-F6B0-462E-A4FF-BAB7C977F67F}"/>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15575941-3CE0-486D-903F-1C0669253295}"/>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a:extLst>
            <a:ext uri="{FF2B5EF4-FFF2-40B4-BE49-F238E27FC236}">
              <a16:creationId xmlns:a16="http://schemas.microsoft.com/office/drawing/2014/main" id="{7008A608-B3B0-4206-BF14-5757D4FA8BB1}"/>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06" name="直線コネクタ 905">
          <a:extLst>
            <a:ext uri="{FF2B5EF4-FFF2-40B4-BE49-F238E27FC236}">
              <a16:creationId xmlns:a16="http://schemas.microsoft.com/office/drawing/2014/main" id="{F20EAC43-E0D5-4061-82DD-1D64ACA18035}"/>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07" name="【公民館】&#10;一人当たり面積最小値テキスト">
          <a:extLst>
            <a:ext uri="{FF2B5EF4-FFF2-40B4-BE49-F238E27FC236}">
              <a16:creationId xmlns:a16="http://schemas.microsoft.com/office/drawing/2014/main" id="{5CD44EE7-7364-4307-8955-957E1A0984BA}"/>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08" name="直線コネクタ 907">
          <a:extLst>
            <a:ext uri="{FF2B5EF4-FFF2-40B4-BE49-F238E27FC236}">
              <a16:creationId xmlns:a16="http://schemas.microsoft.com/office/drawing/2014/main" id="{18698819-7BE7-4E28-8000-3CF485E3AA1D}"/>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09" name="【公民館】&#10;一人当たり面積最大値テキスト">
          <a:extLst>
            <a:ext uri="{FF2B5EF4-FFF2-40B4-BE49-F238E27FC236}">
              <a16:creationId xmlns:a16="http://schemas.microsoft.com/office/drawing/2014/main" id="{8BE988FD-87E1-468C-AE2E-972091ED4308}"/>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10" name="直線コネクタ 909">
          <a:extLst>
            <a:ext uri="{FF2B5EF4-FFF2-40B4-BE49-F238E27FC236}">
              <a16:creationId xmlns:a16="http://schemas.microsoft.com/office/drawing/2014/main" id="{765E048A-73B9-4F90-B79F-8027DA047E89}"/>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911" name="【公民館】&#10;一人当たり面積平均値テキスト">
          <a:extLst>
            <a:ext uri="{FF2B5EF4-FFF2-40B4-BE49-F238E27FC236}">
              <a16:creationId xmlns:a16="http://schemas.microsoft.com/office/drawing/2014/main" id="{B94806FF-7B4D-418D-BCDD-5AD949AA68B7}"/>
            </a:ext>
          </a:extLst>
        </xdr:cNvPr>
        <xdr:cNvSpPr txBox="1"/>
      </xdr:nvSpPr>
      <xdr:spPr>
        <a:xfrm>
          <a:off x="19992975" y="1701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912" name="フローチャート: 判断 911">
          <a:extLst>
            <a:ext uri="{FF2B5EF4-FFF2-40B4-BE49-F238E27FC236}">
              <a16:creationId xmlns:a16="http://schemas.microsoft.com/office/drawing/2014/main" id="{F9A4189A-560E-4419-B060-3E992BC6A41B}"/>
            </a:ext>
          </a:extLst>
        </xdr:cNvPr>
        <xdr:cNvSpPr/>
      </xdr:nvSpPr>
      <xdr:spPr>
        <a:xfrm>
          <a:off x="19897725"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13" name="フローチャート: 判断 912">
          <a:extLst>
            <a:ext uri="{FF2B5EF4-FFF2-40B4-BE49-F238E27FC236}">
              <a16:creationId xmlns:a16="http://schemas.microsoft.com/office/drawing/2014/main" id="{20324871-B579-4EFF-A117-E285E40CF89A}"/>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914" name="フローチャート: 判断 913">
          <a:extLst>
            <a:ext uri="{FF2B5EF4-FFF2-40B4-BE49-F238E27FC236}">
              <a16:creationId xmlns:a16="http://schemas.microsoft.com/office/drawing/2014/main" id="{783249C6-3AE5-4F0D-9CFD-94F8136CCB7F}"/>
            </a:ext>
          </a:extLst>
        </xdr:cNvPr>
        <xdr:cNvSpPr/>
      </xdr:nvSpPr>
      <xdr:spPr>
        <a:xfrm>
          <a:off x="18345150"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915" name="フローチャート: 判断 914">
          <a:extLst>
            <a:ext uri="{FF2B5EF4-FFF2-40B4-BE49-F238E27FC236}">
              <a16:creationId xmlns:a16="http://schemas.microsoft.com/office/drawing/2014/main" id="{1158FAA6-5B63-4022-B9C4-37E85D2F1C0C}"/>
            </a:ext>
          </a:extLst>
        </xdr:cNvPr>
        <xdr:cNvSpPr/>
      </xdr:nvSpPr>
      <xdr:spPr>
        <a:xfrm>
          <a:off x="17554575" y="170325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916" name="フローチャート: 判断 915">
          <a:extLst>
            <a:ext uri="{FF2B5EF4-FFF2-40B4-BE49-F238E27FC236}">
              <a16:creationId xmlns:a16="http://schemas.microsoft.com/office/drawing/2014/main" id="{108D03E6-3726-44B2-B24F-6C209E7CDA39}"/>
            </a:ext>
          </a:extLst>
        </xdr:cNvPr>
        <xdr:cNvSpPr/>
      </xdr:nvSpPr>
      <xdr:spPr>
        <a:xfrm>
          <a:off x="167544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B963A75B-192E-4BF4-9564-9A6137DDC11C}"/>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FED95BE4-06FB-43D4-B6C9-895F6F2B676B}"/>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20596BE8-C0AE-4F14-899B-7514B36FECCC}"/>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30884F5C-F57D-4F0D-8B3B-99E507FDBD7E}"/>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CEA599C2-238C-4D29-AF30-0C96F5DC516D}"/>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156029</xdr:rowOff>
    </xdr:from>
    <xdr:to>
      <xdr:col>116</xdr:col>
      <xdr:colOff>114300</xdr:colOff>
      <xdr:row>103</xdr:row>
      <xdr:rowOff>86179</xdr:rowOff>
    </xdr:to>
    <xdr:sp macro="" textlink="">
      <xdr:nvSpPr>
        <xdr:cNvPr id="922" name="楕円 921">
          <a:extLst>
            <a:ext uri="{FF2B5EF4-FFF2-40B4-BE49-F238E27FC236}">
              <a16:creationId xmlns:a16="http://schemas.microsoft.com/office/drawing/2014/main" id="{86B4D8D0-1133-46DE-83E7-D7A9A4EBFBCF}"/>
            </a:ext>
          </a:extLst>
        </xdr:cNvPr>
        <xdr:cNvSpPr/>
      </xdr:nvSpPr>
      <xdr:spPr>
        <a:xfrm>
          <a:off x="19897725" y="1667555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7456</xdr:rowOff>
    </xdr:from>
    <xdr:ext cx="469744" cy="259045"/>
    <xdr:sp macro="" textlink="">
      <xdr:nvSpPr>
        <xdr:cNvPr id="923" name="【公民館】&#10;一人当たり面積該当値テキスト">
          <a:extLst>
            <a:ext uri="{FF2B5EF4-FFF2-40B4-BE49-F238E27FC236}">
              <a16:creationId xmlns:a16="http://schemas.microsoft.com/office/drawing/2014/main" id="{5BED7437-D104-4DB2-843E-A24F79F03177}"/>
            </a:ext>
          </a:extLst>
        </xdr:cNvPr>
        <xdr:cNvSpPr txBox="1"/>
      </xdr:nvSpPr>
      <xdr:spPr>
        <a:xfrm>
          <a:off x="19992975" y="1652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17236</xdr:rowOff>
    </xdr:from>
    <xdr:to>
      <xdr:col>112</xdr:col>
      <xdr:colOff>38100</xdr:colOff>
      <xdr:row>103</xdr:row>
      <xdr:rowOff>118836</xdr:rowOff>
    </xdr:to>
    <xdr:sp macro="" textlink="">
      <xdr:nvSpPr>
        <xdr:cNvPr id="924" name="楕円 923">
          <a:extLst>
            <a:ext uri="{FF2B5EF4-FFF2-40B4-BE49-F238E27FC236}">
              <a16:creationId xmlns:a16="http://schemas.microsoft.com/office/drawing/2014/main" id="{7CBD462F-960A-4C01-999E-AA9AAF76EE30}"/>
            </a:ext>
          </a:extLst>
        </xdr:cNvPr>
        <xdr:cNvSpPr/>
      </xdr:nvSpPr>
      <xdr:spPr>
        <a:xfrm>
          <a:off x="19154775" y="1669551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35379</xdr:rowOff>
    </xdr:from>
    <xdr:to>
      <xdr:col>116</xdr:col>
      <xdr:colOff>63500</xdr:colOff>
      <xdr:row>103</xdr:row>
      <xdr:rowOff>68036</xdr:rowOff>
    </xdr:to>
    <xdr:cxnSp macro="">
      <xdr:nvCxnSpPr>
        <xdr:cNvPr id="925" name="直線コネクタ 924">
          <a:extLst>
            <a:ext uri="{FF2B5EF4-FFF2-40B4-BE49-F238E27FC236}">
              <a16:creationId xmlns:a16="http://schemas.microsoft.com/office/drawing/2014/main" id="{33D7AF3D-31B6-4372-BF4E-604CD214CF9D}"/>
            </a:ext>
          </a:extLst>
        </xdr:cNvPr>
        <xdr:cNvCxnSpPr/>
      </xdr:nvCxnSpPr>
      <xdr:spPr>
        <a:xfrm flipV="1">
          <a:off x="19202400" y="16713654"/>
          <a:ext cx="7524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907</xdr:rowOff>
    </xdr:from>
    <xdr:to>
      <xdr:col>107</xdr:col>
      <xdr:colOff>101600</xdr:colOff>
      <xdr:row>103</xdr:row>
      <xdr:rowOff>102507</xdr:rowOff>
    </xdr:to>
    <xdr:sp macro="" textlink="">
      <xdr:nvSpPr>
        <xdr:cNvPr id="926" name="楕円 925">
          <a:extLst>
            <a:ext uri="{FF2B5EF4-FFF2-40B4-BE49-F238E27FC236}">
              <a16:creationId xmlns:a16="http://schemas.microsoft.com/office/drawing/2014/main" id="{99D40438-5AEC-4574-8933-495F90042B19}"/>
            </a:ext>
          </a:extLst>
        </xdr:cNvPr>
        <xdr:cNvSpPr/>
      </xdr:nvSpPr>
      <xdr:spPr>
        <a:xfrm>
          <a:off x="18345150" y="1667918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51707</xdr:rowOff>
    </xdr:from>
    <xdr:to>
      <xdr:col>111</xdr:col>
      <xdr:colOff>177800</xdr:colOff>
      <xdr:row>103</xdr:row>
      <xdr:rowOff>68036</xdr:rowOff>
    </xdr:to>
    <xdr:cxnSp macro="">
      <xdr:nvCxnSpPr>
        <xdr:cNvPr id="927" name="直線コネクタ 926">
          <a:extLst>
            <a:ext uri="{FF2B5EF4-FFF2-40B4-BE49-F238E27FC236}">
              <a16:creationId xmlns:a16="http://schemas.microsoft.com/office/drawing/2014/main" id="{DD18FAD1-9FE6-4BE5-A981-841BDDAC586A}"/>
            </a:ext>
          </a:extLst>
        </xdr:cNvPr>
        <xdr:cNvCxnSpPr/>
      </xdr:nvCxnSpPr>
      <xdr:spPr>
        <a:xfrm>
          <a:off x="18392775" y="16726807"/>
          <a:ext cx="8096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907</xdr:rowOff>
    </xdr:from>
    <xdr:to>
      <xdr:col>102</xdr:col>
      <xdr:colOff>165100</xdr:colOff>
      <xdr:row>103</xdr:row>
      <xdr:rowOff>102507</xdr:rowOff>
    </xdr:to>
    <xdr:sp macro="" textlink="">
      <xdr:nvSpPr>
        <xdr:cNvPr id="928" name="楕円 927">
          <a:extLst>
            <a:ext uri="{FF2B5EF4-FFF2-40B4-BE49-F238E27FC236}">
              <a16:creationId xmlns:a16="http://schemas.microsoft.com/office/drawing/2014/main" id="{B992FFE9-D506-41D8-A935-D0ECEB46F10B}"/>
            </a:ext>
          </a:extLst>
        </xdr:cNvPr>
        <xdr:cNvSpPr/>
      </xdr:nvSpPr>
      <xdr:spPr>
        <a:xfrm>
          <a:off x="17554575" y="1667918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51707</xdr:rowOff>
    </xdr:from>
    <xdr:to>
      <xdr:col>107</xdr:col>
      <xdr:colOff>50800</xdr:colOff>
      <xdr:row>103</xdr:row>
      <xdr:rowOff>51707</xdr:rowOff>
    </xdr:to>
    <xdr:cxnSp macro="">
      <xdr:nvCxnSpPr>
        <xdr:cNvPr id="929" name="直線コネクタ 928">
          <a:extLst>
            <a:ext uri="{FF2B5EF4-FFF2-40B4-BE49-F238E27FC236}">
              <a16:creationId xmlns:a16="http://schemas.microsoft.com/office/drawing/2014/main" id="{7582A71E-9931-4A02-926A-69E6C794BAB5}"/>
            </a:ext>
          </a:extLst>
        </xdr:cNvPr>
        <xdr:cNvCxnSpPr/>
      </xdr:nvCxnSpPr>
      <xdr:spPr>
        <a:xfrm>
          <a:off x="17602200" y="1672680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907</xdr:rowOff>
    </xdr:from>
    <xdr:to>
      <xdr:col>98</xdr:col>
      <xdr:colOff>38100</xdr:colOff>
      <xdr:row>103</xdr:row>
      <xdr:rowOff>102507</xdr:rowOff>
    </xdr:to>
    <xdr:sp macro="" textlink="">
      <xdr:nvSpPr>
        <xdr:cNvPr id="930" name="楕円 929">
          <a:extLst>
            <a:ext uri="{FF2B5EF4-FFF2-40B4-BE49-F238E27FC236}">
              <a16:creationId xmlns:a16="http://schemas.microsoft.com/office/drawing/2014/main" id="{CC8BE53A-E29C-4F96-8456-3A5BE6C96796}"/>
            </a:ext>
          </a:extLst>
        </xdr:cNvPr>
        <xdr:cNvSpPr/>
      </xdr:nvSpPr>
      <xdr:spPr>
        <a:xfrm>
          <a:off x="16754475" y="1667918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51707</xdr:rowOff>
    </xdr:from>
    <xdr:to>
      <xdr:col>102</xdr:col>
      <xdr:colOff>114300</xdr:colOff>
      <xdr:row>103</xdr:row>
      <xdr:rowOff>51707</xdr:rowOff>
    </xdr:to>
    <xdr:cxnSp macro="">
      <xdr:nvCxnSpPr>
        <xdr:cNvPr id="931" name="直線コネクタ 930">
          <a:extLst>
            <a:ext uri="{FF2B5EF4-FFF2-40B4-BE49-F238E27FC236}">
              <a16:creationId xmlns:a16="http://schemas.microsoft.com/office/drawing/2014/main" id="{43886700-CEB3-4FEC-9543-EC821194F376}"/>
            </a:ext>
          </a:extLst>
        </xdr:cNvPr>
        <xdr:cNvCxnSpPr/>
      </xdr:nvCxnSpPr>
      <xdr:spPr>
        <a:xfrm>
          <a:off x="16802100" y="1672680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932" name="n_1aveValue【公民館】&#10;一人当たり面積">
          <a:extLst>
            <a:ext uri="{FF2B5EF4-FFF2-40B4-BE49-F238E27FC236}">
              <a16:creationId xmlns:a16="http://schemas.microsoft.com/office/drawing/2014/main" id="{D1D103F5-F741-4A9A-AD99-0B12EB07611B}"/>
            </a:ext>
          </a:extLst>
        </xdr:cNvPr>
        <xdr:cNvSpPr txBox="1"/>
      </xdr:nvSpPr>
      <xdr:spPr>
        <a:xfrm>
          <a:off x="189834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933" name="n_2aveValue【公民館】&#10;一人当たり面積">
          <a:extLst>
            <a:ext uri="{FF2B5EF4-FFF2-40B4-BE49-F238E27FC236}">
              <a16:creationId xmlns:a16="http://schemas.microsoft.com/office/drawing/2014/main" id="{0DBA4082-E703-419B-B84F-4A7C53F7EB0C}"/>
            </a:ext>
          </a:extLst>
        </xdr:cNvPr>
        <xdr:cNvSpPr txBox="1"/>
      </xdr:nvSpPr>
      <xdr:spPr>
        <a:xfrm>
          <a:off x="18183302" y="171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126291</xdr:rowOff>
    </xdr:from>
    <xdr:ext cx="469744" cy="259045"/>
    <xdr:sp macro="" textlink="">
      <xdr:nvSpPr>
        <xdr:cNvPr id="934" name="n_3aveValue【公民館】&#10;一人当たり面積">
          <a:extLst>
            <a:ext uri="{FF2B5EF4-FFF2-40B4-BE49-F238E27FC236}">
              <a16:creationId xmlns:a16="http://schemas.microsoft.com/office/drawing/2014/main" id="{69CB9740-3EC2-4BEE-AEF9-37D96795773D}"/>
            </a:ext>
          </a:extLst>
        </xdr:cNvPr>
        <xdr:cNvSpPr txBox="1"/>
      </xdr:nvSpPr>
      <xdr:spPr>
        <a:xfrm>
          <a:off x="173832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126291</xdr:rowOff>
    </xdr:from>
    <xdr:ext cx="469744" cy="259045"/>
    <xdr:sp macro="" textlink="">
      <xdr:nvSpPr>
        <xdr:cNvPr id="935" name="n_4aveValue【公民館】&#10;一人当たり面積">
          <a:extLst>
            <a:ext uri="{FF2B5EF4-FFF2-40B4-BE49-F238E27FC236}">
              <a16:creationId xmlns:a16="http://schemas.microsoft.com/office/drawing/2014/main" id="{880305E0-3BB8-43CA-8FC1-C602AC0B6345}"/>
            </a:ext>
          </a:extLst>
        </xdr:cNvPr>
        <xdr:cNvSpPr txBox="1"/>
      </xdr:nvSpPr>
      <xdr:spPr>
        <a:xfrm>
          <a:off x="16592627"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135363</xdr:rowOff>
    </xdr:from>
    <xdr:ext cx="469744" cy="259045"/>
    <xdr:sp macro="" textlink="">
      <xdr:nvSpPr>
        <xdr:cNvPr id="936" name="n_1mainValue【公民館】&#10;一人当たり面積">
          <a:extLst>
            <a:ext uri="{FF2B5EF4-FFF2-40B4-BE49-F238E27FC236}">
              <a16:creationId xmlns:a16="http://schemas.microsoft.com/office/drawing/2014/main" id="{AF3E9A11-4427-49D5-A155-58403CB0078F}"/>
            </a:ext>
          </a:extLst>
        </xdr:cNvPr>
        <xdr:cNvSpPr txBox="1"/>
      </xdr:nvSpPr>
      <xdr:spPr>
        <a:xfrm>
          <a:off x="18983402" y="1648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119034</xdr:rowOff>
    </xdr:from>
    <xdr:ext cx="469744" cy="259045"/>
    <xdr:sp macro="" textlink="">
      <xdr:nvSpPr>
        <xdr:cNvPr id="937" name="n_2mainValue【公民館】&#10;一人当たり面積">
          <a:extLst>
            <a:ext uri="{FF2B5EF4-FFF2-40B4-BE49-F238E27FC236}">
              <a16:creationId xmlns:a16="http://schemas.microsoft.com/office/drawing/2014/main" id="{3D901457-CC61-4787-8EF1-1ADF981E75F9}"/>
            </a:ext>
          </a:extLst>
        </xdr:cNvPr>
        <xdr:cNvSpPr txBox="1"/>
      </xdr:nvSpPr>
      <xdr:spPr>
        <a:xfrm>
          <a:off x="18183302" y="1647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119034</xdr:rowOff>
    </xdr:from>
    <xdr:ext cx="469744" cy="259045"/>
    <xdr:sp macro="" textlink="">
      <xdr:nvSpPr>
        <xdr:cNvPr id="938" name="n_3mainValue【公民館】&#10;一人当たり面積">
          <a:extLst>
            <a:ext uri="{FF2B5EF4-FFF2-40B4-BE49-F238E27FC236}">
              <a16:creationId xmlns:a16="http://schemas.microsoft.com/office/drawing/2014/main" id="{AA2327C8-D0DA-493D-A39F-E38414D1CEC7}"/>
            </a:ext>
          </a:extLst>
        </xdr:cNvPr>
        <xdr:cNvSpPr txBox="1"/>
      </xdr:nvSpPr>
      <xdr:spPr>
        <a:xfrm>
          <a:off x="17383202" y="1647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119034</xdr:rowOff>
    </xdr:from>
    <xdr:ext cx="469744" cy="259045"/>
    <xdr:sp macro="" textlink="">
      <xdr:nvSpPr>
        <xdr:cNvPr id="939" name="n_4mainValue【公民館】&#10;一人当たり面積">
          <a:extLst>
            <a:ext uri="{FF2B5EF4-FFF2-40B4-BE49-F238E27FC236}">
              <a16:creationId xmlns:a16="http://schemas.microsoft.com/office/drawing/2014/main" id="{9F26A15F-B1AC-4775-A6AC-A4830D9D3A31}"/>
            </a:ext>
          </a:extLst>
        </xdr:cNvPr>
        <xdr:cNvSpPr txBox="1"/>
      </xdr:nvSpPr>
      <xdr:spPr>
        <a:xfrm>
          <a:off x="16592627" y="1647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A4C3F775-A7A0-4967-A41D-7861F6C36C18}"/>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690AAF20-E598-4F3D-B6F1-B860DAB1D2AC}"/>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0FB0667D-B63F-45BC-AA56-45CAECD25272}"/>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当市では、平成２８年度に策定（令和４年度改訂）した公共施設等総合管理計画において、公共施設等の延べ床面積を今後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％削減するという目標を掲げ、老朽化した施設の集約化・複合化や除却、総量の適正化を進めています。</a:t>
          </a:r>
          <a:endParaRPr lang="ja-JP" altLang="ja-JP">
            <a:effectLst/>
          </a:endParaRPr>
        </a:p>
        <a:p>
          <a:r>
            <a:rPr kumimoji="1" lang="ja-JP" altLang="ja-JP" sz="1100">
              <a:solidFill>
                <a:schemeClr val="dk1"/>
              </a:solidFill>
              <a:effectLst/>
              <a:latin typeface="+mn-lt"/>
              <a:ea typeface="+mn-ea"/>
              <a:cs typeface="+mn-cs"/>
            </a:rPr>
            <a:t>公営住宅については、人口減少等需要の動向に応じ管理戸数の適正化を進めるため、解体や売却、小規模なものや老朽化の著しいものについては再編・統合を推進し、平成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年度にさくら住座、令和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年度に北長瀬みずほ住座の更新等を行った結果、有形固定資産減価償却率が減少しました。</a:t>
          </a:r>
          <a:endParaRPr lang="ja-JP" altLang="ja-JP">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年度は有形固定資産減価償却率が上昇しましたが、施設の解体などを行い、上昇率を抑えています。来年度以降も、将来的な管理戸数の適正化を目指すとともに、既存施設の長寿命化を図っていきます。</a:t>
          </a:r>
          <a:endParaRPr lang="ja-JP" altLang="ja-JP">
            <a:effectLst/>
          </a:endParaRPr>
        </a:p>
        <a:p>
          <a:r>
            <a:rPr kumimoji="1" lang="ja-JP" altLang="ja-JP" sz="1100">
              <a:solidFill>
                <a:schemeClr val="dk1"/>
              </a:solidFill>
              <a:effectLst/>
              <a:latin typeface="+mn-lt"/>
              <a:ea typeface="+mn-ea"/>
              <a:cs typeface="+mn-cs"/>
            </a:rPr>
            <a:t>認定こども園・幼稚園・保育所については、公立認定こども園への移行、民間移管及び廃園などの再編・統合を推進していったところ、令和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年度は認定こども園の整備、既存施設の解体等を行った結果、有形固定資産減価償却率が大きく減少し、類似団体平均を下回りました。</a:t>
          </a:r>
          <a:endParaRPr lang="ja-JP" altLang="ja-JP">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も認定こども園の整備等を行い、有形固定資産減価償却率の上昇を抑えています。来年度以降も人口減少や少子化等の影響や利用ニーズを踏まえつつ良好な子育て環境の確保に向け、施設の配置及び規模の適正化を進めます。</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157FDA-337F-42CD-8617-E817616EB599}"/>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7FC708-54F9-43B4-9028-C24E82D8AA34}"/>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331AC13-9D64-41CE-AEDF-42BCEEE308A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E108111-B071-447E-B166-C930EA4BD26C}"/>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859ADF3-E220-4C61-B6B9-91841AFD2707}"/>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6C6E94-90BB-4000-9901-36454D6A4E32}"/>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1AC100-7054-4FF8-8384-61F120349B27}"/>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0674F2-7632-4EB0-BC50-0DE5A918A2AC}"/>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7125F3-B5D5-45A4-AE1E-1BD422080C35}"/>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2F76F88-9D8D-4D85-952A-D62D9642EC9B}"/>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704,487
691,603
789.95
402,822,136
383,657,449
13,383,797
211,842,919
337,676,285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7B86D03-1ED1-4FF2-AFC1-6E8627A2EBA1}"/>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699DA9-28EB-48FF-8297-F40FE7D08504}"/>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78EE37-8E35-4F95-ABB1-D141BB79D9A4}"/>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925554-91F5-4D3F-BE55-1E6E766A4048}"/>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F58A52-D04C-4FEA-9D07-4A5FD123E2E3}"/>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986B17C-7A25-497D-92F5-0B2044DE6448}"/>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A7675DC-1A6B-4A19-A660-9A62914205A1}"/>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BBCD05B-6195-487E-B532-103309E43403}"/>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EC7BF3-3A2C-472F-81E4-92A3B0CBCDE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35015C4-77AF-47E9-9038-EA37E8F9DF53}"/>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12818D0-8DEC-4145-A140-288756BF8363}"/>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5524572-E594-4EE5-81FF-93C3CE5586FF}"/>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08D327-66AB-45A9-B214-FF12FF2D6072}"/>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E78C4F-07C8-461E-96AF-9DE9210BA31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D938119-EF39-402F-9304-9682A9097A2B}"/>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E580D9-884B-4218-A3EF-FCE42008C4E7}"/>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2A241F-D0A8-44CF-A73C-2191C91CA258}"/>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EB0256-7596-4EB5-9B2A-08A144289609}"/>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6D48F21-BCEC-4060-BB1D-49D8521E57CA}"/>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8D95A60-350E-4F2E-9221-CBF0B1B0D119}"/>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FDD2657-A2E1-4E11-8445-86D48EB05A91}"/>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AE35F54-2743-44A3-B734-807000A0E262}"/>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A7078C7-F486-4692-AE26-8ABACCE2E979}"/>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971DECD-B853-49A7-BFEB-C09EAE8741F6}"/>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43C8B71-350B-4131-B6F6-3FF9AC7CCDAE}"/>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D97F4B6-7E20-48AE-BD1A-B05A09F04309}"/>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8870CD6-4FAF-4561-A2FB-8281A8A465E2}"/>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6E83A6F-BE69-4524-BD03-203C2B40B04C}"/>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96C959-7F10-4EFC-9071-D123F9D6CA0E}"/>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DE0B3CE-F330-43E2-8146-31EE012AAC89}"/>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DC1618F-FF70-4A75-9418-BC600F2028D5}"/>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F29CA578-3EE9-4540-A734-81C6EC103D19}"/>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4EAA6BE-B9C3-42A5-8DAC-D10C18DB9143}"/>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D44EAD80-2942-42BB-8D11-2164CEBE2745}"/>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5431B09-C36D-4A1C-9A98-C006A23FC0B7}"/>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40307E6-9446-4384-BAB1-0FAB306B7596}"/>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CC9D6E2-699B-49DA-B042-FF6455602DB2}"/>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50A56BB-78DA-45EF-AA87-0F32286A3F3F}"/>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BE6AC75-01D5-4440-9735-FCA4E07C6570}"/>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076E816-B2E3-43C3-8C43-0BD4D49D10E1}"/>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AC67AF0-38D5-4D62-B021-70354B256D3A}"/>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384FE5A-1E94-4EC8-97FF-CB7EDF26D15C}"/>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AD81BFC-7183-40D0-B985-5479D7ECDDCC}"/>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21181CD0-E220-4543-80D8-FC68B8A1AFF0}"/>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26D3BBD-9E64-4A8F-8A92-0FE08754A44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40</xdr:row>
      <xdr:rowOff>144780</xdr:rowOff>
    </xdr:to>
    <xdr:cxnSp macro="">
      <xdr:nvCxnSpPr>
        <xdr:cNvPr id="57" name="直線コネクタ 56">
          <a:extLst>
            <a:ext uri="{FF2B5EF4-FFF2-40B4-BE49-F238E27FC236}">
              <a16:creationId xmlns:a16="http://schemas.microsoft.com/office/drawing/2014/main" id="{A3E399E3-8115-412B-AEBC-61C0DDAFBF6C}"/>
            </a:ext>
          </a:extLst>
        </xdr:cNvPr>
        <xdr:cNvCxnSpPr/>
      </xdr:nvCxnSpPr>
      <xdr:spPr>
        <a:xfrm flipV="1">
          <a:off x="4180840" y="5314950"/>
          <a:ext cx="0" cy="130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42DEA82B-E12A-4F37-8E92-D6009A84E1CA}"/>
            </a:ext>
          </a:extLst>
        </xdr:cNvPr>
        <xdr:cNvSpPr txBox="1"/>
      </xdr:nvSpPr>
      <xdr:spPr>
        <a:xfrm>
          <a:off x="4219575" y="662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144780</xdr:rowOff>
    </xdr:from>
    <xdr:to>
      <xdr:col>24</xdr:col>
      <xdr:colOff>152400</xdr:colOff>
      <xdr:row>40</xdr:row>
      <xdr:rowOff>144780</xdr:rowOff>
    </xdr:to>
    <xdr:cxnSp macro="">
      <xdr:nvCxnSpPr>
        <xdr:cNvPr id="59" name="直線コネクタ 58">
          <a:extLst>
            <a:ext uri="{FF2B5EF4-FFF2-40B4-BE49-F238E27FC236}">
              <a16:creationId xmlns:a16="http://schemas.microsoft.com/office/drawing/2014/main" id="{B889E219-9518-4C41-90C7-5B4B7BB34AD2}"/>
            </a:ext>
          </a:extLst>
        </xdr:cNvPr>
        <xdr:cNvCxnSpPr/>
      </xdr:nvCxnSpPr>
      <xdr:spPr>
        <a:xfrm>
          <a:off x="4105275" y="6618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図書館】&#10;有形固定資産減価償却率最大値テキスト">
          <a:extLst>
            <a:ext uri="{FF2B5EF4-FFF2-40B4-BE49-F238E27FC236}">
              <a16:creationId xmlns:a16="http://schemas.microsoft.com/office/drawing/2014/main" id="{3D5E1D5B-FB36-46CA-B5AC-1868256A9A95}"/>
            </a:ext>
          </a:extLst>
        </xdr:cNvPr>
        <xdr:cNvSpPr txBox="1"/>
      </xdr:nvSpPr>
      <xdr:spPr>
        <a:xfrm>
          <a:off x="42195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380DC40-B376-43C2-BC9E-D01245179C45}"/>
            </a:ext>
          </a:extLst>
        </xdr:cNvPr>
        <xdr:cNvCxnSpPr/>
      </xdr:nvCxnSpPr>
      <xdr:spPr>
        <a:xfrm>
          <a:off x="4105275"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120667</xdr:rowOff>
    </xdr:from>
    <xdr:ext cx="405111" cy="259045"/>
    <xdr:sp macro="" textlink="">
      <xdr:nvSpPr>
        <xdr:cNvPr id="62" name="【図書館】&#10;有形固定資産減価償却率平均値テキスト">
          <a:extLst>
            <a:ext uri="{FF2B5EF4-FFF2-40B4-BE49-F238E27FC236}">
              <a16:creationId xmlns:a16="http://schemas.microsoft.com/office/drawing/2014/main" id="{AC9FC851-2515-41C2-9C08-646C4438A8E9}"/>
            </a:ext>
          </a:extLst>
        </xdr:cNvPr>
        <xdr:cNvSpPr txBox="1"/>
      </xdr:nvSpPr>
      <xdr:spPr>
        <a:xfrm>
          <a:off x="4219575" y="5629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macro="" textlink="">
      <xdr:nvSpPr>
        <xdr:cNvPr id="63" name="フローチャート: 判断 62">
          <a:extLst>
            <a:ext uri="{FF2B5EF4-FFF2-40B4-BE49-F238E27FC236}">
              <a16:creationId xmlns:a16="http://schemas.microsoft.com/office/drawing/2014/main" id="{00AF2BA2-F87D-4639-B5B9-2ECF7B306431}"/>
            </a:ext>
          </a:extLst>
        </xdr:cNvPr>
        <xdr:cNvSpPr/>
      </xdr:nvSpPr>
      <xdr:spPr>
        <a:xfrm>
          <a:off x="4124325" y="57651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48260</xdr:rowOff>
    </xdr:from>
    <xdr:to>
      <xdr:col>20</xdr:col>
      <xdr:colOff>38100</xdr:colOff>
      <xdr:row>35</xdr:row>
      <xdr:rowOff>149860</xdr:rowOff>
    </xdr:to>
    <xdr:sp macro="" textlink="">
      <xdr:nvSpPr>
        <xdr:cNvPr id="64" name="フローチャート: 判断 63">
          <a:extLst>
            <a:ext uri="{FF2B5EF4-FFF2-40B4-BE49-F238E27FC236}">
              <a16:creationId xmlns:a16="http://schemas.microsoft.com/office/drawing/2014/main" id="{A81418E2-2EF8-4F7D-A434-89451D0C1DC1}"/>
            </a:ext>
          </a:extLst>
        </xdr:cNvPr>
        <xdr:cNvSpPr/>
      </xdr:nvSpPr>
      <xdr:spPr>
        <a:xfrm>
          <a:off x="3381375" y="57124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124460</xdr:rowOff>
    </xdr:from>
    <xdr:to>
      <xdr:col>15</xdr:col>
      <xdr:colOff>101600</xdr:colOff>
      <xdr:row>35</xdr:row>
      <xdr:rowOff>54610</xdr:rowOff>
    </xdr:to>
    <xdr:sp macro="" textlink="">
      <xdr:nvSpPr>
        <xdr:cNvPr id="65" name="フローチャート: 判断 64">
          <a:extLst>
            <a:ext uri="{FF2B5EF4-FFF2-40B4-BE49-F238E27FC236}">
              <a16:creationId xmlns:a16="http://schemas.microsoft.com/office/drawing/2014/main" id="{8D02BAF4-486B-4DDF-8FE6-6AB211A101F5}"/>
            </a:ext>
          </a:extLst>
        </xdr:cNvPr>
        <xdr:cNvSpPr/>
      </xdr:nvSpPr>
      <xdr:spPr>
        <a:xfrm>
          <a:off x="2571750" y="56267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67310</xdr:rowOff>
    </xdr:from>
    <xdr:to>
      <xdr:col>10</xdr:col>
      <xdr:colOff>165100</xdr:colOff>
      <xdr:row>34</xdr:row>
      <xdr:rowOff>168910</xdr:rowOff>
    </xdr:to>
    <xdr:sp macro="" textlink="">
      <xdr:nvSpPr>
        <xdr:cNvPr id="66" name="フローチャート: 判断 65">
          <a:extLst>
            <a:ext uri="{FF2B5EF4-FFF2-40B4-BE49-F238E27FC236}">
              <a16:creationId xmlns:a16="http://schemas.microsoft.com/office/drawing/2014/main" id="{6F784761-3E7D-4AAA-A52B-C58B6D0B3165}"/>
            </a:ext>
          </a:extLst>
        </xdr:cNvPr>
        <xdr:cNvSpPr/>
      </xdr:nvSpPr>
      <xdr:spPr>
        <a:xfrm>
          <a:off x="1781175" y="55695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33020</xdr:rowOff>
    </xdr:from>
    <xdr:to>
      <xdr:col>6</xdr:col>
      <xdr:colOff>38100</xdr:colOff>
      <xdr:row>34</xdr:row>
      <xdr:rowOff>134620</xdr:rowOff>
    </xdr:to>
    <xdr:sp macro="" textlink="">
      <xdr:nvSpPr>
        <xdr:cNvPr id="67" name="フローチャート: 判断 66">
          <a:extLst>
            <a:ext uri="{FF2B5EF4-FFF2-40B4-BE49-F238E27FC236}">
              <a16:creationId xmlns:a16="http://schemas.microsoft.com/office/drawing/2014/main" id="{171838A8-7162-4B42-8FB5-5AFC839E1834}"/>
            </a:ext>
          </a:extLst>
        </xdr:cNvPr>
        <xdr:cNvSpPr/>
      </xdr:nvSpPr>
      <xdr:spPr>
        <a:xfrm>
          <a:off x="981075" y="55352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E2499F-19A5-4D76-A7F8-564D875F6481}"/>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5CC537F-49A5-48D5-A535-3DD1D677E031}"/>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3A1AFDD-9E2A-4F6D-9781-B77FDD4562D1}"/>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34883B9-6367-44EB-858C-D74B4C9A98DD}"/>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EE1BB6E-6384-4EBC-AD8E-158D510500D6}"/>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93980</xdr:rowOff>
    </xdr:from>
    <xdr:to>
      <xdr:col>24</xdr:col>
      <xdr:colOff>114300</xdr:colOff>
      <xdr:row>41</xdr:row>
      <xdr:rowOff>24130</xdr:rowOff>
    </xdr:to>
    <xdr:sp macro="" textlink="">
      <xdr:nvSpPr>
        <xdr:cNvPr id="73" name="楕円 72">
          <a:extLst>
            <a:ext uri="{FF2B5EF4-FFF2-40B4-BE49-F238E27FC236}">
              <a16:creationId xmlns:a16="http://schemas.microsoft.com/office/drawing/2014/main" id="{A4C136AC-E7E3-48AD-B280-3982CF592C4E}"/>
            </a:ext>
          </a:extLst>
        </xdr:cNvPr>
        <xdr:cNvSpPr/>
      </xdr:nvSpPr>
      <xdr:spPr>
        <a:xfrm>
          <a:off x="4124325" y="65709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8907</xdr:rowOff>
    </xdr:from>
    <xdr:ext cx="405111" cy="259045"/>
    <xdr:sp macro="" textlink="">
      <xdr:nvSpPr>
        <xdr:cNvPr id="74" name="【図書館】&#10;有形固定資産減価償却率該当値テキスト">
          <a:extLst>
            <a:ext uri="{FF2B5EF4-FFF2-40B4-BE49-F238E27FC236}">
              <a16:creationId xmlns:a16="http://schemas.microsoft.com/office/drawing/2014/main" id="{C1AA0E66-2141-4A60-A9F7-729A1AF81EE5}"/>
            </a:ext>
          </a:extLst>
        </xdr:cNvPr>
        <xdr:cNvSpPr txBox="1"/>
      </xdr:nvSpPr>
      <xdr:spPr>
        <a:xfrm>
          <a:off x="4219575" y="648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17780</xdr:rowOff>
    </xdr:from>
    <xdr:to>
      <xdr:col>20</xdr:col>
      <xdr:colOff>38100</xdr:colOff>
      <xdr:row>40</xdr:row>
      <xdr:rowOff>119380</xdr:rowOff>
    </xdr:to>
    <xdr:sp macro="" textlink="">
      <xdr:nvSpPr>
        <xdr:cNvPr id="75" name="楕円 74">
          <a:extLst>
            <a:ext uri="{FF2B5EF4-FFF2-40B4-BE49-F238E27FC236}">
              <a16:creationId xmlns:a16="http://schemas.microsoft.com/office/drawing/2014/main" id="{7230A83C-FBBF-4AA2-825A-47EE786B9291}"/>
            </a:ext>
          </a:extLst>
        </xdr:cNvPr>
        <xdr:cNvSpPr/>
      </xdr:nvSpPr>
      <xdr:spPr>
        <a:xfrm>
          <a:off x="3381375" y="64947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68580</xdr:rowOff>
    </xdr:from>
    <xdr:to>
      <xdr:col>24</xdr:col>
      <xdr:colOff>63500</xdr:colOff>
      <xdr:row>40</xdr:row>
      <xdr:rowOff>144780</xdr:rowOff>
    </xdr:to>
    <xdr:cxnSp macro="">
      <xdr:nvCxnSpPr>
        <xdr:cNvPr id="76" name="直線コネクタ 75">
          <a:extLst>
            <a:ext uri="{FF2B5EF4-FFF2-40B4-BE49-F238E27FC236}">
              <a16:creationId xmlns:a16="http://schemas.microsoft.com/office/drawing/2014/main" id="{591B10A8-E86E-4635-9FEE-AE25D9363244}"/>
            </a:ext>
          </a:extLst>
        </xdr:cNvPr>
        <xdr:cNvCxnSpPr/>
      </xdr:nvCxnSpPr>
      <xdr:spPr>
        <a:xfrm>
          <a:off x="3429000" y="6542405"/>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55880</xdr:rowOff>
    </xdr:from>
    <xdr:to>
      <xdr:col>15</xdr:col>
      <xdr:colOff>101600</xdr:colOff>
      <xdr:row>39</xdr:row>
      <xdr:rowOff>157480</xdr:rowOff>
    </xdr:to>
    <xdr:sp macro="" textlink="">
      <xdr:nvSpPr>
        <xdr:cNvPr id="77" name="楕円 76">
          <a:extLst>
            <a:ext uri="{FF2B5EF4-FFF2-40B4-BE49-F238E27FC236}">
              <a16:creationId xmlns:a16="http://schemas.microsoft.com/office/drawing/2014/main" id="{EF5D188E-E3CB-441A-97B3-743E23A4FFD2}"/>
            </a:ext>
          </a:extLst>
        </xdr:cNvPr>
        <xdr:cNvSpPr/>
      </xdr:nvSpPr>
      <xdr:spPr>
        <a:xfrm>
          <a:off x="2571750" y="63709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106680</xdr:rowOff>
    </xdr:from>
    <xdr:to>
      <xdr:col>19</xdr:col>
      <xdr:colOff>177800</xdr:colOff>
      <xdr:row>40</xdr:row>
      <xdr:rowOff>68580</xdr:rowOff>
    </xdr:to>
    <xdr:cxnSp macro="">
      <xdr:nvCxnSpPr>
        <xdr:cNvPr id="78" name="直線コネクタ 77">
          <a:extLst>
            <a:ext uri="{FF2B5EF4-FFF2-40B4-BE49-F238E27FC236}">
              <a16:creationId xmlns:a16="http://schemas.microsoft.com/office/drawing/2014/main" id="{285E2DBA-FD3F-4265-9A59-950E1F239D6A}"/>
            </a:ext>
          </a:extLst>
        </xdr:cNvPr>
        <xdr:cNvCxnSpPr/>
      </xdr:nvCxnSpPr>
      <xdr:spPr>
        <a:xfrm>
          <a:off x="2619375" y="6418580"/>
          <a:ext cx="8096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151130</xdr:rowOff>
    </xdr:from>
    <xdr:to>
      <xdr:col>10</xdr:col>
      <xdr:colOff>165100</xdr:colOff>
      <xdr:row>39</xdr:row>
      <xdr:rowOff>81280</xdr:rowOff>
    </xdr:to>
    <xdr:sp macro="" textlink="">
      <xdr:nvSpPr>
        <xdr:cNvPr id="79" name="楕円 78">
          <a:extLst>
            <a:ext uri="{FF2B5EF4-FFF2-40B4-BE49-F238E27FC236}">
              <a16:creationId xmlns:a16="http://schemas.microsoft.com/office/drawing/2014/main" id="{677D2B43-BDE0-4263-80AB-DF2B362CB21F}"/>
            </a:ext>
          </a:extLst>
        </xdr:cNvPr>
        <xdr:cNvSpPr/>
      </xdr:nvSpPr>
      <xdr:spPr>
        <a:xfrm>
          <a:off x="1781175" y="63042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30480</xdr:rowOff>
    </xdr:from>
    <xdr:to>
      <xdr:col>15</xdr:col>
      <xdr:colOff>50800</xdr:colOff>
      <xdr:row>39</xdr:row>
      <xdr:rowOff>106680</xdr:rowOff>
    </xdr:to>
    <xdr:cxnSp macro="">
      <xdr:nvCxnSpPr>
        <xdr:cNvPr id="80" name="直線コネクタ 79">
          <a:extLst>
            <a:ext uri="{FF2B5EF4-FFF2-40B4-BE49-F238E27FC236}">
              <a16:creationId xmlns:a16="http://schemas.microsoft.com/office/drawing/2014/main" id="{FEAB419A-A642-47F3-AAC6-435B92767D65}"/>
            </a:ext>
          </a:extLst>
        </xdr:cNvPr>
        <xdr:cNvCxnSpPr/>
      </xdr:nvCxnSpPr>
      <xdr:spPr>
        <a:xfrm>
          <a:off x="1828800" y="634238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1" name="楕円 80">
          <a:extLst>
            <a:ext uri="{FF2B5EF4-FFF2-40B4-BE49-F238E27FC236}">
              <a16:creationId xmlns:a16="http://schemas.microsoft.com/office/drawing/2014/main" id="{9422A950-C0C9-4EA3-94EF-7408F20976EC}"/>
            </a:ext>
          </a:extLst>
        </xdr:cNvPr>
        <xdr:cNvSpPr/>
      </xdr:nvSpPr>
      <xdr:spPr>
        <a:xfrm>
          <a:off x="981075" y="62210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39</xdr:row>
      <xdr:rowOff>30480</xdr:rowOff>
    </xdr:to>
    <xdr:cxnSp macro="">
      <xdr:nvCxnSpPr>
        <xdr:cNvPr id="82" name="直線コネクタ 81">
          <a:extLst>
            <a:ext uri="{FF2B5EF4-FFF2-40B4-BE49-F238E27FC236}">
              <a16:creationId xmlns:a16="http://schemas.microsoft.com/office/drawing/2014/main" id="{E2DAE1D3-BD53-4F75-8632-D50C74D31522}"/>
            </a:ext>
          </a:extLst>
        </xdr:cNvPr>
        <xdr:cNvCxnSpPr/>
      </xdr:nvCxnSpPr>
      <xdr:spPr>
        <a:xfrm>
          <a:off x="1028700" y="6278245"/>
          <a:ext cx="800100"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50C6B3A2-8C92-4C4A-9D7B-3806CF154B60}"/>
            </a:ext>
          </a:extLst>
        </xdr:cNvPr>
        <xdr:cNvSpPr txBox="1"/>
      </xdr:nvSpPr>
      <xdr:spPr>
        <a:xfrm>
          <a:off x="3239144" y="550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71137</xdr:rowOff>
    </xdr:from>
    <xdr:ext cx="405111" cy="259045"/>
    <xdr:sp macro="" textlink="">
      <xdr:nvSpPr>
        <xdr:cNvPr id="84" name="n_2aveValue【図書館】&#10;有形固定資産減価償却率">
          <a:extLst>
            <a:ext uri="{FF2B5EF4-FFF2-40B4-BE49-F238E27FC236}">
              <a16:creationId xmlns:a16="http://schemas.microsoft.com/office/drawing/2014/main" id="{7FE8AD68-E093-4738-A8EE-013DD113588F}"/>
            </a:ext>
          </a:extLst>
        </xdr:cNvPr>
        <xdr:cNvSpPr txBox="1"/>
      </xdr:nvSpPr>
      <xdr:spPr>
        <a:xfrm>
          <a:off x="2439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13987</xdr:rowOff>
    </xdr:from>
    <xdr:ext cx="405111" cy="259045"/>
    <xdr:sp macro="" textlink="">
      <xdr:nvSpPr>
        <xdr:cNvPr id="85" name="n_3aveValue【図書館】&#10;有形固定資産減価償却率">
          <a:extLst>
            <a:ext uri="{FF2B5EF4-FFF2-40B4-BE49-F238E27FC236}">
              <a16:creationId xmlns:a16="http://schemas.microsoft.com/office/drawing/2014/main" id="{C2CB6AC4-AD56-49CD-A51A-9FCB5D741A60}"/>
            </a:ext>
          </a:extLst>
        </xdr:cNvPr>
        <xdr:cNvSpPr txBox="1"/>
      </xdr:nvSpPr>
      <xdr:spPr>
        <a:xfrm>
          <a:off x="1648469"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151147</xdr:rowOff>
    </xdr:from>
    <xdr:ext cx="405111" cy="259045"/>
    <xdr:sp macro="" textlink="">
      <xdr:nvSpPr>
        <xdr:cNvPr id="86" name="n_4aveValue【図書館】&#10;有形固定資産減価償却率">
          <a:extLst>
            <a:ext uri="{FF2B5EF4-FFF2-40B4-BE49-F238E27FC236}">
              <a16:creationId xmlns:a16="http://schemas.microsoft.com/office/drawing/2014/main" id="{0FB8D288-2824-4422-AF7C-D3CDEC155207}"/>
            </a:ext>
          </a:extLst>
        </xdr:cNvPr>
        <xdr:cNvSpPr txBox="1"/>
      </xdr:nvSpPr>
      <xdr:spPr>
        <a:xfrm>
          <a:off x="848369"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110507</xdr:rowOff>
    </xdr:from>
    <xdr:ext cx="405111" cy="259045"/>
    <xdr:sp macro="" textlink="">
      <xdr:nvSpPr>
        <xdr:cNvPr id="87" name="n_1mainValue【図書館】&#10;有形固定資産減価償却率">
          <a:extLst>
            <a:ext uri="{FF2B5EF4-FFF2-40B4-BE49-F238E27FC236}">
              <a16:creationId xmlns:a16="http://schemas.microsoft.com/office/drawing/2014/main" id="{330CF5DB-956C-4504-9728-D18FDD1CCF40}"/>
            </a:ext>
          </a:extLst>
        </xdr:cNvPr>
        <xdr:cNvSpPr txBox="1"/>
      </xdr:nvSpPr>
      <xdr:spPr>
        <a:xfrm>
          <a:off x="3239144" y="658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148607</xdr:rowOff>
    </xdr:from>
    <xdr:ext cx="405111" cy="259045"/>
    <xdr:sp macro="" textlink="">
      <xdr:nvSpPr>
        <xdr:cNvPr id="88" name="n_2mainValue【図書館】&#10;有形固定資産減価償却率">
          <a:extLst>
            <a:ext uri="{FF2B5EF4-FFF2-40B4-BE49-F238E27FC236}">
              <a16:creationId xmlns:a16="http://schemas.microsoft.com/office/drawing/2014/main" id="{34A86052-852F-47A6-B9B5-C9B5F3ACDE3C}"/>
            </a:ext>
          </a:extLst>
        </xdr:cNvPr>
        <xdr:cNvSpPr txBox="1"/>
      </xdr:nvSpPr>
      <xdr:spPr>
        <a:xfrm>
          <a:off x="24390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72407</xdr:rowOff>
    </xdr:from>
    <xdr:ext cx="405111" cy="259045"/>
    <xdr:sp macro="" textlink="">
      <xdr:nvSpPr>
        <xdr:cNvPr id="89" name="n_3mainValue【図書館】&#10;有形固定資産減価償却率">
          <a:extLst>
            <a:ext uri="{FF2B5EF4-FFF2-40B4-BE49-F238E27FC236}">
              <a16:creationId xmlns:a16="http://schemas.microsoft.com/office/drawing/2014/main" id="{5CB58F00-602F-4AF6-B073-7BC294B78F66}"/>
            </a:ext>
          </a:extLst>
        </xdr:cNvPr>
        <xdr:cNvSpPr txBox="1"/>
      </xdr:nvSpPr>
      <xdr:spPr>
        <a:xfrm>
          <a:off x="1648469"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90" name="n_4mainValue【図書館】&#10;有形固定資産減価償却率">
          <a:extLst>
            <a:ext uri="{FF2B5EF4-FFF2-40B4-BE49-F238E27FC236}">
              <a16:creationId xmlns:a16="http://schemas.microsoft.com/office/drawing/2014/main" id="{45C79CBD-EDA7-4934-8413-4B76479FCEF1}"/>
            </a:ext>
          </a:extLst>
        </xdr:cNvPr>
        <xdr:cNvSpPr txBox="1"/>
      </xdr:nvSpPr>
      <xdr:spPr>
        <a:xfrm>
          <a:off x="848369"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9099536-1B31-4936-8C54-6FFA14F305E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484A658-73CF-47EB-B562-1F957C0DE1A3}"/>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66D981C-A140-49BB-A665-E44712FC64B7}"/>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4ACB72A-3ABA-48C1-9128-0C66D78B4C5E}"/>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618F8F6-4ADD-4817-BDF3-0E43C8303DE9}"/>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8794733-5AE8-4E16-B8C9-C1EB36DA9EB0}"/>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8712CE2-3370-47BA-9626-1454DEBE45DC}"/>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625AB76-8F05-4D45-9BA9-733FE5B67BFB}"/>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527361-129B-4AF0-86E9-E3A1F54D418F}"/>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720EDC9-3BE3-4DA3-AC10-2ADA9783908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E38B8A7F-B63A-4844-B2FC-AF0EA39F2BAE}"/>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2C505A7-43A0-43CD-A64F-43953F4F19EF}"/>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70B83D4-828D-47CC-AFD4-262805B48F04}"/>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344BD7E-EA38-479A-9943-838513D3082B}"/>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BB896FF-6B18-440E-A284-308888B2841F}"/>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7778D7B-6284-4851-A792-F6C65A69DE02}"/>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71F968C-B80F-424A-865C-945892EECB3C}"/>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56BDAC6-4F79-4AF9-982C-C875EC619692}"/>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7FEEC479-67C4-4E0D-AA41-89F9F049AA1F}"/>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5EBA31F-347F-4A8A-8539-E54F08B9FDA2}"/>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E178BBB-5B6B-4D78-B1BF-B029856FA886}"/>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6EA9DC8-FCCC-4474-8B3B-51A08A533C0E}"/>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5BD42D4-BDF1-41A2-952A-FB04AB0F0192}"/>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90389DC-D9E5-431A-A925-758C6FD4B115}"/>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FDAA507B-986A-4853-99BB-54A0454FBF9F}"/>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93DDF14E-99E4-42F0-AF39-BDD46F147FF8}"/>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AADEB77A-C20F-4B30-8FCC-13B64FF424CC}"/>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751B9AB1-5F7D-4C47-92F3-4253BE84818B}"/>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32E03ED8-4299-4F82-976D-76E7BA2E408E}"/>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FDE06DFE-EA57-4F9D-9DC7-AA2D8AAA9406}"/>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B46B63FC-90B8-4EC2-A627-C2AEC9CADE42}"/>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80A2586D-31E9-45DF-ABD0-DD1E5A2575B5}"/>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AD896406-E4AF-48AE-A6C0-EEBBA09F0C7F}"/>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32D8AD7C-360A-4B01-890A-E304C5872514}"/>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0B3F1DBF-21D9-4022-A8A4-5C4455EB424E}"/>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6039C05-78D7-4773-8CCB-C93EF8ABAD9D}"/>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A6C4870-51E5-49A0-8855-5AE9B9D210E8}"/>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FE68094-155A-4C1E-9746-9FDE6F8F6482}"/>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B25C3BB-C80A-43CE-8BF4-C6A57E18A589}"/>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F2C44A7-446F-4A66-AD77-00A77C9D5B9C}"/>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1" name="楕円 130">
          <a:extLst>
            <a:ext uri="{FF2B5EF4-FFF2-40B4-BE49-F238E27FC236}">
              <a16:creationId xmlns:a16="http://schemas.microsoft.com/office/drawing/2014/main" id="{2FBB4752-4322-4994-810B-B728BFE3DF8F}"/>
            </a:ext>
          </a:extLst>
        </xdr:cNvPr>
        <xdr:cNvSpPr/>
      </xdr:nvSpPr>
      <xdr:spPr>
        <a:xfrm>
          <a:off x="9401175" y="67246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2" name="【図書館】&#10;一人当たり面積該当値テキスト">
          <a:extLst>
            <a:ext uri="{FF2B5EF4-FFF2-40B4-BE49-F238E27FC236}">
              <a16:creationId xmlns:a16="http://schemas.microsoft.com/office/drawing/2014/main" id="{0B953EC5-C1D2-4C05-B41F-FAF3DE4E716C}"/>
            </a:ext>
          </a:extLst>
        </xdr:cNvPr>
        <xdr:cNvSpPr txBox="1"/>
      </xdr:nvSpPr>
      <xdr:spPr>
        <a:xfrm>
          <a:off x="9467850"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33" name="楕円 132">
          <a:extLst>
            <a:ext uri="{FF2B5EF4-FFF2-40B4-BE49-F238E27FC236}">
              <a16:creationId xmlns:a16="http://schemas.microsoft.com/office/drawing/2014/main" id="{6CDDCCC8-19D0-4C4B-9603-209CD1EB627E}"/>
            </a:ext>
          </a:extLst>
        </xdr:cNvPr>
        <xdr:cNvSpPr/>
      </xdr:nvSpPr>
      <xdr:spPr>
        <a:xfrm>
          <a:off x="8639175" y="6724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34" name="直線コネクタ 133">
          <a:extLst>
            <a:ext uri="{FF2B5EF4-FFF2-40B4-BE49-F238E27FC236}">
              <a16:creationId xmlns:a16="http://schemas.microsoft.com/office/drawing/2014/main" id="{B0E30E06-44CD-45E6-BEF8-57E02FC06B16}"/>
            </a:ext>
          </a:extLst>
        </xdr:cNvPr>
        <xdr:cNvCxnSpPr/>
      </xdr:nvCxnSpPr>
      <xdr:spPr>
        <a:xfrm>
          <a:off x="8686800" y="67722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5" name="楕円 134">
          <a:extLst>
            <a:ext uri="{FF2B5EF4-FFF2-40B4-BE49-F238E27FC236}">
              <a16:creationId xmlns:a16="http://schemas.microsoft.com/office/drawing/2014/main" id="{496FC6AE-9DA1-4366-B5B6-BA1683AC3AD1}"/>
            </a:ext>
          </a:extLst>
        </xdr:cNvPr>
        <xdr:cNvSpPr/>
      </xdr:nvSpPr>
      <xdr:spPr>
        <a:xfrm>
          <a:off x="7839075" y="6686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133350</xdr:rowOff>
    </xdr:to>
    <xdr:cxnSp macro="">
      <xdr:nvCxnSpPr>
        <xdr:cNvPr id="136" name="直線コネクタ 135">
          <a:extLst>
            <a:ext uri="{FF2B5EF4-FFF2-40B4-BE49-F238E27FC236}">
              <a16:creationId xmlns:a16="http://schemas.microsoft.com/office/drawing/2014/main" id="{8B334893-16BF-4271-8B52-E5846C66BED2}"/>
            </a:ext>
          </a:extLst>
        </xdr:cNvPr>
        <xdr:cNvCxnSpPr/>
      </xdr:nvCxnSpPr>
      <xdr:spPr>
        <a:xfrm>
          <a:off x="7886700" y="673417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7" name="楕円 136">
          <a:extLst>
            <a:ext uri="{FF2B5EF4-FFF2-40B4-BE49-F238E27FC236}">
              <a16:creationId xmlns:a16="http://schemas.microsoft.com/office/drawing/2014/main" id="{0EF803A2-B5EB-4909-8D6C-5F3ECA6C92C4}"/>
            </a:ext>
          </a:extLst>
        </xdr:cNvPr>
        <xdr:cNvSpPr/>
      </xdr:nvSpPr>
      <xdr:spPr>
        <a:xfrm>
          <a:off x="7029450" y="6686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95250</xdr:rowOff>
    </xdr:to>
    <xdr:cxnSp macro="">
      <xdr:nvCxnSpPr>
        <xdr:cNvPr id="138" name="直線コネクタ 137">
          <a:extLst>
            <a:ext uri="{FF2B5EF4-FFF2-40B4-BE49-F238E27FC236}">
              <a16:creationId xmlns:a16="http://schemas.microsoft.com/office/drawing/2014/main" id="{AAB14A28-EDBC-4A92-946B-954A64C89D94}"/>
            </a:ext>
          </a:extLst>
        </xdr:cNvPr>
        <xdr:cNvCxnSpPr/>
      </xdr:nvCxnSpPr>
      <xdr:spPr>
        <a:xfrm>
          <a:off x="7077075" y="67341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44450</xdr:rowOff>
    </xdr:from>
    <xdr:to>
      <xdr:col>36</xdr:col>
      <xdr:colOff>165100</xdr:colOff>
      <xdr:row>41</xdr:row>
      <xdr:rowOff>146050</xdr:rowOff>
    </xdr:to>
    <xdr:sp macro="" textlink="">
      <xdr:nvSpPr>
        <xdr:cNvPr id="139" name="楕円 138">
          <a:extLst>
            <a:ext uri="{FF2B5EF4-FFF2-40B4-BE49-F238E27FC236}">
              <a16:creationId xmlns:a16="http://schemas.microsoft.com/office/drawing/2014/main" id="{A3B05939-0E52-4A83-8EAD-C3AEADC35A4F}"/>
            </a:ext>
          </a:extLst>
        </xdr:cNvPr>
        <xdr:cNvSpPr/>
      </xdr:nvSpPr>
      <xdr:spPr>
        <a:xfrm>
          <a:off x="6238875" y="6686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95250</xdr:rowOff>
    </xdr:to>
    <xdr:cxnSp macro="">
      <xdr:nvCxnSpPr>
        <xdr:cNvPr id="140" name="直線コネクタ 139">
          <a:extLst>
            <a:ext uri="{FF2B5EF4-FFF2-40B4-BE49-F238E27FC236}">
              <a16:creationId xmlns:a16="http://schemas.microsoft.com/office/drawing/2014/main" id="{1C719B4E-16DC-467A-89A6-9B66DF2B5D3F}"/>
            </a:ext>
          </a:extLst>
        </xdr:cNvPr>
        <xdr:cNvCxnSpPr/>
      </xdr:nvCxnSpPr>
      <xdr:spPr>
        <a:xfrm>
          <a:off x="6286500" y="67341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FA332A1A-455C-4DCC-A2EA-EAB9208C16C4}"/>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C2198D68-39B0-4242-A4EB-BE2BECD5EB1B}"/>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266837B8-6E22-4A6C-A85B-CAAB31DBE83E}"/>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A7AF4F57-BA60-4813-9584-13D7C7C7D101}"/>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45" name="n_1mainValue【図書館】&#10;一人当たり面積">
          <a:extLst>
            <a:ext uri="{FF2B5EF4-FFF2-40B4-BE49-F238E27FC236}">
              <a16:creationId xmlns:a16="http://schemas.microsoft.com/office/drawing/2014/main" id="{E9A6446B-7994-49ED-A7B0-7E4F35103351}"/>
            </a:ext>
          </a:extLst>
        </xdr:cNvPr>
        <xdr:cNvSpPr txBox="1"/>
      </xdr:nvSpPr>
      <xdr:spPr>
        <a:xfrm>
          <a:off x="8458277"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46" name="n_2mainValue【図書館】&#10;一人当たり面積">
          <a:extLst>
            <a:ext uri="{FF2B5EF4-FFF2-40B4-BE49-F238E27FC236}">
              <a16:creationId xmlns:a16="http://schemas.microsoft.com/office/drawing/2014/main" id="{F3028130-5F63-46A6-8C8A-40A76271CB1B}"/>
            </a:ext>
          </a:extLst>
        </xdr:cNvPr>
        <xdr:cNvSpPr txBox="1"/>
      </xdr:nvSpPr>
      <xdr:spPr>
        <a:xfrm>
          <a:off x="7677227" y="67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7" name="n_3mainValue【図書館】&#10;一人当たり面積">
          <a:extLst>
            <a:ext uri="{FF2B5EF4-FFF2-40B4-BE49-F238E27FC236}">
              <a16:creationId xmlns:a16="http://schemas.microsoft.com/office/drawing/2014/main" id="{616042A4-CBCF-4142-B663-EECD5680954F}"/>
            </a:ext>
          </a:extLst>
        </xdr:cNvPr>
        <xdr:cNvSpPr txBox="1"/>
      </xdr:nvSpPr>
      <xdr:spPr>
        <a:xfrm>
          <a:off x="6867602" y="67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137177</xdr:rowOff>
    </xdr:from>
    <xdr:ext cx="469744" cy="259045"/>
    <xdr:sp macro="" textlink="">
      <xdr:nvSpPr>
        <xdr:cNvPr id="148" name="n_4mainValue【図書館】&#10;一人当たり面積">
          <a:extLst>
            <a:ext uri="{FF2B5EF4-FFF2-40B4-BE49-F238E27FC236}">
              <a16:creationId xmlns:a16="http://schemas.microsoft.com/office/drawing/2014/main" id="{CA10439B-8FF9-4B84-8726-7428FAE30CCD}"/>
            </a:ext>
          </a:extLst>
        </xdr:cNvPr>
        <xdr:cNvSpPr txBox="1"/>
      </xdr:nvSpPr>
      <xdr:spPr>
        <a:xfrm>
          <a:off x="6067502" y="67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93923E8-9779-409A-A5BA-C31C704D3532}"/>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A718B8F-9DF4-4876-B5A2-C314BD13E652}"/>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7E41B4B-6832-4C42-95B4-2B604A53076F}"/>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FD141AF-0429-4E6A-AFC9-BBCC3B18F0E0}"/>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5C825B6-D768-4ED3-BD46-4CA278F7F4FF}"/>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6DACE07-39BF-4DA6-BC5D-CD2D98B6A529}"/>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425B5E5-A45C-4D8D-99F6-C74448300F26}"/>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A6C5D37-B346-4414-831A-48A8C8C060C9}"/>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817725B-C565-422B-ACE4-2D60BBBEA9C3}"/>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E6ED841-DE61-46C1-9E46-BCC2D715E20B}"/>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CA3C8FFA-5A50-4F85-899B-D53B6E641A18}"/>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56A7A60B-623A-44E9-92E2-D1AD9CEE42A9}"/>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2606FDF5-4895-4242-A2BC-BF4B7EB7AF56}"/>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420B3BC3-5F21-4E3D-9D96-023F4EEC011A}"/>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E7F45081-E56B-40D4-85C2-E3B61BBCB99B}"/>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6C96E3E3-6D84-4153-AD8C-A1E96A608E37}"/>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58C1E63E-AF22-4902-93C0-068AB89C8DB2}"/>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6B29881A-6E5E-4E62-89F9-51358872B3C8}"/>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C9AEE44F-910B-451E-9D64-83B7CAC86BC0}"/>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BB35B596-D02D-4ECC-A960-148A8B17D076}"/>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E62E1A86-61F1-4D05-A53D-A58A74085CE2}"/>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92695CB8-5929-49BE-80DF-0BBB3F620465}"/>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C1076EB2-9CEA-45C7-91C3-82BAA0962BA9}"/>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59109E-4017-4CF7-8884-59F30CEE419A}"/>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3" name="直線コネクタ 172">
          <a:extLst>
            <a:ext uri="{FF2B5EF4-FFF2-40B4-BE49-F238E27FC236}">
              <a16:creationId xmlns:a16="http://schemas.microsoft.com/office/drawing/2014/main" id="{567B1C44-D870-4D88-A82B-C4E9B781652E}"/>
            </a:ext>
          </a:extLst>
        </xdr:cNvPr>
        <xdr:cNvCxnSpPr/>
      </xdr:nvCxnSpPr>
      <xdr:spPr>
        <a:xfrm flipV="1">
          <a:off x="4180840" y="91738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4A97F102-A552-4967-B02D-60C9AA969A6E}"/>
            </a:ext>
          </a:extLst>
        </xdr:cNvPr>
        <xdr:cNvSpPr txBox="1"/>
      </xdr:nvSpPr>
      <xdr:spPr>
        <a:xfrm>
          <a:off x="4219575" y="1052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5" name="直線コネクタ 174">
          <a:extLst>
            <a:ext uri="{FF2B5EF4-FFF2-40B4-BE49-F238E27FC236}">
              <a16:creationId xmlns:a16="http://schemas.microsoft.com/office/drawing/2014/main" id="{7547DB72-1735-4B3E-9E09-9B4BB419E89E}"/>
            </a:ext>
          </a:extLst>
        </xdr:cNvPr>
        <xdr:cNvCxnSpPr/>
      </xdr:nvCxnSpPr>
      <xdr:spPr>
        <a:xfrm>
          <a:off x="4105275" y="10526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4AF498-3D46-495B-9CE6-DD013379253D}"/>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71ADB500-CE88-4279-A462-E26F9E561B8A}"/>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62F15256-7001-4C32-A9BA-1A19ECDDD583}"/>
            </a:ext>
          </a:extLst>
        </xdr:cNvPr>
        <xdr:cNvSpPr txBox="1"/>
      </xdr:nvSpPr>
      <xdr:spPr>
        <a:xfrm>
          <a:off x="4219575" y="9534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9" name="フローチャート: 判断 178">
          <a:extLst>
            <a:ext uri="{FF2B5EF4-FFF2-40B4-BE49-F238E27FC236}">
              <a16:creationId xmlns:a16="http://schemas.microsoft.com/office/drawing/2014/main" id="{ABB401C6-5FAF-4D38-85F7-C0EC0333A15B}"/>
            </a:ext>
          </a:extLst>
        </xdr:cNvPr>
        <xdr:cNvSpPr/>
      </xdr:nvSpPr>
      <xdr:spPr>
        <a:xfrm>
          <a:off x="4124325" y="96704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0" name="フローチャート: 判断 179">
          <a:extLst>
            <a:ext uri="{FF2B5EF4-FFF2-40B4-BE49-F238E27FC236}">
              <a16:creationId xmlns:a16="http://schemas.microsoft.com/office/drawing/2014/main" id="{F1386DF7-3C4D-4A51-ABB4-DBAC31C64F69}"/>
            </a:ext>
          </a:extLst>
        </xdr:cNvPr>
        <xdr:cNvSpPr/>
      </xdr:nvSpPr>
      <xdr:spPr>
        <a:xfrm>
          <a:off x="3381375" y="96094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1" name="フローチャート: 判断 180">
          <a:extLst>
            <a:ext uri="{FF2B5EF4-FFF2-40B4-BE49-F238E27FC236}">
              <a16:creationId xmlns:a16="http://schemas.microsoft.com/office/drawing/2014/main" id="{A285A9E8-6E52-4627-960D-8E4FE7A915FB}"/>
            </a:ext>
          </a:extLst>
        </xdr:cNvPr>
        <xdr:cNvSpPr/>
      </xdr:nvSpPr>
      <xdr:spPr>
        <a:xfrm>
          <a:off x="2571750" y="95561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2" name="フローチャート: 判断 181">
          <a:extLst>
            <a:ext uri="{FF2B5EF4-FFF2-40B4-BE49-F238E27FC236}">
              <a16:creationId xmlns:a16="http://schemas.microsoft.com/office/drawing/2014/main" id="{A3AA3287-7EB2-4814-89B7-722E76A05861}"/>
            </a:ext>
          </a:extLst>
        </xdr:cNvPr>
        <xdr:cNvSpPr/>
      </xdr:nvSpPr>
      <xdr:spPr>
        <a:xfrm>
          <a:off x="1781175" y="9534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3" name="フローチャート: 判断 182">
          <a:extLst>
            <a:ext uri="{FF2B5EF4-FFF2-40B4-BE49-F238E27FC236}">
              <a16:creationId xmlns:a16="http://schemas.microsoft.com/office/drawing/2014/main" id="{B7596EBA-DD4E-4D69-BFF7-6841B1B5BF8F}"/>
            </a:ext>
          </a:extLst>
        </xdr:cNvPr>
        <xdr:cNvSpPr/>
      </xdr:nvSpPr>
      <xdr:spPr>
        <a:xfrm>
          <a:off x="981075" y="9477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D0B566D-F94F-4F2C-94F5-6DA82E8CD162}"/>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AB2745B-A6DE-4596-A821-DFD28B79BC26}"/>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6E5A504-2DF1-4047-98F3-4B8728F5DA42}"/>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3B11C8A-D559-4A90-98FC-0DC209D42243}"/>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30451BC-9AA1-4347-8D07-96EF19D1A59C}"/>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101600</xdr:rowOff>
    </xdr:from>
    <xdr:to>
      <xdr:col>24</xdr:col>
      <xdr:colOff>114300</xdr:colOff>
      <xdr:row>61</xdr:row>
      <xdr:rowOff>31750</xdr:rowOff>
    </xdr:to>
    <xdr:sp macro="" textlink="">
      <xdr:nvSpPr>
        <xdr:cNvPr id="189" name="楕円 188">
          <a:extLst>
            <a:ext uri="{FF2B5EF4-FFF2-40B4-BE49-F238E27FC236}">
              <a16:creationId xmlns:a16="http://schemas.microsoft.com/office/drawing/2014/main" id="{918985FC-855B-4601-ABAB-DCB57D1F1669}"/>
            </a:ext>
          </a:extLst>
        </xdr:cNvPr>
        <xdr:cNvSpPr/>
      </xdr:nvSpPr>
      <xdr:spPr>
        <a:xfrm>
          <a:off x="4124325" y="98202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80027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CBDA818F-94B0-4745-9FC8-A38C200EDB25}"/>
            </a:ext>
          </a:extLst>
        </xdr:cNvPr>
        <xdr:cNvSpPr txBox="1"/>
      </xdr:nvSpPr>
      <xdr:spPr>
        <a:xfrm>
          <a:off x="4219575" y="979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91" name="楕円 190">
          <a:extLst>
            <a:ext uri="{FF2B5EF4-FFF2-40B4-BE49-F238E27FC236}">
              <a16:creationId xmlns:a16="http://schemas.microsoft.com/office/drawing/2014/main" id="{285B6F04-A054-43C9-A5AE-90EF1E1CB911}"/>
            </a:ext>
          </a:extLst>
        </xdr:cNvPr>
        <xdr:cNvSpPr/>
      </xdr:nvSpPr>
      <xdr:spPr>
        <a:xfrm>
          <a:off x="3381375" y="97332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152400</xdr:rowOff>
    </xdr:to>
    <xdr:cxnSp macro="">
      <xdr:nvCxnSpPr>
        <xdr:cNvPr id="192" name="直線コネクタ 191">
          <a:extLst>
            <a:ext uri="{FF2B5EF4-FFF2-40B4-BE49-F238E27FC236}">
              <a16:creationId xmlns:a16="http://schemas.microsoft.com/office/drawing/2014/main" id="{9DD8F14E-990D-40B4-A3F5-F1B8141A344C}"/>
            </a:ext>
          </a:extLst>
        </xdr:cNvPr>
        <xdr:cNvCxnSpPr/>
      </xdr:nvCxnSpPr>
      <xdr:spPr>
        <a:xfrm>
          <a:off x="3429000" y="9780905"/>
          <a:ext cx="752475"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105410</xdr:rowOff>
    </xdr:from>
    <xdr:to>
      <xdr:col>15</xdr:col>
      <xdr:colOff>101600</xdr:colOff>
      <xdr:row>60</xdr:row>
      <xdr:rowOff>35560</xdr:rowOff>
    </xdr:to>
    <xdr:sp macro="" textlink="">
      <xdr:nvSpPr>
        <xdr:cNvPr id="193" name="楕円 192">
          <a:extLst>
            <a:ext uri="{FF2B5EF4-FFF2-40B4-BE49-F238E27FC236}">
              <a16:creationId xmlns:a16="http://schemas.microsoft.com/office/drawing/2014/main" id="{930B5472-5190-48B9-B950-72F200D11CE9}"/>
            </a:ext>
          </a:extLst>
        </xdr:cNvPr>
        <xdr:cNvSpPr/>
      </xdr:nvSpPr>
      <xdr:spPr>
        <a:xfrm>
          <a:off x="2571750" y="96558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60</xdr:row>
      <xdr:rowOff>68580</xdr:rowOff>
    </xdr:to>
    <xdr:cxnSp macro="">
      <xdr:nvCxnSpPr>
        <xdr:cNvPr id="194" name="直線コネクタ 193">
          <a:extLst>
            <a:ext uri="{FF2B5EF4-FFF2-40B4-BE49-F238E27FC236}">
              <a16:creationId xmlns:a16="http://schemas.microsoft.com/office/drawing/2014/main" id="{4E6DBC32-C413-4A90-8359-50D4F81B5F36}"/>
            </a:ext>
          </a:extLst>
        </xdr:cNvPr>
        <xdr:cNvCxnSpPr/>
      </xdr:nvCxnSpPr>
      <xdr:spPr>
        <a:xfrm>
          <a:off x="2619375" y="9712960"/>
          <a:ext cx="809625"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95" name="楕円 194">
          <a:extLst>
            <a:ext uri="{FF2B5EF4-FFF2-40B4-BE49-F238E27FC236}">
              <a16:creationId xmlns:a16="http://schemas.microsoft.com/office/drawing/2014/main" id="{74F312EB-DC13-4BDA-9314-9C2F6D8C825F}"/>
            </a:ext>
          </a:extLst>
        </xdr:cNvPr>
        <xdr:cNvSpPr/>
      </xdr:nvSpPr>
      <xdr:spPr>
        <a:xfrm>
          <a:off x="1781175" y="9582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76200</xdr:rowOff>
    </xdr:from>
    <xdr:to>
      <xdr:col>15</xdr:col>
      <xdr:colOff>50800</xdr:colOff>
      <xdr:row>59</xdr:row>
      <xdr:rowOff>156210</xdr:rowOff>
    </xdr:to>
    <xdr:cxnSp macro="">
      <xdr:nvCxnSpPr>
        <xdr:cNvPr id="196" name="直線コネクタ 195">
          <a:extLst>
            <a:ext uri="{FF2B5EF4-FFF2-40B4-BE49-F238E27FC236}">
              <a16:creationId xmlns:a16="http://schemas.microsoft.com/office/drawing/2014/main" id="{80745582-217F-42E3-B80E-9BB13224943D}"/>
            </a:ext>
          </a:extLst>
        </xdr:cNvPr>
        <xdr:cNvCxnSpPr/>
      </xdr:nvCxnSpPr>
      <xdr:spPr>
        <a:xfrm>
          <a:off x="1828800" y="9629775"/>
          <a:ext cx="790575"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86360</xdr:rowOff>
    </xdr:from>
    <xdr:to>
      <xdr:col>6</xdr:col>
      <xdr:colOff>38100</xdr:colOff>
      <xdr:row>59</xdr:row>
      <xdr:rowOff>16510</xdr:rowOff>
    </xdr:to>
    <xdr:sp macro="" textlink="">
      <xdr:nvSpPr>
        <xdr:cNvPr id="197" name="楕円 196">
          <a:extLst>
            <a:ext uri="{FF2B5EF4-FFF2-40B4-BE49-F238E27FC236}">
              <a16:creationId xmlns:a16="http://schemas.microsoft.com/office/drawing/2014/main" id="{25E9B364-37DE-4A38-84E1-77D1B68FC031}"/>
            </a:ext>
          </a:extLst>
        </xdr:cNvPr>
        <xdr:cNvSpPr/>
      </xdr:nvSpPr>
      <xdr:spPr>
        <a:xfrm>
          <a:off x="981075" y="94748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59</xdr:row>
      <xdr:rowOff>76200</xdr:rowOff>
    </xdr:to>
    <xdr:cxnSp macro="">
      <xdr:nvCxnSpPr>
        <xdr:cNvPr id="198" name="直線コネクタ 197">
          <a:extLst>
            <a:ext uri="{FF2B5EF4-FFF2-40B4-BE49-F238E27FC236}">
              <a16:creationId xmlns:a16="http://schemas.microsoft.com/office/drawing/2014/main" id="{E57AB5E1-02B9-4A94-887C-93343914F350}"/>
            </a:ext>
          </a:extLst>
        </xdr:cNvPr>
        <xdr:cNvCxnSpPr/>
      </xdr:nvCxnSpPr>
      <xdr:spPr>
        <a:xfrm>
          <a:off x="1028700" y="9531985"/>
          <a:ext cx="8001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2557</xdr:rowOff>
    </xdr:from>
    <xdr:ext cx="405111" cy="259045"/>
    <xdr:sp macro="" textlink="">
      <xdr:nvSpPr>
        <xdr:cNvPr id="199" name="n_1aveValue【体育館・プール】&#10;有形固定資産減価償却率">
          <a:extLst>
            <a:ext uri="{FF2B5EF4-FFF2-40B4-BE49-F238E27FC236}">
              <a16:creationId xmlns:a16="http://schemas.microsoft.com/office/drawing/2014/main" id="{8A9BB191-7110-4504-9EFC-4FA734942594}"/>
            </a:ext>
          </a:extLst>
        </xdr:cNvPr>
        <xdr:cNvSpPr txBox="1"/>
      </xdr:nvSpPr>
      <xdr:spPr>
        <a:xfrm>
          <a:off x="32391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0" name="n_2aveValue【体育館・プール】&#10;有形固定資産減価償却率">
          <a:extLst>
            <a:ext uri="{FF2B5EF4-FFF2-40B4-BE49-F238E27FC236}">
              <a16:creationId xmlns:a16="http://schemas.microsoft.com/office/drawing/2014/main" id="{F8DDBDF8-FA53-46CA-B70A-CDC817B9D003}"/>
            </a:ext>
          </a:extLst>
        </xdr:cNvPr>
        <xdr:cNvSpPr txBox="1"/>
      </xdr:nvSpPr>
      <xdr:spPr>
        <a:xfrm>
          <a:off x="2439044"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201" name="n_3aveValue【体育館・プール】&#10;有形固定資産減価償却率">
          <a:extLst>
            <a:ext uri="{FF2B5EF4-FFF2-40B4-BE49-F238E27FC236}">
              <a16:creationId xmlns:a16="http://schemas.microsoft.com/office/drawing/2014/main" id="{5ECA8065-2591-4009-9648-899B21ECA6DD}"/>
            </a:ext>
          </a:extLst>
        </xdr:cNvPr>
        <xdr:cNvSpPr txBox="1"/>
      </xdr:nvSpPr>
      <xdr:spPr>
        <a:xfrm>
          <a:off x="1648469" y="931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062316AA-CA24-437A-AE9B-AE484BBE7CFA}"/>
            </a:ext>
          </a:extLst>
        </xdr:cNvPr>
        <xdr:cNvSpPr txBox="1"/>
      </xdr:nvSpPr>
      <xdr:spPr>
        <a:xfrm>
          <a:off x="848369"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203" name="n_1mainValue【体育館・プール】&#10;有形固定資産減価償却率">
          <a:extLst>
            <a:ext uri="{FF2B5EF4-FFF2-40B4-BE49-F238E27FC236}">
              <a16:creationId xmlns:a16="http://schemas.microsoft.com/office/drawing/2014/main" id="{F2303775-EE1A-4D23-B442-53F024D72846}"/>
            </a:ext>
          </a:extLst>
        </xdr:cNvPr>
        <xdr:cNvSpPr txBox="1"/>
      </xdr:nvSpPr>
      <xdr:spPr>
        <a:xfrm>
          <a:off x="32391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204" name="n_2mainValue【体育館・プール】&#10;有形固定資産減価償却率">
          <a:extLst>
            <a:ext uri="{FF2B5EF4-FFF2-40B4-BE49-F238E27FC236}">
              <a16:creationId xmlns:a16="http://schemas.microsoft.com/office/drawing/2014/main" id="{3D3662AE-B4AE-4371-BCCF-AD7D820D05CF}"/>
            </a:ext>
          </a:extLst>
        </xdr:cNvPr>
        <xdr:cNvSpPr txBox="1"/>
      </xdr:nvSpPr>
      <xdr:spPr>
        <a:xfrm>
          <a:off x="2439044" y="9745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205" name="n_3mainValue【体育館・プール】&#10;有形固定資産減価償却率">
          <a:extLst>
            <a:ext uri="{FF2B5EF4-FFF2-40B4-BE49-F238E27FC236}">
              <a16:creationId xmlns:a16="http://schemas.microsoft.com/office/drawing/2014/main" id="{AE0AA0D9-CAF1-4360-99F9-B4D51D1B50CD}"/>
            </a:ext>
          </a:extLst>
        </xdr:cNvPr>
        <xdr:cNvSpPr txBox="1"/>
      </xdr:nvSpPr>
      <xdr:spPr>
        <a:xfrm>
          <a:off x="1648469" y="967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7637</xdr:rowOff>
    </xdr:from>
    <xdr:ext cx="405111" cy="259045"/>
    <xdr:sp macro="" textlink="">
      <xdr:nvSpPr>
        <xdr:cNvPr id="206" name="n_4mainValue【体育館・プール】&#10;有形固定資産減価償却率">
          <a:extLst>
            <a:ext uri="{FF2B5EF4-FFF2-40B4-BE49-F238E27FC236}">
              <a16:creationId xmlns:a16="http://schemas.microsoft.com/office/drawing/2014/main" id="{98E60BFF-D0C4-4274-91CE-E458C129F55B}"/>
            </a:ext>
          </a:extLst>
        </xdr:cNvPr>
        <xdr:cNvSpPr txBox="1"/>
      </xdr:nvSpPr>
      <xdr:spPr>
        <a:xfrm>
          <a:off x="848369"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6DEB15A-F579-46B7-8200-264053F374F5}"/>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3808467-EA15-43E7-9990-FC382926EAB6}"/>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8269C20-6439-4378-BDCA-6AD39D4ED560}"/>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3AA2639-76BF-43DB-B72E-3C827167ED1F}"/>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439E8D65-A5A2-4268-A548-76A3EB7A1423}"/>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730FFEE-F19B-47EC-B81B-CBC5151CDDA6}"/>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A975B7C-26B2-49AD-A563-F4E27A620151}"/>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D10BE98-3211-4461-BE76-0CA038B83D30}"/>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81834CD-B38D-40C0-9C75-76A98C0A3CD5}"/>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4D11DC8-DE28-4084-A791-89B94CC979EC}"/>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6423089B-8B26-42FD-B41B-AAE92D3BFCF1}"/>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84C63DD-0B91-432A-9AD2-299EC7942BAA}"/>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BBA6E8F4-DDC6-4213-B79E-35A21F41D5C2}"/>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AA2F6A0D-3EA8-45C7-9111-4CF9827B45A4}"/>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E03F762-E8FF-4C19-9A1E-4875DDCAC01D}"/>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1A2DBE3-2DC3-4340-868F-1A543BFE2F2B}"/>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B87DD03-6858-4EAF-B028-BA776CDE3CDF}"/>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0FC0420-52CE-4517-ADB4-8B54773D47AB}"/>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2DA38F69-9675-459A-93F9-F1C0CCA83454}"/>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577CE8A6-4D33-4200-901D-349E5EEFD896}"/>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A707D96A-C1C5-41DE-93AF-64F85EB7F6F5}"/>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203C60F-E97E-473B-826F-2B8481470EC5}"/>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FE85EE6B-AB91-4275-9216-79F44F8A361D}"/>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C84B430-A1E6-4880-AF5B-561B28EAC229}"/>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FABEEF07-E01E-4C34-B132-1EA40903D336}"/>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FB8F9B79-A71B-4FD5-A151-1210FD39F87A}"/>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92A9C341-8CAE-4B68-8D58-068E50B63928}"/>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5E35C200-037A-469E-9D29-117A2F5D2CF5}"/>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35A64BAB-ACAC-4468-A226-7EC337DFCD93}"/>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156227</xdr:rowOff>
    </xdr:from>
    <xdr:ext cx="469744" cy="259045"/>
    <xdr:sp macro="" textlink="">
      <xdr:nvSpPr>
        <xdr:cNvPr id="236" name="【体育館・プール】&#10;一人当たり面積平均値テキスト">
          <a:extLst>
            <a:ext uri="{FF2B5EF4-FFF2-40B4-BE49-F238E27FC236}">
              <a16:creationId xmlns:a16="http://schemas.microsoft.com/office/drawing/2014/main" id="{7D40B069-FF54-4B48-8B78-2E351F0486A3}"/>
            </a:ext>
          </a:extLst>
        </xdr:cNvPr>
        <xdr:cNvSpPr txBox="1"/>
      </xdr:nvSpPr>
      <xdr:spPr>
        <a:xfrm>
          <a:off x="9467850"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7" name="フローチャート: 判断 236">
          <a:extLst>
            <a:ext uri="{FF2B5EF4-FFF2-40B4-BE49-F238E27FC236}">
              <a16:creationId xmlns:a16="http://schemas.microsoft.com/office/drawing/2014/main" id="{729F1F40-4741-4C29-AA2C-94C6DC788739}"/>
            </a:ext>
          </a:extLst>
        </xdr:cNvPr>
        <xdr:cNvSpPr/>
      </xdr:nvSpPr>
      <xdr:spPr>
        <a:xfrm>
          <a:off x="9401175" y="98869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38" name="フローチャート: 判断 237">
          <a:extLst>
            <a:ext uri="{FF2B5EF4-FFF2-40B4-BE49-F238E27FC236}">
              <a16:creationId xmlns:a16="http://schemas.microsoft.com/office/drawing/2014/main" id="{0FC03967-24D2-4E49-B7D0-1EBEF730BBF5}"/>
            </a:ext>
          </a:extLst>
        </xdr:cNvPr>
        <xdr:cNvSpPr/>
      </xdr:nvSpPr>
      <xdr:spPr>
        <a:xfrm>
          <a:off x="86391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F619892C-28BC-4BF3-824D-BDBB12AB09A3}"/>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0" name="フローチャート: 判断 239">
          <a:extLst>
            <a:ext uri="{FF2B5EF4-FFF2-40B4-BE49-F238E27FC236}">
              <a16:creationId xmlns:a16="http://schemas.microsoft.com/office/drawing/2014/main" id="{EE98572D-7209-4A21-BEB4-3BB6CC9C1F91}"/>
            </a:ext>
          </a:extLst>
        </xdr:cNvPr>
        <xdr:cNvSpPr/>
      </xdr:nvSpPr>
      <xdr:spPr>
        <a:xfrm>
          <a:off x="7029450" y="9906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62CBBAD8-6B78-4C89-869A-3B8972C8FBBD}"/>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5A70AF2-67DD-4C5F-8B0B-C171691A4B66}"/>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768F62F-BE04-41C8-8296-6581841188C8}"/>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FCC2C13-1338-4BA4-A981-7AEBDBC98442}"/>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893300A-FB8E-4749-BD95-71F67A463D6E}"/>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36C490D-1045-476E-852C-40E1BFEE5C94}"/>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12700</xdr:rowOff>
    </xdr:from>
    <xdr:to>
      <xdr:col>55</xdr:col>
      <xdr:colOff>50800</xdr:colOff>
      <xdr:row>60</xdr:row>
      <xdr:rowOff>114300</xdr:rowOff>
    </xdr:to>
    <xdr:sp macro="" textlink="">
      <xdr:nvSpPr>
        <xdr:cNvPr id="247" name="楕円 246">
          <a:extLst>
            <a:ext uri="{FF2B5EF4-FFF2-40B4-BE49-F238E27FC236}">
              <a16:creationId xmlns:a16="http://schemas.microsoft.com/office/drawing/2014/main" id="{79553F71-5E53-4E87-B0E2-AF752B6679C8}"/>
            </a:ext>
          </a:extLst>
        </xdr:cNvPr>
        <xdr:cNvSpPr/>
      </xdr:nvSpPr>
      <xdr:spPr>
        <a:xfrm>
          <a:off x="9401175" y="972502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35577</xdr:rowOff>
    </xdr:from>
    <xdr:ext cx="469744" cy="259045"/>
    <xdr:sp macro="" textlink="">
      <xdr:nvSpPr>
        <xdr:cNvPr id="248" name="【体育館・プール】&#10;一人当たり面積該当値テキスト">
          <a:extLst>
            <a:ext uri="{FF2B5EF4-FFF2-40B4-BE49-F238E27FC236}">
              <a16:creationId xmlns:a16="http://schemas.microsoft.com/office/drawing/2014/main" id="{650392BD-166A-47FA-8F11-2BD618BFA162}"/>
            </a:ext>
          </a:extLst>
        </xdr:cNvPr>
        <xdr:cNvSpPr txBox="1"/>
      </xdr:nvSpPr>
      <xdr:spPr>
        <a:xfrm>
          <a:off x="9467850" y="958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25400</xdr:rowOff>
    </xdr:from>
    <xdr:to>
      <xdr:col>50</xdr:col>
      <xdr:colOff>165100</xdr:colOff>
      <xdr:row>60</xdr:row>
      <xdr:rowOff>127000</xdr:rowOff>
    </xdr:to>
    <xdr:sp macro="" textlink="">
      <xdr:nvSpPr>
        <xdr:cNvPr id="249" name="楕円 248">
          <a:extLst>
            <a:ext uri="{FF2B5EF4-FFF2-40B4-BE49-F238E27FC236}">
              <a16:creationId xmlns:a16="http://schemas.microsoft.com/office/drawing/2014/main" id="{5EC7111D-61CF-46F0-BCE5-40569485161A}"/>
            </a:ext>
          </a:extLst>
        </xdr:cNvPr>
        <xdr:cNvSpPr/>
      </xdr:nvSpPr>
      <xdr:spPr>
        <a:xfrm>
          <a:off x="8639175" y="97440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63500</xdr:rowOff>
    </xdr:from>
    <xdr:to>
      <xdr:col>55</xdr:col>
      <xdr:colOff>0</xdr:colOff>
      <xdr:row>60</xdr:row>
      <xdr:rowOff>76200</xdr:rowOff>
    </xdr:to>
    <xdr:cxnSp macro="">
      <xdr:nvCxnSpPr>
        <xdr:cNvPr id="250" name="直線コネクタ 249">
          <a:extLst>
            <a:ext uri="{FF2B5EF4-FFF2-40B4-BE49-F238E27FC236}">
              <a16:creationId xmlns:a16="http://schemas.microsoft.com/office/drawing/2014/main" id="{9F129605-8B2D-4103-9631-E0157326C605}"/>
            </a:ext>
          </a:extLst>
        </xdr:cNvPr>
        <xdr:cNvCxnSpPr/>
      </xdr:nvCxnSpPr>
      <xdr:spPr>
        <a:xfrm flipV="1">
          <a:off x="8686800" y="9782175"/>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12700</xdr:rowOff>
    </xdr:from>
    <xdr:to>
      <xdr:col>46</xdr:col>
      <xdr:colOff>38100</xdr:colOff>
      <xdr:row>60</xdr:row>
      <xdr:rowOff>114300</xdr:rowOff>
    </xdr:to>
    <xdr:sp macro="" textlink="">
      <xdr:nvSpPr>
        <xdr:cNvPr id="251" name="楕円 250">
          <a:extLst>
            <a:ext uri="{FF2B5EF4-FFF2-40B4-BE49-F238E27FC236}">
              <a16:creationId xmlns:a16="http://schemas.microsoft.com/office/drawing/2014/main" id="{068B4201-E3CD-47DB-B0BD-00B1F21F10D8}"/>
            </a:ext>
          </a:extLst>
        </xdr:cNvPr>
        <xdr:cNvSpPr/>
      </xdr:nvSpPr>
      <xdr:spPr>
        <a:xfrm>
          <a:off x="7839075" y="97250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63500</xdr:rowOff>
    </xdr:from>
    <xdr:to>
      <xdr:col>50</xdr:col>
      <xdr:colOff>114300</xdr:colOff>
      <xdr:row>60</xdr:row>
      <xdr:rowOff>76200</xdr:rowOff>
    </xdr:to>
    <xdr:cxnSp macro="">
      <xdr:nvCxnSpPr>
        <xdr:cNvPr id="252" name="直線コネクタ 251">
          <a:extLst>
            <a:ext uri="{FF2B5EF4-FFF2-40B4-BE49-F238E27FC236}">
              <a16:creationId xmlns:a16="http://schemas.microsoft.com/office/drawing/2014/main" id="{9229746C-31AC-4E7F-98FC-3A17DA7B6AA2}"/>
            </a:ext>
          </a:extLst>
        </xdr:cNvPr>
        <xdr:cNvCxnSpPr/>
      </xdr:nvCxnSpPr>
      <xdr:spPr>
        <a:xfrm>
          <a:off x="7886700" y="9782175"/>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12700</xdr:rowOff>
    </xdr:from>
    <xdr:to>
      <xdr:col>41</xdr:col>
      <xdr:colOff>101600</xdr:colOff>
      <xdr:row>60</xdr:row>
      <xdr:rowOff>114300</xdr:rowOff>
    </xdr:to>
    <xdr:sp macro="" textlink="">
      <xdr:nvSpPr>
        <xdr:cNvPr id="253" name="楕円 252">
          <a:extLst>
            <a:ext uri="{FF2B5EF4-FFF2-40B4-BE49-F238E27FC236}">
              <a16:creationId xmlns:a16="http://schemas.microsoft.com/office/drawing/2014/main" id="{54EAE0B1-FBFC-4060-9FE7-4A207BD415E9}"/>
            </a:ext>
          </a:extLst>
        </xdr:cNvPr>
        <xdr:cNvSpPr/>
      </xdr:nvSpPr>
      <xdr:spPr>
        <a:xfrm>
          <a:off x="7029450" y="972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63500</xdr:rowOff>
    </xdr:from>
    <xdr:to>
      <xdr:col>45</xdr:col>
      <xdr:colOff>177800</xdr:colOff>
      <xdr:row>60</xdr:row>
      <xdr:rowOff>63500</xdr:rowOff>
    </xdr:to>
    <xdr:cxnSp macro="">
      <xdr:nvCxnSpPr>
        <xdr:cNvPr id="254" name="直線コネクタ 253">
          <a:extLst>
            <a:ext uri="{FF2B5EF4-FFF2-40B4-BE49-F238E27FC236}">
              <a16:creationId xmlns:a16="http://schemas.microsoft.com/office/drawing/2014/main" id="{1757ADF5-4E44-4505-B549-1083A3702D4F}"/>
            </a:ext>
          </a:extLst>
        </xdr:cNvPr>
        <xdr:cNvCxnSpPr/>
      </xdr:nvCxnSpPr>
      <xdr:spPr>
        <a:xfrm>
          <a:off x="7077075" y="97821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12700</xdr:rowOff>
    </xdr:from>
    <xdr:to>
      <xdr:col>36</xdr:col>
      <xdr:colOff>165100</xdr:colOff>
      <xdr:row>60</xdr:row>
      <xdr:rowOff>114300</xdr:rowOff>
    </xdr:to>
    <xdr:sp macro="" textlink="">
      <xdr:nvSpPr>
        <xdr:cNvPr id="255" name="楕円 254">
          <a:extLst>
            <a:ext uri="{FF2B5EF4-FFF2-40B4-BE49-F238E27FC236}">
              <a16:creationId xmlns:a16="http://schemas.microsoft.com/office/drawing/2014/main" id="{6A203A52-7F85-456B-8A74-9CBA1FF20B5A}"/>
            </a:ext>
          </a:extLst>
        </xdr:cNvPr>
        <xdr:cNvSpPr/>
      </xdr:nvSpPr>
      <xdr:spPr>
        <a:xfrm>
          <a:off x="6238875" y="972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63500</xdr:rowOff>
    </xdr:from>
    <xdr:to>
      <xdr:col>41</xdr:col>
      <xdr:colOff>50800</xdr:colOff>
      <xdr:row>60</xdr:row>
      <xdr:rowOff>63500</xdr:rowOff>
    </xdr:to>
    <xdr:cxnSp macro="">
      <xdr:nvCxnSpPr>
        <xdr:cNvPr id="256" name="直線コネクタ 255">
          <a:extLst>
            <a:ext uri="{FF2B5EF4-FFF2-40B4-BE49-F238E27FC236}">
              <a16:creationId xmlns:a16="http://schemas.microsoft.com/office/drawing/2014/main" id="{86E7BC37-5FE9-4640-822B-906C35830A1C}"/>
            </a:ext>
          </a:extLst>
        </xdr:cNvPr>
        <xdr:cNvCxnSpPr/>
      </xdr:nvCxnSpPr>
      <xdr:spPr>
        <a:xfrm>
          <a:off x="6286500" y="97821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111777</xdr:rowOff>
    </xdr:from>
    <xdr:ext cx="469744" cy="259045"/>
    <xdr:sp macro="" textlink="">
      <xdr:nvSpPr>
        <xdr:cNvPr id="257" name="n_1aveValue【体育館・プール】&#10;一人当たり面積">
          <a:extLst>
            <a:ext uri="{FF2B5EF4-FFF2-40B4-BE49-F238E27FC236}">
              <a16:creationId xmlns:a16="http://schemas.microsoft.com/office/drawing/2014/main" id="{7E7A1AF8-0EF8-439D-881C-D81744CDAAA8}"/>
            </a:ext>
          </a:extLst>
        </xdr:cNvPr>
        <xdr:cNvSpPr txBox="1"/>
      </xdr:nvSpPr>
      <xdr:spPr>
        <a:xfrm>
          <a:off x="8458277"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8" name="n_2aveValue【体育館・プール】&#10;一人当たり面積">
          <a:extLst>
            <a:ext uri="{FF2B5EF4-FFF2-40B4-BE49-F238E27FC236}">
              <a16:creationId xmlns:a16="http://schemas.microsoft.com/office/drawing/2014/main" id="{20CDA136-B612-4854-9F6D-08E16ADFA61C}"/>
            </a:ext>
          </a:extLst>
        </xdr:cNvPr>
        <xdr:cNvSpPr txBox="1"/>
      </xdr:nvSpPr>
      <xdr:spPr>
        <a:xfrm>
          <a:off x="76772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124477</xdr:rowOff>
    </xdr:from>
    <xdr:ext cx="469744" cy="259045"/>
    <xdr:sp macro="" textlink="">
      <xdr:nvSpPr>
        <xdr:cNvPr id="259" name="n_3aveValue【体育館・プール】&#10;一人当たり面積">
          <a:extLst>
            <a:ext uri="{FF2B5EF4-FFF2-40B4-BE49-F238E27FC236}">
              <a16:creationId xmlns:a16="http://schemas.microsoft.com/office/drawing/2014/main" id="{080202C7-CA53-4AA4-A8BC-791D4013B4F9}"/>
            </a:ext>
          </a:extLst>
        </xdr:cNvPr>
        <xdr:cNvSpPr txBox="1"/>
      </xdr:nvSpPr>
      <xdr:spPr>
        <a:xfrm>
          <a:off x="6867602"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60" name="n_4aveValue【体育館・プール】&#10;一人当たり面積">
          <a:extLst>
            <a:ext uri="{FF2B5EF4-FFF2-40B4-BE49-F238E27FC236}">
              <a16:creationId xmlns:a16="http://schemas.microsoft.com/office/drawing/2014/main" id="{FA1F3C3F-8D79-47B9-8D73-A65764986DD4}"/>
            </a:ext>
          </a:extLst>
        </xdr:cNvPr>
        <xdr:cNvSpPr txBox="1"/>
      </xdr:nvSpPr>
      <xdr:spPr>
        <a:xfrm>
          <a:off x="60675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143527</xdr:rowOff>
    </xdr:from>
    <xdr:ext cx="469744" cy="259045"/>
    <xdr:sp macro="" textlink="">
      <xdr:nvSpPr>
        <xdr:cNvPr id="261" name="n_1mainValue【体育館・プール】&#10;一人当たり面積">
          <a:extLst>
            <a:ext uri="{FF2B5EF4-FFF2-40B4-BE49-F238E27FC236}">
              <a16:creationId xmlns:a16="http://schemas.microsoft.com/office/drawing/2014/main" id="{BB639516-1E6D-435A-A425-EC57A219D7CF}"/>
            </a:ext>
          </a:extLst>
        </xdr:cNvPr>
        <xdr:cNvSpPr txBox="1"/>
      </xdr:nvSpPr>
      <xdr:spPr>
        <a:xfrm>
          <a:off x="8458277" y="95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130827</xdr:rowOff>
    </xdr:from>
    <xdr:ext cx="469744" cy="259045"/>
    <xdr:sp macro="" textlink="">
      <xdr:nvSpPr>
        <xdr:cNvPr id="262" name="n_2mainValue【体育館・プール】&#10;一人当たり面積">
          <a:extLst>
            <a:ext uri="{FF2B5EF4-FFF2-40B4-BE49-F238E27FC236}">
              <a16:creationId xmlns:a16="http://schemas.microsoft.com/office/drawing/2014/main" id="{3EA6D8EB-EA20-4C3B-B8C8-1A35BD7C46DB}"/>
            </a:ext>
          </a:extLst>
        </xdr:cNvPr>
        <xdr:cNvSpPr txBox="1"/>
      </xdr:nvSpPr>
      <xdr:spPr>
        <a:xfrm>
          <a:off x="76772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130827</xdr:rowOff>
    </xdr:from>
    <xdr:ext cx="469744" cy="259045"/>
    <xdr:sp macro="" textlink="">
      <xdr:nvSpPr>
        <xdr:cNvPr id="263" name="n_3mainValue【体育館・プール】&#10;一人当たり面積">
          <a:extLst>
            <a:ext uri="{FF2B5EF4-FFF2-40B4-BE49-F238E27FC236}">
              <a16:creationId xmlns:a16="http://schemas.microsoft.com/office/drawing/2014/main" id="{0357E7A4-238A-4F41-944A-2097AA5A056C}"/>
            </a:ext>
          </a:extLst>
        </xdr:cNvPr>
        <xdr:cNvSpPr txBox="1"/>
      </xdr:nvSpPr>
      <xdr:spPr>
        <a:xfrm>
          <a:off x="6867602"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130827</xdr:rowOff>
    </xdr:from>
    <xdr:ext cx="469744" cy="259045"/>
    <xdr:sp macro="" textlink="">
      <xdr:nvSpPr>
        <xdr:cNvPr id="264" name="n_4mainValue【体育館・プール】&#10;一人当たり面積">
          <a:extLst>
            <a:ext uri="{FF2B5EF4-FFF2-40B4-BE49-F238E27FC236}">
              <a16:creationId xmlns:a16="http://schemas.microsoft.com/office/drawing/2014/main" id="{5099072F-B1F6-42FA-9F3C-A2B271E91630}"/>
            </a:ext>
          </a:extLst>
        </xdr:cNvPr>
        <xdr:cNvSpPr txBox="1"/>
      </xdr:nvSpPr>
      <xdr:spPr>
        <a:xfrm>
          <a:off x="6067502"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237E413-0049-4673-A34C-BEDE40BCA442}"/>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6E2C4A6-2C1A-44F0-A0F2-3FD2067F9A7B}"/>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365C8E5-3FBB-48B0-905A-B9C1D31EA8E4}"/>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7148C1E-3D7E-46B5-A3BE-421E127E74D3}"/>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4E1543C-4649-4F6A-AA9C-E0654ECCCBF6}"/>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8D39EE78-8A90-49CE-B01E-D3E577187559}"/>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2A125D4-6327-4E3B-9A0E-10CBBDCA8296}"/>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B528316-8F8F-4E26-94C6-916B5AECAF04}"/>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38CECD4-362F-488C-A66C-B95D538B4857}"/>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91DB729-1425-4D15-A95C-56D781E6D769}"/>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5AC37633-0687-48F3-B5F9-353546D17519}"/>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2CDD60F0-4652-48FA-A028-A5EBD4786188}"/>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7" name="テキスト ボックス 276">
          <a:extLst>
            <a:ext uri="{FF2B5EF4-FFF2-40B4-BE49-F238E27FC236}">
              <a16:creationId xmlns:a16="http://schemas.microsoft.com/office/drawing/2014/main" id="{FA572F55-BA60-4973-A79B-816E1113E93B}"/>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4BEFE5B7-4002-4BCA-9FF5-8F4525DB5289}"/>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941A3ECB-7C52-45CB-84A2-C1DC9BC6AF51}"/>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172F61EC-327E-4A2B-99E8-E11E0B55A619}"/>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E6DF7C8B-49BE-4BE3-B315-3DCBB35290CA}"/>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D2EAE29E-D6B9-4EC1-A99E-BFDF93E733F7}"/>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31B5F5D7-D3DB-4671-825F-3F76466B6B41}"/>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A4D52754-9ACC-48C0-A48A-4B2793A2D84D}"/>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8B643323-BF2A-4679-B20F-B0858443AA05}"/>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F74B1AEE-1E08-4463-B5C8-D7046AC2EB0E}"/>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7B86147-1CEC-4D7F-A51C-532142A2400B}"/>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99A5F407-DFCA-4A64-973D-60BBC77B9415}"/>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19050</xdr:rowOff>
    </xdr:from>
    <xdr:to>
      <xdr:col>24</xdr:col>
      <xdr:colOff>62865</xdr:colOff>
      <xdr:row>87</xdr:row>
      <xdr:rowOff>22861</xdr:rowOff>
    </xdr:to>
    <xdr:cxnSp macro="">
      <xdr:nvCxnSpPr>
        <xdr:cNvPr id="289" name="直線コネクタ 288">
          <a:extLst>
            <a:ext uri="{FF2B5EF4-FFF2-40B4-BE49-F238E27FC236}">
              <a16:creationId xmlns:a16="http://schemas.microsoft.com/office/drawing/2014/main" id="{2166DA82-319A-4096-958C-D55DD23CCC1C}"/>
            </a:ext>
          </a:extLst>
        </xdr:cNvPr>
        <xdr:cNvCxnSpPr/>
      </xdr:nvCxnSpPr>
      <xdr:spPr>
        <a:xfrm flipV="1">
          <a:off x="4180840" y="12811125"/>
          <a:ext cx="0" cy="1302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E2A9833B-F401-4FA4-9505-CCC70EE117EB}"/>
            </a:ext>
          </a:extLst>
        </xdr:cNvPr>
        <xdr:cNvSpPr txBox="1"/>
      </xdr:nvSpPr>
      <xdr:spPr>
        <a:xfrm>
          <a:off x="4219575"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91" name="直線コネクタ 290">
          <a:extLst>
            <a:ext uri="{FF2B5EF4-FFF2-40B4-BE49-F238E27FC236}">
              <a16:creationId xmlns:a16="http://schemas.microsoft.com/office/drawing/2014/main" id="{E9E0A71D-1BAF-42B3-A374-C65CF27E68CE}"/>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137177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4D3E1343-446D-49BA-A367-081DE3A67329}"/>
            </a:ext>
          </a:extLst>
        </xdr:cNvPr>
        <xdr:cNvSpPr txBox="1"/>
      </xdr:nvSpPr>
      <xdr:spPr>
        <a:xfrm>
          <a:off x="4219575" y="1260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293" name="直線コネクタ 292">
          <a:extLst>
            <a:ext uri="{FF2B5EF4-FFF2-40B4-BE49-F238E27FC236}">
              <a16:creationId xmlns:a16="http://schemas.microsoft.com/office/drawing/2014/main" id="{3E7DCE31-C191-40CA-A7B7-4CF482989BCE}"/>
            </a:ext>
          </a:extLst>
        </xdr:cNvPr>
        <xdr:cNvCxnSpPr/>
      </xdr:nvCxnSpPr>
      <xdr:spPr>
        <a:xfrm>
          <a:off x="4105275" y="128111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2404469F-357E-4CC7-9B49-7BAD9E594D34}"/>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5" name="フローチャート: 判断 294">
          <a:extLst>
            <a:ext uri="{FF2B5EF4-FFF2-40B4-BE49-F238E27FC236}">
              <a16:creationId xmlns:a16="http://schemas.microsoft.com/office/drawing/2014/main" id="{85CC45D4-F8E3-4502-909A-5941EE966275}"/>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macro="" textlink="">
      <xdr:nvSpPr>
        <xdr:cNvPr id="296" name="フローチャート: 判断 295">
          <a:extLst>
            <a:ext uri="{FF2B5EF4-FFF2-40B4-BE49-F238E27FC236}">
              <a16:creationId xmlns:a16="http://schemas.microsoft.com/office/drawing/2014/main" id="{4DDFFA2C-6C69-41F3-B7EB-ED1735F4EA4D}"/>
            </a:ext>
          </a:extLst>
        </xdr:cNvPr>
        <xdr:cNvSpPr/>
      </xdr:nvSpPr>
      <xdr:spPr>
        <a:xfrm>
          <a:off x="3381375" y="133991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97" name="フローチャート: 判断 296">
          <a:extLst>
            <a:ext uri="{FF2B5EF4-FFF2-40B4-BE49-F238E27FC236}">
              <a16:creationId xmlns:a16="http://schemas.microsoft.com/office/drawing/2014/main" id="{0209570E-BF82-4E60-A2BE-AE85B0D5B7CC}"/>
            </a:ext>
          </a:extLst>
        </xdr:cNvPr>
        <xdr:cNvSpPr/>
      </xdr:nvSpPr>
      <xdr:spPr>
        <a:xfrm>
          <a:off x="2571750" y="133375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8" name="フローチャート: 判断 297">
          <a:extLst>
            <a:ext uri="{FF2B5EF4-FFF2-40B4-BE49-F238E27FC236}">
              <a16:creationId xmlns:a16="http://schemas.microsoft.com/office/drawing/2014/main" id="{D4DF5B82-A6D1-4259-8E8D-B3A951EFC108}"/>
            </a:ext>
          </a:extLst>
        </xdr:cNvPr>
        <xdr:cNvSpPr/>
      </xdr:nvSpPr>
      <xdr:spPr>
        <a:xfrm>
          <a:off x="1781175" y="132994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299" name="フローチャート: 判断 298">
          <a:extLst>
            <a:ext uri="{FF2B5EF4-FFF2-40B4-BE49-F238E27FC236}">
              <a16:creationId xmlns:a16="http://schemas.microsoft.com/office/drawing/2014/main" id="{59E5E622-5219-416E-9983-FBDCE9B997EB}"/>
            </a:ext>
          </a:extLst>
        </xdr:cNvPr>
        <xdr:cNvSpPr/>
      </xdr:nvSpPr>
      <xdr:spPr>
        <a:xfrm>
          <a:off x="9810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E9C53B3-984F-4F3D-97E5-EE772549BE10}"/>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EEFC97F-EA33-4D54-AE75-663E6E681159}"/>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3A4A0CA-CBB5-4DFD-8D5F-305F06DDB8CA}"/>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0191CDF-C38B-4F1B-AFBC-F042E14549F1}"/>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36276F7-B8D6-42C4-A6CD-533C84B9ABBA}"/>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48261</xdr:rowOff>
    </xdr:from>
    <xdr:to>
      <xdr:col>24</xdr:col>
      <xdr:colOff>114300</xdr:colOff>
      <xdr:row>84</xdr:row>
      <xdr:rowOff>149861</xdr:rowOff>
    </xdr:to>
    <xdr:sp macro="" textlink="">
      <xdr:nvSpPr>
        <xdr:cNvPr id="305" name="楕円 304">
          <a:extLst>
            <a:ext uri="{FF2B5EF4-FFF2-40B4-BE49-F238E27FC236}">
              <a16:creationId xmlns:a16="http://schemas.microsoft.com/office/drawing/2014/main" id="{DAE8440F-2F5E-4C6A-B0F3-24DBA5CA34AE}"/>
            </a:ext>
          </a:extLst>
        </xdr:cNvPr>
        <xdr:cNvSpPr/>
      </xdr:nvSpPr>
      <xdr:spPr>
        <a:xfrm>
          <a:off x="4124325" y="136467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26688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7B01A400-2790-4C2D-90A8-80042BA56345}"/>
            </a:ext>
          </a:extLst>
        </xdr:cNvPr>
        <xdr:cNvSpPr txBox="1"/>
      </xdr:nvSpPr>
      <xdr:spPr>
        <a:xfrm>
          <a:off x="4219575" y="1363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71120</xdr:rowOff>
    </xdr:from>
    <xdr:to>
      <xdr:col>20</xdr:col>
      <xdr:colOff>38100</xdr:colOff>
      <xdr:row>84</xdr:row>
      <xdr:rowOff>1270</xdr:rowOff>
    </xdr:to>
    <xdr:sp macro="" textlink="">
      <xdr:nvSpPr>
        <xdr:cNvPr id="307" name="楕円 306">
          <a:extLst>
            <a:ext uri="{FF2B5EF4-FFF2-40B4-BE49-F238E27FC236}">
              <a16:creationId xmlns:a16="http://schemas.microsoft.com/office/drawing/2014/main" id="{CF120351-108F-4C19-B318-FD0B97349E86}"/>
            </a:ext>
          </a:extLst>
        </xdr:cNvPr>
        <xdr:cNvSpPr/>
      </xdr:nvSpPr>
      <xdr:spPr>
        <a:xfrm>
          <a:off x="3381375" y="135077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84</xdr:row>
      <xdr:rowOff>99061</xdr:rowOff>
    </xdr:to>
    <xdr:cxnSp macro="">
      <xdr:nvCxnSpPr>
        <xdr:cNvPr id="308" name="直線コネクタ 307">
          <a:extLst>
            <a:ext uri="{FF2B5EF4-FFF2-40B4-BE49-F238E27FC236}">
              <a16:creationId xmlns:a16="http://schemas.microsoft.com/office/drawing/2014/main" id="{E48A9C49-BA9E-418B-8403-F08266223F19}"/>
            </a:ext>
          </a:extLst>
        </xdr:cNvPr>
        <xdr:cNvCxnSpPr/>
      </xdr:nvCxnSpPr>
      <xdr:spPr>
        <a:xfrm>
          <a:off x="3429000" y="13564870"/>
          <a:ext cx="752475"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309" name="楕円 308">
          <a:extLst>
            <a:ext uri="{FF2B5EF4-FFF2-40B4-BE49-F238E27FC236}">
              <a16:creationId xmlns:a16="http://schemas.microsoft.com/office/drawing/2014/main" id="{329AD02E-DEA6-4EF3-87C3-BF0F9D8826B1}"/>
            </a:ext>
          </a:extLst>
        </xdr:cNvPr>
        <xdr:cNvSpPr/>
      </xdr:nvSpPr>
      <xdr:spPr>
        <a:xfrm>
          <a:off x="2571750" y="13487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121920</xdr:rowOff>
    </xdr:to>
    <xdr:cxnSp macro="">
      <xdr:nvCxnSpPr>
        <xdr:cNvPr id="310" name="直線コネクタ 309">
          <a:extLst>
            <a:ext uri="{FF2B5EF4-FFF2-40B4-BE49-F238E27FC236}">
              <a16:creationId xmlns:a16="http://schemas.microsoft.com/office/drawing/2014/main" id="{968CDD95-8161-4D4D-A4D6-AE6292B92DF1}"/>
            </a:ext>
          </a:extLst>
        </xdr:cNvPr>
        <xdr:cNvCxnSpPr/>
      </xdr:nvCxnSpPr>
      <xdr:spPr>
        <a:xfrm>
          <a:off x="2619375" y="13535025"/>
          <a:ext cx="80962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311" name="楕円 310">
          <a:extLst>
            <a:ext uri="{FF2B5EF4-FFF2-40B4-BE49-F238E27FC236}">
              <a16:creationId xmlns:a16="http://schemas.microsoft.com/office/drawing/2014/main" id="{87EA3785-404B-40A7-A8B1-421CEFB4FB63}"/>
            </a:ext>
          </a:extLst>
        </xdr:cNvPr>
        <xdr:cNvSpPr/>
      </xdr:nvSpPr>
      <xdr:spPr>
        <a:xfrm>
          <a:off x="1781175" y="13413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95250</xdr:rowOff>
    </xdr:to>
    <xdr:cxnSp macro="">
      <xdr:nvCxnSpPr>
        <xdr:cNvPr id="312" name="直線コネクタ 311">
          <a:extLst>
            <a:ext uri="{FF2B5EF4-FFF2-40B4-BE49-F238E27FC236}">
              <a16:creationId xmlns:a16="http://schemas.microsoft.com/office/drawing/2014/main" id="{9922AA72-E219-4B9F-9E3E-69F7D039DBA8}"/>
            </a:ext>
          </a:extLst>
        </xdr:cNvPr>
        <xdr:cNvCxnSpPr/>
      </xdr:nvCxnSpPr>
      <xdr:spPr>
        <a:xfrm>
          <a:off x="1828800" y="13451839"/>
          <a:ext cx="790575" cy="8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116839</xdr:rowOff>
    </xdr:from>
    <xdr:to>
      <xdr:col>6</xdr:col>
      <xdr:colOff>38100</xdr:colOff>
      <xdr:row>83</xdr:row>
      <xdr:rowOff>46989</xdr:rowOff>
    </xdr:to>
    <xdr:sp macro="" textlink="">
      <xdr:nvSpPr>
        <xdr:cNvPr id="313" name="楕円 312">
          <a:extLst>
            <a:ext uri="{FF2B5EF4-FFF2-40B4-BE49-F238E27FC236}">
              <a16:creationId xmlns:a16="http://schemas.microsoft.com/office/drawing/2014/main" id="{B5F6181D-5097-4084-A50F-873A82FBEFF4}"/>
            </a:ext>
          </a:extLst>
        </xdr:cNvPr>
        <xdr:cNvSpPr/>
      </xdr:nvSpPr>
      <xdr:spPr>
        <a:xfrm>
          <a:off x="981075" y="133946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167639</xdr:rowOff>
    </xdr:from>
    <xdr:to>
      <xdr:col>10</xdr:col>
      <xdr:colOff>114300</xdr:colOff>
      <xdr:row>83</xdr:row>
      <xdr:rowOff>15239</xdr:rowOff>
    </xdr:to>
    <xdr:cxnSp macro="">
      <xdr:nvCxnSpPr>
        <xdr:cNvPr id="314" name="直線コネクタ 313">
          <a:extLst>
            <a:ext uri="{FF2B5EF4-FFF2-40B4-BE49-F238E27FC236}">
              <a16:creationId xmlns:a16="http://schemas.microsoft.com/office/drawing/2014/main" id="{E6877F1B-1E35-4DCA-BA83-84012E57FF5D}"/>
            </a:ext>
          </a:extLst>
        </xdr:cNvPr>
        <xdr:cNvCxnSpPr/>
      </xdr:nvCxnSpPr>
      <xdr:spPr>
        <a:xfrm>
          <a:off x="1028700" y="13442314"/>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71138</xdr:rowOff>
    </xdr:from>
    <xdr:ext cx="405111" cy="259045"/>
    <xdr:sp macro="" textlink="">
      <xdr:nvSpPr>
        <xdr:cNvPr id="315" name="n_1aveValue【福祉施設】&#10;有形固定資産減価償却率">
          <a:extLst>
            <a:ext uri="{FF2B5EF4-FFF2-40B4-BE49-F238E27FC236}">
              <a16:creationId xmlns:a16="http://schemas.microsoft.com/office/drawing/2014/main" id="{89289132-F0CC-4A03-BB78-36D1496EA9C1}"/>
            </a:ext>
          </a:extLst>
        </xdr:cNvPr>
        <xdr:cNvSpPr txBox="1"/>
      </xdr:nvSpPr>
      <xdr:spPr>
        <a:xfrm>
          <a:off x="3239144" y="1318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316" name="n_2aveValue【福祉施設】&#10;有形固定資産減価償却率">
          <a:extLst>
            <a:ext uri="{FF2B5EF4-FFF2-40B4-BE49-F238E27FC236}">
              <a16:creationId xmlns:a16="http://schemas.microsoft.com/office/drawing/2014/main" id="{44D2B603-C808-4CCD-B5E3-6E3E71308640}"/>
            </a:ext>
          </a:extLst>
        </xdr:cNvPr>
        <xdr:cNvSpPr txBox="1"/>
      </xdr:nvSpPr>
      <xdr:spPr>
        <a:xfrm>
          <a:off x="2439044" y="1312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7" name="n_3aveValue【福祉施設】&#10;有形固定資産減価償却率">
          <a:extLst>
            <a:ext uri="{FF2B5EF4-FFF2-40B4-BE49-F238E27FC236}">
              <a16:creationId xmlns:a16="http://schemas.microsoft.com/office/drawing/2014/main" id="{7F91AB5A-C2E9-4679-A46A-9E6A1ADA8C28}"/>
            </a:ext>
          </a:extLst>
        </xdr:cNvPr>
        <xdr:cNvSpPr txBox="1"/>
      </xdr:nvSpPr>
      <xdr:spPr>
        <a:xfrm>
          <a:off x="1648469"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macro="" textlink="">
      <xdr:nvSpPr>
        <xdr:cNvPr id="318" name="n_4aveValue【福祉施設】&#10;有形固定資産減価償却率">
          <a:extLst>
            <a:ext uri="{FF2B5EF4-FFF2-40B4-BE49-F238E27FC236}">
              <a16:creationId xmlns:a16="http://schemas.microsoft.com/office/drawing/2014/main" id="{388C9F7B-C680-4CCB-9A8D-F829D0549B89}"/>
            </a:ext>
          </a:extLst>
        </xdr:cNvPr>
        <xdr:cNvSpPr txBox="1"/>
      </xdr:nvSpPr>
      <xdr:spPr>
        <a:xfrm>
          <a:off x="848369"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163847</xdr:rowOff>
    </xdr:from>
    <xdr:ext cx="405111" cy="259045"/>
    <xdr:sp macro="" textlink="">
      <xdr:nvSpPr>
        <xdr:cNvPr id="319" name="n_1mainValue【福祉施設】&#10;有形固定資産減価償却率">
          <a:extLst>
            <a:ext uri="{FF2B5EF4-FFF2-40B4-BE49-F238E27FC236}">
              <a16:creationId xmlns:a16="http://schemas.microsoft.com/office/drawing/2014/main" id="{0DAE2107-CFA4-4787-A11F-182A4D793707}"/>
            </a:ext>
          </a:extLst>
        </xdr:cNvPr>
        <xdr:cNvSpPr txBox="1"/>
      </xdr:nvSpPr>
      <xdr:spPr>
        <a:xfrm>
          <a:off x="32391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20" name="n_2mainValue【福祉施設】&#10;有形固定資産減価償却率">
          <a:extLst>
            <a:ext uri="{FF2B5EF4-FFF2-40B4-BE49-F238E27FC236}">
              <a16:creationId xmlns:a16="http://schemas.microsoft.com/office/drawing/2014/main" id="{495A17BF-9437-4EC8-B1A1-81000E7DABBD}"/>
            </a:ext>
          </a:extLst>
        </xdr:cNvPr>
        <xdr:cNvSpPr txBox="1"/>
      </xdr:nvSpPr>
      <xdr:spPr>
        <a:xfrm>
          <a:off x="2439044" y="1358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21" name="n_3mainValue【福祉施設】&#10;有形固定資産減価償却率">
          <a:extLst>
            <a:ext uri="{FF2B5EF4-FFF2-40B4-BE49-F238E27FC236}">
              <a16:creationId xmlns:a16="http://schemas.microsoft.com/office/drawing/2014/main" id="{9E20D13B-9379-4BE7-A2EA-CA975E65DA73}"/>
            </a:ext>
          </a:extLst>
        </xdr:cNvPr>
        <xdr:cNvSpPr txBox="1"/>
      </xdr:nvSpPr>
      <xdr:spPr>
        <a:xfrm>
          <a:off x="1648469" y="1349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22" name="n_4mainValue【福祉施設】&#10;有形固定資産減価償却率">
          <a:extLst>
            <a:ext uri="{FF2B5EF4-FFF2-40B4-BE49-F238E27FC236}">
              <a16:creationId xmlns:a16="http://schemas.microsoft.com/office/drawing/2014/main" id="{D2E2808F-BA94-4AE4-9A6D-60C203446793}"/>
            </a:ext>
          </a:extLst>
        </xdr:cNvPr>
        <xdr:cNvSpPr txBox="1"/>
      </xdr:nvSpPr>
      <xdr:spPr>
        <a:xfrm>
          <a:off x="848369" y="13477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995B6D2-5F07-496C-A198-D9F5CC8B6BD9}"/>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1B9D9248-9BB4-4592-85A1-CD358DF7E4A5}"/>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3B6C6FD-211F-4687-9AF5-43817E8AFC91}"/>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A37C92E7-7382-48D5-85C8-AE00A36D22F0}"/>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136E6016-6940-40AC-A6BA-3C7D497AF81D}"/>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3C3A0AC-3532-4D5C-A978-4B3F91AC5913}"/>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61B1A77-86A1-4602-BA6F-672BF654FDDE}"/>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A1F3499-F051-4617-9269-15680BFFF4F5}"/>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53489381-074C-4627-B217-12CA71F63C88}"/>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D386F98-4880-4056-816D-4604FB009D84}"/>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DACAE557-DA9B-48BC-BE2A-B1C042557FB5}"/>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2ABA38A8-BFBA-4B2B-AD98-5863E895FD9A}"/>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A9BB4D4B-5EEE-43ED-BF01-99E014546497}"/>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54CFD577-E677-4270-A756-CEAC2B8C27F8}"/>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A3C81FF4-7EED-4234-9E52-0CC5444DA3BE}"/>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48A35B1B-1604-43AC-8945-F82B76BE4987}"/>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C3BF0E57-5BF8-4B82-ACBB-67526CC447DA}"/>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F3934E8B-5E3C-49F6-B7B2-17282ED37375}"/>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78239097-8914-4893-AEA5-20B531384E4D}"/>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BEE13390-1A5E-4AE0-B6B1-865B33CB734D}"/>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C922F13C-0E69-4376-8812-12CA59CB31BC}"/>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247C6395-0BB5-4A3E-893E-7C094E59CC1C}"/>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28AE1EFE-4259-45CA-BAA7-94AFD945F4A1}"/>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F9075D64-ABB5-4AE7-A37A-F58553F0923A}"/>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81C317B2-06CF-4D55-9549-584675A94817}"/>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BBE94626-484D-4BDC-B8E1-5D6E6374C244}"/>
            </a:ext>
          </a:extLst>
        </xdr:cNvPr>
        <xdr:cNvCxnSpPr/>
      </xdr:nvCxnSpPr>
      <xdr:spPr>
        <a:xfrm flipV="1">
          <a:off x="9429115" y="12668250"/>
          <a:ext cx="0" cy="123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97D46BDC-F30B-42E0-8ACB-0B366FF4D21C}"/>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25991517-7D2E-485B-9BFC-D99C6CAC15DD}"/>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1" name="【福祉施設】&#10;一人当たり面積最大値テキスト">
          <a:extLst>
            <a:ext uri="{FF2B5EF4-FFF2-40B4-BE49-F238E27FC236}">
              <a16:creationId xmlns:a16="http://schemas.microsoft.com/office/drawing/2014/main" id="{51B68E46-C70F-424F-9D75-78984129C301}"/>
            </a:ext>
          </a:extLst>
        </xdr:cNvPr>
        <xdr:cNvSpPr txBox="1"/>
      </xdr:nvSpPr>
      <xdr:spPr>
        <a:xfrm>
          <a:off x="9467850" y="12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2" name="直線コネクタ 351">
          <a:extLst>
            <a:ext uri="{FF2B5EF4-FFF2-40B4-BE49-F238E27FC236}">
              <a16:creationId xmlns:a16="http://schemas.microsoft.com/office/drawing/2014/main" id="{C62DE2B9-C83E-4EE5-805D-BDADE33D78B4}"/>
            </a:ext>
          </a:extLst>
        </xdr:cNvPr>
        <xdr:cNvCxnSpPr/>
      </xdr:nvCxnSpPr>
      <xdr:spPr>
        <a:xfrm>
          <a:off x="9363075" y="126682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3" name="【福祉施設】&#10;一人当たり面積平均値テキスト">
          <a:extLst>
            <a:ext uri="{FF2B5EF4-FFF2-40B4-BE49-F238E27FC236}">
              <a16:creationId xmlns:a16="http://schemas.microsoft.com/office/drawing/2014/main" id="{2B50F822-ADAC-4276-B2AC-6F5B7E5AA48C}"/>
            </a:ext>
          </a:extLst>
        </xdr:cNvPr>
        <xdr:cNvSpPr txBox="1"/>
      </xdr:nvSpPr>
      <xdr:spPr>
        <a:xfrm>
          <a:off x="9467850" y="1320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4" name="フローチャート: 判断 353">
          <a:extLst>
            <a:ext uri="{FF2B5EF4-FFF2-40B4-BE49-F238E27FC236}">
              <a16:creationId xmlns:a16="http://schemas.microsoft.com/office/drawing/2014/main" id="{01F7F84E-DD1B-434E-B051-D241C1572BD4}"/>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5" name="フローチャート: 判断 354">
          <a:extLst>
            <a:ext uri="{FF2B5EF4-FFF2-40B4-BE49-F238E27FC236}">
              <a16:creationId xmlns:a16="http://schemas.microsoft.com/office/drawing/2014/main" id="{18A59086-3EDC-4CE5-8009-DDDE62ECFE66}"/>
            </a:ext>
          </a:extLst>
        </xdr:cNvPr>
        <xdr:cNvSpPr/>
      </xdr:nvSpPr>
      <xdr:spPr>
        <a:xfrm>
          <a:off x="86391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1B9E2E15-9722-42E4-B8FC-6FC1A46E9AC9}"/>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57" name="フローチャート: 判断 356">
          <a:extLst>
            <a:ext uri="{FF2B5EF4-FFF2-40B4-BE49-F238E27FC236}">
              <a16:creationId xmlns:a16="http://schemas.microsoft.com/office/drawing/2014/main" id="{51D1DD4C-E4FB-46D5-896A-031F825C1EB1}"/>
            </a:ext>
          </a:extLst>
        </xdr:cNvPr>
        <xdr:cNvSpPr/>
      </xdr:nvSpPr>
      <xdr:spPr>
        <a:xfrm>
          <a:off x="7029450" y="133436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58" name="フローチャート: 判断 357">
          <a:extLst>
            <a:ext uri="{FF2B5EF4-FFF2-40B4-BE49-F238E27FC236}">
              <a16:creationId xmlns:a16="http://schemas.microsoft.com/office/drawing/2014/main" id="{62B62541-A2C1-4F4A-9409-5679AE94BF46}"/>
            </a:ext>
          </a:extLst>
        </xdr:cNvPr>
        <xdr:cNvSpPr/>
      </xdr:nvSpPr>
      <xdr:spPr>
        <a:xfrm>
          <a:off x="62388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076E6B1-4DD4-4161-846C-5BB5457D8661}"/>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4B65183-9796-4FBE-8E00-AF49136AA6EC}"/>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2635D81-6731-4723-97F1-ABFAE0799440}"/>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D8E7BDB-22D1-422B-92A0-CBE8A24B19B1}"/>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89A43382-6212-4B98-98E3-90A887401AE3}"/>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64" name="楕円 363">
          <a:extLst>
            <a:ext uri="{FF2B5EF4-FFF2-40B4-BE49-F238E27FC236}">
              <a16:creationId xmlns:a16="http://schemas.microsoft.com/office/drawing/2014/main" id="{BF71CBA5-0CAF-4E94-BC09-493FA8FD0B3E}"/>
            </a:ext>
          </a:extLst>
        </xdr:cNvPr>
        <xdr:cNvSpPr/>
      </xdr:nvSpPr>
      <xdr:spPr>
        <a:xfrm>
          <a:off x="9401175" y="136017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137177</xdr:rowOff>
    </xdr:from>
    <xdr:ext cx="469744" cy="259045"/>
    <xdr:sp macro="" textlink="">
      <xdr:nvSpPr>
        <xdr:cNvPr id="365" name="【福祉施設】&#10;一人当たり面積該当値テキスト">
          <a:extLst>
            <a:ext uri="{FF2B5EF4-FFF2-40B4-BE49-F238E27FC236}">
              <a16:creationId xmlns:a16="http://schemas.microsoft.com/office/drawing/2014/main" id="{84C6ACE3-66D5-4DD6-AFAB-8D4C79237B65}"/>
            </a:ext>
          </a:extLst>
        </xdr:cNvPr>
        <xdr:cNvSpPr txBox="1"/>
      </xdr:nvSpPr>
      <xdr:spPr>
        <a:xfrm>
          <a:off x="9467850"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366" name="楕円 365">
          <a:extLst>
            <a:ext uri="{FF2B5EF4-FFF2-40B4-BE49-F238E27FC236}">
              <a16:creationId xmlns:a16="http://schemas.microsoft.com/office/drawing/2014/main" id="{99E5E13C-9A42-413A-84D7-A01C5CC07203}"/>
            </a:ext>
          </a:extLst>
        </xdr:cNvPr>
        <xdr:cNvSpPr/>
      </xdr:nvSpPr>
      <xdr:spPr>
        <a:xfrm>
          <a:off x="8639175" y="136017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38100</xdr:rowOff>
    </xdr:from>
    <xdr:to>
      <xdr:col>55</xdr:col>
      <xdr:colOff>0</xdr:colOff>
      <xdr:row>84</xdr:row>
      <xdr:rowOff>38100</xdr:rowOff>
    </xdr:to>
    <xdr:cxnSp macro="">
      <xdr:nvCxnSpPr>
        <xdr:cNvPr id="367" name="直線コネクタ 366">
          <a:extLst>
            <a:ext uri="{FF2B5EF4-FFF2-40B4-BE49-F238E27FC236}">
              <a16:creationId xmlns:a16="http://schemas.microsoft.com/office/drawing/2014/main" id="{E5088D81-D24E-4350-A77E-0E2CECD803D0}"/>
            </a:ext>
          </a:extLst>
        </xdr:cNvPr>
        <xdr:cNvCxnSpPr/>
      </xdr:nvCxnSpPr>
      <xdr:spPr>
        <a:xfrm>
          <a:off x="8686800" y="136398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68" name="楕円 367">
          <a:extLst>
            <a:ext uri="{FF2B5EF4-FFF2-40B4-BE49-F238E27FC236}">
              <a16:creationId xmlns:a16="http://schemas.microsoft.com/office/drawing/2014/main" id="{4270301B-FF25-4D38-9624-8CF4FC425817}"/>
            </a:ext>
          </a:extLst>
        </xdr:cNvPr>
        <xdr:cNvSpPr/>
      </xdr:nvSpPr>
      <xdr:spPr>
        <a:xfrm>
          <a:off x="7839075" y="13601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38100</xdr:rowOff>
    </xdr:to>
    <xdr:cxnSp macro="">
      <xdr:nvCxnSpPr>
        <xdr:cNvPr id="369" name="直線コネクタ 368">
          <a:extLst>
            <a:ext uri="{FF2B5EF4-FFF2-40B4-BE49-F238E27FC236}">
              <a16:creationId xmlns:a16="http://schemas.microsoft.com/office/drawing/2014/main" id="{4BCC26D2-0CFE-4885-940E-8BF0932B8B2D}"/>
            </a:ext>
          </a:extLst>
        </xdr:cNvPr>
        <xdr:cNvCxnSpPr/>
      </xdr:nvCxnSpPr>
      <xdr:spPr>
        <a:xfrm>
          <a:off x="7886700" y="13639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158750</xdr:rowOff>
    </xdr:from>
    <xdr:to>
      <xdr:col>41</xdr:col>
      <xdr:colOff>101600</xdr:colOff>
      <xdr:row>84</xdr:row>
      <xdr:rowOff>88900</xdr:rowOff>
    </xdr:to>
    <xdr:sp macro="" textlink="">
      <xdr:nvSpPr>
        <xdr:cNvPr id="370" name="楕円 369">
          <a:extLst>
            <a:ext uri="{FF2B5EF4-FFF2-40B4-BE49-F238E27FC236}">
              <a16:creationId xmlns:a16="http://schemas.microsoft.com/office/drawing/2014/main" id="{418B0E83-66D1-4581-AA0C-1E5823CE9253}"/>
            </a:ext>
          </a:extLst>
        </xdr:cNvPr>
        <xdr:cNvSpPr/>
      </xdr:nvSpPr>
      <xdr:spPr>
        <a:xfrm>
          <a:off x="7029450" y="136017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38100</xdr:rowOff>
    </xdr:from>
    <xdr:to>
      <xdr:col>45</xdr:col>
      <xdr:colOff>177800</xdr:colOff>
      <xdr:row>84</xdr:row>
      <xdr:rowOff>38100</xdr:rowOff>
    </xdr:to>
    <xdr:cxnSp macro="">
      <xdr:nvCxnSpPr>
        <xdr:cNvPr id="371" name="直線コネクタ 370">
          <a:extLst>
            <a:ext uri="{FF2B5EF4-FFF2-40B4-BE49-F238E27FC236}">
              <a16:creationId xmlns:a16="http://schemas.microsoft.com/office/drawing/2014/main" id="{C37E060E-33CB-4F64-A3E4-D49E29FC3050}"/>
            </a:ext>
          </a:extLst>
        </xdr:cNvPr>
        <xdr:cNvCxnSpPr/>
      </xdr:nvCxnSpPr>
      <xdr:spPr>
        <a:xfrm>
          <a:off x="7077075" y="136398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72" name="楕円 371">
          <a:extLst>
            <a:ext uri="{FF2B5EF4-FFF2-40B4-BE49-F238E27FC236}">
              <a16:creationId xmlns:a16="http://schemas.microsoft.com/office/drawing/2014/main" id="{80C9E90C-E0E9-48D5-8563-AEA01C51CE9C}"/>
            </a:ext>
          </a:extLst>
        </xdr:cNvPr>
        <xdr:cNvSpPr/>
      </xdr:nvSpPr>
      <xdr:spPr>
        <a:xfrm>
          <a:off x="6238875" y="136017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38100</xdr:rowOff>
    </xdr:from>
    <xdr:to>
      <xdr:col>41</xdr:col>
      <xdr:colOff>50800</xdr:colOff>
      <xdr:row>84</xdr:row>
      <xdr:rowOff>38100</xdr:rowOff>
    </xdr:to>
    <xdr:cxnSp macro="">
      <xdr:nvCxnSpPr>
        <xdr:cNvPr id="373" name="直線コネクタ 372">
          <a:extLst>
            <a:ext uri="{FF2B5EF4-FFF2-40B4-BE49-F238E27FC236}">
              <a16:creationId xmlns:a16="http://schemas.microsoft.com/office/drawing/2014/main" id="{D0F21890-0879-4C7F-BC25-FC5EF0A7A3D7}"/>
            </a:ext>
          </a:extLst>
        </xdr:cNvPr>
        <xdr:cNvCxnSpPr/>
      </xdr:nvCxnSpPr>
      <xdr:spPr>
        <a:xfrm>
          <a:off x="6286500" y="136398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74" name="n_1aveValue【福祉施設】&#10;一人当たり面積">
          <a:extLst>
            <a:ext uri="{FF2B5EF4-FFF2-40B4-BE49-F238E27FC236}">
              <a16:creationId xmlns:a16="http://schemas.microsoft.com/office/drawing/2014/main" id="{14F2AB56-6146-4BC6-BB21-7CB9C900BFD7}"/>
            </a:ext>
          </a:extLst>
        </xdr:cNvPr>
        <xdr:cNvSpPr txBox="1"/>
      </xdr:nvSpPr>
      <xdr:spPr>
        <a:xfrm>
          <a:off x="8458277"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5" name="n_2aveValue【福祉施設】&#10;一人当たり面積">
          <a:extLst>
            <a:ext uri="{FF2B5EF4-FFF2-40B4-BE49-F238E27FC236}">
              <a16:creationId xmlns:a16="http://schemas.microsoft.com/office/drawing/2014/main" id="{7526F2B4-B9E7-41C6-9F26-3AD282FA470B}"/>
            </a:ext>
          </a:extLst>
        </xdr:cNvPr>
        <xdr:cNvSpPr txBox="1"/>
      </xdr:nvSpPr>
      <xdr:spPr>
        <a:xfrm>
          <a:off x="767722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15620</xdr:rowOff>
    </xdr:from>
    <xdr:ext cx="469744" cy="259045"/>
    <xdr:sp macro="" textlink="">
      <xdr:nvSpPr>
        <xdr:cNvPr id="376" name="n_3aveValue【福祉施設】&#10;一人当たり面積">
          <a:extLst>
            <a:ext uri="{FF2B5EF4-FFF2-40B4-BE49-F238E27FC236}">
              <a16:creationId xmlns:a16="http://schemas.microsoft.com/office/drawing/2014/main" id="{A164D3D8-532B-43E2-B2E5-EEC6D2CF0AAB}"/>
            </a:ext>
          </a:extLst>
        </xdr:cNvPr>
        <xdr:cNvSpPr txBox="1"/>
      </xdr:nvSpPr>
      <xdr:spPr>
        <a:xfrm>
          <a:off x="6867602"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31948</xdr:rowOff>
    </xdr:from>
    <xdr:ext cx="469744" cy="259045"/>
    <xdr:sp macro="" textlink="">
      <xdr:nvSpPr>
        <xdr:cNvPr id="377" name="n_4aveValue【福祉施設】&#10;一人当たり面積">
          <a:extLst>
            <a:ext uri="{FF2B5EF4-FFF2-40B4-BE49-F238E27FC236}">
              <a16:creationId xmlns:a16="http://schemas.microsoft.com/office/drawing/2014/main" id="{4545CB11-416A-44A5-A6FC-7271072A6BB7}"/>
            </a:ext>
          </a:extLst>
        </xdr:cNvPr>
        <xdr:cNvSpPr txBox="1"/>
      </xdr:nvSpPr>
      <xdr:spPr>
        <a:xfrm>
          <a:off x="60675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80027</xdr:rowOff>
    </xdr:from>
    <xdr:ext cx="469744" cy="259045"/>
    <xdr:sp macro="" textlink="">
      <xdr:nvSpPr>
        <xdr:cNvPr id="378" name="n_1mainValue【福祉施設】&#10;一人当たり面積">
          <a:extLst>
            <a:ext uri="{FF2B5EF4-FFF2-40B4-BE49-F238E27FC236}">
              <a16:creationId xmlns:a16="http://schemas.microsoft.com/office/drawing/2014/main" id="{8108B3DC-B22B-4FB5-830D-17CDADEABD42}"/>
            </a:ext>
          </a:extLst>
        </xdr:cNvPr>
        <xdr:cNvSpPr txBox="1"/>
      </xdr:nvSpPr>
      <xdr:spPr>
        <a:xfrm>
          <a:off x="8458277" y="136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9" name="n_2mainValue【福祉施設】&#10;一人当たり面積">
          <a:extLst>
            <a:ext uri="{FF2B5EF4-FFF2-40B4-BE49-F238E27FC236}">
              <a16:creationId xmlns:a16="http://schemas.microsoft.com/office/drawing/2014/main" id="{6220CE41-CED5-4E96-8DDF-602791A9442F}"/>
            </a:ext>
          </a:extLst>
        </xdr:cNvPr>
        <xdr:cNvSpPr txBox="1"/>
      </xdr:nvSpPr>
      <xdr:spPr>
        <a:xfrm>
          <a:off x="7677227" y="136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80027</xdr:rowOff>
    </xdr:from>
    <xdr:ext cx="469744" cy="259045"/>
    <xdr:sp macro="" textlink="">
      <xdr:nvSpPr>
        <xdr:cNvPr id="380" name="n_3mainValue【福祉施設】&#10;一人当たり面積">
          <a:extLst>
            <a:ext uri="{FF2B5EF4-FFF2-40B4-BE49-F238E27FC236}">
              <a16:creationId xmlns:a16="http://schemas.microsoft.com/office/drawing/2014/main" id="{4EBE8668-E0BE-490A-AE75-21DA40E19FEF}"/>
            </a:ext>
          </a:extLst>
        </xdr:cNvPr>
        <xdr:cNvSpPr txBox="1"/>
      </xdr:nvSpPr>
      <xdr:spPr>
        <a:xfrm>
          <a:off x="6867602" y="136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80027</xdr:rowOff>
    </xdr:from>
    <xdr:ext cx="469744" cy="259045"/>
    <xdr:sp macro="" textlink="">
      <xdr:nvSpPr>
        <xdr:cNvPr id="381" name="n_4mainValue【福祉施設】&#10;一人当たり面積">
          <a:extLst>
            <a:ext uri="{FF2B5EF4-FFF2-40B4-BE49-F238E27FC236}">
              <a16:creationId xmlns:a16="http://schemas.microsoft.com/office/drawing/2014/main" id="{46DB6BF7-5344-4765-A611-4FD4725C7342}"/>
            </a:ext>
          </a:extLst>
        </xdr:cNvPr>
        <xdr:cNvSpPr txBox="1"/>
      </xdr:nvSpPr>
      <xdr:spPr>
        <a:xfrm>
          <a:off x="6067502" y="136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A3801655-E905-427C-B5DF-15D075A0B860}"/>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D7D0F043-0437-4F45-9AA5-735596268DB4}"/>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1EDA0D54-1D7C-4AB7-9D63-E21B73F19107}"/>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9EB8AD22-834C-48B5-81DC-18657AF2B379}"/>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539A17F1-C487-4C02-B9DA-94402B1C05D0}"/>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6AAC2627-E1C1-410F-9773-BC59BD1B5B83}"/>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74B4E922-6AD0-443D-98D4-6DCC5A65ED87}"/>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5461D47-6123-4323-8CD2-200F9B7E1701}"/>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4344B791-F766-4937-B260-6EF24CF1490C}"/>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BD11AEA2-D13B-41C8-AD84-88749A22459E}"/>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1421EA0D-9043-4AFF-B359-5047D60DF828}"/>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7B385616-0FB7-49A2-871A-C47633E55B84}"/>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B75A0A57-8B73-4D55-97FA-0B93BFADE50D}"/>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24BE973A-69A6-4C64-AFCF-DC4F58EC0F66}"/>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410FCCBE-EDEF-4014-A5C9-AD9C81D8B678}"/>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C4982009-5E9E-4193-B5C3-854FA997C6A9}"/>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5B4752E9-98E3-4138-B2A3-F9C6B77A48B1}"/>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EA7CA1A0-5546-4C1A-B46B-AA100F53AF33}"/>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6EF1B387-181B-46BC-AC8A-E12D78C10982}"/>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17DF5CB3-F1D9-471A-A50E-AA63A4B73B5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C2F05EEE-C7BB-42A4-A925-BFDE5BD8E35B}"/>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877ABDA4-7FFC-4105-A6FD-EEDECB67C244}"/>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54A03469-D02C-42C4-8BED-DB3380C307FD}"/>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451EDF10-B440-4E32-A5BC-F4D5256D816B}"/>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D12926DE-4880-4777-BDAA-822F65CB4C76}"/>
            </a:ext>
          </a:extLst>
        </xdr:cNvPr>
        <xdr:cNvCxnSpPr/>
      </xdr:nvCxnSpPr>
      <xdr:spPr>
        <a:xfrm flipV="1">
          <a:off x="4180840" y="16360775"/>
          <a:ext cx="0" cy="127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41FDB77F-FFF1-4C67-87C5-216F3AE48C5D}"/>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DAA06C6E-0C34-4677-8605-408BFAE031CA}"/>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ACC49A3C-63F8-4FD8-AB27-036DC31531A4}"/>
            </a:ext>
          </a:extLst>
        </xdr:cNvPr>
        <xdr:cNvSpPr txBox="1"/>
      </xdr:nvSpPr>
      <xdr:spPr>
        <a:xfrm>
          <a:off x="4219575" y="1615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0" name="直線コネクタ 409">
          <a:extLst>
            <a:ext uri="{FF2B5EF4-FFF2-40B4-BE49-F238E27FC236}">
              <a16:creationId xmlns:a16="http://schemas.microsoft.com/office/drawing/2014/main" id="{C3669A7A-4C0A-4F15-A49E-DE75388F235A}"/>
            </a:ext>
          </a:extLst>
        </xdr:cNvPr>
        <xdr:cNvCxnSpPr/>
      </xdr:nvCxnSpPr>
      <xdr:spPr>
        <a:xfrm>
          <a:off x="4105275" y="1636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61613</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DC515351-0FE1-49D7-867F-C0ACFA22A4EE}"/>
            </a:ext>
          </a:extLst>
        </xdr:cNvPr>
        <xdr:cNvSpPr txBox="1"/>
      </xdr:nvSpPr>
      <xdr:spPr>
        <a:xfrm>
          <a:off x="4219575" y="1658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2" name="フローチャート: 判断 411">
          <a:extLst>
            <a:ext uri="{FF2B5EF4-FFF2-40B4-BE49-F238E27FC236}">
              <a16:creationId xmlns:a16="http://schemas.microsoft.com/office/drawing/2014/main" id="{C6F96C9C-78EF-4917-9064-539F6E6860FA}"/>
            </a:ext>
          </a:extLst>
        </xdr:cNvPr>
        <xdr:cNvSpPr/>
      </xdr:nvSpPr>
      <xdr:spPr>
        <a:xfrm>
          <a:off x="4124325" y="167170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3" name="フローチャート: 判断 412">
          <a:extLst>
            <a:ext uri="{FF2B5EF4-FFF2-40B4-BE49-F238E27FC236}">
              <a16:creationId xmlns:a16="http://schemas.microsoft.com/office/drawing/2014/main" id="{F0FB3E75-50E4-49EC-918C-A057AC1BFCDE}"/>
            </a:ext>
          </a:extLst>
        </xdr:cNvPr>
        <xdr:cNvSpPr/>
      </xdr:nvSpPr>
      <xdr:spPr>
        <a:xfrm>
          <a:off x="3381375" y="167341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4" name="フローチャート: 判断 413">
          <a:extLst>
            <a:ext uri="{FF2B5EF4-FFF2-40B4-BE49-F238E27FC236}">
              <a16:creationId xmlns:a16="http://schemas.microsoft.com/office/drawing/2014/main" id="{90356A31-EAD9-4C4F-90F8-F085989DC116}"/>
            </a:ext>
          </a:extLst>
        </xdr:cNvPr>
        <xdr:cNvSpPr/>
      </xdr:nvSpPr>
      <xdr:spPr>
        <a:xfrm>
          <a:off x="2571750" y="16725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5" name="フローチャート: 判断 414">
          <a:extLst>
            <a:ext uri="{FF2B5EF4-FFF2-40B4-BE49-F238E27FC236}">
              <a16:creationId xmlns:a16="http://schemas.microsoft.com/office/drawing/2014/main" id="{907B1D17-B8E2-4992-BEFA-14D042A55C4E}"/>
            </a:ext>
          </a:extLst>
        </xdr:cNvPr>
        <xdr:cNvSpPr/>
      </xdr:nvSpPr>
      <xdr:spPr>
        <a:xfrm>
          <a:off x="1781175" y="16689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16" name="フローチャート: 判断 415">
          <a:extLst>
            <a:ext uri="{FF2B5EF4-FFF2-40B4-BE49-F238E27FC236}">
              <a16:creationId xmlns:a16="http://schemas.microsoft.com/office/drawing/2014/main" id="{BF4BEE61-AA4C-45DE-B144-C3C5632C65DD}"/>
            </a:ext>
          </a:extLst>
        </xdr:cNvPr>
        <xdr:cNvSpPr/>
      </xdr:nvSpPr>
      <xdr:spPr>
        <a:xfrm>
          <a:off x="981075" y="1669796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16CE37F-AC42-414A-9602-2B25CA14F3B8}"/>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6E6A16E-F481-4EA4-8571-222AA97EC314}"/>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943A631-87F6-4BCD-94E9-C701A1434F48}"/>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28C4D4A-2FE9-427C-8B84-64B941CD2BD6}"/>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97ACF7B1-6299-4A08-86C8-115AEA7573C1}"/>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65405</xdr:rowOff>
    </xdr:from>
    <xdr:to>
      <xdr:col>24</xdr:col>
      <xdr:colOff>114300</xdr:colOff>
      <xdr:row>105</xdr:row>
      <xdr:rowOff>167005</xdr:rowOff>
    </xdr:to>
    <xdr:sp macro="" textlink="">
      <xdr:nvSpPr>
        <xdr:cNvPr id="422" name="楕円 421">
          <a:extLst>
            <a:ext uri="{FF2B5EF4-FFF2-40B4-BE49-F238E27FC236}">
              <a16:creationId xmlns:a16="http://schemas.microsoft.com/office/drawing/2014/main" id="{A5DABA8A-6270-4499-A8E4-D5FD9AB896D9}"/>
            </a:ext>
          </a:extLst>
        </xdr:cNvPr>
        <xdr:cNvSpPr/>
      </xdr:nvSpPr>
      <xdr:spPr>
        <a:xfrm>
          <a:off x="4124325" y="170707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43832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B6438B35-2263-4821-923E-66848AD11DAE}"/>
            </a:ext>
          </a:extLst>
        </xdr:cNvPr>
        <xdr:cNvSpPr txBox="1"/>
      </xdr:nvSpPr>
      <xdr:spPr>
        <a:xfrm>
          <a:off x="4219575" y="1704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25400</xdr:rowOff>
    </xdr:from>
    <xdr:to>
      <xdr:col>20</xdr:col>
      <xdr:colOff>38100</xdr:colOff>
      <xdr:row>105</xdr:row>
      <xdr:rowOff>127000</xdr:rowOff>
    </xdr:to>
    <xdr:sp macro="" textlink="">
      <xdr:nvSpPr>
        <xdr:cNvPr id="424" name="楕円 423">
          <a:extLst>
            <a:ext uri="{FF2B5EF4-FFF2-40B4-BE49-F238E27FC236}">
              <a16:creationId xmlns:a16="http://schemas.microsoft.com/office/drawing/2014/main" id="{EC3C56FA-9080-428B-A9FF-CF69A7CD7C0F}"/>
            </a:ext>
          </a:extLst>
        </xdr:cNvPr>
        <xdr:cNvSpPr/>
      </xdr:nvSpPr>
      <xdr:spPr>
        <a:xfrm>
          <a:off x="3381375" y="17030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76200</xdr:rowOff>
    </xdr:from>
    <xdr:to>
      <xdr:col>24</xdr:col>
      <xdr:colOff>63500</xdr:colOff>
      <xdr:row>105</xdr:row>
      <xdr:rowOff>116205</xdr:rowOff>
    </xdr:to>
    <xdr:cxnSp macro="">
      <xdr:nvCxnSpPr>
        <xdr:cNvPr id="425" name="直線コネクタ 424">
          <a:extLst>
            <a:ext uri="{FF2B5EF4-FFF2-40B4-BE49-F238E27FC236}">
              <a16:creationId xmlns:a16="http://schemas.microsoft.com/office/drawing/2014/main" id="{58CF4458-958C-4701-921C-680F665592DB}"/>
            </a:ext>
          </a:extLst>
        </xdr:cNvPr>
        <xdr:cNvCxnSpPr/>
      </xdr:nvCxnSpPr>
      <xdr:spPr>
        <a:xfrm>
          <a:off x="3429000" y="17078325"/>
          <a:ext cx="7524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156845</xdr:rowOff>
    </xdr:from>
    <xdr:to>
      <xdr:col>15</xdr:col>
      <xdr:colOff>101600</xdr:colOff>
      <xdr:row>105</xdr:row>
      <xdr:rowOff>86995</xdr:rowOff>
    </xdr:to>
    <xdr:sp macro="" textlink="">
      <xdr:nvSpPr>
        <xdr:cNvPr id="426" name="楕円 425">
          <a:extLst>
            <a:ext uri="{FF2B5EF4-FFF2-40B4-BE49-F238E27FC236}">
              <a16:creationId xmlns:a16="http://schemas.microsoft.com/office/drawing/2014/main" id="{34ABE00B-DEB5-4A4C-A9FD-B11A2213F5FA}"/>
            </a:ext>
          </a:extLst>
        </xdr:cNvPr>
        <xdr:cNvSpPr/>
      </xdr:nvSpPr>
      <xdr:spPr>
        <a:xfrm>
          <a:off x="2571750" y="1700022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36195</xdr:rowOff>
    </xdr:from>
    <xdr:to>
      <xdr:col>19</xdr:col>
      <xdr:colOff>177800</xdr:colOff>
      <xdr:row>105</xdr:row>
      <xdr:rowOff>76200</xdr:rowOff>
    </xdr:to>
    <xdr:cxnSp macro="">
      <xdr:nvCxnSpPr>
        <xdr:cNvPr id="427" name="直線コネクタ 426">
          <a:extLst>
            <a:ext uri="{FF2B5EF4-FFF2-40B4-BE49-F238E27FC236}">
              <a16:creationId xmlns:a16="http://schemas.microsoft.com/office/drawing/2014/main" id="{6AE23181-5B5C-4EEC-B117-0B15A03ADD75}"/>
            </a:ext>
          </a:extLst>
        </xdr:cNvPr>
        <xdr:cNvCxnSpPr/>
      </xdr:nvCxnSpPr>
      <xdr:spPr>
        <a:xfrm>
          <a:off x="2619375" y="17038320"/>
          <a:ext cx="8096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124461</xdr:rowOff>
    </xdr:from>
    <xdr:to>
      <xdr:col>10</xdr:col>
      <xdr:colOff>165100</xdr:colOff>
      <xdr:row>105</xdr:row>
      <xdr:rowOff>54611</xdr:rowOff>
    </xdr:to>
    <xdr:sp macro="" textlink="">
      <xdr:nvSpPr>
        <xdr:cNvPr id="428" name="楕円 427">
          <a:extLst>
            <a:ext uri="{FF2B5EF4-FFF2-40B4-BE49-F238E27FC236}">
              <a16:creationId xmlns:a16="http://schemas.microsoft.com/office/drawing/2014/main" id="{65AE9795-0A1A-4E93-83B5-DF161C4E501F}"/>
            </a:ext>
          </a:extLst>
        </xdr:cNvPr>
        <xdr:cNvSpPr/>
      </xdr:nvSpPr>
      <xdr:spPr>
        <a:xfrm>
          <a:off x="1781175" y="169614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3811</xdr:rowOff>
    </xdr:from>
    <xdr:to>
      <xdr:col>15</xdr:col>
      <xdr:colOff>50800</xdr:colOff>
      <xdr:row>105</xdr:row>
      <xdr:rowOff>36195</xdr:rowOff>
    </xdr:to>
    <xdr:cxnSp macro="">
      <xdr:nvCxnSpPr>
        <xdr:cNvPr id="429" name="直線コネクタ 428">
          <a:extLst>
            <a:ext uri="{FF2B5EF4-FFF2-40B4-BE49-F238E27FC236}">
              <a16:creationId xmlns:a16="http://schemas.microsoft.com/office/drawing/2014/main" id="{E7D82AFA-ABAF-428A-8227-DE938A02386F}"/>
            </a:ext>
          </a:extLst>
        </xdr:cNvPr>
        <xdr:cNvCxnSpPr/>
      </xdr:nvCxnSpPr>
      <xdr:spPr>
        <a:xfrm>
          <a:off x="1828800" y="17009111"/>
          <a:ext cx="790575"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84455</xdr:rowOff>
    </xdr:from>
    <xdr:to>
      <xdr:col>6</xdr:col>
      <xdr:colOff>38100</xdr:colOff>
      <xdr:row>105</xdr:row>
      <xdr:rowOff>14605</xdr:rowOff>
    </xdr:to>
    <xdr:sp macro="" textlink="">
      <xdr:nvSpPr>
        <xdr:cNvPr id="430" name="楕円 429">
          <a:extLst>
            <a:ext uri="{FF2B5EF4-FFF2-40B4-BE49-F238E27FC236}">
              <a16:creationId xmlns:a16="http://schemas.microsoft.com/office/drawing/2014/main" id="{0A6DE535-7A60-4DEF-A917-717A64106DA3}"/>
            </a:ext>
          </a:extLst>
        </xdr:cNvPr>
        <xdr:cNvSpPr/>
      </xdr:nvSpPr>
      <xdr:spPr>
        <a:xfrm>
          <a:off x="981075" y="1692783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135255</xdr:rowOff>
    </xdr:from>
    <xdr:to>
      <xdr:col>10</xdr:col>
      <xdr:colOff>114300</xdr:colOff>
      <xdr:row>105</xdr:row>
      <xdr:rowOff>3811</xdr:rowOff>
    </xdr:to>
    <xdr:cxnSp macro="">
      <xdr:nvCxnSpPr>
        <xdr:cNvPr id="431" name="直線コネクタ 430">
          <a:extLst>
            <a:ext uri="{FF2B5EF4-FFF2-40B4-BE49-F238E27FC236}">
              <a16:creationId xmlns:a16="http://schemas.microsoft.com/office/drawing/2014/main" id="{23113C13-7010-4083-A0A5-032D3231AF73}"/>
            </a:ext>
          </a:extLst>
        </xdr:cNvPr>
        <xdr:cNvCxnSpPr/>
      </xdr:nvCxnSpPr>
      <xdr:spPr>
        <a:xfrm>
          <a:off x="1028700" y="16975455"/>
          <a:ext cx="800100" cy="3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2557</xdr:rowOff>
    </xdr:from>
    <xdr:ext cx="405111" cy="259045"/>
    <xdr:sp macro="" textlink="">
      <xdr:nvSpPr>
        <xdr:cNvPr id="432" name="n_1aveValue【市民会館】&#10;有形固定資産減価償却率">
          <a:extLst>
            <a:ext uri="{FF2B5EF4-FFF2-40B4-BE49-F238E27FC236}">
              <a16:creationId xmlns:a16="http://schemas.microsoft.com/office/drawing/2014/main" id="{CA3A93F5-1728-4BC2-B3F2-CEC645B3AC76}"/>
            </a:ext>
          </a:extLst>
        </xdr:cNvPr>
        <xdr:cNvSpPr txBox="1"/>
      </xdr:nvSpPr>
      <xdr:spPr>
        <a:xfrm>
          <a:off x="3239144" y="1651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33" name="n_2aveValue【市民会館】&#10;有形固定資産減価償却率">
          <a:extLst>
            <a:ext uri="{FF2B5EF4-FFF2-40B4-BE49-F238E27FC236}">
              <a16:creationId xmlns:a16="http://schemas.microsoft.com/office/drawing/2014/main" id="{5E89D84B-025F-41AB-9287-467557ED96A5}"/>
            </a:ext>
          </a:extLst>
        </xdr:cNvPr>
        <xdr:cNvSpPr txBox="1"/>
      </xdr:nvSpPr>
      <xdr:spPr>
        <a:xfrm>
          <a:off x="24390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34" name="n_3aveValue【市民会館】&#10;有形固定資産減価償却率">
          <a:extLst>
            <a:ext uri="{FF2B5EF4-FFF2-40B4-BE49-F238E27FC236}">
              <a16:creationId xmlns:a16="http://schemas.microsoft.com/office/drawing/2014/main" id="{9B26D81E-C5D2-4781-8FDF-BA700FE75509}"/>
            </a:ext>
          </a:extLst>
        </xdr:cNvPr>
        <xdr:cNvSpPr txBox="1"/>
      </xdr:nvSpPr>
      <xdr:spPr>
        <a:xfrm>
          <a:off x="1648469"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137813</xdr:rowOff>
    </xdr:from>
    <xdr:ext cx="405111" cy="259045"/>
    <xdr:sp macro="" textlink="">
      <xdr:nvSpPr>
        <xdr:cNvPr id="435" name="n_4aveValue【市民会館】&#10;有形固定資産減価償却率">
          <a:extLst>
            <a:ext uri="{FF2B5EF4-FFF2-40B4-BE49-F238E27FC236}">
              <a16:creationId xmlns:a16="http://schemas.microsoft.com/office/drawing/2014/main" id="{E1B246E6-75A7-4412-90F4-29DB47FE7F34}"/>
            </a:ext>
          </a:extLst>
        </xdr:cNvPr>
        <xdr:cNvSpPr txBox="1"/>
      </xdr:nvSpPr>
      <xdr:spPr>
        <a:xfrm>
          <a:off x="8483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118127</xdr:rowOff>
    </xdr:from>
    <xdr:ext cx="405111" cy="259045"/>
    <xdr:sp macro="" textlink="">
      <xdr:nvSpPr>
        <xdr:cNvPr id="436" name="n_1mainValue【市民会館】&#10;有形固定資産減価償却率">
          <a:extLst>
            <a:ext uri="{FF2B5EF4-FFF2-40B4-BE49-F238E27FC236}">
              <a16:creationId xmlns:a16="http://schemas.microsoft.com/office/drawing/2014/main" id="{10509F44-6858-4357-90AB-417C489C22E8}"/>
            </a:ext>
          </a:extLst>
        </xdr:cNvPr>
        <xdr:cNvSpPr txBox="1"/>
      </xdr:nvSpPr>
      <xdr:spPr>
        <a:xfrm>
          <a:off x="3239144"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78122</xdr:rowOff>
    </xdr:from>
    <xdr:ext cx="405111" cy="259045"/>
    <xdr:sp macro="" textlink="">
      <xdr:nvSpPr>
        <xdr:cNvPr id="437" name="n_2mainValue【市民会館】&#10;有形固定資産減価償却率">
          <a:extLst>
            <a:ext uri="{FF2B5EF4-FFF2-40B4-BE49-F238E27FC236}">
              <a16:creationId xmlns:a16="http://schemas.microsoft.com/office/drawing/2014/main" id="{7D4E2A82-9487-418B-B8BF-D4199F2C5A20}"/>
            </a:ext>
          </a:extLst>
        </xdr:cNvPr>
        <xdr:cNvSpPr txBox="1"/>
      </xdr:nvSpPr>
      <xdr:spPr>
        <a:xfrm>
          <a:off x="2439044" y="1708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45738</xdr:rowOff>
    </xdr:from>
    <xdr:ext cx="405111" cy="259045"/>
    <xdr:sp macro="" textlink="">
      <xdr:nvSpPr>
        <xdr:cNvPr id="438" name="n_3mainValue【市民会館】&#10;有形固定資産減価償却率">
          <a:extLst>
            <a:ext uri="{FF2B5EF4-FFF2-40B4-BE49-F238E27FC236}">
              <a16:creationId xmlns:a16="http://schemas.microsoft.com/office/drawing/2014/main" id="{2436F08D-B821-4700-A213-71438DC2DFF7}"/>
            </a:ext>
          </a:extLst>
        </xdr:cNvPr>
        <xdr:cNvSpPr txBox="1"/>
      </xdr:nvSpPr>
      <xdr:spPr>
        <a:xfrm>
          <a:off x="1648469" y="1705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5732</xdr:rowOff>
    </xdr:from>
    <xdr:ext cx="405111" cy="259045"/>
    <xdr:sp macro="" textlink="">
      <xdr:nvSpPr>
        <xdr:cNvPr id="439" name="n_4mainValue【市民会館】&#10;有形固定資産減価償却率">
          <a:extLst>
            <a:ext uri="{FF2B5EF4-FFF2-40B4-BE49-F238E27FC236}">
              <a16:creationId xmlns:a16="http://schemas.microsoft.com/office/drawing/2014/main" id="{57E1C524-3AF5-451E-84D1-0093542C92E7}"/>
            </a:ext>
          </a:extLst>
        </xdr:cNvPr>
        <xdr:cNvSpPr txBox="1"/>
      </xdr:nvSpPr>
      <xdr:spPr>
        <a:xfrm>
          <a:off x="848369" y="1701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933B0034-7DC4-425B-BF7D-6765A9DA7E68}"/>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C68EB164-BBC7-40EB-8CF5-22C49C4B1F36}"/>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70ABF98B-AD1D-4D7C-B2B1-B93A5DAAB9C6}"/>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4AA6DEE3-6BC0-408E-9E44-F0D189C76DD5}"/>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1C924561-D830-4B3B-81DD-5890614DD621}"/>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B0782171-B02F-4E74-8DD9-65A96AA6478A}"/>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9CEE4F11-F7D3-48A8-A124-F6C40E66E9F8}"/>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90A55100-204E-43E9-AF31-B4780326C0D4}"/>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FD303A17-CFDC-428C-94EA-4BFCCAD6A9B2}"/>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A2BA6EC2-D27A-4276-AC95-D6F8D7233A74}"/>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CC2D5F24-6423-4040-8035-A43EEF2967E5}"/>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BB3EF9C4-5D9B-46F1-8572-E68EF1A0B6E1}"/>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70F5A83A-95EE-41B6-ABC2-9322248E437B}"/>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ECA2BE9C-B321-41C2-B58B-68ED680F21F6}"/>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D047AEFF-2219-4AE3-9C21-9A1049D1C260}"/>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C5281D19-5367-4878-9269-1F1224662315}"/>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004582D1-AA9D-44DD-8FDD-ED84AAECC024}"/>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88CC27BE-27BB-4F5D-9063-0A0E8F4D093C}"/>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25785C0-7099-48AB-AE5F-C4BE8C31DE8A}"/>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96E8794E-C14B-438D-86E1-681458F39F1F}"/>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AC25ABB2-730F-460B-9123-8B50B43C7F69}"/>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9C8F26DE-66C8-4E70-949E-B42E68A9C60B}"/>
            </a:ext>
          </a:extLst>
        </xdr:cNvPr>
        <xdr:cNvCxnSpPr/>
      </xdr:nvCxnSpPr>
      <xdr:spPr>
        <a:xfrm flipV="1">
          <a:off x="9429115" y="16537687"/>
          <a:ext cx="0" cy="9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2551D319-F8AC-42C4-BAEA-4C944C067277}"/>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6974A480-0C5F-4E1A-9248-788069EFA477}"/>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4" name="【市民会館】&#10;一人当たり面積最大値テキスト">
          <a:extLst>
            <a:ext uri="{FF2B5EF4-FFF2-40B4-BE49-F238E27FC236}">
              <a16:creationId xmlns:a16="http://schemas.microsoft.com/office/drawing/2014/main" id="{6C72972E-3833-499E-8752-D1927D2FE1DD}"/>
            </a:ext>
          </a:extLst>
        </xdr:cNvPr>
        <xdr:cNvSpPr txBox="1"/>
      </xdr:nvSpPr>
      <xdr:spPr>
        <a:xfrm>
          <a:off x="9467850" y="163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5" name="直線コネクタ 464">
          <a:extLst>
            <a:ext uri="{FF2B5EF4-FFF2-40B4-BE49-F238E27FC236}">
              <a16:creationId xmlns:a16="http://schemas.microsoft.com/office/drawing/2014/main" id="{B3168D85-05A8-49F5-BA03-EF1A0F003DE4}"/>
            </a:ext>
          </a:extLst>
        </xdr:cNvPr>
        <xdr:cNvCxnSpPr/>
      </xdr:nvCxnSpPr>
      <xdr:spPr>
        <a:xfrm>
          <a:off x="9363075" y="165376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a:extLst>
            <a:ext uri="{FF2B5EF4-FFF2-40B4-BE49-F238E27FC236}">
              <a16:creationId xmlns:a16="http://schemas.microsoft.com/office/drawing/2014/main" id="{89A1177A-0C16-4F12-8973-DF81D015C9D0}"/>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8FB0B963-95A9-4585-BC6E-A1BB71C3DBCD}"/>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7C936ADA-A170-4DBE-A74D-7ED34C980BDA}"/>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69" name="フローチャート: 判断 468">
          <a:extLst>
            <a:ext uri="{FF2B5EF4-FFF2-40B4-BE49-F238E27FC236}">
              <a16:creationId xmlns:a16="http://schemas.microsoft.com/office/drawing/2014/main" id="{2A337F7B-0B47-4BE0-A733-A828A0B79F18}"/>
            </a:ext>
          </a:extLst>
        </xdr:cNvPr>
        <xdr:cNvSpPr/>
      </xdr:nvSpPr>
      <xdr:spPr>
        <a:xfrm>
          <a:off x="7839075" y="1719541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0" name="フローチャート: 判断 469">
          <a:extLst>
            <a:ext uri="{FF2B5EF4-FFF2-40B4-BE49-F238E27FC236}">
              <a16:creationId xmlns:a16="http://schemas.microsoft.com/office/drawing/2014/main" id="{23955252-41A3-4F02-9690-296D50A0F0F4}"/>
            </a:ext>
          </a:extLst>
        </xdr:cNvPr>
        <xdr:cNvSpPr/>
      </xdr:nvSpPr>
      <xdr:spPr>
        <a:xfrm>
          <a:off x="7029450" y="172031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1" name="フローチャート: 判断 470">
          <a:extLst>
            <a:ext uri="{FF2B5EF4-FFF2-40B4-BE49-F238E27FC236}">
              <a16:creationId xmlns:a16="http://schemas.microsoft.com/office/drawing/2014/main" id="{EBEDFBF4-2AAB-413D-98D1-F6B6D1D4C117}"/>
            </a:ext>
          </a:extLst>
        </xdr:cNvPr>
        <xdr:cNvSpPr/>
      </xdr:nvSpPr>
      <xdr:spPr>
        <a:xfrm>
          <a:off x="6238875" y="172109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79FA49F-4813-4A0B-8CB6-2107B38844C3}"/>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922484E-C54A-4DA7-ACE3-3EA1346CA159}"/>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356540A-41FF-4E9D-AED1-C1AFE8E9F0FF}"/>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5647AD3-684D-43AD-B3E2-CA1D2F72CDA9}"/>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6AB70CA-4A2D-4EC2-8665-D54D87CC43C3}"/>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45974</xdr:rowOff>
    </xdr:from>
    <xdr:to>
      <xdr:col>55</xdr:col>
      <xdr:colOff>50800</xdr:colOff>
      <xdr:row>107</xdr:row>
      <xdr:rowOff>147574</xdr:rowOff>
    </xdr:to>
    <xdr:sp macro="" textlink="">
      <xdr:nvSpPr>
        <xdr:cNvPr id="477" name="楕円 476">
          <a:extLst>
            <a:ext uri="{FF2B5EF4-FFF2-40B4-BE49-F238E27FC236}">
              <a16:creationId xmlns:a16="http://schemas.microsoft.com/office/drawing/2014/main" id="{0489B8E8-D0A4-4D2E-AFE8-D847E7FFD5D0}"/>
            </a:ext>
          </a:extLst>
        </xdr:cNvPr>
        <xdr:cNvSpPr/>
      </xdr:nvSpPr>
      <xdr:spPr>
        <a:xfrm>
          <a:off x="9401175" y="1737512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132351</xdr:rowOff>
    </xdr:from>
    <xdr:ext cx="469744" cy="259045"/>
    <xdr:sp macro="" textlink="">
      <xdr:nvSpPr>
        <xdr:cNvPr id="478" name="【市民会館】&#10;一人当たり面積該当値テキスト">
          <a:extLst>
            <a:ext uri="{FF2B5EF4-FFF2-40B4-BE49-F238E27FC236}">
              <a16:creationId xmlns:a16="http://schemas.microsoft.com/office/drawing/2014/main" id="{EC16DE73-34D1-453B-B5F7-7C2243DB662E}"/>
            </a:ext>
          </a:extLst>
        </xdr:cNvPr>
        <xdr:cNvSpPr txBox="1"/>
      </xdr:nvSpPr>
      <xdr:spPr>
        <a:xfrm>
          <a:off x="9467850" y="1729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45974</xdr:rowOff>
    </xdr:from>
    <xdr:to>
      <xdr:col>50</xdr:col>
      <xdr:colOff>165100</xdr:colOff>
      <xdr:row>107</xdr:row>
      <xdr:rowOff>147574</xdr:rowOff>
    </xdr:to>
    <xdr:sp macro="" textlink="">
      <xdr:nvSpPr>
        <xdr:cNvPr id="479" name="楕円 478">
          <a:extLst>
            <a:ext uri="{FF2B5EF4-FFF2-40B4-BE49-F238E27FC236}">
              <a16:creationId xmlns:a16="http://schemas.microsoft.com/office/drawing/2014/main" id="{66758B2E-1892-4D6E-8306-EB755C8928C8}"/>
            </a:ext>
          </a:extLst>
        </xdr:cNvPr>
        <xdr:cNvSpPr/>
      </xdr:nvSpPr>
      <xdr:spPr>
        <a:xfrm>
          <a:off x="8639175" y="173751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96774</xdr:rowOff>
    </xdr:from>
    <xdr:to>
      <xdr:col>55</xdr:col>
      <xdr:colOff>0</xdr:colOff>
      <xdr:row>107</xdr:row>
      <xdr:rowOff>96774</xdr:rowOff>
    </xdr:to>
    <xdr:cxnSp macro="">
      <xdr:nvCxnSpPr>
        <xdr:cNvPr id="480" name="直線コネクタ 479">
          <a:extLst>
            <a:ext uri="{FF2B5EF4-FFF2-40B4-BE49-F238E27FC236}">
              <a16:creationId xmlns:a16="http://schemas.microsoft.com/office/drawing/2014/main" id="{6D197175-6F2A-4B03-8BCF-A8141FEE0780}"/>
            </a:ext>
          </a:extLst>
        </xdr:cNvPr>
        <xdr:cNvCxnSpPr/>
      </xdr:nvCxnSpPr>
      <xdr:spPr>
        <a:xfrm>
          <a:off x="8686800" y="1742274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45974</xdr:rowOff>
    </xdr:from>
    <xdr:to>
      <xdr:col>46</xdr:col>
      <xdr:colOff>38100</xdr:colOff>
      <xdr:row>107</xdr:row>
      <xdr:rowOff>147574</xdr:rowOff>
    </xdr:to>
    <xdr:sp macro="" textlink="">
      <xdr:nvSpPr>
        <xdr:cNvPr id="481" name="楕円 480">
          <a:extLst>
            <a:ext uri="{FF2B5EF4-FFF2-40B4-BE49-F238E27FC236}">
              <a16:creationId xmlns:a16="http://schemas.microsoft.com/office/drawing/2014/main" id="{BFABEFF2-31E9-4F2D-A4DA-83887719A9BA}"/>
            </a:ext>
          </a:extLst>
        </xdr:cNvPr>
        <xdr:cNvSpPr/>
      </xdr:nvSpPr>
      <xdr:spPr>
        <a:xfrm>
          <a:off x="7839075" y="1737512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96774</xdr:rowOff>
    </xdr:from>
    <xdr:to>
      <xdr:col>50</xdr:col>
      <xdr:colOff>114300</xdr:colOff>
      <xdr:row>107</xdr:row>
      <xdr:rowOff>96774</xdr:rowOff>
    </xdr:to>
    <xdr:cxnSp macro="">
      <xdr:nvCxnSpPr>
        <xdr:cNvPr id="482" name="直線コネクタ 481">
          <a:extLst>
            <a:ext uri="{FF2B5EF4-FFF2-40B4-BE49-F238E27FC236}">
              <a16:creationId xmlns:a16="http://schemas.microsoft.com/office/drawing/2014/main" id="{DFDC8928-02B2-4CAA-92CB-0674844AF608}"/>
            </a:ext>
          </a:extLst>
        </xdr:cNvPr>
        <xdr:cNvCxnSpPr/>
      </xdr:nvCxnSpPr>
      <xdr:spPr>
        <a:xfrm>
          <a:off x="7886700" y="1742274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45974</xdr:rowOff>
    </xdr:from>
    <xdr:to>
      <xdr:col>41</xdr:col>
      <xdr:colOff>101600</xdr:colOff>
      <xdr:row>107</xdr:row>
      <xdr:rowOff>147574</xdr:rowOff>
    </xdr:to>
    <xdr:sp macro="" textlink="">
      <xdr:nvSpPr>
        <xdr:cNvPr id="483" name="楕円 482">
          <a:extLst>
            <a:ext uri="{FF2B5EF4-FFF2-40B4-BE49-F238E27FC236}">
              <a16:creationId xmlns:a16="http://schemas.microsoft.com/office/drawing/2014/main" id="{ECD962E1-E734-45C9-9BAD-FAD299943BC4}"/>
            </a:ext>
          </a:extLst>
        </xdr:cNvPr>
        <xdr:cNvSpPr/>
      </xdr:nvSpPr>
      <xdr:spPr>
        <a:xfrm>
          <a:off x="7029450" y="1737512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96774</xdr:rowOff>
    </xdr:from>
    <xdr:to>
      <xdr:col>45</xdr:col>
      <xdr:colOff>177800</xdr:colOff>
      <xdr:row>107</xdr:row>
      <xdr:rowOff>96774</xdr:rowOff>
    </xdr:to>
    <xdr:cxnSp macro="">
      <xdr:nvCxnSpPr>
        <xdr:cNvPr id="484" name="直線コネクタ 483">
          <a:extLst>
            <a:ext uri="{FF2B5EF4-FFF2-40B4-BE49-F238E27FC236}">
              <a16:creationId xmlns:a16="http://schemas.microsoft.com/office/drawing/2014/main" id="{125145EB-E523-4AFC-8821-F9B6E6C43F98}"/>
            </a:ext>
          </a:extLst>
        </xdr:cNvPr>
        <xdr:cNvCxnSpPr/>
      </xdr:nvCxnSpPr>
      <xdr:spPr>
        <a:xfrm>
          <a:off x="7077075" y="1742274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45974</xdr:rowOff>
    </xdr:from>
    <xdr:to>
      <xdr:col>36</xdr:col>
      <xdr:colOff>165100</xdr:colOff>
      <xdr:row>107</xdr:row>
      <xdr:rowOff>147574</xdr:rowOff>
    </xdr:to>
    <xdr:sp macro="" textlink="">
      <xdr:nvSpPr>
        <xdr:cNvPr id="485" name="楕円 484">
          <a:extLst>
            <a:ext uri="{FF2B5EF4-FFF2-40B4-BE49-F238E27FC236}">
              <a16:creationId xmlns:a16="http://schemas.microsoft.com/office/drawing/2014/main" id="{C6EF795E-C9EC-421E-969B-FDFC505FA433}"/>
            </a:ext>
          </a:extLst>
        </xdr:cNvPr>
        <xdr:cNvSpPr/>
      </xdr:nvSpPr>
      <xdr:spPr>
        <a:xfrm>
          <a:off x="6238875" y="173751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96774</xdr:rowOff>
    </xdr:from>
    <xdr:to>
      <xdr:col>41</xdr:col>
      <xdr:colOff>50800</xdr:colOff>
      <xdr:row>107</xdr:row>
      <xdr:rowOff>96774</xdr:rowOff>
    </xdr:to>
    <xdr:cxnSp macro="">
      <xdr:nvCxnSpPr>
        <xdr:cNvPr id="486" name="直線コネクタ 485">
          <a:extLst>
            <a:ext uri="{FF2B5EF4-FFF2-40B4-BE49-F238E27FC236}">
              <a16:creationId xmlns:a16="http://schemas.microsoft.com/office/drawing/2014/main" id="{FA1BECBA-B049-44CE-B82E-083241C0CC9D}"/>
            </a:ext>
          </a:extLst>
        </xdr:cNvPr>
        <xdr:cNvCxnSpPr/>
      </xdr:nvCxnSpPr>
      <xdr:spPr>
        <a:xfrm>
          <a:off x="6286500" y="1742274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a:extLst>
            <a:ext uri="{FF2B5EF4-FFF2-40B4-BE49-F238E27FC236}">
              <a16:creationId xmlns:a16="http://schemas.microsoft.com/office/drawing/2014/main" id="{8E32B4CD-9BB4-4BAF-8CA5-ECA921E91344}"/>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macro="" textlink="">
      <xdr:nvSpPr>
        <xdr:cNvPr id="488" name="n_2aveValue【市民会館】&#10;一人当たり面積">
          <a:extLst>
            <a:ext uri="{FF2B5EF4-FFF2-40B4-BE49-F238E27FC236}">
              <a16:creationId xmlns:a16="http://schemas.microsoft.com/office/drawing/2014/main" id="{7BE61B77-7FC4-4CF2-A054-CBE3292B1F66}"/>
            </a:ext>
          </a:extLst>
        </xdr:cNvPr>
        <xdr:cNvSpPr txBox="1"/>
      </xdr:nvSpPr>
      <xdr:spPr>
        <a:xfrm>
          <a:off x="767722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9" name="n_3aveValue【市民会館】&#10;一人当たり面積">
          <a:extLst>
            <a:ext uri="{FF2B5EF4-FFF2-40B4-BE49-F238E27FC236}">
              <a16:creationId xmlns:a16="http://schemas.microsoft.com/office/drawing/2014/main" id="{ADAF110B-B16F-4B6D-BADE-346A77F0CE18}"/>
            </a:ext>
          </a:extLst>
        </xdr:cNvPr>
        <xdr:cNvSpPr txBox="1"/>
      </xdr:nvSpPr>
      <xdr:spPr>
        <a:xfrm>
          <a:off x="6867602"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161814</xdr:rowOff>
    </xdr:from>
    <xdr:ext cx="469744" cy="259045"/>
    <xdr:sp macro="" textlink="">
      <xdr:nvSpPr>
        <xdr:cNvPr id="490" name="n_4aveValue【市民会館】&#10;一人当たり面積">
          <a:extLst>
            <a:ext uri="{FF2B5EF4-FFF2-40B4-BE49-F238E27FC236}">
              <a16:creationId xmlns:a16="http://schemas.microsoft.com/office/drawing/2014/main" id="{A4ABF16C-B656-4A11-A24B-68851263EB3B}"/>
            </a:ext>
          </a:extLst>
        </xdr:cNvPr>
        <xdr:cNvSpPr txBox="1"/>
      </xdr:nvSpPr>
      <xdr:spPr>
        <a:xfrm>
          <a:off x="60675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138701</xdr:rowOff>
    </xdr:from>
    <xdr:ext cx="469744" cy="259045"/>
    <xdr:sp macro="" textlink="">
      <xdr:nvSpPr>
        <xdr:cNvPr id="491" name="n_1mainValue【市民会館】&#10;一人当たり面積">
          <a:extLst>
            <a:ext uri="{FF2B5EF4-FFF2-40B4-BE49-F238E27FC236}">
              <a16:creationId xmlns:a16="http://schemas.microsoft.com/office/drawing/2014/main" id="{89156862-7E2E-4B3E-BD37-FCF654FAD853}"/>
            </a:ext>
          </a:extLst>
        </xdr:cNvPr>
        <xdr:cNvSpPr txBox="1"/>
      </xdr:nvSpPr>
      <xdr:spPr>
        <a:xfrm>
          <a:off x="8458277" y="1746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138701</xdr:rowOff>
    </xdr:from>
    <xdr:ext cx="469744" cy="259045"/>
    <xdr:sp macro="" textlink="">
      <xdr:nvSpPr>
        <xdr:cNvPr id="492" name="n_2mainValue【市民会館】&#10;一人当たり面積">
          <a:extLst>
            <a:ext uri="{FF2B5EF4-FFF2-40B4-BE49-F238E27FC236}">
              <a16:creationId xmlns:a16="http://schemas.microsoft.com/office/drawing/2014/main" id="{A7C49812-9F6C-4DEF-BAF7-67FE694AEFCE}"/>
            </a:ext>
          </a:extLst>
        </xdr:cNvPr>
        <xdr:cNvSpPr txBox="1"/>
      </xdr:nvSpPr>
      <xdr:spPr>
        <a:xfrm>
          <a:off x="7677227" y="1746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138701</xdr:rowOff>
    </xdr:from>
    <xdr:ext cx="469744" cy="259045"/>
    <xdr:sp macro="" textlink="">
      <xdr:nvSpPr>
        <xdr:cNvPr id="493" name="n_3mainValue【市民会館】&#10;一人当たり面積">
          <a:extLst>
            <a:ext uri="{FF2B5EF4-FFF2-40B4-BE49-F238E27FC236}">
              <a16:creationId xmlns:a16="http://schemas.microsoft.com/office/drawing/2014/main" id="{64B07427-C699-469E-8479-6EBEFF145664}"/>
            </a:ext>
          </a:extLst>
        </xdr:cNvPr>
        <xdr:cNvSpPr txBox="1"/>
      </xdr:nvSpPr>
      <xdr:spPr>
        <a:xfrm>
          <a:off x="6867602" y="1746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138701</xdr:rowOff>
    </xdr:from>
    <xdr:ext cx="469744" cy="259045"/>
    <xdr:sp macro="" textlink="">
      <xdr:nvSpPr>
        <xdr:cNvPr id="494" name="n_4mainValue【市民会館】&#10;一人当たり面積">
          <a:extLst>
            <a:ext uri="{FF2B5EF4-FFF2-40B4-BE49-F238E27FC236}">
              <a16:creationId xmlns:a16="http://schemas.microsoft.com/office/drawing/2014/main" id="{BF2BA09A-FD12-4EAC-913A-792E4B6982C7}"/>
            </a:ext>
          </a:extLst>
        </xdr:cNvPr>
        <xdr:cNvSpPr txBox="1"/>
      </xdr:nvSpPr>
      <xdr:spPr>
        <a:xfrm>
          <a:off x="6067502" y="1746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BB86DD19-D9CD-4133-9220-08670E4A5E57}"/>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3B7DFA8-56E9-4B2F-A985-A24DE3225AE4}"/>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DD033CF1-35DC-4AB7-88F0-9C91244EEA4C}"/>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9D832B26-EDF8-4503-8D6B-93C259E80AB8}"/>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B4EE05D5-5756-4450-B852-07C272E23FE4}"/>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AB95219C-9178-47D5-B79B-1790101D3BB8}"/>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F2907067-5400-44E5-8D24-BAD23300C81C}"/>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5AB1D9D4-0083-40F9-A346-D5230CA2C4F7}"/>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646B5ED9-69DD-49D7-9EFE-96E2A0683D47}"/>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C26E683E-3D01-4AF8-9515-33346615D8C6}"/>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35716F50-2A96-47CF-8D80-310BFFC9F37E}"/>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4A6889A7-43B2-4D3D-9FEF-496F8906F8BE}"/>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C413D9D3-897A-4E36-B025-F38EB931D364}"/>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2A66EDBE-C72F-46B1-B007-CD2D1E75B38A}"/>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A4842BB6-C762-4CA4-824D-E5E2C27E8367}"/>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FAE50DDE-D5A0-439F-BD5C-272BC8BD4CB0}"/>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003F728C-6459-472C-AB15-C30C15F042E3}"/>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A3E60FD0-3022-4C6A-8110-031C262375A2}"/>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95E8D9F2-4C30-4CF5-A2A6-85A2A6B7B2C6}"/>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F2D151A1-CC11-41B5-B422-4050DDDAF3FB}"/>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C9F038A3-2F70-401B-9BC8-042FA3DB3033}"/>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EF4A6A46-D20B-4EC0-8575-E33EF92A9557}"/>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89916</xdr:rowOff>
    </xdr:from>
    <xdr:to>
      <xdr:col>85</xdr:col>
      <xdr:colOff>126364</xdr:colOff>
      <xdr:row>42</xdr:row>
      <xdr:rowOff>39624</xdr:rowOff>
    </xdr:to>
    <xdr:cxnSp macro="">
      <xdr:nvCxnSpPr>
        <xdr:cNvPr id="517" name="直線コネクタ 516">
          <a:extLst>
            <a:ext uri="{FF2B5EF4-FFF2-40B4-BE49-F238E27FC236}">
              <a16:creationId xmlns:a16="http://schemas.microsoft.com/office/drawing/2014/main" id="{D3114262-C248-4D6A-8C8E-7AB848122CEA}"/>
            </a:ext>
          </a:extLst>
        </xdr:cNvPr>
        <xdr:cNvCxnSpPr/>
      </xdr:nvCxnSpPr>
      <xdr:spPr>
        <a:xfrm flipV="1">
          <a:off x="14696439" y="5592191"/>
          <a:ext cx="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43451</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71312E54-A3CF-4641-AFF3-B78A0FABD201}"/>
            </a:ext>
          </a:extLst>
        </xdr:cNvPr>
        <xdr:cNvSpPr txBox="1"/>
      </xdr:nvSpPr>
      <xdr:spPr>
        <a:xfrm>
          <a:off x="14735175" y="684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519" name="直線コネクタ 518">
          <a:extLst>
            <a:ext uri="{FF2B5EF4-FFF2-40B4-BE49-F238E27FC236}">
              <a16:creationId xmlns:a16="http://schemas.microsoft.com/office/drawing/2014/main" id="{95ED9AF1-C913-43A8-B653-74FF1CEBA634}"/>
            </a:ext>
          </a:extLst>
        </xdr:cNvPr>
        <xdr:cNvCxnSpPr/>
      </xdr:nvCxnSpPr>
      <xdr:spPr>
        <a:xfrm>
          <a:off x="14611350" y="68404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36593</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298E27EE-3C63-4A32-AE2B-9100DF1D6E24}"/>
            </a:ext>
          </a:extLst>
        </xdr:cNvPr>
        <xdr:cNvSpPr txBox="1"/>
      </xdr:nvSpPr>
      <xdr:spPr>
        <a:xfrm>
          <a:off x="14735175" y="5380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521" name="直線コネクタ 520">
          <a:extLst>
            <a:ext uri="{FF2B5EF4-FFF2-40B4-BE49-F238E27FC236}">
              <a16:creationId xmlns:a16="http://schemas.microsoft.com/office/drawing/2014/main" id="{7F4DD9E8-8FC5-4A79-BCA5-5A9ED04102FF}"/>
            </a:ext>
          </a:extLst>
        </xdr:cNvPr>
        <xdr:cNvCxnSpPr/>
      </xdr:nvCxnSpPr>
      <xdr:spPr>
        <a:xfrm>
          <a:off x="14611350" y="55921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12971</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BCC6ECEE-324B-4B10-B353-61AC02FE83FC}"/>
            </a:ext>
          </a:extLst>
        </xdr:cNvPr>
        <xdr:cNvSpPr txBox="1"/>
      </xdr:nvSpPr>
      <xdr:spPr>
        <a:xfrm>
          <a:off x="14735175" y="6162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34544</xdr:rowOff>
    </xdr:from>
    <xdr:to>
      <xdr:col>85</xdr:col>
      <xdr:colOff>177800</xdr:colOff>
      <xdr:row>38</xdr:row>
      <xdr:rowOff>136144</xdr:rowOff>
    </xdr:to>
    <xdr:sp macro="" textlink="">
      <xdr:nvSpPr>
        <xdr:cNvPr id="523" name="フローチャート: 判断 522">
          <a:extLst>
            <a:ext uri="{FF2B5EF4-FFF2-40B4-BE49-F238E27FC236}">
              <a16:creationId xmlns:a16="http://schemas.microsoft.com/office/drawing/2014/main" id="{DC5E3D10-E4AC-4CC0-B3A4-1C03C409D37D}"/>
            </a:ext>
          </a:extLst>
        </xdr:cNvPr>
        <xdr:cNvSpPr/>
      </xdr:nvSpPr>
      <xdr:spPr>
        <a:xfrm>
          <a:off x="14649450"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155702</xdr:rowOff>
    </xdr:from>
    <xdr:to>
      <xdr:col>81</xdr:col>
      <xdr:colOff>101600</xdr:colOff>
      <xdr:row>38</xdr:row>
      <xdr:rowOff>85852</xdr:rowOff>
    </xdr:to>
    <xdr:sp macro="" textlink="">
      <xdr:nvSpPr>
        <xdr:cNvPr id="524" name="フローチャート: 判断 523">
          <a:extLst>
            <a:ext uri="{FF2B5EF4-FFF2-40B4-BE49-F238E27FC236}">
              <a16:creationId xmlns:a16="http://schemas.microsoft.com/office/drawing/2014/main" id="{51765B24-E4D5-4496-B886-BE7B4359B0DE}"/>
            </a:ext>
          </a:extLst>
        </xdr:cNvPr>
        <xdr:cNvSpPr/>
      </xdr:nvSpPr>
      <xdr:spPr>
        <a:xfrm>
          <a:off x="13887450" y="61501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34544</xdr:rowOff>
    </xdr:from>
    <xdr:to>
      <xdr:col>76</xdr:col>
      <xdr:colOff>165100</xdr:colOff>
      <xdr:row>38</xdr:row>
      <xdr:rowOff>136144</xdr:rowOff>
    </xdr:to>
    <xdr:sp macro="" textlink="">
      <xdr:nvSpPr>
        <xdr:cNvPr id="525" name="フローチャート: 判断 524">
          <a:extLst>
            <a:ext uri="{FF2B5EF4-FFF2-40B4-BE49-F238E27FC236}">
              <a16:creationId xmlns:a16="http://schemas.microsoft.com/office/drawing/2014/main" id="{72C78A93-CA72-49BD-98F2-334D4CC185B9}"/>
            </a:ext>
          </a:extLst>
        </xdr:cNvPr>
        <xdr:cNvSpPr/>
      </xdr:nvSpPr>
      <xdr:spPr>
        <a:xfrm>
          <a:off x="13096875"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6" name="フローチャート: 判断 525">
          <a:extLst>
            <a:ext uri="{FF2B5EF4-FFF2-40B4-BE49-F238E27FC236}">
              <a16:creationId xmlns:a16="http://schemas.microsoft.com/office/drawing/2014/main" id="{9F1DE7C7-E58E-453D-AB84-9C62386B50B8}"/>
            </a:ext>
          </a:extLst>
        </xdr:cNvPr>
        <xdr:cNvSpPr/>
      </xdr:nvSpPr>
      <xdr:spPr>
        <a:xfrm>
          <a:off x="12296775" y="61556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55118</xdr:rowOff>
    </xdr:from>
    <xdr:to>
      <xdr:col>67</xdr:col>
      <xdr:colOff>101600</xdr:colOff>
      <xdr:row>37</xdr:row>
      <xdr:rowOff>156718</xdr:rowOff>
    </xdr:to>
    <xdr:sp macro="" textlink="">
      <xdr:nvSpPr>
        <xdr:cNvPr id="527" name="フローチャート: 判断 526">
          <a:extLst>
            <a:ext uri="{FF2B5EF4-FFF2-40B4-BE49-F238E27FC236}">
              <a16:creationId xmlns:a16="http://schemas.microsoft.com/office/drawing/2014/main" id="{32DBF7F0-E806-40A3-9098-FE0FF3D33787}"/>
            </a:ext>
          </a:extLst>
        </xdr:cNvPr>
        <xdr:cNvSpPr/>
      </xdr:nvSpPr>
      <xdr:spPr>
        <a:xfrm>
          <a:off x="11487150" y="604634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41052F27-D6E0-4B27-B59C-48585F50294A}"/>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D7598346-B7F0-4BCB-8AA4-30D32ABE1A1F}"/>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4DAADAA-3B06-4267-84C7-D7CF4048CB99}"/>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972A1CF-00F5-4590-9E9A-DBAFF6892073}"/>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13AFC56-FC1C-4692-B516-A7C5A9759B7A}"/>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533" name="楕円 532">
          <a:extLst>
            <a:ext uri="{FF2B5EF4-FFF2-40B4-BE49-F238E27FC236}">
              <a16:creationId xmlns:a16="http://schemas.microsoft.com/office/drawing/2014/main" id="{C8ED7975-41B7-40CD-882A-E058980BE34E}"/>
            </a:ext>
          </a:extLst>
        </xdr:cNvPr>
        <xdr:cNvSpPr/>
      </xdr:nvSpPr>
      <xdr:spPr>
        <a:xfrm>
          <a:off x="14649450" y="5599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8907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EEE8F915-C2A9-47D6-A1ED-330DAF218DA6}"/>
            </a:ext>
          </a:extLst>
        </xdr:cNvPr>
        <xdr:cNvSpPr txBox="1"/>
      </xdr:nvSpPr>
      <xdr:spPr>
        <a:xfrm>
          <a:off x="14735175" y="55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23114</xdr:rowOff>
    </xdr:from>
    <xdr:to>
      <xdr:col>81</xdr:col>
      <xdr:colOff>101600</xdr:colOff>
      <xdr:row>37</xdr:row>
      <xdr:rowOff>124714</xdr:rowOff>
    </xdr:to>
    <xdr:sp macro="" textlink="">
      <xdr:nvSpPr>
        <xdr:cNvPr id="535" name="楕円 534">
          <a:extLst>
            <a:ext uri="{FF2B5EF4-FFF2-40B4-BE49-F238E27FC236}">
              <a16:creationId xmlns:a16="http://schemas.microsoft.com/office/drawing/2014/main" id="{626D2527-1D44-444B-B007-A4801B123F53}"/>
            </a:ext>
          </a:extLst>
        </xdr:cNvPr>
        <xdr:cNvSpPr/>
      </xdr:nvSpPr>
      <xdr:spPr>
        <a:xfrm>
          <a:off x="13887450" y="60175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37</xdr:row>
      <xdr:rowOff>73914</xdr:rowOff>
    </xdr:to>
    <xdr:cxnSp macro="">
      <xdr:nvCxnSpPr>
        <xdr:cNvPr id="536" name="直線コネクタ 535">
          <a:extLst>
            <a:ext uri="{FF2B5EF4-FFF2-40B4-BE49-F238E27FC236}">
              <a16:creationId xmlns:a16="http://schemas.microsoft.com/office/drawing/2014/main" id="{3239B98A-E92D-4321-BEF7-2DFFC4254F64}"/>
            </a:ext>
          </a:extLst>
        </xdr:cNvPr>
        <xdr:cNvCxnSpPr/>
      </xdr:nvCxnSpPr>
      <xdr:spPr>
        <a:xfrm flipV="1">
          <a:off x="13935075" y="5647055"/>
          <a:ext cx="762000" cy="4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98552</xdr:rowOff>
    </xdr:from>
    <xdr:to>
      <xdr:col>76</xdr:col>
      <xdr:colOff>165100</xdr:colOff>
      <xdr:row>37</xdr:row>
      <xdr:rowOff>28702</xdr:rowOff>
    </xdr:to>
    <xdr:sp macro="" textlink="">
      <xdr:nvSpPr>
        <xdr:cNvPr id="537" name="楕円 536">
          <a:extLst>
            <a:ext uri="{FF2B5EF4-FFF2-40B4-BE49-F238E27FC236}">
              <a16:creationId xmlns:a16="http://schemas.microsoft.com/office/drawing/2014/main" id="{77670930-FE30-4B6A-A390-EABADBDF026F}"/>
            </a:ext>
          </a:extLst>
        </xdr:cNvPr>
        <xdr:cNvSpPr/>
      </xdr:nvSpPr>
      <xdr:spPr>
        <a:xfrm>
          <a:off x="13096875" y="593102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149352</xdr:rowOff>
    </xdr:from>
    <xdr:to>
      <xdr:col>81</xdr:col>
      <xdr:colOff>50800</xdr:colOff>
      <xdr:row>37</xdr:row>
      <xdr:rowOff>73914</xdr:rowOff>
    </xdr:to>
    <xdr:cxnSp macro="">
      <xdr:nvCxnSpPr>
        <xdr:cNvPr id="538" name="直線コネクタ 537">
          <a:extLst>
            <a:ext uri="{FF2B5EF4-FFF2-40B4-BE49-F238E27FC236}">
              <a16:creationId xmlns:a16="http://schemas.microsoft.com/office/drawing/2014/main" id="{54F13D43-8818-4405-B38F-DD1D1AC558F6}"/>
            </a:ext>
          </a:extLst>
        </xdr:cNvPr>
        <xdr:cNvCxnSpPr/>
      </xdr:nvCxnSpPr>
      <xdr:spPr>
        <a:xfrm>
          <a:off x="13144500" y="5978652"/>
          <a:ext cx="790575"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160274</xdr:rowOff>
    </xdr:from>
    <xdr:to>
      <xdr:col>72</xdr:col>
      <xdr:colOff>38100</xdr:colOff>
      <xdr:row>36</xdr:row>
      <xdr:rowOff>90424</xdr:rowOff>
    </xdr:to>
    <xdr:sp macro="" textlink="">
      <xdr:nvSpPr>
        <xdr:cNvPr id="539" name="楕円 538">
          <a:extLst>
            <a:ext uri="{FF2B5EF4-FFF2-40B4-BE49-F238E27FC236}">
              <a16:creationId xmlns:a16="http://schemas.microsoft.com/office/drawing/2014/main" id="{64E40D50-765C-4DB1-9C22-9DD1E0C031FB}"/>
            </a:ext>
          </a:extLst>
        </xdr:cNvPr>
        <xdr:cNvSpPr/>
      </xdr:nvSpPr>
      <xdr:spPr>
        <a:xfrm>
          <a:off x="12296775" y="583082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39624</xdr:rowOff>
    </xdr:from>
    <xdr:to>
      <xdr:col>76</xdr:col>
      <xdr:colOff>114300</xdr:colOff>
      <xdr:row>36</xdr:row>
      <xdr:rowOff>149352</xdr:rowOff>
    </xdr:to>
    <xdr:cxnSp macro="">
      <xdr:nvCxnSpPr>
        <xdr:cNvPr id="540" name="直線コネクタ 539">
          <a:extLst>
            <a:ext uri="{FF2B5EF4-FFF2-40B4-BE49-F238E27FC236}">
              <a16:creationId xmlns:a16="http://schemas.microsoft.com/office/drawing/2014/main" id="{3DAA6BF1-B41D-4958-9CA9-8104AEA30AB4}"/>
            </a:ext>
          </a:extLst>
        </xdr:cNvPr>
        <xdr:cNvCxnSpPr/>
      </xdr:nvCxnSpPr>
      <xdr:spPr>
        <a:xfrm>
          <a:off x="12344400" y="5868924"/>
          <a:ext cx="8001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96266</xdr:rowOff>
    </xdr:from>
    <xdr:to>
      <xdr:col>67</xdr:col>
      <xdr:colOff>101600</xdr:colOff>
      <xdr:row>36</xdr:row>
      <xdr:rowOff>26416</xdr:rowOff>
    </xdr:to>
    <xdr:sp macro="" textlink="">
      <xdr:nvSpPr>
        <xdr:cNvPr id="541" name="楕円 540">
          <a:extLst>
            <a:ext uri="{FF2B5EF4-FFF2-40B4-BE49-F238E27FC236}">
              <a16:creationId xmlns:a16="http://schemas.microsoft.com/office/drawing/2014/main" id="{5687AD01-B8D8-4706-BEF9-350053E8BB91}"/>
            </a:ext>
          </a:extLst>
        </xdr:cNvPr>
        <xdr:cNvSpPr/>
      </xdr:nvSpPr>
      <xdr:spPr>
        <a:xfrm>
          <a:off x="11487150" y="576364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147066</xdr:rowOff>
    </xdr:from>
    <xdr:to>
      <xdr:col>71</xdr:col>
      <xdr:colOff>177800</xdr:colOff>
      <xdr:row>36</xdr:row>
      <xdr:rowOff>39624</xdr:rowOff>
    </xdr:to>
    <xdr:cxnSp macro="">
      <xdr:nvCxnSpPr>
        <xdr:cNvPr id="542" name="直線コネクタ 541">
          <a:extLst>
            <a:ext uri="{FF2B5EF4-FFF2-40B4-BE49-F238E27FC236}">
              <a16:creationId xmlns:a16="http://schemas.microsoft.com/office/drawing/2014/main" id="{6903D7A9-10E7-4BBA-8F3D-8C7401FC296E}"/>
            </a:ext>
          </a:extLst>
        </xdr:cNvPr>
        <xdr:cNvCxnSpPr/>
      </xdr:nvCxnSpPr>
      <xdr:spPr>
        <a:xfrm>
          <a:off x="11534775" y="5811266"/>
          <a:ext cx="809625"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76979</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ECDA581F-8515-4AE9-B94B-314282147B2C}"/>
            </a:ext>
          </a:extLst>
        </xdr:cNvPr>
        <xdr:cNvSpPr txBox="1"/>
      </xdr:nvSpPr>
      <xdr:spPr>
        <a:xfrm>
          <a:off x="13745219" y="623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127271</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4E67F017-F7B3-47F0-9432-59172D7C76E4}"/>
            </a:ext>
          </a:extLst>
        </xdr:cNvPr>
        <xdr:cNvSpPr txBox="1"/>
      </xdr:nvSpPr>
      <xdr:spPr>
        <a:xfrm>
          <a:off x="12964169" y="627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403EBD87-8E14-4A4E-8AAC-ECF524B0E2B4}"/>
            </a:ext>
          </a:extLst>
        </xdr:cNvPr>
        <xdr:cNvSpPr txBox="1"/>
      </xdr:nvSpPr>
      <xdr:spPr>
        <a:xfrm>
          <a:off x="12164069"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147845</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DC81292C-489F-4BFB-A289-C93EDB6DBC6E}"/>
            </a:ext>
          </a:extLst>
        </xdr:cNvPr>
        <xdr:cNvSpPr txBox="1"/>
      </xdr:nvSpPr>
      <xdr:spPr>
        <a:xfrm>
          <a:off x="11354444" y="613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141241</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BA05F8F5-463A-43D9-A969-898F0EC90B1C}"/>
            </a:ext>
          </a:extLst>
        </xdr:cNvPr>
        <xdr:cNvSpPr txBox="1"/>
      </xdr:nvSpPr>
      <xdr:spPr>
        <a:xfrm>
          <a:off x="13745219" y="58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45229</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18F70138-CFE7-471C-BAB6-1B31C4496607}"/>
            </a:ext>
          </a:extLst>
        </xdr:cNvPr>
        <xdr:cNvSpPr txBox="1"/>
      </xdr:nvSpPr>
      <xdr:spPr>
        <a:xfrm>
          <a:off x="12964169" y="571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106951</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D24AB2F1-E9B7-4856-B361-7F96A380DB50}"/>
            </a:ext>
          </a:extLst>
        </xdr:cNvPr>
        <xdr:cNvSpPr txBox="1"/>
      </xdr:nvSpPr>
      <xdr:spPr>
        <a:xfrm>
          <a:off x="12164069" y="560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42943</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8E3E8CBE-A6AC-4382-9D3A-2D271BB4097F}"/>
            </a:ext>
          </a:extLst>
        </xdr:cNvPr>
        <xdr:cNvSpPr txBox="1"/>
      </xdr:nvSpPr>
      <xdr:spPr>
        <a:xfrm>
          <a:off x="11354444" y="5551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7C6E8193-FBFD-441A-BCBD-8CFD982DD191}"/>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50208463-15F4-4178-9A72-C591607D5115}"/>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57DCECD1-7C34-415B-8213-16A233F761F3}"/>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9245B74B-9D18-43AF-A3F9-6B5775008469}"/>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30AF82CB-B962-4880-BE61-0780BCC1ACB5}"/>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56075611-9816-4C2A-B197-0401DB08E8DA}"/>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D3519920-60FC-4111-B23C-9C80E0A96D0D}"/>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685482A-EE1E-46BF-BF9E-8ACB4283E194}"/>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874A91-B2D3-4A9A-83CA-AE10F68B88D6}"/>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63AF5615-628B-44A7-A209-578B1CF2411C}"/>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E5F6E6F5-CB75-48A4-93AB-6F223DDA8FB1}"/>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10BEAA30-AEAE-414E-B519-311D19B25D45}"/>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5277B0F7-9D72-4CB7-B46A-3A31F1D1FE4E}"/>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EFEC9BF7-21CB-45A1-8D49-AA1A0860CA77}"/>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61CE5DD2-F312-4C56-9055-1A6358FA37D9}"/>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D27E07C5-6341-4B95-A5CE-534DF8C71C63}"/>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4BEDD436-77A7-4F67-AE82-B3B202DF5A0D}"/>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2AD41278-F25F-4662-A30F-6181238A93FB}"/>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C50D00CC-77B0-48C1-BF43-6601219D5EC0}"/>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047EE184-0A69-43F9-A1CA-844997FC2FE6}"/>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773CFEFC-E30F-45AC-99B4-F8B6385C03A8}"/>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A732A07D-18B9-41C7-8667-CBF402CE8977}"/>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4E175E7D-FC0F-4F95-ACCC-0F0732BAC86C}"/>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5183AC31-7039-43BB-960D-8AE73F747BC7}"/>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578CD851-3F5C-42CC-B134-4DDC6E71EB12}"/>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A18DDACC-4E3B-45CC-ADBC-7B1F150C5653}"/>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77" name="直線コネクタ 576">
          <a:extLst>
            <a:ext uri="{FF2B5EF4-FFF2-40B4-BE49-F238E27FC236}">
              <a16:creationId xmlns:a16="http://schemas.microsoft.com/office/drawing/2014/main" id="{3F99179C-A8A8-48A8-AC5D-803E1E530E5C}"/>
            </a:ext>
          </a:extLst>
        </xdr:cNvPr>
        <xdr:cNvCxnSpPr/>
      </xdr:nvCxnSpPr>
      <xdr:spPr>
        <a:xfrm flipV="1">
          <a:off x="19954239" y="5504920"/>
          <a:ext cx="0" cy="13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723F7A9F-1436-4BD6-940D-84629FEAB66E}"/>
            </a:ext>
          </a:extLst>
        </xdr:cNvPr>
        <xdr:cNvSpPr txBox="1"/>
      </xdr:nvSpPr>
      <xdr:spPr>
        <a:xfrm>
          <a:off x="19992975" y="68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79" name="直線コネクタ 578">
          <a:extLst>
            <a:ext uri="{FF2B5EF4-FFF2-40B4-BE49-F238E27FC236}">
              <a16:creationId xmlns:a16="http://schemas.microsoft.com/office/drawing/2014/main" id="{13B296AD-BAA0-43B6-B89A-B2E628896780}"/>
            </a:ext>
          </a:extLst>
        </xdr:cNvPr>
        <xdr:cNvCxnSpPr/>
      </xdr:nvCxnSpPr>
      <xdr:spPr>
        <a:xfrm>
          <a:off x="19878675" y="68846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B8085C8F-7FE2-4FAE-91A8-EDB84773D1D7}"/>
            </a:ext>
          </a:extLst>
        </xdr:cNvPr>
        <xdr:cNvSpPr txBox="1"/>
      </xdr:nvSpPr>
      <xdr:spPr>
        <a:xfrm>
          <a:off x="19992975" y="52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1" name="直線コネクタ 580">
          <a:extLst>
            <a:ext uri="{FF2B5EF4-FFF2-40B4-BE49-F238E27FC236}">
              <a16:creationId xmlns:a16="http://schemas.microsoft.com/office/drawing/2014/main" id="{9E40715D-1E13-4441-B352-9A98C686B913}"/>
            </a:ext>
          </a:extLst>
        </xdr:cNvPr>
        <xdr:cNvCxnSpPr/>
      </xdr:nvCxnSpPr>
      <xdr:spPr>
        <a:xfrm>
          <a:off x="19878675" y="5504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72460</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F6987C42-6A26-45F8-9ACD-9F884008E01F}"/>
            </a:ext>
          </a:extLst>
        </xdr:cNvPr>
        <xdr:cNvSpPr txBox="1"/>
      </xdr:nvSpPr>
      <xdr:spPr>
        <a:xfrm>
          <a:off x="19992975" y="606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3" name="フローチャート: 判断 582">
          <a:extLst>
            <a:ext uri="{FF2B5EF4-FFF2-40B4-BE49-F238E27FC236}">
              <a16:creationId xmlns:a16="http://schemas.microsoft.com/office/drawing/2014/main" id="{10168C86-DE6E-4ADC-99B4-C40B5F7168DF}"/>
            </a:ext>
          </a:extLst>
        </xdr:cNvPr>
        <xdr:cNvSpPr/>
      </xdr:nvSpPr>
      <xdr:spPr>
        <a:xfrm>
          <a:off x="19897725" y="61995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4" name="フローチャート: 判断 583">
          <a:extLst>
            <a:ext uri="{FF2B5EF4-FFF2-40B4-BE49-F238E27FC236}">
              <a16:creationId xmlns:a16="http://schemas.microsoft.com/office/drawing/2014/main" id="{1156A075-B796-459A-9676-C152DFF0D196}"/>
            </a:ext>
          </a:extLst>
        </xdr:cNvPr>
        <xdr:cNvSpPr/>
      </xdr:nvSpPr>
      <xdr:spPr>
        <a:xfrm>
          <a:off x="19154775" y="62188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5" name="フローチャート: 判断 584">
          <a:extLst>
            <a:ext uri="{FF2B5EF4-FFF2-40B4-BE49-F238E27FC236}">
              <a16:creationId xmlns:a16="http://schemas.microsoft.com/office/drawing/2014/main" id="{CCEC02B4-D7A7-46E3-AFA5-115F16C633DD}"/>
            </a:ext>
          </a:extLst>
        </xdr:cNvPr>
        <xdr:cNvSpPr/>
      </xdr:nvSpPr>
      <xdr:spPr>
        <a:xfrm>
          <a:off x="18345150" y="62474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86" name="フローチャート: 判断 585">
          <a:extLst>
            <a:ext uri="{FF2B5EF4-FFF2-40B4-BE49-F238E27FC236}">
              <a16:creationId xmlns:a16="http://schemas.microsoft.com/office/drawing/2014/main" id="{9464DBFD-118B-462D-9FFA-6E5CC2CB65D8}"/>
            </a:ext>
          </a:extLst>
        </xdr:cNvPr>
        <xdr:cNvSpPr/>
      </xdr:nvSpPr>
      <xdr:spPr>
        <a:xfrm>
          <a:off x="17554575" y="62222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87" name="フローチャート: 判断 586">
          <a:extLst>
            <a:ext uri="{FF2B5EF4-FFF2-40B4-BE49-F238E27FC236}">
              <a16:creationId xmlns:a16="http://schemas.microsoft.com/office/drawing/2014/main" id="{3E90D155-E3C8-48F1-A0CD-F9B47952DFBB}"/>
            </a:ext>
          </a:extLst>
        </xdr:cNvPr>
        <xdr:cNvSpPr/>
      </xdr:nvSpPr>
      <xdr:spPr>
        <a:xfrm>
          <a:off x="16754475" y="6230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4021A38-251D-4A91-BCE2-CE1BC592ACAF}"/>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48C17F6-EECF-4B24-980B-C48C1D00532E}"/>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6004CB5-FBCD-40EA-814C-C610F48FE4C4}"/>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A6B71A46-E102-4D6F-B693-6750E6DC747C}"/>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6FABC66D-0AD4-47CE-A05E-760055EE931D}"/>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102389</xdr:rowOff>
    </xdr:from>
    <xdr:to>
      <xdr:col>116</xdr:col>
      <xdr:colOff>114300</xdr:colOff>
      <xdr:row>42</xdr:row>
      <xdr:rowOff>32539</xdr:rowOff>
    </xdr:to>
    <xdr:sp macro="" textlink="">
      <xdr:nvSpPr>
        <xdr:cNvPr id="593" name="楕円 592">
          <a:extLst>
            <a:ext uri="{FF2B5EF4-FFF2-40B4-BE49-F238E27FC236}">
              <a16:creationId xmlns:a16="http://schemas.microsoft.com/office/drawing/2014/main" id="{7DB68C58-6894-4143-B7C4-4C245AA345C9}"/>
            </a:ext>
          </a:extLst>
        </xdr:cNvPr>
        <xdr:cNvSpPr/>
      </xdr:nvSpPr>
      <xdr:spPr>
        <a:xfrm>
          <a:off x="19897725" y="674448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17316</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D0EC90EF-C6DB-4C4C-8425-672A18B249B6}"/>
            </a:ext>
          </a:extLst>
        </xdr:cNvPr>
        <xdr:cNvSpPr txBox="1"/>
      </xdr:nvSpPr>
      <xdr:spPr>
        <a:xfrm>
          <a:off x="19992975" y="665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12860</xdr:rowOff>
    </xdr:from>
    <xdr:to>
      <xdr:col>112</xdr:col>
      <xdr:colOff>38100</xdr:colOff>
      <xdr:row>42</xdr:row>
      <xdr:rowOff>114460</xdr:rowOff>
    </xdr:to>
    <xdr:sp macro="" textlink="">
      <xdr:nvSpPr>
        <xdr:cNvPr id="595" name="楕円 594">
          <a:extLst>
            <a:ext uri="{FF2B5EF4-FFF2-40B4-BE49-F238E27FC236}">
              <a16:creationId xmlns:a16="http://schemas.microsoft.com/office/drawing/2014/main" id="{36DD56AB-0C72-498C-9620-175A0C76D5EB}"/>
            </a:ext>
          </a:extLst>
        </xdr:cNvPr>
        <xdr:cNvSpPr/>
      </xdr:nvSpPr>
      <xdr:spPr>
        <a:xfrm>
          <a:off x="19154775" y="68105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153189</xdr:rowOff>
    </xdr:from>
    <xdr:to>
      <xdr:col>116</xdr:col>
      <xdr:colOff>63500</xdr:colOff>
      <xdr:row>42</xdr:row>
      <xdr:rowOff>63660</xdr:rowOff>
    </xdr:to>
    <xdr:cxnSp macro="">
      <xdr:nvCxnSpPr>
        <xdr:cNvPr id="596" name="直線コネクタ 595">
          <a:extLst>
            <a:ext uri="{FF2B5EF4-FFF2-40B4-BE49-F238E27FC236}">
              <a16:creationId xmlns:a16="http://schemas.microsoft.com/office/drawing/2014/main" id="{B49263A6-D267-43B1-9433-7BE2565AF413}"/>
            </a:ext>
          </a:extLst>
        </xdr:cNvPr>
        <xdr:cNvCxnSpPr/>
      </xdr:nvCxnSpPr>
      <xdr:spPr>
        <a:xfrm flipV="1">
          <a:off x="19202400" y="6792114"/>
          <a:ext cx="752475" cy="7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14362</xdr:rowOff>
    </xdr:from>
    <xdr:to>
      <xdr:col>107</xdr:col>
      <xdr:colOff>101600</xdr:colOff>
      <xdr:row>42</xdr:row>
      <xdr:rowOff>115962</xdr:rowOff>
    </xdr:to>
    <xdr:sp macro="" textlink="">
      <xdr:nvSpPr>
        <xdr:cNvPr id="597" name="楕円 596">
          <a:extLst>
            <a:ext uri="{FF2B5EF4-FFF2-40B4-BE49-F238E27FC236}">
              <a16:creationId xmlns:a16="http://schemas.microsoft.com/office/drawing/2014/main" id="{4FB85915-FB97-4799-93BC-21B4ECE2AC6E}"/>
            </a:ext>
          </a:extLst>
        </xdr:cNvPr>
        <xdr:cNvSpPr/>
      </xdr:nvSpPr>
      <xdr:spPr>
        <a:xfrm>
          <a:off x="18345150" y="681203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63660</xdr:rowOff>
    </xdr:from>
    <xdr:to>
      <xdr:col>111</xdr:col>
      <xdr:colOff>177800</xdr:colOff>
      <xdr:row>42</xdr:row>
      <xdr:rowOff>65162</xdr:rowOff>
    </xdr:to>
    <xdr:cxnSp macro="">
      <xdr:nvCxnSpPr>
        <xdr:cNvPr id="598" name="直線コネクタ 597">
          <a:extLst>
            <a:ext uri="{FF2B5EF4-FFF2-40B4-BE49-F238E27FC236}">
              <a16:creationId xmlns:a16="http://schemas.microsoft.com/office/drawing/2014/main" id="{C97A1549-10B8-4EFF-B1AE-72E71ED8942D}"/>
            </a:ext>
          </a:extLst>
        </xdr:cNvPr>
        <xdr:cNvCxnSpPr/>
      </xdr:nvCxnSpPr>
      <xdr:spPr>
        <a:xfrm flipV="1">
          <a:off x="18392775" y="6867685"/>
          <a:ext cx="809625"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14492</xdr:rowOff>
    </xdr:from>
    <xdr:to>
      <xdr:col>102</xdr:col>
      <xdr:colOff>165100</xdr:colOff>
      <xdr:row>42</xdr:row>
      <xdr:rowOff>116092</xdr:rowOff>
    </xdr:to>
    <xdr:sp macro="" textlink="">
      <xdr:nvSpPr>
        <xdr:cNvPr id="599" name="楕円 598">
          <a:extLst>
            <a:ext uri="{FF2B5EF4-FFF2-40B4-BE49-F238E27FC236}">
              <a16:creationId xmlns:a16="http://schemas.microsoft.com/office/drawing/2014/main" id="{99E71596-CCE9-4DE8-8C28-AC110A52759F}"/>
            </a:ext>
          </a:extLst>
        </xdr:cNvPr>
        <xdr:cNvSpPr/>
      </xdr:nvSpPr>
      <xdr:spPr>
        <a:xfrm>
          <a:off x="17554575" y="681216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65162</xdr:rowOff>
    </xdr:from>
    <xdr:to>
      <xdr:col>107</xdr:col>
      <xdr:colOff>50800</xdr:colOff>
      <xdr:row>42</xdr:row>
      <xdr:rowOff>65292</xdr:rowOff>
    </xdr:to>
    <xdr:cxnSp macro="">
      <xdr:nvCxnSpPr>
        <xdr:cNvPr id="600" name="直線コネクタ 599">
          <a:extLst>
            <a:ext uri="{FF2B5EF4-FFF2-40B4-BE49-F238E27FC236}">
              <a16:creationId xmlns:a16="http://schemas.microsoft.com/office/drawing/2014/main" id="{D1E975DF-6490-4466-A287-898C64CB89AC}"/>
            </a:ext>
          </a:extLst>
        </xdr:cNvPr>
        <xdr:cNvCxnSpPr/>
      </xdr:nvCxnSpPr>
      <xdr:spPr>
        <a:xfrm flipV="1">
          <a:off x="17602200" y="6869187"/>
          <a:ext cx="790575"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19555</xdr:rowOff>
    </xdr:from>
    <xdr:to>
      <xdr:col>98</xdr:col>
      <xdr:colOff>38100</xdr:colOff>
      <xdr:row>42</xdr:row>
      <xdr:rowOff>121155</xdr:rowOff>
    </xdr:to>
    <xdr:sp macro="" textlink="">
      <xdr:nvSpPr>
        <xdr:cNvPr id="601" name="楕円 600">
          <a:extLst>
            <a:ext uri="{FF2B5EF4-FFF2-40B4-BE49-F238E27FC236}">
              <a16:creationId xmlns:a16="http://schemas.microsoft.com/office/drawing/2014/main" id="{E7D0A78B-5EEB-4253-AACC-F033CD7872AA}"/>
            </a:ext>
          </a:extLst>
        </xdr:cNvPr>
        <xdr:cNvSpPr/>
      </xdr:nvSpPr>
      <xdr:spPr>
        <a:xfrm>
          <a:off x="16754475" y="68204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65292</xdr:rowOff>
    </xdr:from>
    <xdr:to>
      <xdr:col>102</xdr:col>
      <xdr:colOff>114300</xdr:colOff>
      <xdr:row>42</xdr:row>
      <xdr:rowOff>70355</xdr:rowOff>
    </xdr:to>
    <xdr:cxnSp macro="">
      <xdr:nvCxnSpPr>
        <xdr:cNvPr id="602" name="直線コネクタ 601">
          <a:extLst>
            <a:ext uri="{FF2B5EF4-FFF2-40B4-BE49-F238E27FC236}">
              <a16:creationId xmlns:a16="http://schemas.microsoft.com/office/drawing/2014/main" id="{2230245C-D412-4065-8357-2C63BA6A848F}"/>
            </a:ext>
          </a:extLst>
        </xdr:cNvPr>
        <xdr:cNvCxnSpPr/>
      </xdr:nvCxnSpPr>
      <xdr:spPr>
        <a:xfrm flipV="1">
          <a:off x="16802100" y="686931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9208</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054B978F-0409-4353-BE9D-53AD83328BF6}"/>
            </a:ext>
          </a:extLst>
        </xdr:cNvPr>
        <xdr:cNvSpPr txBox="1"/>
      </xdr:nvSpPr>
      <xdr:spPr>
        <a:xfrm>
          <a:off x="18944736" y="60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40984</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9CC30373-68AB-4CF4-BB8F-A33700CD61F5}"/>
            </a:ext>
          </a:extLst>
        </xdr:cNvPr>
        <xdr:cNvSpPr txBox="1"/>
      </xdr:nvSpPr>
      <xdr:spPr>
        <a:xfrm>
          <a:off x="18163686" y="6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18989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2BC9C85F-7BD5-438A-8C2A-65D47E7293F6}"/>
            </a:ext>
          </a:extLst>
        </xdr:cNvPr>
        <xdr:cNvSpPr txBox="1"/>
      </xdr:nvSpPr>
      <xdr:spPr>
        <a:xfrm>
          <a:off x="17354061" y="601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24149</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8D0C49F7-9295-4FF1-9C0F-03E0510372B7}"/>
            </a:ext>
          </a:extLst>
        </xdr:cNvPr>
        <xdr:cNvSpPr txBox="1"/>
      </xdr:nvSpPr>
      <xdr:spPr>
        <a:xfrm>
          <a:off x="16563486" y="60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105587</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69638317-2FB2-43E6-8C89-37B73BE87869}"/>
            </a:ext>
          </a:extLst>
        </xdr:cNvPr>
        <xdr:cNvSpPr txBox="1"/>
      </xdr:nvSpPr>
      <xdr:spPr>
        <a:xfrm>
          <a:off x="18944736" y="69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107089</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DF56362F-479C-437D-8AD1-683122222E77}"/>
            </a:ext>
          </a:extLst>
        </xdr:cNvPr>
        <xdr:cNvSpPr txBox="1"/>
      </xdr:nvSpPr>
      <xdr:spPr>
        <a:xfrm>
          <a:off x="18163686" y="69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107219</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E8091716-3873-4068-8719-D75EF5BE420B}"/>
            </a:ext>
          </a:extLst>
        </xdr:cNvPr>
        <xdr:cNvSpPr txBox="1"/>
      </xdr:nvSpPr>
      <xdr:spPr>
        <a:xfrm>
          <a:off x="17354061" y="69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112282</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0F2D46FB-952E-4F2F-B8A5-20EE766FE59D}"/>
            </a:ext>
          </a:extLst>
        </xdr:cNvPr>
        <xdr:cNvSpPr txBox="1"/>
      </xdr:nvSpPr>
      <xdr:spPr>
        <a:xfrm>
          <a:off x="16563486" y="691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D0EA8D3-E3D1-4950-AA3A-15691ABF7D0E}"/>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DE02E441-B943-4367-9C5C-EC157B184750}"/>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BECF4FBA-1FC9-4550-A4E2-664E1E37CB94}"/>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29CCE9A9-A28F-4162-B1DA-4951E484569D}"/>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6D0584BE-4B6D-4902-9EF3-382178E58C80}"/>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BA16429-90FB-40A4-9334-419B3DEF9135}"/>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828A3F71-6ADF-4572-80CC-E78A3232D503}"/>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22C3BA25-8C44-42A2-A46D-AE3501777A31}"/>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7A27504E-6966-431D-BA6F-AD021E02EA0E}"/>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E8D652A2-FFA4-4F3D-A8D0-F1C658C2BF5B}"/>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0664ED95-1BFD-4664-A67A-29BD85368D6B}"/>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A140DA19-2913-46CD-90AF-68EDD76B076D}"/>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E98027F0-9ACC-4030-8DA6-334986048863}"/>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62363182-250D-4CA8-8CD3-3F52BDE04D6A}"/>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D597127E-7FB6-4FF7-A9FB-5E76AAA60329}"/>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F7622065-82ED-4F81-A510-CF3631BEE6F6}"/>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064AE244-9119-4EC3-821F-16146F9791B9}"/>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9621F04E-0EE2-494D-9CFB-3F6DB13A00A9}"/>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5DD955FA-CF8D-40AE-BC93-0AC7DA0F7783}"/>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B21FB4FB-4E8E-4131-BAB2-B1E346DA49BC}"/>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75F6C1E9-EDBB-4E70-9305-53AC37A3381B}"/>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FDC1866C-DBDD-465D-914A-A1B131AC34A5}"/>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EB62A939-FB08-466F-AB46-9D5C6B06F4B4}"/>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3B843D5-E069-47CC-AFC2-1C098CE8C441}"/>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DF02C0D0-E009-4DE9-9FAE-18BA303D44F1}"/>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9E9CD08A-FCE2-4A4D-821D-419C7059AC5C}"/>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37" name="直線コネクタ 636">
          <a:extLst>
            <a:ext uri="{FF2B5EF4-FFF2-40B4-BE49-F238E27FC236}">
              <a16:creationId xmlns:a16="http://schemas.microsoft.com/office/drawing/2014/main" id="{FCCE7756-26FB-4670-B920-506300832041}"/>
            </a:ext>
          </a:extLst>
        </xdr:cNvPr>
        <xdr:cNvCxnSpPr/>
      </xdr:nvCxnSpPr>
      <xdr:spPr>
        <a:xfrm flipV="1">
          <a:off x="14696439" y="9067619"/>
          <a:ext cx="0" cy="130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BE54E503-E1B2-49EA-BBF4-88A74C387F00}"/>
            </a:ext>
          </a:extLst>
        </xdr:cNvPr>
        <xdr:cNvSpPr txBox="1"/>
      </xdr:nvSpPr>
      <xdr:spPr>
        <a:xfrm>
          <a:off x="14735175" y="1037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39" name="直線コネクタ 638">
          <a:extLst>
            <a:ext uri="{FF2B5EF4-FFF2-40B4-BE49-F238E27FC236}">
              <a16:creationId xmlns:a16="http://schemas.microsoft.com/office/drawing/2014/main" id="{626C4B61-F3ED-42E2-8E6D-BB33DEEAC911}"/>
            </a:ext>
          </a:extLst>
        </xdr:cNvPr>
        <xdr:cNvCxnSpPr/>
      </xdr:nvCxnSpPr>
      <xdr:spPr>
        <a:xfrm>
          <a:off x="14611350" y="103698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3D80E4AF-8357-435E-A455-4D4EA742EBE6}"/>
            </a:ext>
          </a:extLst>
        </xdr:cNvPr>
        <xdr:cNvSpPr txBox="1"/>
      </xdr:nvSpPr>
      <xdr:spPr>
        <a:xfrm>
          <a:off x="14735175" y="885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1" name="直線コネクタ 640">
          <a:extLst>
            <a:ext uri="{FF2B5EF4-FFF2-40B4-BE49-F238E27FC236}">
              <a16:creationId xmlns:a16="http://schemas.microsoft.com/office/drawing/2014/main" id="{F05B112F-F908-4A6B-B6CD-33EA1BDC278E}"/>
            </a:ext>
          </a:extLst>
        </xdr:cNvPr>
        <xdr:cNvCxnSpPr/>
      </xdr:nvCxnSpPr>
      <xdr:spPr>
        <a:xfrm>
          <a:off x="14611350" y="90676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148426</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D3103D0-287F-4D32-9DA4-132D8B589C7C}"/>
            </a:ext>
          </a:extLst>
        </xdr:cNvPr>
        <xdr:cNvSpPr txBox="1"/>
      </xdr:nvSpPr>
      <xdr:spPr>
        <a:xfrm>
          <a:off x="14735175" y="9374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3" name="フローチャート: 判断 642">
          <a:extLst>
            <a:ext uri="{FF2B5EF4-FFF2-40B4-BE49-F238E27FC236}">
              <a16:creationId xmlns:a16="http://schemas.microsoft.com/office/drawing/2014/main" id="{74C90EB0-D265-4B17-9D49-DFAB79BD3F54}"/>
            </a:ext>
          </a:extLst>
        </xdr:cNvPr>
        <xdr:cNvSpPr/>
      </xdr:nvSpPr>
      <xdr:spPr>
        <a:xfrm>
          <a:off x="14649450" y="95140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4" name="フローチャート: 判断 643">
          <a:extLst>
            <a:ext uri="{FF2B5EF4-FFF2-40B4-BE49-F238E27FC236}">
              <a16:creationId xmlns:a16="http://schemas.microsoft.com/office/drawing/2014/main" id="{C139F217-BEF7-4237-B673-825604E2E7C5}"/>
            </a:ext>
          </a:extLst>
        </xdr:cNvPr>
        <xdr:cNvSpPr/>
      </xdr:nvSpPr>
      <xdr:spPr>
        <a:xfrm>
          <a:off x="13887450" y="94781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5" name="フローチャート: 判断 644">
          <a:extLst>
            <a:ext uri="{FF2B5EF4-FFF2-40B4-BE49-F238E27FC236}">
              <a16:creationId xmlns:a16="http://schemas.microsoft.com/office/drawing/2014/main" id="{C752589D-7309-46E5-BC44-31CD8EDE316F}"/>
            </a:ext>
          </a:extLst>
        </xdr:cNvPr>
        <xdr:cNvSpPr/>
      </xdr:nvSpPr>
      <xdr:spPr>
        <a:xfrm>
          <a:off x="13096875" y="9458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46" name="フローチャート: 判断 645">
          <a:extLst>
            <a:ext uri="{FF2B5EF4-FFF2-40B4-BE49-F238E27FC236}">
              <a16:creationId xmlns:a16="http://schemas.microsoft.com/office/drawing/2014/main" id="{FA889CF3-FC1D-4CE0-804C-87D979238598}"/>
            </a:ext>
          </a:extLst>
        </xdr:cNvPr>
        <xdr:cNvSpPr/>
      </xdr:nvSpPr>
      <xdr:spPr>
        <a:xfrm>
          <a:off x="12296775" y="93698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47" name="フローチャート: 判断 646">
          <a:extLst>
            <a:ext uri="{FF2B5EF4-FFF2-40B4-BE49-F238E27FC236}">
              <a16:creationId xmlns:a16="http://schemas.microsoft.com/office/drawing/2014/main" id="{E261A555-9182-4FBE-B830-F95DF3EA9FCC}"/>
            </a:ext>
          </a:extLst>
        </xdr:cNvPr>
        <xdr:cNvSpPr/>
      </xdr:nvSpPr>
      <xdr:spPr>
        <a:xfrm>
          <a:off x="11487150" y="9350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22A5679-E1AA-4BAA-8239-826CEB5C39C5}"/>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B238BB0A-CAD9-4BBB-8E55-8DF8391F847B}"/>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BEE56082-F49D-4B4C-9B8F-083D88D0D4BC}"/>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80AC642B-C5F3-4896-83D7-DE245D8DFEC3}"/>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92A1E859-D158-4EC3-A140-828F0A6C8982}"/>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653" name="楕円 652">
          <a:extLst>
            <a:ext uri="{FF2B5EF4-FFF2-40B4-BE49-F238E27FC236}">
              <a16:creationId xmlns:a16="http://schemas.microsoft.com/office/drawing/2014/main" id="{DA31C318-5266-4EC5-8F45-0FD81102B0C7}"/>
            </a:ext>
          </a:extLst>
        </xdr:cNvPr>
        <xdr:cNvSpPr/>
      </xdr:nvSpPr>
      <xdr:spPr>
        <a:xfrm>
          <a:off x="14649450" y="1001757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348080E4-FE1D-4C7F-9A25-94BA7283C998}"/>
            </a:ext>
          </a:extLst>
        </xdr:cNvPr>
        <xdr:cNvSpPr txBox="1"/>
      </xdr:nvSpPr>
      <xdr:spPr>
        <a:xfrm>
          <a:off x="14735175" y="9992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45538</xdr:rowOff>
    </xdr:from>
    <xdr:to>
      <xdr:col>81</xdr:col>
      <xdr:colOff>101600</xdr:colOff>
      <xdr:row>61</xdr:row>
      <xdr:rowOff>147138</xdr:rowOff>
    </xdr:to>
    <xdr:sp macro="" textlink="">
      <xdr:nvSpPr>
        <xdr:cNvPr id="655" name="楕円 654">
          <a:extLst>
            <a:ext uri="{FF2B5EF4-FFF2-40B4-BE49-F238E27FC236}">
              <a16:creationId xmlns:a16="http://schemas.microsoft.com/office/drawing/2014/main" id="{01191F94-A0D2-4160-BDCB-64899B6C5310}"/>
            </a:ext>
          </a:extLst>
        </xdr:cNvPr>
        <xdr:cNvSpPr/>
      </xdr:nvSpPr>
      <xdr:spPr>
        <a:xfrm>
          <a:off x="13887450" y="99261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96338</xdr:rowOff>
    </xdr:from>
    <xdr:to>
      <xdr:col>85</xdr:col>
      <xdr:colOff>127000</xdr:colOff>
      <xdr:row>62</xdr:row>
      <xdr:rowOff>16328</xdr:rowOff>
    </xdr:to>
    <xdr:cxnSp macro="">
      <xdr:nvCxnSpPr>
        <xdr:cNvPr id="656" name="直線コネクタ 655">
          <a:extLst>
            <a:ext uri="{FF2B5EF4-FFF2-40B4-BE49-F238E27FC236}">
              <a16:creationId xmlns:a16="http://schemas.microsoft.com/office/drawing/2014/main" id="{E1F48E7E-1A67-4B82-8E0C-CE3EF4EE5FEA}"/>
            </a:ext>
          </a:extLst>
        </xdr:cNvPr>
        <xdr:cNvCxnSpPr/>
      </xdr:nvCxnSpPr>
      <xdr:spPr>
        <a:xfrm>
          <a:off x="13935075" y="9973763"/>
          <a:ext cx="762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148409</xdr:rowOff>
    </xdr:from>
    <xdr:to>
      <xdr:col>76</xdr:col>
      <xdr:colOff>165100</xdr:colOff>
      <xdr:row>61</xdr:row>
      <xdr:rowOff>78559</xdr:rowOff>
    </xdr:to>
    <xdr:sp macro="" textlink="">
      <xdr:nvSpPr>
        <xdr:cNvPr id="657" name="楕円 656">
          <a:extLst>
            <a:ext uri="{FF2B5EF4-FFF2-40B4-BE49-F238E27FC236}">
              <a16:creationId xmlns:a16="http://schemas.microsoft.com/office/drawing/2014/main" id="{7AD42416-47E3-43FB-B8E5-7A6CF7248BD8}"/>
            </a:ext>
          </a:extLst>
        </xdr:cNvPr>
        <xdr:cNvSpPr/>
      </xdr:nvSpPr>
      <xdr:spPr>
        <a:xfrm>
          <a:off x="13096875" y="98607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96338</xdr:rowOff>
    </xdr:to>
    <xdr:cxnSp macro="">
      <xdr:nvCxnSpPr>
        <xdr:cNvPr id="658" name="直線コネクタ 657">
          <a:extLst>
            <a:ext uri="{FF2B5EF4-FFF2-40B4-BE49-F238E27FC236}">
              <a16:creationId xmlns:a16="http://schemas.microsoft.com/office/drawing/2014/main" id="{0123991C-75C5-45AC-8534-9F70F300F6E6}"/>
            </a:ext>
          </a:extLst>
        </xdr:cNvPr>
        <xdr:cNvCxnSpPr/>
      </xdr:nvCxnSpPr>
      <xdr:spPr>
        <a:xfrm>
          <a:off x="13144500" y="9908359"/>
          <a:ext cx="790575" cy="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76563</xdr:rowOff>
    </xdr:from>
    <xdr:to>
      <xdr:col>72</xdr:col>
      <xdr:colOff>38100</xdr:colOff>
      <xdr:row>61</xdr:row>
      <xdr:rowOff>6713</xdr:rowOff>
    </xdr:to>
    <xdr:sp macro="" textlink="">
      <xdr:nvSpPr>
        <xdr:cNvPr id="659" name="楕円 658">
          <a:extLst>
            <a:ext uri="{FF2B5EF4-FFF2-40B4-BE49-F238E27FC236}">
              <a16:creationId xmlns:a16="http://schemas.microsoft.com/office/drawing/2014/main" id="{94A85D03-6B65-41DB-A1DF-5DF65EAEB5E3}"/>
            </a:ext>
          </a:extLst>
        </xdr:cNvPr>
        <xdr:cNvSpPr/>
      </xdr:nvSpPr>
      <xdr:spPr>
        <a:xfrm>
          <a:off x="12296775" y="97920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127363</xdr:rowOff>
    </xdr:from>
    <xdr:to>
      <xdr:col>76</xdr:col>
      <xdr:colOff>114300</xdr:colOff>
      <xdr:row>61</xdr:row>
      <xdr:rowOff>27759</xdr:rowOff>
    </xdr:to>
    <xdr:cxnSp macro="">
      <xdr:nvCxnSpPr>
        <xdr:cNvPr id="660" name="直線コネクタ 659">
          <a:extLst>
            <a:ext uri="{FF2B5EF4-FFF2-40B4-BE49-F238E27FC236}">
              <a16:creationId xmlns:a16="http://schemas.microsoft.com/office/drawing/2014/main" id="{FC778A85-BB9D-4C6E-AE26-250DF8EC1115}"/>
            </a:ext>
          </a:extLst>
        </xdr:cNvPr>
        <xdr:cNvCxnSpPr/>
      </xdr:nvCxnSpPr>
      <xdr:spPr>
        <a:xfrm>
          <a:off x="12344400" y="9839688"/>
          <a:ext cx="800100"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135346</xdr:rowOff>
    </xdr:from>
    <xdr:to>
      <xdr:col>67</xdr:col>
      <xdr:colOff>101600</xdr:colOff>
      <xdr:row>59</xdr:row>
      <xdr:rowOff>65496</xdr:rowOff>
    </xdr:to>
    <xdr:sp macro="" textlink="">
      <xdr:nvSpPr>
        <xdr:cNvPr id="661" name="楕円 660">
          <a:extLst>
            <a:ext uri="{FF2B5EF4-FFF2-40B4-BE49-F238E27FC236}">
              <a16:creationId xmlns:a16="http://schemas.microsoft.com/office/drawing/2014/main" id="{88BC5853-34E8-4427-AEEC-0163DA8BE6A8}"/>
            </a:ext>
          </a:extLst>
        </xdr:cNvPr>
        <xdr:cNvSpPr/>
      </xdr:nvSpPr>
      <xdr:spPr>
        <a:xfrm>
          <a:off x="11487150" y="95269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14696</xdr:rowOff>
    </xdr:from>
    <xdr:to>
      <xdr:col>71</xdr:col>
      <xdr:colOff>177800</xdr:colOff>
      <xdr:row>60</xdr:row>
      <xdr:rowOff>127363</xdr:rowOff>
    </xdr:to>
    <xdr:cxnSp macro="">
      <xdr:nvCxnSpPr>
        <xdr:cNvPr id="662" name="直線コネクタ 661">
          <a:extLst>
            <a:ext uri="{FF2B5EF4-FFF2-40B4-BE49-F238E27FC236}">
              <a16:creationId xmlns:a16="http://schemas.microsoft.com/office/drawing/2014/main" id="{ADCE5C0D-13A9-4276-AC48-DE3C167BA4AF}"/>
            </a:ext>
          </a:extLst>
        </xdr:cNvPr>
        <xdr:cNvCxnSpPr/>
      </xdr:nvCxnSpPr>
      <xdr:spPr>
        <a:xfrm>
          <a:off x="11534775" y="9565096"/>
          <a:ext cx="809625" cy="27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36303</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906A32FA-4724-4D53-894D-7D6AF7873F10}"/>
            </a:ext>
          </a:extLst>
        </xdr:cNvPr>
        <xdr:cNvSpPr txBox="1"/>
      </xdr:nvSpPr>
      <xdr:spPr>
        <a:xfrm>
          <a:off x="13745219" y="926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EE9B0F40-F536-4E97-ABCA-6A2ABF399641}"/>
            </a:ext>
          </a:extLst>
        </xdr:cNvPr>
        <xdr:cNvSpPr txBox="1"/>
      </xdr:nvSpPr>
      <xdr:spPr>
        <a:xfrm>
          <a:off x="1296416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C2B5764C-DA7E-4C84-9461-2218061DE9DB}"/>
            </a:ext>
          </a:extLst>
        </xdr:cNvPr>
        <xdr:cNvSpPr txBox="1"/>
      </xdr:nvSpPr>
      <xdr:spPr>
        <a:xfrm>
          <a:off x="121640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70593</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7B02B072-867F-4507-A1B9-44DA8FD0EB3E}"/>
            </a:ext>
          </a:extLst>
        </xdr:cNvPr>
        <xdr:cNvSpPr txBox="1"/>
      </xdr:nvSpPr>
      <xdr:spPr>
        <a:xfrm>
          <a:off x="11354444"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138265</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FC2C92FF-FFBB-4E25-A6AF-AF5C80C19D33}"/>
            </a:ext>
          </a:extLst>
        </xdr:cNvPr>
        <xdr:cNvSpPr txBox="1"/>
      </xdr:nvSpPr>
      <xdr:spPr>
        <a:xfrm>
          <a:off x="13745219" y="10018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69686</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3244CCF2-A90A-4397-9654-6B36A069902A}"/>
            </a:ext>
          </a:extLst>
        </xdr:cNvPr>
        <xdr:cNvSpPr txBox="1"/>
      </xdr:nvSpPr>
      <xdr:spPr>
        <a:xfrm>
          <a:off x="12964169"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169290</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C6456C3F-45E9-492D-9CFF-BA738313EF20}"/>
            </a:ext>
          </a:extLst>
        </xdr:cNvPr>
        <xdr:cNvSpPr txBox="1"/>
      </xdr:nvSpPr>
      <xdr:spPr>
        <a:xfrm>
          <a:off x="12164069" y="987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56623</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58FA8928-568D-4799-B7A3-FD8AED762829}"/>
            </a:ext>
          </a:extLst>
        </xdr:cNvPr>
        <xdr:cNvSpPr txBox="1"/>
      </xdr:nvSpPr>
      <xdr:spPr>
        <a:xfrm>
          <a:off x="11354444" y="961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3E180D3F-79D7-499A-999B-326DBA0CE2CC}"/>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4E414E96-DF7B-494C-BD8C-938772A88F1F}"/>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9E1D62-A3CD-4872-8C3B-BC141F8137F7}"/>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92CB264A-F4CB-4000-B9D7-F656B7971CC6}"/>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8D0389D2-86A4-49F8-8473-2C6B96A2DD65}"/>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FA68FC06-361C-4D94-B808-E4B1806ADE47}"/>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62CF7CF-2216-4DD3-80D7-5C69F8728415}"/>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F59B444F-998D-41B9-9028-4C6628F73E04}"/>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EB8D8813-7DED-405E-AACA-8D41D0CCBA13}"/>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EB0B0946-9AB1-41AA-A678-5AE38728B594}"/>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560F0C20-4F68-4387-B9C6-D12132C174FC}"/>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B760BFB3-0F8E-4E3C-AC2F-87538E22B7F0}"/>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30936506-F01D-4996-89F2-95066E568EDF}"/>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22DCA009-0466-4A94-B84D-C458F27B86B7}"/>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5042E32C-99FD-47C2-9F56-18E8239D6099}"/>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9A8AE070-9D3B-4E01-BDC7-63B4261EBF37}"/>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2AECBA1D-67F1-4E13-98C8-4A16D14A98AE}"/>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5A5F44E5-966D-41EF-BB1F-987A80035762}"/>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E5D2F242-149B-4A16-A3BE-D6854895D672}"/>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85F7232B-6855-47FA-AC16-AA4F3A4BFDA4}"/>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409AA10E-4627-419E-B5DD-6E50EC1ED412}"/>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A38C823C-81E4-411F-9844-ACE0A54FF04B}"/>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C3EA145A-E610-4E25-9241-BF11A5CBF912}"/>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169795F5-C45F-4266-8813-B3B8FE9CE604}"/>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2E9643C5-4A18-4B06-A4E1-D8134BD2DEF6}"/>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D6BE6FFF-961E-4408-9A2F-2F417769BBEE}"/>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CF5F7E19-EF66-4FA4-8A40-F10A80129C10}"/>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23D24D34-D484-420A-B844-113F333EFEDE}"/>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B2426B68-45C7-4F25-BC8E-54663FE01FCE}"/>
            </a:ext>
          </a:extLst>
        </xdr:cNvPr>
        <xdr:cNvSpPr txBox="1"/>
      </xdr:nvSpPr>
      <xdr:spPr>
        <a:xfrm>
          <a:off x="19992975" y="97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0" name="フローチャート: 判断 699">
          <a:extLst>
            <a:ext uri="{FF2B5EF4-FFF2-40B4-BE49-F238E27FC236}">
              <a16:creationId xmlns:a16="http://schemas.microsoft.com/office/drawing/2014/main" id="{1C17A9E8-8296-48D6-A1B8-EE957603512B}"/>
            </a:ext>
          </a:extLst>
        </xdr:cNvPr>
        <xdr:cNvSpPr/>
      </xdr:nvSpPr>
      <xdr:spPr>
        <a:xfrm>
          <a:off x="19897725"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B78F6003-70A0-431F-A6D5-CC72568DE53A}"/>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46DAF221-B45F-4885-A2BA-500E343E61CF}"/>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id="{E342FC0E-92FB-4DAB-8015-A49A36D9CB6D}"/>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04" name="フローチャート: 判断 703">
          <a:extLst>
            <a:ext uri="{FF2B5EF4-FFF2-40B4-BE49-F238E27FC236}">
              <a16:creationId xmlns:a16="http://schemas.microsoft.com/office/drawing/2014/main" id="{B0232265-0FE7-4486-9A9B-8E32D4BF560C}"/>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7878B550-CFFE-465E-AF57-63F457E4FABB}"/>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285EAE7F-80D8-4B42-815D-E4CAFB013778}"/>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384F09ED-748B-40A6-B0E2-0998F59FEAE8}"/>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3FA0DC36-5901-49C4-BE42-D1B0D26DF1D7}"/>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40A3A717-7349-419F-9B90-D0A01E194E17}"/>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710" name="楕円 709">
          <a:extLst>
            <a:ext uri="{FF2B5EF4-FFF2-40B4-BE49-F238E27FC236}">
              <a16:creationId xmlns:a16="http://schemas.microsoft.com/office/drawing/2014/main" id="{1570CDA5-42C7-4FF2-A40B-0F367EF37397}"/>
            </a:ext>
          </a:extLst>
        </xdr:cNvPr>
        <xdr:cNvSpPr/>
      </xdr:nvSpPr>
      <xdr:spPr>
        <a:xfrm>
          <a:off x="19897725" y="10248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53ACD8-859A-46EE-BE40-982CDBE9B636}"/>
            </a:ext>
          </a:extLst>
        </xdr:cNvPr>
        <xdr:cNvSpPr txBox="1"/>
      </xdr:nvSpPr>
      <xdr:spPr>
        <a:xfrm>
          <a:off x="19992975" y="101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712" name="楕円 711">
          <a:extLst>
            <a:ext uri="{FF2B5EF4-FFF2-40B4-BE49-F238E27FC236}">
              <a16:creationId xmlns:a16="http://schemas.microsoft.com/office/drawing/2014/main" id="{9108E1D6-3F25-4E23-B4D7-A0548213EBDC}"/>
            </a:ext>
          </a:extLst>
        </xdr:cNvPr>
        <xdr:cNvSpPr/>
      </xdr:nvSpPr>
      <xdr:spPr>
        <a:xfrm>
          <a:off x="19154775" y="10248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713" name="直線コネクタ 712">
          <a:extLst>
            <a:ext uri="{FF2B5EF4-FFF2-40B4-BE49-F238E27FC236}">
              <a16:creationId xmlns:a16="http://schemas.microsoft.com/office/drawing/2014/main" id="{FB634D66-060E-4571-92D5-1D827DC9207C}"/>
            </a:ext>
          </a:extLst>
        </xdr:cNvPr>
        <xdr:cNvCxnSpPr/>
      </xdr:nvCxnSpPr>
      <xdr:spPr>
        <a:xfrm>
          <a:off x="19202400" y="102965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714" name="楕円 713">
          <a:extLst>
            <a:ext uri="{FF2B5EF4-FFF2-40B4-BE49-F238E27FC236}">
              <a16:creationId xmlns:a16="http://schemas.microsoft.com/office/drawing/2014/main" id="{96BCB2A5-541C-4A93-85A3-D8CC3E2DE540}"/>
            </a:ext>
          </a:extLst>
        </xdr:cNvPr>
        <xdr:cNvSpPr/>
      </xdr:nvSpPr>
      <xdr:spPr>
        <a:xfrm>
          <a:off x="18345150" y="10248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715" name="直線コネクタ 714">
          <a:extLst>
            <a:ext uri="{FF2B5EF4-FFF2-40B4-BE49-F238E27FC236}">
              <a16:creationId xmlns:a16="http://schemas.microsoft.com/office/drawing/2014/main" id="{A268B8E1-10E8-46FA-B12D-BB916344641D}"/>
            </a:ext>
          </a:extLst>
        </xdr:cNvPr>
        <xdr:cNvCxnSpPr/>
      </xdr:nvCxnSpPr>
      <xdr:spPr>
        <a:xfrm>
          <a:off x="18392775" y="102965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16" name="楕円 715">
          <a:extLst>
            <a:ext uri="{FF2B5EF4-FFF2-40B4-BE49-F238E27FC236}">
              <a16:creationId xmlns:a16="http://schemas.microsoft.com/office/drawing/2014/main" id="{7359F5A6-A626-488C-9F3A-9A28F6A74242}"/>
            </a:ext>
          </a:extLst>
        </xdr:cNvPr>
        <xdr:cNvSpPr/>
      </xdr:nvSpPr>
      <xdr:spPr>
        <a:xfrm>
          <a:off x="17554575" y="10248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717" name="直線コネクタ 716">
          <a:extLst>
            <a:ext uri="{FF2B5EF4-FFF2-40B4-BE49-F238E27FC236}">
              <a16:creationId xmlns:a16="http://schemas.microsoft.com/office/drawing/2014/main" id="{0820BD91-8FCB-42F5-94D1-000AE404D0F5}"/>
            </a:ext>
          </a:extLst>
        </xdr:cNvPr>
        <xdr:cNvCxnSpPr/>
      </xdr:nvCxnSpPr>
      <xdr:spPr>
        <a:xfrm>
          <a:off x="17602200" y="102965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8" name="楕円 717">
          <a:extLst>
            <a:ext uri="{FF2B5EF4-FFF2-40B4-BE49-F238E27FC236}">
              <a16:creationId xmlns:a16="http://schemas.microsoft.com/office/drawing/2014/main" id="{0D1754C1-D70B-4DAF-9740-655C21842E05}"/>
            </a:ext>
          </a:extLst>
        </xdr:cNvPr>
        <xdr:cNvSpPr/>
      </xdr:nvSpPr>
      <xdr:spPr>
        <a:xfrm>
          <a:off x="16754475" y="10248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719" name="直線コネクタ 718">
          <a:extLst>
            <a:ext uri="{FF2B5EF4-FFF2-40B4-BE49-F238E27FC236}">
              <a16:creationId xmlns:a16="http://schemas.microsoft.com/office/drawing/2014/main" id="{64152F1F-0CD8-4869-BAC0-CA23469D2C3C}"/>
            </a:ext>
          </a:extLst>
        </xdr:cNvPr>
        <xdr:cNvCxnSpPr/>
      </xdr:nvCxnSpPr>
      <xdr:spPr>
        <a:xfrm>
          <a:off x="16802100" y="102965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a:extLst>
            <a:ext uri="{FF2B5EF4-FFF2-40B4-BE49-F238E27FC236}">
              <a16:creationId xmlns:a16="http://schemas.microsoft.com/office/drawing/2014/main" id="{EF766955-1B42-4649-B564-629417CFF9A8}"/>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a:extLst>
            <a:ext uri="{FF2B5EF4-FFF2-40B4-BE49-F238E27FC236}">
              <a16:creationId xmlns:a16="http://schemas.microsoft.com/office/drawing/2014/main" id="{235981F0-E710-4937-AD3D-8A137B3BD58E}"/>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2" name="n_3aveValue【保健センター・保健所】&#10;一人当たり面積">
          <a:extLst>
            <a:ext uri="{FF2B5EF4-FFF2-40B4-BE49-F238E27FC236}">
              <a16:creationId xmlns:a16="http://schemas.microsoft.com/office/drawing/2014/main" id="{48BAE8A9-BCB3-4BF2-96FE-5DA65C366F71}"/>
            </a:ext>
          </a:extLst>
        </xdr:cNvPr>
        <xdr:cNvSpPr txBox="1"/>
      </xdr:nvSpPr>
      <xdr:spPr>
        <a:xfrm>
          <a:off x="173832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723" name="n_4aveValue【保健センター・保健所】&#10;一人当たり面積">
          <a:extLst>
            <a:ext uri="{FF2B5EF4-FFF2-40B4-BE49-F238E27FC236}">
              <a16:creationId xmlns:a16="http://schemas.microsoft.com/office/drawing/2014/main" id="{B4304F47-839A-4FC6-A611-33AA1BE35735}"/>
            </a:ext>
          </a:extLst>
        </xdr:cNvPr>
        <xdr:cNvSpPr txBox="1"/>
      </xdr:nvSpPr>
      <xdr:spPr>
        <a:xfrm>
          <a:off x="16592627"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724" name="n_1mainValue【保健センター・保健所】&#10;一人当たり面積">
          <a:extLst>
            <a:ext uri="{FF2B5EF4-FFF2-40B4-BE49-F238E27FC236}">
              <a16:creationId xmlns:a16="http://schemas.microsoft.com/office/drawing/2014/main" id="{81F59744-1EDC-404A-B344-62F825476393}"/>
            </a:ext>
          </a:extLst>
        </xdr:cNvPr>
        <xdr:cNvSpPr txBox="1"/>
      </xdr:nvSpPr>
      <xdr:spPr>
        <a:xfrm>
          <a:off x="18983402"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725" name="n_2mainValue【保健センター・保健所】&#10;一人当たり面積">
          <a:extLst>
            <a:ext uri="{FF2B5EF4-FFF2-40B4-BE49-F238E27FC236}">
              <a16:creationId xmlns:a16="http://schemas.microsoft.com/office/drawing/2014/main" id="{46BCA0D7-500A-4405-B9CE-72B6CD7898A8}"/>
            </a:ext>
          </a:extLst>
        </xdr:cNvPr>
        <xdr:cNvSpPr txBox="1"/>
      </xdr:nvSpPr>
      <xdr:spPr>
        <a:xfrm>
          <a:off x="18183302"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26" name="n_3mainValue【保健センター・保健所】&#10;一人当たり面積">
          <a:extLst>
            <a:ext uri="{FF2B5EF4-FFF2-40B4-BE49-F238E27FC236}">
              <a16:creationId xmlns:a16="http://schemas.microsoft.com/office/drawing/2014/main" id="{91A9734E-8D27-490A-91F1-2E3F8819A0C2}"/>
            </a:ext>
          </a:extLst>
        </xdr:cNvPr>
        <xdr:cNvSpPr txBox="1"/>
      </xdr:nvSpPr>
      <xdr:spPr>
        <a:xfrm>
          <a:off x="17383202"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27" name="n_4mainValue【保健センター・保健所】&#10;一人当たり面積">
          <a:extLst>
            <a:ext uri="{FF2B5EF4-FFF2-40B4-BE49-F238E27FC236}">
              <a16:creationId xmlns:a16="http://schemas.microsoft.com/office/drawing/2014/main" id="{E1260A05-730E-449C-8A7C-838E9968AE61}"/>
            </a:ext>
          </a:extLst>
        </xdr:cNvPr>
        <xdr:cNvSpPr txBox="1"/>
      </xdr:nvSpPr>
      <xdr:spPr>
        <a:xfrm>
          <a:off x="165926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A090DC8C-BB95-4C7E-AFC8-70574A7BA1A4}"/>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25EC5797-D624-4DC7-A349-EC83439FA568}"/>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3A652BD7-8F32-46CC-8724-6D436CBD4440}"/>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4297C08B-D8C6-4214-9F29-A93588CCCA64}"/>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E2C217E5-A585-4777-855F-B9CB298BF297}"/>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7511B711-162A-4989-8780-555DE534FBB8}"/>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DB3B08CC-8602-4311-9A03-90D0D8A06AAC}"/>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2C689CBE-5944-48F6-BC76-2CAE9AE091B2}"/>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1AC6C612-7ABE-470F-B9EF-BC1777FB4F42}"/>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9B8E9ADF-D1D1-4225-99A1-7C574D35AB8A}"/>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BAFEA438-F2A0-4F5F-B538-667F1399DB67}"/>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FF57649F-E018-41C3-8EEF-DA3C14008996}"/>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0" name="テキスト ボックス 739">
          <a:extLst>
            <a:ext uri="{FF2B5EF4-FFF2-40B4-BE49-F238E27FC236}">
              <a16:creationId xmlns:a16="http://schemas.microsoft.com/office/drawing/2014/main" id="{AB4C21D1-7C0C-4209-8198-036D4FA34378}"/>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1E9A9EA7-F501-4D66-804D-EE5F411B5640}"/>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E17B7EF1-E7BA-412A-BF04-ECE8C587672D}"/>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FF69C59F-2093-4E76-8095-BF31AE7F137B}"/>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49C3FA39-E5A4-4F40-A8CC-F5145A615248}"/>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34E7C1D-FFED-4AC6-AE9D-EC7B55A49887}"/>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1E438DC5-A0DA-4BA1-891C-A4666C4098AA}"/>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F5683D61-D6B0-4234-85C1-BD3FE9E17579}"/>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9D90F390-4F05-407F-89CA-ED8F4B4B5712}"/>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91D30700-2732-4413-8E30-C2AE5E1D0D9D}"/>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157B7CC0-2285-411E-A589-74B2DAD1E9AA}"/>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42E34AC4-74AF-40DF-9797-206FDF7A697F}"/>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2" name="直線コネクタ 751">
          <a:extLst>
            <a:ext uri="{FF2B5EF4-FFF2-40B4-BE49-F238E27FC236}">
              <a16:creationId xmlns:a16="http://schemas.microsoft.com/office/drawing/2014/main" id="{8F006E19-1872-471A-A0E5-01B5428F439F}"/>
            </a:ext>
          </a:extLst>
        </xdr:cNvPr>
        <xdr:cNvCxnSpPr/>
      </xdr:nvCxnSpPr>
      <xdr:spPr>
        <a:xfrm flipV="1">
          <a:off x="14696439" y="12802870"/>
          <a:ext cx="0" cy="131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9389C129-E9DD-4688-87A5-22CC3CEBA344}"/>
            </a:ext>
          </a:extLst>
        </xdr:cNvPr>
        <xdr:cNvSpPr txBox="1"/>
      </xdr:nvSpPr>
      <xdr:spPr>
        <a:xfrm>
          <a:off x="14735175"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4" name="直線コネクタ 753">
          <a:extLst>
            <a:ext uri="{FF2B5EF4-FFF2-40B4-BE49-F238E27FC236}">
              <a16:creationId xmlns:a16="http://schemas.microsoft.com/office/drawing/2014/main" id="{BBA84963-2FE6-4C5B-BF58-607D9BFCF07C}"/>
            </a:ext>
          </a:extLst>
        </xdr:cNvPr>
        <xdr:cNvCxnSpPr/>
      </xdr:nvCxnSpPr>
      <xdr:spPr>
        <a:xfrm>
          <a:off x="14611350" y="141185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D399671B-259D-4AB8-A6EB-C7EFE79617D3}"/>
            </a:ext>
          </a:extLst>
        </xdr:cNvPr>
        <xdr:cNvSpPr txBox="1"/>
      </xdr:nvSpPr>
      <xdr:spPr>
        <a:xfrm>
          <a:off x="14735175" y="1259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56" name="直線コネクタ 755">
          <a:extLst>
            <a:ext uri="{FF2B5EF4-FFF2-40B4-BE49-F238E27FC236}">
              <a16:creationId xmlns:a16="http://schemas.microsoft.com/office/drawing/2014/main" id="{E95CDF99-398A-4F66-B919-F71768516623}"/>
            </a:ext>
          </a:extLst>
        </xdr:cNvPr>
        <xdr:cNvCxnSpPr/>
      </xdr:nvCxnSpPr>
      <xdr:spPr>
        <a:xfrm>
          <a:off x="14611350" y="12802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26688</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1690664-8C40-4010-A3DC-8DC9F48F1EE2}"/>
            </a:ext>
          </a:extLst>
        </xdr:cNvPr>
        <xdr:cNvSpPr txBox="1"/>
      </xdr:nvSpPr>
      <xdr:spPr>
        <a:xfrm>
          <a:off x="14735175" y="13469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58" name="フローチャート: 判断 757">
          <a:extLst>
            <a:ext uri="{FF2B5EF4-FFF2-40B4-BE49-F238E27FC236}">
              <a16:creationId xmlns:a16="http://schemas.microsoft.com/office/drawing/2014/main" id="{25AC7B66-73B0-4960-ABD2-CB78D07B7E27}"/>
            </a:ext>
          </a:extLst>
        </xdr:cNvPr>
        <xdr:cNvSpPr/>
      </xdr:nvSpPr>
      <xdr:spPr>
        <a:xfrm>
          <a:off x="14649450" y="134848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59" name="フローチャート: 判断 758">
          <a:extLst>
            <a:ext uri="{FF2B5EF4-FFF2-40B4-BE49-F238E27FC236}">
              <a16:creationId xmlns:a16="http://schemas.microsoft.com/office/drawing/2014/main" id="{13CC6CFB-72FF-43FA-B065-218C3A0A3377}"/>
            </a:ext>
          </a:extLst>
        </xdr:cNvPr>
        <xdr:cNvSpPr/>
      </xdr:nvSpPr>
      <xdr:spPr>
        <a:xfrm>
          <a:off x="13887450" y="13514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0" name="フローチャート: 判断 759">
          <a:extLst>
            <a:ext uri="{FF2B5EF4-FFF2-40B4-BE49-F238E27FC236}">
              <a16:creationId xmlns:a16="http://schemas.microsoft.com/office/drawing/2014/main" id="{4D184145-8F53-4B8D-861E-4547682CBF6B}"/>
            </a:ext>
          </a:extLst>
        </xdr:cNvPr>
        <xdr:cNvSpPr/>
      </xdr:nvSpPr>
      <xdr:spPr>
        <a:xfrm>
          <a:off x="13096875" y="134613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61" name="フローチャート: 判断 760">
          <a:extLst>
            <a:ext uri="{FF2B5EF4-FFF2-40B4-BE49-F238E27FC236}">
              <a16:creationId xmlns:a16="http://schemas.microsoft.com/office/drawing/2014/main" id="{29730D4D-CD68-46A4-AEE9-513D028D0072}"/>
            </a:ext>
          </a:extLst>
        </xdr:cNvPr>
        <xdr:cNvSpPr/>
      </xdr:nvSpPr>
      <xdr:spPr>
        <a:xfrm>
          <a:off x="122967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62" name="フローチャート: 判断 761">
          <a:extLst>
            <a:ext uri="{FF2B5EF4-FFF2-40B4-BE49-F238E27FC236}">
              <a16:creationId xmlns:a16="http://schemas.microsoft.com/office/drawing/2014/main" id="{913C21B5-3464-4690-9099-AD42D817899B}"/>
            </a:ext>
          </a:extLst>
        </xdr:cNvPr>
        <xdr:cNvSpPr/>
      </xdr:nvSpPr>
      <xdr:spPr>
        <a:xfrm>
          <a:off x="11487150" y="134016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241052AA-B4BC-4167-BA50-602010EFC3BC}"/>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B377C753-3568-413C-826F-72A0E5870E81}"/>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592D5C3D-8249-4205-AD12-F529258F3CD2}"/>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7F59EC07-A469-4523-BB9C-F44F9B355F70}"/>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C6246CF8-B13E-4150-BB04-885EF8674B7B}"/>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768" name="楕円 767">
          <a:extLst>
            <a:ext uri="{FF2B5EF4-FFF2-40B4-BE49-F238E27FC236}">
              <a16:creationId xmlns:a16="http://schemas.microsoft.com/office/drawing/2014/main" id="{95CA3EEF-C69E-423C-B4C5-44846B29CACB}"/>
            </a:ext>
          </a:extLst>
        </xdr:cNvPr>
        <xdr:cNvSpPr/>
      </xdr:nvSpPr>
      <xdr:spPr>
        <a:xfrm>
          <a:off x="14649450" y="131089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6366</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5D26AC38-C854-4EB8-BCDD-6B7F23396D48}"/>
            </a:ext>
          </a:extLst>
        </xdr:cNvPr>
        <xdr:cNvSpPr txBox="1"/>
      </xdr:nvSpPr>
      <xdr:spPr>
        <a:xfrm>
          <a:off x="14735175" y="1296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63500</xdr:rowOff>
    </xdr:from>
    <xdr:to>
      <xdr:col>81</xdr:col>
      <xdr:colOff>101600</xdr:colOff>
      <xdr:row>81</xdr:row>
      <xdr:rowOff>165100</xdr:rowOff>
    </xdr:to>
    <xdr:sp macro="" textlink="">
      <xdr:nvSpPr>
        <xdr:cNvPr id="770" name="楕円 769">
          <a:extLst>
            <a:ext uri="{FF2B5EF4-FFF2-40B4-BE49-F238E27FC236}">
              <a16:creationId xmlns:a16="http://schemas.microsoft.com/office/drawing/2014/main" id="{541966F9-5AA4-4729-9EE8-30CFEF84CCF8}"/>
            </a:ext>
          </a:extLst>
        </xdr:cNvPr>
        <xdr:cNvSpPr/>
      </xdr:nvSpPr>
      <xdr:spPr>
        <a:xfrm>
          <a:off x="13887450" y="13182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34289</xdr:rowOff>
    </xdr:from>
    <xdr:to>
      <xdr:col>85</xdr:col>
      <xdr:colOff>127000</xdr:colOff>
      <xdr:row>81</xdr:row>
      <xdr:rowOff>114300</xdr:rowOff>
    </xdr:to>
    <xdr:cxnSp macro="">
      <xdr:nvCxnSpPr>
        <xdr:cNvPr id="771" name="直線コネクタ 770">
          <a:extLst>
            <a:ext uri="{FF2B5EF4-FFF2-40B4-BE49-F238E27FC236}">
              <a16:creationId xmlns:a16="http://schemas.microsoft.com/office/drawing/2014/main" id="{5F3F262E-7DD4-4DD1-B371-34A34B649377}"/>
            </a:ext>
          </a:extLst>
        </xdr:cNvPr>
        <xdr:cNvCxnSpPr/>
      </xdr:nvCxnSpPr>
      <xdr:spPr>
        <a:xfrm flipV="1">
          <a:off x="13935075" y="13147039"/>
          <a:ext cx="762000" cy="8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55880</xdr:rowOff>
    </xdr:from>
    <xdr:to>
      <xdr:col>76</xdr:col>
      <xdr:colOff>165100</xdr:colOff>
      <xdr:row>81</xdr:row>
      <xdr:rowOff>157480</xdr:rowOff>
    </xdr:to>
    <xdr:sp macro="" textlink="">
      <xdr:nvSpPr>
        <xdr:cNvPr id="772" name="楕円 771">
          <a:extLst>
            <a:ext uri="{FF2B5EF4-FFF2-40B4-BE49-F238E27FC236}">
              <a16:creationId xmlns:a16="http://schemas.microsoft.com/office/drawing/2014/main" id="{B060E6FD-E945-415F-A7DA-0B382F951799}"/>
            </a:ext>
          </a:extLst>
        </xdr:cNvPr>
        <xdr:cNvSpPr/>
      </xdr:nvSpPr>
      <xdr:spPr>
        <a:xfrm>
          <a:off x="13096875" y="131718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106680</xdr:rowOff>
    </xdr:from>
    <xdr:to>
      <xdr:col>81</xdr:col>
      <xdr:colOff>50800</xdr:colOff>
      <xdr:row>81</xdr:row>
      <xdr:rowOff>114300</xdr:rowOff>
    </xdr:to>
    <xdr:cxnSp macro="">
      <xdr:nvCxnSpPr>
        <xdr:cNvPr id="773" name="直線コネクタ 772">
          <a:extLst>
            <a:ext uri="{FF2B5EF4-FFF2-40B4-BE49-F238E27FC236}">
              <a16:creationId xmlns:a16="http://schemas.microsoft.com/office/drawing/2014/main" id="{362A5E2A-44AD-4F14-B6AA-33AF99C83DEE}"/>
            </a:ext>
          </a:extLst>
        </xdr:cNvPr>
        <xdr:cNvCxnSpPr/>
      </xdr:nvCxnSpPr>
      <xdr:spPr>
        <a:xfrm>
          <a:off x="13144500" y="13219430"/>
          <a:ext cx="79057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78739</xdr:rowOff>
    </xdr:from>
    <xdr:to>
      <xdr:col>72</xdr:col>
      <xdr:colOff>38100</xdr:colOff>
      <xdr:row>81</xdr:row>
      <xdr:rowOff>8889</xdr:rowOff>
    </xdr:to>
    <xdr:sp macro="" textlink="">
      <xdr:nvSpPr>
        <xdr:cNvPr id="774" name="楕円 773">
          <a:extLst>
            <a:ext uri="{FF2B5EF4-FFF2-40B4-BE49-F238E27FC236}">
              <a16:creationId xmlns:a16="http://schemas.microsoft.com/office/drawing/2014/main" id="{73F77A86-FD84-4CE9-9D77-4E157B72F3AA}"/>
            </a:ext>
          </a:extLst>
        </xdr:cNvPr>
        <xdr:cNvSpPr/>
      </xdr:nvSpPr>
      <xdr:spPr>
        <a:xfrm>
          <a:off x="12296775" y="130327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129539</xdr:rowOff>
    </xdr:from>
    <xdr:to>
      <xdr:col>76</xdr:col>
      <xdr:colOff>114300</xdr:colOff>
      <xdr:row>81</xdr:row>
      <xdr:rowOff>106680</xdr:rowOff>
    </xdr:to>
    <xdr:cxnSp macro="">
      <xdr:nvCxnSpPr>
        <xdr:cNvPr id="775" name="直線コネクタ 774">
          <a:extLst>
            <a:ext uri="{FF2B5EF4-FFF2-40B4-BE49-F238E27FC236}">
              <a16:creationId xmlns:a16="http://schemas.microsoft.com/office/drawing/2014/main" id="{36B79072-84FA-4D51-B995-1477E8AFC90D}"/>
            </a:ext>
          </a:extLst>
        </xdr:cNvPr>
        <xdr:cNvCxnSpPr/>
      </xdr:nvCxnSpPr>
      <xdr:spPr>
        <a:xfrm>
          <a:off x="12344400" y="13080364"/>
          <a:ext cx="8001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128270</xdr:rowOff>
    </xdr:from>
    <xdr:to>
      <xdr:col>67</xdr:col>
      <xdr:colOff>101600</xdr:colOff>
      <xdr:row>80</xdr:row>
      <xdr:rowOff>58420</xdr:rowOff>
    </xdr:to>
    <xdr:sp macro="" textlink="">
      <xdr:nvSpPr>
        <xdr:cNvPr id="776" name="楕円 775">
          <a:extLst>
            <a:ext uri="{FF2B5EF4-FFF2-40B4-BE49-F238E27FC236}">
              <a16:creationId xmlns:a16="http://schemas.microsoft.com/office/drawing/2014/main" id="{FDF9061E-5414-4E46-BF1F-F45AD7D2B973}"/>
            </a:ext>
          </a:extLst>
        </xdr:cNvPr>
        <xdr:cNvSpPr/>
      </xdr:nvSpPr>
      <xdr:spPr>
        <a:xfrm>
          <a:off x="11487150" y="129171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7620</xdr:rowOff>
    </xdr:from>
    <xdr:to>
      <xdr:col>71</xdr:col>
      <xdr:colOff>177800</xdr:colOff>
      <xdr:row>80</xdr:row>
      <xdr:rowOff>129539</xdr:rowOff>
    </xdr:to>
    <xdr:cxnSp macro="">
      <xdr:nvCxnSpPr>
        <xdr:cNvPr id="777" name="直線コネクタ 776">
          <a:extLst>
            <a:ext uri="{FF2B5EF4-FFF2-40B4-BE49-F238E27FC236}">
              <a16:creationId xmlns:a16="http://schemas.microsoft.com/office/drawing/2014/main" id="{D1C68977-F120-4D29-8D5A-2C45EB2B42C9}"/>
            </a:ext>
          </a:extLst>
        </xdr:cNvPr>
        <xdr:cNvCxnSpPr/>
      </xdr:nvCxnSpPr>
      <xdr:spPr>
        <a:xfrm>
          <a:off x="11534775" y="12964795"/>
          <a:ext cx="809625" cy="11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167657</xdr:rowOff>
    </xdr:from>
    <xdr:ext cx="405111" cy="259045"/>
    <xdr:sp macro="" textlink="">
      <xdr:nvSpPr>
        <xdr:cNvPr id="778" name="n_1aveValue【消防施設】&#10;有形固定資産減価償却率">
          <a:extLst>
            <a:ext uri="{FF2B5EF4-FFF2-40B4-BE49-F238E27FC236}">
              <a16:creationId xmlns:a16="http://schemas.microsoft.com/office/drawing/2014/main" id="{3356F32D-EE18-470B-8FA1-2EF631C83EA2}"/>
            </a:ext>
          </a:extLst>
        </xdr:cNvPr>
        <xdr:cNvSpPr txBox="1"/>
      </xdr:nvSpPr>
      <xdr:spPr>
        <a:xfrm>
          <a:off x="13745219"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779" name="n_2aveValue【消防施設】&#10;有形固定資産減価償却率">
          <a:extLst>
            <a:ext uri="{FF2B5EF4-FFF2-40B4-BE49-F238E27FC236}">
              <a16:creationId xmlns:a16="http://schemas.microsoft.com/office/drawing/2014/main" id="{AE5BB065-36CE-4EF4-A9B8-1584CEEEF44F}"/>
            </a:ext>
          </a:extLst>
        </xdr:cNvPr>
        <xdr:cNvSpPr txBox="1"/>
      </xdr:nvSpPr>
      <xdr:spPr>
        <a:xfrm>
          <a:off x="12964169"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87647</xdr:rowOff>
    </xdr:from>
    <xdr:ext cx="405111" cy="259045"/>
    <xdr:sp macro="" textlink="">
      <xdr:nvSpPr>
        <xdr:cNvPr id="780" name="n_3aveValue【消防施設】&#10;有形固定資産減価償却率">
          <a:extLst>
            <a:ext uri="{FF2B5EF4-FFF2-40B4-BE49-F238E27FC236}">
              <a16:creationId xmlns:a16="http://schemas.microsoft.com/office/drawing/2014/main" id="{B6A56CA7-EC1C-4408-82F1-081D9F086A52}"/>
            </a:ext>
          </a:extLst>
        </xdr:cNvPr>
        <xdr:cNvSpPr txBox="1"/>
      </xdr:nvSpPr>
      <xdr:spPr>
        <a:xfrm>
          <a:off x="12164069"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41927</xdr:rowOff>
    </xdr:from>
    <xdr:ext cx="405111" cy="259045"/>
    <xdr:sp macro="" textlink="">
      <xdr:nvSpPr>
        <xdr:cNvPr id="781" name="n_4aveValue【消防施設】&#10;有形固定資産減価償却率">
          <a:extLst>
            <a:ext uri="{FF2B5EF4-FFF2-40B4-BE49-F238E27FC236}">
              <a16:creationId xmlns:a16="http://schemas.microsoft.com/office/drawing/2014/main" id="{6DCF51F8-0DD5-45DB-A6BB-AABEE8C4AD96}"/>
            </a:ext>
          </a:extLst>
        </xdr:cNvPr>
        <xdr:cNvSpPr txBox="1"/>
      </xdr:nvSpPr>
      <xdr:spPr>
        <a:xfrm>
          <a:off x="11354444"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10177</xdr:rowOff>
    </xdr:from>
    <xdr:ext cx="405111" cy="259045"/>
    <xdr:sp macro="" textlink="">
      <xdr:nvSpPr>
        <xdr:cNvPr id="782" name="n_1mainValue【消防施設】&#10;有形固定資産減価償却率">
          <a:extLst>
            <a:ext uri="{FF2B5EF4-FFF2-40B4-BE49-F238E27FC236}">
              <a16:creationId xmlns:a16="http://schemas.microsoft.com/office/drawing/2014/main" id="{2F51A7AA-322D-4DD4-AB86-81EFB7CD166D}"/>
            </a:ext>
          </a:extLst>
        </xdr:cNvPr>
        <xdr:cNvSpPr txBox="1"/>
      </xdr:nvSpPr>
      <xdr:spPr>
        <a:xfrm>
          <a:off x="13745219" y="1296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2557</xdr:rowOff>
    </xdr:from>
    <xdr:ext cx="405111" cy="259045"/>
    <xdr:sp macro="" textlink="">
      <xdr:nvSpPr>
        <xdr:cNvPr id="783" name="n_2mainValue【消防施設】&#10;有形固定資産減価償却率">
          <a:extLst>
            <a:ext uri="{FF2B5EF4-FFF2-40B4-BE49-F238E27FC236}">
              <a16:creationId xmlns:a16="http://schemas.microsoft.com/office/drawing/2014/main" id="{A86435ED-2A21-4687-BECB-8D19CD8CB741}"/>
            </a:ext>
          </a:extLst>
        </xdr:cNvPr>
        <xdr:cNvSpPr txBox="1"/>
      </xdr:nvSpPr>
      <xdr:spPr>
        <a:xfrm>
          <a:off x="12964169" y="1295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784" name="n_3mainValue【消防施設】&#10;有形固定資産減価償却率">
          <a:extLst>
            <a:ext uri="{FF2B5EF4-FFF2-40B4-BE49-F238E27FC236}">
              <a16:creationId xmlns:a16="http://schemas.microsoft.com/office/drawing/2014/main" id="{AC21F296-DAF4-4AF8-98A5-A41F0A8AC815}"/>
            </a:ext>
          </a:extLst>
        </xdr:cNvPr>
        <xdr:cNvSpPr txBox="1"/>
      </xdr:nvSpPr>
      <xdr:spPr>
        <a:xfrm>
          <a:off x="12164069" y="12820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74947</xdr:rowOff>
    </xdr:from>
    <xdr:ext cx="405111" cy="259045"/>
    <xdr:sp macro="" textlink="">
      <xdr:nvSpPr>
        <xdr:cNvPr id="785" name="n_4mainValue【消防施設】&#10;有形固定資産減価償却率">
          <a:extLst>
            <a:ext uri="{FF2B5EF4-FFF2-40B4-BE49-F238E27FC236}">
              <a16:creationId xmlns:a16="http://schemas.microsoft.com/office/drawing/2014/main" id="{D45FD7E7-66F0-4117-A327-8D96491C7D41}"/>
            </a:ext>
          </a:extLst>
        </xdr:cNvPr>
        <xdr:cNvSpPr txBox="1"/>
      </xdr:nvSpPr>
      <xdr:spPr>
        <a:xfrm>
          <a:off x="11354444" y="1270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866A581-B9CB-43C4-9C63-657062FAB42F}"/>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2734FBE5-1EC3-481F-9B10-C6E558AB16AC}"/>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198D3916-3350-4E0C-9ED9-A55044F23B87}"/>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7CCA3720-520C-4E47-8831-BDC9A33FB04F}"/>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69EC02C8-3F73-436E-995D-BBA698BE5B67}"/>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E5B469C6-D0C4-4C69-8863-F5EF6F5B1638}"/>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F3C8B0F3-558E-4AC3-83D6-64EFF9AA54A1}"/>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9D18236B-173C-4E67-ADC0-F3257B257D50}"/>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949F66-B7DA-4748-82BA-A649A9EB00BB}"/>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FF6B58E6-9128-4C1B-AC29-C524170A7DFE}"/>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30B991BB-9BBE-4E6A-8104-65747735F02C}"/>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a:extLst>
            <a:ext uri="{FF2B5EF4-FFF2-40B4-BE49-F238E27FC236}">
              <a16:creationId xmlns:a16="http://schemas.microsoft.com/office/drawing/2014/main" id="{E4853590-CBB8-4A31-A3DB-0F7168A2EB23}"/>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8" name="テキスト ボックス 797">
          <a:extLst>
            <a:ext uri="{FF2B5EF4-FFF2-40B4-BE49-F238E27FC236}">
              <a16:creationId xmlns:a16="http://schemas.microsoft.com/office/drawing/2014/main" id="{043EF24C-A17E-48A7-8C5B-DC6582A58B82}"/>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a:extLst>
            <a:ext uri="{FF2B5EF4-FFF2-40B4-BE49-F238E27FC236}">
              <a16:creationId xmlns:a16="http://schemas.microsoft.com/office/drawing/2014/main" id="{820D3ECC-0EAD-4B56-AF77-82B0B88D8710}"/>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0" name="テキスト ボックス 799">
          <a:extLst>
            <a:ext uri="{FF2B5EF4-FFF2-40B4-BE49-F238E27FC236}">
              <a16:creationId xmlns:a16="http://schemas.microsoft.com/office/drawing/2014/main" id="{0A517440-99F9-4FF7-AB20-1FCF4E640376}"/>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a:extLst>
            <a:ext uri="{FF2B5EF4-FFF2-40B4-BE49-F238E27FC236}">
              <a16:creationId xmlns:a16="http://schemas.microsoft.com/office/drawing/2014/main" id="{1CF67CCC-59E7-493F-8E7F-ADB71881AF77}"/>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2" name="テキスト ボックス 801">
          <a:extLst>
            <a:ext uri="{FF2B5EF4-FFF2-40B4-BE49-F238E27FC236}">
              <a16:creationId xmlns:a16="http://schemas.microsoft.com/office/drawing/2014/main" id="{3338E40F-3379-4123-A4B8-A5298F64BD46}"/>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a:extLst>
            <a:ext uri="{FF2B5EF4-FFF2-40B4-BE49-F238E27FC236}">
              <a16:creationId xmlns:a16="http://schemas.microsoft.com/office/drawing/2014/main" id="{F71504C9-2690-46F3-97ED-354FCB9680BF}"/>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4" name="テキスト ボックス 803">
          <a:extLst>
            <a:ext uri="{FF2B5EF4-FFF2-40B4-BE49-F238E27FC236}">
              <a16:creationId xmlns:a16="http://schemas.microsoft.com/office/drawing/2014/main" id="{C5220606-DAF6-46B6-B838-1484230D1544}"/>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a:extLst>
            <a:ext uri="{FF2B5EF4-FFF2-40B4-BE49-F238E27FC236}">
              <a16:creationId xmlns:a16="http://schemas.microsoft.com/office/drawing/2014/main" id="{5FEFE3D7-387A-40D9-93A8-3F01563DAAD8}"/>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6" name="テキスト ボックス 805">
          <a:extLst>
            <a:ext uri="{FF2B5EF4-FFF2-40B4-BE49-F238E27FC236}">
              <a16:creationId xmlns:a16="http://schemas.microsoft.com/office/drawing/2014/main" id="{82BB8DB7-653A-4604-8E1E-9CE48BBA1110}"/>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a:extLst>
            <a:ext uri="{FF2B5EF4-FFF2-40B4-BE49-F238E27FC236}">
              <a16:creationId xmlns:a16="http://schemas.microsoft.com/office/drawing/2014/main" id="{B673C9E2-AFF3-4C34-A992-E9B1814B1BF0}"/>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8" name="テキスト ボックス 807">
          <a:extLst>
            <a:ext uri="{FF2B5EF4-FFF2-40B4-BE49-F238E27FC236}">
              <a16:creationId xmlns:a16="http://schemas.microsoft.com/office/drawing/2014/main" id="{8E858F1A-8F73-4856-A860-AA28AEBF4162}"/>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CA89C309-4635-4E43-A1B7-C290D42497C4}"/>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BE8671D2-C406-4B58-9725-C7B0D9C1AD6B}"/>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a:extLst>
            <a:ext uri="{FF2B5EF4-FFF2-40B4-BE49-F238E27FC236}">
              <a16:creationId xmlns:a16="http://schemas.microsoft.com/office/drawing/2014/main" id="{9D0D7154-D6BC-4FB7-8E5C-D6F16C2C68F6}"/>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2" name="直線コネクタ 811">
          <a:extLst>
            <a:ext uri="{FF2B5EF4-FFF2-40B4-BE49-F238E27FC236}">
              <a16:creationId xmlns:a16="http://schemas.microsoft.com/office/drawing/2014/main" id="{00E76388-33E2-436A-946A-635C0459C220}"/>
            </a:ext>
          </a:extLst>
        </xdr:cNvPr>
        <xdr:cNvCxnSpPr/>
      </xdr:nvCxnSpPr>
      <xdr:spPr>
        <a:xfrm flipV="1">
          <a:off x="19954239" y="12736739"/>
          <a:ext cx="0" cy="1138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3" name="【消防施設】&#10;一人当たり面積最小値テキスト">
          <a:extLst>
            <a:ext uri="{FF2B5EF4-FFF2-40B4-BE49-F238E27FC236}">
              <a16:creationId xmlns:a16="http://schemas.microsoft.com/office/drawing/2014/main" id="{CD972C9B-540E-4E17-A901-93FD49E6AF9B}"/>
            </a:ext>
          </a:extLst>
        </xdr:cNvPr>
        <xdr:cNvSpPr txBox="1"/>
      </xdr:nvSpPr>
      <xdr:spPr>
        <a:xfrm>
          <a:off x="19992975" y="1387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4" name="直線コネクタ 813">
          <a:extLst>
            <a:ext uri="{FF2B5EF4-FFF2-40B4-BE49-F238E27FC236}">
              <a16:creationId xmlns:a16="http://schemas.microsoft.com/office/drawing/2014/main" id="{1845E1EF-AC64-45CB-B0D3-96E04F9B849B}"/>
            </a:ext>
          </a:extLst>
        </xdr:cNvPr>
        <xdr:cNvCxnSpPr/>
      </xdr:nvCxnSpPr>
      <xdr:spPr>
        <a:xfrm>
          <a:off x="19878675" y="1387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15" name="【消防施設】&#10;一人当たり面積最大値テキスト">
          <a:extLst>
            <a:ext uri="{FF2B5EF4-FFF2-40B4-BE49-F238E27FC236}">
              <a16:creationId xmlns:a16="http://schemas.microsoft.com/office/drawing/2014/main" id="{D2B9B28C-B8F9-41B0-A76C-E741831E2F91}"/>
            </a:ext>
          </a:extLst>
        </xdr:cNvPr>
        <xdr:cNvSpPr txBox="1"/>
      </xdr:nvSpPr>
      <xdr:spPr>
        <a:xfrm>
          <a:off x="19992975" y="125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16" name="直線コネクタ 815">
          <a:extLst>
            <a:ext uri="{FF2B5EF4-FFF2-40B4-BE49-F238E27FC236}">
              <a16:creationId xmlns:a16="http://schemas.microsoft.com/office/drawing/2014/main" id="{E549BD42-78A4-4688-9BED-720D89AABB3A}"/>
            </a:ext>
          </a:extLst>
        </xdr:cNvPr>
        <xdr:cNvCxnSpPr/>
      </xdr:nvCxnSpPr>
      <xdr:spPr>
        <a:xfrm>
          <a:off x="19878675" y="12736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63698</xdr:rowOff>
    </xdr:from>
    <xdr:ext cx="469744" cy="259045"/>
    <xdr:sp macro="" textlink="">
      <xdr:nvSpPr>
        <xdr:cNvPr id="817" name="【消防施設】&#10;一人当たり面積平均値テキスト">
          <a:extLst>
            <a:ext uri="{FF2B5EF4-FFF2-40B4-BE49-F238E27FC236}">
              <a16:creationId xmlns:a16="http://schemas.microsoft.com/office/drawing/2014/main" id="{C17A5418-37E0-463D-8BFF-0AC5AA48288B}"/>
            </a:ext>
          </a:extLst>
        </xdr:cNvPr>
        <xdr:cNvSpPr txBox="1"/>
      </xdr:nvSpPr>
      <xdr:spPr>
        <a:xfrm>
          <a:off x="19992975" y="1334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18" name="フローチャート: 判断 817">
          <a:extLst>
            <a:ext uri="{FF2B5EF4-FFF2-40B4-BE49-F238E27FC236}">
              <a16:creationId xmlns:a16="http://schemas.microsoft.com/office/drawing/2014/main" id="{9ADC3AE2-8308-4EDD-94ED-460D909C8ACF}"/>
            </a:ext>
          </a:extLst>
        </xdr:cNvPr>
        <xdr:cNvSpPr/>
      </xdr:nvSpPr>
      <xdr:spPr>
        <a:xfrm>
          <a:off x="19897725"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19" name="フローチャート: 判断 818">
          <a:extLst>
            <a:ext uri="{FF2B5EF4-FFF2-40B4-BE49-F238E27FC236}">
              <a16:creationId xmlns:a16="http://schemas.microsoft.com/office/drawing/2014/main" id="{427C8C5D-DA63-47BE-9CA6-8F4490EA5D2F}"/>
            </a:ext>
          </a:extLst>
        </xdr:cNvPr>
        <xdr:cNvSpPr/>
      </xdr:nvSpPr>
      <xdr:spPr>
        <a:xfrm>
          <a:off x="191547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20" name="フローチャート: 判断 819">
          <a:extLst>
            <a:ext uri="{FF2B5EF4-FFF2-40B4-BE49-F238E27FC236}">
              <a16:creationId xmlns:a16="http://schemas.microsoft.com/office/drawing/2014/main" id="{DFBCD6BF-9DFD-4DB9-AF26-8CE938DE10E8}"/>
            </a:ext>
          </a:extLst>
        </xdr:cNvPr>
        <xdr:cNvSpPr/>
      </xdr:nvSpPr>
      <xdr:spPr>
        <a:xfrm>
          <a:off x="183451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1" name="フローチャート: 判断 820">
          <a:extLst>
            <a:ext uri="{FF2B5EF4-FFF2-40B4-BE49-F238E27FC236}">
              <a16:creationId xmlns:a16="http://schemas.microsoft.com/office/drawing/2014/main" id="{F9301E95-ED09-4802-8A1D-7BD7ED81AAFA}"/>
            </a:ext>
          </a:extLst>
        </xdr:cNvPr>
        <xdr:cNvSpPr/>
      </xdr:nvSpPr>
      <xdr:spPr>
        <a:xfrm>
          <a:off x="175545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2" name="フローチャート: 判断 821">
          <a:extLst>
            <a:ext uri="{FF2B5EF4-FFF2-40B4-BE49-F238E27FC236}">
              <a16:creationId xmlns:a16="http://schemas.microsoft.com/office/drawing/2014/main" id="{BE288A61-0E0C-4364-BD3C-33E7297D89C6}"/>
            </a:ext>
          </a:extLst>
        </xdr:cNvPr>
        <xdr:cNvSpPr/>
      </xdr:nvSpPr>
      <xdr:spPr>
        <a:xfrm>
          <a:off x="167544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B9708EB3-BB87-4C61-A4F3-800CF382B35B}"/>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1720A491-69EF-46FF-A62E-C5C1D477A543}"/>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64C62CF6-9519-4307-84FF-85FCD99EC4A8}"/>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6B035200-808B-4C44-BE59-DDDD44D365B5}"/>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7004489C-DEBD-46F8-B473-CE2CE3172C80}"/>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142421</xdr:rowOff>
    </xdr:from>
    <xdr:to>
      <xdr:col>116</xdr:col>
      <xdr:colOff>114300</xdr:colOff>
      <xdr:row>80</xdr:row>
      <xdr:rowOff>72571</xdr:rowOff>
    </xdr:to>
    <xdr:sp macro="" textlink="">
      <xdr:nvSpPr>
        <xdr:cNvPr id="828" name="楕円 827">
          <a:extLst>
            <a:ext uri="{FF2B5EF4-FFF2-40B4-BE49-F238E27FC236}">
              <a16:creationId xmlns:a16="http://schemas.microsoft.com/office/drawing/2014/main" id="{E0ECF8D3-1D9B-4AE6-A8D1-E3C9DEBAFD66}"/>
            </a:ext>
          </a:extLst>
        </xdr:cNvPr>
        <xdr:cNvSpPr/>
      </xdr:nvSpPr>
      <xdr:spPr>
        <a:xfrm>
          <a:off x="19897725" y="1293767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165298</xdr:rowOff>
    </xdr:from>
    <xdr:ext cx="469744" cy="259045"/>
    <xdr:sp macro="" textlink="">
      <xdr:nvSpPr>
        <xdr:cNvPr id="829" name="【消防施設】&#10;一人当たり面積該当値テキスト">
          <a:extLst>
            <a:ext uri="{FF2B5EF4-FFF2-40B4-BE49-F238E27FC236}">
              <a16:creationId xmlns:a16="http://schemas.microsoft.com/office/drawing/2014/main" id="{D904F29E-A650-4C70-B32C-CBF869591217}"/>
            </a:ext>
          </a:extLst>
        </xdr:cNvPr>
        <xdr:cNvSpPr txBox="1"/>
      </xdr:nvSpPr>
      <xdr:spPr>
        <a:xfrm>
          <a:off x="19992975" y="1279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830" name="楕円 829">
          <a:extLst>
            <a:ext uri="{FF2B5EF4-FFF2-40B4-BE49-F238E27FC236}">
              <a16:creationId xmlns:a16="http://schemas.microsoft.com/office/drawing/2014/main" id="{478DA37B-CB40-4B79-8DAB-B25A33BC80A2}"/>
            </a:ext>
          </a:extLst>
        </xdr:cNvPr>
        <xdr:cNvSpPr/>
      </xdr:nvSpPr>
      <xdr:spPr>
        <a:xfrm>
          <a:off x="19154775" y="13058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21771</xdr:rowOff>
    </xdr:from>
    <xdr:to>
      <xdr:col>116</xdr:col>
      <xdr:colOff>63500</xdr:colOff>
      <xdr:row>80</xdr:row>
      <xdr:rowOff>152400</xdr:rowOff>
    </xdr:to>
    <xdr:cxnSp macro="">
      <xdr:nvCxnSpPr>
        <xdr:cNvPr id="831" name="直線コネクタ 830">
          <a:extLst>
            <a:ext uri="{FF2B5EF4-FFF2-40B4-BE49-F238E27FC236}">
              <a16:creationId xmlns:a16="http://schemas.microsoft.com/office/drawing/2014/main" id="{19DB268A-C150-4F61-B939-515F6C00B631}"/>
            </a:ext>
          </a:extLst>
        </xdr:cNvPr>
        <xdr:cNvCxnSpPr/>
      </xdr:nvCxnSpPr>
      <xdr:spPr>
        <a:xfrm flipV="1">
          <a:off x="19202400" y="12975771"/>
          <a:ext cx="752475"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166914</xdr:rowOff>
    </xdr:from>
    <xdr:to>
      <xdr:col>107</xdr:col>
      <xdr:colOff>101600</xdr:colOff>
      <xdr:row>81</xdr:row>
      <xdr:rowOff>97064</xdr:rowOff>
    </xdr:to>
    <xdr:sp macro="" textlink="">
      <xdr:nvSpPr>
        <xdr:cNvPr id="832" name="楕円 831">
          <a:extLst>
            <a:ext uri="{FF2B5EF4-FFF2-40B4-BE49-F238E27FC236}">
              <a16:creationId xmlns:a16="http://schemas.microsoft.com/office/drawing/2014/main" id="{D865875F-DCB3-41D0-8A54-3D4BB737336D}"/>
            </a:ext>
          </a:extLst>
        </xdr:cNvPr>
        <xdr:cNvSpPr/>
      </xdr:nvSpPr>
      <xdr:spPr>
        <a:xfrm>
          <a:off x="18345150" y="131177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81</xdr:row>
      <xdr:rowOff>46264</xdr:rowOff>
    </xdr:to>
    <xdr:cxnSp macro="">
      <xdr:nvCxnSpPr>
        <xdr:cNvPr id="833" name="直線コネクタ 832">
          <a:extLst>
            <a:ext uri="{FF2B5EF4-FFF2-40B4-BE49-F238E27FC236}">
              <a16:creationId xmlns:a16="http://schemas.microsoft.com/office/drawing/2014/main" id="{B9271C46-330E-4FB6-89A5-46D7189F7101}"/>
            </a:ext>
          </a:extLst>
        </xdr:cNvPr>
        <xdr:cNvCxnSpPr/>
      </xdr:nvCxnSpPr>
      <xdr:spPr>
        <a:xfrm flipV="1">
          <a:off x="18392775" y="13106400"/>
          <a:ext cx="809625"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166914</xdr:rowOff>
    </xdr:from>
    <xdr:to>
      <xdr:col>102</xdr:col>
      <xdr:colOff>165100</xdr:colOff>
      <xdr:row>81</xdr:row>
      <xdr:rowOff>97064</xdr:rowOff>
    </xdr:to>
    <xdr:sp macro="" textlink="">
      <xdr:nvSpPr>
        <xdr:cNvPr id="834" name="楕円 833">
          <a:extLst>
            <a:ext uri="{FF2B5EF4-FFF2-40B4-BE49-F238E27FC236}">
              <a16:creationId xmlns:a16="http://schemas.microsoft.com/office/drawing/2014/main" id="{D075CCA4-2FC2-4366-BC0E-C986E1E53A48}"/>
            </a:ext>
          </a:extLst>
        </xdr:cNvPr>
        <xdr:cNvSpPr/>
      </xdr:nvSpPr>
      <xdr:spPr>
        <a:xfrm>
          <a:off x="17554575" y="13117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46264</xdr:rowOff>
    </xdr:from>
    <xdr:to>
      <xdr:col>107</xdr:col>
      <xdr:colOff>50800</xdr:colOff>
      <xdr:row>81</xdr:row>
      <xdr:rowOff>46264</xdr:rowOff>
    </xdr:to>
    <xdr:cxnSp macro="">
      <xdr:nvCxnSpPr>
        <xdr:cNvPr id="835" name="直線コネクタ 834">
          <a:extLst>
            <a:ext uri="{FF2B5EF4-FFF2-40B4-BE49-F238E27FC236}">
              <a16:creationId xmlns:a16="http://schemas.microsoft.com/office/drawing/2014/main" id="{F1CAE547-FB2E-44C0-8DD5-CB0DA5108D0E}"/>
            </a:ext>
          </a:extLst>
        </xdr:cNvPr>
        <xdr:cNvCxnSpPr/>
      </xdr:nvCxnSpPr>
      <xdr:spPr>
        <a:xfrm>
          <a:off x="17602200" y="1316536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166914</xdr:rowOff>
    </xdr:from>
    <xdr:to>
      <xdr:col>98</xdr:col>
      <xdr:colOff>38100</xdr:colOff>
      <xdr:row>81</xdr:row>
      <xdr:rowOff>97064</xdr:rowOff>
    </xdr:to>
    <xdr:sp macro="" textlink="">
      <xdr:nvSpPr>
        <xdr:cNvPr id="836" name="楕円 835">
          <a:extLst>
            <a:ext uri="{FF2B5EF4-FFF2-40B4-BE49-F238E27FC236}">
              <a16:creationId xmlns:a16="http://schemas.microsoft.com/office/drawing/2014/main" id="{A9CEF75E-94D2-47B3-924A-50EC99528027}"/>
            </a:ext>
          </a:extLst>
        </xdr:cNvPr>
        <xdr:cNvSpPr/>
      </xdr:nvSpPr>
      <xdr:spPr>
        <a:xfrm>
          <a:off x="16754475" y="131177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46264</xdr:rowOff>
    </xdr:from>
    <xdr:to>
      <xdr:col>102</xdr:col>
      <xdr:colOff>114300</xdr:colOff>
      <xdr:row>81</xdr:row>
      <xdr:rowOff>46264</xdr:rowOff>
    </xdr:to>
    <xdr:cxnSp macro="">
      <xdr:nvCxnSpPr>
        <xdr:cNvPr id="837" name="直線コネクタ 836">
          <a:extLst>
            <a:ext uri="{FF2B5EF4-FFF2-40B4-BE49-F238E27FC236}">
              <a16:creationId xmlns:a16="http://schemas.microsoft.com/office/drawing/2014/main" id="{7937D271-05AE-4E06-B908-FEBB2EE190D9}"/>
            </a:ext>
          </a:extLst>
        </xdr:cNvPr>
        <xdr:cNvCxnSpPr/>
      </xdr:nvCxnSpPr>
      <xdr:spPr>
        <a:xfrm>
          <a:off x="16802100" y="131653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6548</xdr:rowOff>
    </xdr:from>
    <xdr:ext cx="469744" cy="259045"/>
    <xdr:sp macro="" textlink="">
      <xdr:nvSpPr>
        <xdr:cNvPr id="838" name="n_1aveValue【消防施設】&#10;一人当たり面積">
          <a:extLst>
            <a:ext uri="{FF2B5EF4-FFF2-40B4-BE49-F238E27FC236}">
              <a16:creationId xmlns:a16="http://schemas.microsoft.com/office/drawing/2014/main" id="{F0612FE7-7337-443A-A6EB-969A1846E6AE}"/>
            </a:ext>
          </a:extLst>
        </xdr:cNvPr>
        <xdr:cNvSpPr txBox="1"/>
      </xdr:nvSpPr>
      <xdr:spPr>
        <a:xfrm>
          <a:off x="189834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39" name="n_2aveValue【消防施設】&#10;一人当たり面積">
          <a:extLst>
            <a:ext uri="{FF2B5EF4-FFF2-40B4-BE49-F238E27FC236}">
              <a16:creationId xmlns:a16="http://schemas.microsoft.com/office/drawing/2014/main" id="{4DEFD6B0-4135-4DED-B46D-533E19DD08AC}"/>
            </a:ext>
          </a:extLst>
        </xdr:cNvPr>
        <xdr:cNvSpPr txBox="1"/>
      </xdr:nvSpPr>
      <xdr:spPr>
        <a:xfrm>
          <a:off x="181833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39206</xdr:rowOff>
    </xdr:from>
    <xdr:ext cx="469744" cy="259045"/>
    <xdr:sp macro="" textlink="">
      <xdr:nvSpPr>
        <xdr:cNvPr id="840" name="n_3aveValue【消防施設】&#10;一人当たり面積">
          <a:extLst>
            <a:ext uri="{FF2B5EF4-FFF2-40B4-BE49-F238E27FC236}">
              <a16:creationId xmlns:a16="http://schemas.microsoft.com/office/drawing/2014/main" id="{6241C215-66B9-42F4-8989-B70590BFBADD}"/>
            </a:ext>
          </a:extLst>
        </xdr:cNvPr>
        <xdr:cNvSpPr txBox="1"/>
      </xdr:nvSpPr>
      <xdr:spPr>
        <a:xfrm>
          <a:off x="173832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39206</xdr:rowOff>
    </xdr:from>
    <xdr:ext cx="469744" cy="259045"/>
    <xdr:sp macro="" textlink="">
      <xdr:nvSpPr>
        <xdr:cNvPr id="841" name="n_4aveValue【消防施設】&#10;一人当たり面積">
          <a:extLst>
            <a:ext uri="{FF2B5EF4-FFF2-40B4-BE49-F238E27FC236}">
              <a16:creationId xmlns:a16="http://schemas.microsoft.com/office/drawing/2014/main" id="{BEDCBB80-7CC5-4573-AA16-0E948E09C8F9}"/>
            </a:ext>
          </a:extLst>
        </xdr:cNvPr>
        <xdr:cNvSpPr txBox="1"/>
      </xdr:nvSpPr>
      <xdr:spPr>
        <a:xfrm>
          <a:off x="16592627"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842" name="n_1mainValue【消防施設】&#10;一人当たり面積">
          <a:extLst>
            <a:ext uri="{FF2B5EF4-FFF2-40B4-BE49-F238E27FC236}">
              <a16:creationId xmlns:a16="http://schemas.microsoft.com/office/drawing/2014/main" id="{8894B23E-5505-4ADD-9449-61E8DAE6D061}"/>
            </a:ext>
          </a:extLst>
        </xdr:cNvPr>
        <xdr:cNvSpPr txBox="1"/>
      </xdr:nvSpPr>
      <xdr:spPr>
        <a:xfrm>
          <a:off x="18983402" y="12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113591</xdr:rowOff>
    </xdr:from>
    <xdr:ext cx="469744" cy="259045"/>
    <xdr:sp macro="" textlink="">
      <xdr:nvSpPr>
        <xdr:cNvPr id="843" name="n_2mainValue【消防施設】&#10;一人当たり面積">
          <a:extLst>
            <a:ext uri="{FF2B5EF4-FFF2-40B4-BE49-F238E27FC236}">
              <a16:creationId xmlns:a16="http://schemas.microsoft.com/office/drawing/2014/main" id="{995F632F-3D65-4ADA-AC66-AD9678300D58}"/>
            </a:ext>
          </a:extLst>
        </xdr:cNvPr>
        <xdr:cNvSpPr txBox="1"/>
      </xdr:nvSpPr>
      <xdr:spPr>
        <a:xfrm>
          <a:off x="18183302" y="129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113591</xdr:rowOff>
    </xdr:from>
    <xdr:ext cx="469744" cy="259045"/>
    <xdr:sp macro="" textlink="">
      <xdr:nvSpPr>
        <xdr:cNvPr id="844" name="n_3mainValue【消防施設】&#10;一人当たり面積">
          <a:extLst>
            <a:ext uri="{FF2B5EF4-FFF2-40B4-BE49-F238E27FC236}">
              <a16:creationId xmlns:a16="http://schemas.microsoft.com/office/drawing/2014/main" id="{B9330698-1C75-4606-A224-0DEF5057B283}"/>
            </a:ext>
          </a:extLst>
        </xdr:cNvPr>
        <xdr:cNvSpPr txBox="1"/>
      </xdr:nvSpPr>
      <xdr:spPr>
        <a:xfrm>
          <a:off x="17383202" y="129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113591</xdr:rowOff>
    </xdr:from>
    <xdr:ext cx="469744" cy="259045"/>
    <xdr:sp macro="" textlink="">
      <xdr:nvSpPr>
        <xdr:cNvPr id="845" name="n_4mainValue【消防施設】&#10;一人当たり面積">
          <a:extLst>
            <a:ext uri="{FF2B5EF4-FFF2-40B4-BE49-F238E27FC236}">
              <a16:creationId xmlns:a16="http://schemas.microsoft.com/office/drawing/2014/main" id="{AFD865A8-1721-4E0A-AB23-4042E2119F02}"/>
            </a:ext>
          </a:extLst>
        </xdr:cNvPr>
        <xdr:cNvSpPr txBox="1"/>
      </xdr:nvSpPr>
      <xdr:spPr>
        <a:xfrm>
          <a:off x="16592627" y="129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285E8DFA-2651-4EA2-A443-CF090FA50E8D}"/>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1FE374A6-47E1-465C-A215-058B75D8B8B2}"/>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CAF696EF-6441-4673-948E-4B6FD880378C}"/>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C3238A88-CF22-4951-880A-79B1DA0477BA}"/>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7F468443-05A5-4860-8850-3A037804F9ED}"/>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F442441E-D5DA-4D92-ADC1-B646CEC56575}"/>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ABE454E8-373A-4CED-BFAD-05B2D3C9A786}"/>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1D315238-2E4B-4B29-9714-8B161DC2B7F2}"/>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a:extLst>
            <a:ext uri="{FF2B5EF4-FFF2-40B4-BE49-F238E27FC236}">
              <a16:creationId xmlns:a16="http://schemas.microsoft.com/office/drawing/2014/main" id="{89EECA8F-717A-43AF-BE05-5BBBDB990D13}"/>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CB6DAC9A-6D83-4A8C-B2BA-86D8F0E3E4A9}"/>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6" name="テキスト ボックス 855">
          <a:extLst>
            <a:ext uri="{FF2B5EF4-FFF2-40B4-BE49-F238E27FC236}">
              <a16:creationId xmlns:a16="http://schemas.microsoft.com/office/drawing/2014/main" id="{FB33990E-D4A0-4C21-882C-373487D34163}"/>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7" name="直線コネクタ 856">
          <a:extLst>
            <a:ext uri="{FF2B5EF4-FFF2-40B4-BE49-F238E27FC236}">
              <a16:creationId xmlns:a16="http://schemas.microsoft.com/office/drawing/2014/main" id="{702B5D7B-BD00-493A-B5DE-855C28AB85F8}"/>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8" name="テキスト ボックス 857">
          <a:extLst>
            <a:ext uri="{FF2B5EF4-FFF2-40B4-BE49-F238E27FC236}">
              <a16:creationId xmlns:a16="http://schemas.microsoft.com/office/drawing/2014/main" id="{D73332CF-2F57-45FE-8717-032DEB0D9FD2}"/>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9" name="直線コネクタ 858">
          <a:extLst>
            <a:ext uri="{FF2B5EF4-FFF2-40B4-BE49-F238E27FC236}">
              <a16:creationId xmlns:a16="http://schemas.microsoft.com/office/drawing/2014/main" id="{9A536ED2-D332-4BB0-804B-879D412097E8}"/>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0" name="テキスト ボックス 859">
          <a:extLst>
            <a:ext uri="{FF2B5EF4-FFF2-40B4-BE49-F238E27FC236}">
              <a16:creationId xmlns:a16="http://schemas.microsoft.com/office/drawing/2014/main" id="{F8D98984-DABD-44E8-BC49-F9DC8E08013C}"/>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1" name="直線コネクタ 860">
          <a:extLst>
            <a:ext uri="{FF2B5EF4-FFF2-40B4-BE49-F238E27FC236}">
              <a16:creationId xmlns:a16="http://schemas.microsoft.com/office/drawing/2014/main" id="{D641F2A6-5E64-493A-AF54-A2D2A802B25A}"/>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2" name="テキスト ボックス 861">
          <a:extLst>
            <a:ext uri="{FF2B5EF4-FFF2-40B4-BE49-F238E27FC236}">
              <a16:creationId xmlns:a16="http://schemas.microsoft.com/office/drawing/2014/main" id="{91B72C92-53A3-421A-8686-EEA220C9C5C6}"/>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3" name="直線コネクタ 862">
          <a:extLst>
            <a:ext uri="{FF2B5EF4-FFF2-40B4-BE49-F238E27FC236}">
              <a16:creationId xmlns:a16="http://schemas.microsoft.com/office/drawing/2014/main" id="{B99BD254-4289-44AD-9B78-CCF40B26E069}"/>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4" name="テキスト ボックス 863">
          <a:extLst>
            <a:ext uri="{FF2B5EF4-FFF2-40B4-BE49-F238E27FC236}">
              <a16:creationId xmlns:a16="http://schemas.microsoft.com/office/drawing/2014/main" id="{BA52E70F-EA26-423F-9A25-1A12ED9BC1C4}"/>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5" name="直線コネクタ 864">
          <a:extLst>
            <a:ext uri="{FF2B5EF4-FFF2-40B4-BE49-F238E27FC236}">
              <a16:creationId xmlns:a16="http://schemas.microsoft.com/office/drawing/2014/main" id="{F6683138-21FA-4392-BCCC-007EFA989014}"/>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6" name="テキスト ボックス 865">
          <a:extLst>
            <a:ext uri="{FF2B5EF4-FFF2-40B4-BE49-F238E27FC236}">
              <a16:creationId xmlns:a16="http://schemas.microsoft.com/office/drawing/2014/main" id="{84E85D14-DFBA-49DF-9440-30B220D6D9CF}"/>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A4AEEBC6-6C8A-42B9-9D93-659C5A2863CE}"/>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a:extLst>
            <a:ext uri="{FF2B5EF4-FFF2-40B4-BE49-F238E27FC236}">
              <a16:creationId xmlns:a16="http://schemas.microsoft.com/office/drawing/2014/main" id="{4213331B-137B-46F4-979F-5A619CA587D7}"/>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5B911A8A-5B20-4D6B-8213-533CC298870F}"/>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70" name="直線コネクタ 869">
          <a:extLst>
            <a:ext uri="{FF2B5EF4-FFF2-40B4-BE49-F238E27FC236}">
              <a16:creationId xmlns:a16="http://schemas.microsoft.com/office/drawing/2014/main" id="{FACD1012-002E-4805-9010-85CE63DA9837}"/>
            </a:ext>
          </a:extLst>
        </xdr:cNvPr>
        <xdr:cNvCxnSpPr/>
      </xdr:nvCxnSpPr>
      <xdr:spPr>
        <a:xfrm flipV="1">
          <a:off x="14696439" y="16175989"/>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871" name="【庁舎】&#10;有形固定資産減価償却率最小値テキスト">
          <a:extLst>
            <a:ext uri="{FF2B5EF4-FFF2-40B4-BE49-F238E27FC236}">
              <a16:creationId xmlns:a16="http://schemas.microsoft.com/office/drawing/2014/main" id="{2233F6C1-827F-471B-8D6E-B7A1E4B9C74B}"/>
            </a:ext>
          </a:extLst>
        </xdr:cNvPr>
        <xdr:cNvSpPr txBox="1"/>
      </xdr:nvSpPr>
      <xdr:spPr>
        <a:xfrm>
          <a:off x="14735175"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72" name="直線コネクタ 871">
          <a:extLst>
            <a:ext uri="{FF2B5EF4-FFF2-40B4-BE49-F238E27FC236}">
              <a16:creationId xmlns:a16="http://schemas.microsoft.com/office/drawing/2014/main" id="{89AF98F1-E5E6-41D5-A847-A315F63005AB}"/>
            </a:ext>
          </a:extLst>
        </xdr:cNvPr>
        <xdr:cNvCxnSpPr/>
      </xdr:nvCxnSpPr>
      <xdr:spPr>
        <a:xfrm>
          <a:off x="14611350" y="17699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73" name="【庁舎】&#10;有形固定資産減価償却率最大値テキスト">
          <a:extLst>
            <a:ext uri="{FF2B5EF4-FFF2-40B4-BE49-F238E27FC236}">
              <a16:creationId xmlns:a16="http://schemas.microsoft.com/office/drawing/2014/main" id="{2A7654F4-A942-4907-954D-BB117768DD72}"/>
            </a:ext>
          </a:extLst>
        </xdr:cNvPr>
        <xdr:cNvSpPr txBox="1"/>
      </xdr:nvSpPr>
      <xdr:spPr>
        <a:xfrm>
          <a:off x="14735175" y="1596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74" name="直線コネクタ 873">
          <a:extLst>
            <a:ext uri="{FF2B5EF4-FFF2-40B4-BE49-F238E27FC236}">
              <a16:creationId xmlns:a16="http://schemas.microsoft.com/office/drawing/2014/main" id="{F0C8DA6F-F36A-4061-ACBD-9C60CA34B5CA}"/>
            </a:ext>
          </a:extLst>
        </xdr:cNvPr>
        <xdr:cNvCxnSpPr/>
      </xdr:nvCxnSpPr>
      <xdr:spPr>
        <a:xfrm>
          <a:off x="14611350" y="16175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121938</xdr:rowOff>
    </xdr:from>
    <xdr:ext cx="405111" cy="259045"/>
    <xdr:sp macro="" textlink="">
      <xdr:nvSpPr>
        <xdr:cNvPr id="875" name="【庁舎】&#10;有形固定資産減価償却率平均値テキスト">
          <a:extLst>
            <a:ext uri="{FF2B5EF4-FFF2-40B4-BE49-F238E27FC236}">
              <a16:creationId xmlns:a16="http://schemas.microsoft.com/office/drawing/2014/main" id="{2F7AA97F-1598-4821-9C84-906593C6A70E}"/>
            </a:ext>
          </a:extLst>
        </xdr:cNvPr>
        <xdr:cNvSpPr txBox="1"/>
      </xdr:nvSpPr>
      <xdr:spPr>
        <a:xfrm>
          <a:off x="14735175" y="16965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876" name="フローチャート: 判断 875">
          <a:extLst>
            <a:ext uri="{FF2B5EF4-FFF2-40B4-BE49-F238E27FC236}">
              <a16:creationId xmlns:a16="http://schemas.microsoft.com/office/drawing/2014/main" id="{9FF5ED28-C7F5-4881-BD18-F1DCC24E0ECC}"/>
            </a:ext>
          </a:extLst>
        </xdr:cNvPr>
        <xdr:cNvSpPr/>
      </xdr:nvSpPr>
      <xdr:spPr>
        <a:xfrm>
          <a:off x="14649450" y="169805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77" name="フローチャート: 判断 876">
          <a:extLst>
            <a:ext uri="{FF2B5EF4-FFF2-40B4-BE49-F238E27FC236}">
              <a16:creationId xmlns:a16="http://schemas.microsoft.com/office/drawing/2014/main" id="{BB103A23-285E-4763-BAD3-22C26B21124D}"/>
            </a:ext>
          </a:extLst>
        </xdr:cNvPr>
        <xdr:cNvSpPr/>
      </xdr:nvSpPr>
      <xdr:spPr>
        <a:xfrm>
          <a:off x="13887450" y="169805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78" name="フローチャート: 判断 877">
          <a:extLst>
            <a:ext uri="{FF2B5EF4-FFF2-40B4-BE49-F238E27FC236}">
              <a16:creationId xmlns:a16="http://schemas.microsoft.com/office/drawing/2014/main" id="{941E3026-84B0-4F02-B6F4-C68C801908C0}"/>
            </a:ext>
          </a:extLst>
        </xdr:cNvPr>
        <xdr:cNvSpPr/>
      </xdr:nvSpPr>
      <xdr:spPr>
        <a:xfrm>
          <a:off x="13096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79" name="フローチャート: 判断 878">
          <a:extLst>
            <a:ext uri="{FF2B5EF4-FFF2-40B4-BE49-F238E27FC236}">
              <a16:creationId xmlns:a16="http://schemas.microsoft.com/office/drawing/2014/main" id="{C5588BCD-B1EC-416C-96D8-C95D045430B9}"/>
            </a:ext>
          </a:extLst>
        </xdr:cNvPr>
        <xdr:cNvSpPr/>
      </xdr:nvSpPr>
      <xdr:spPr>
        <a:xfrm>
          <a:off x="12296775" y="1707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macro="" textlink="">
      <xdr:nvSpPr>
        <xdr:cNvPr id="880" name="フローチャート: 判断 879">
          <a:extLst>
            <a:ext uri="{FF2B5EF4-FFF2-40B4-BE49-F238E27FC236}">
              <a16:creationId xmlns:a16="http://schemas.microsoft.com/office/drawing/2014/main" id="{4508AF53-D5E5-4C2A-837E-1A34A66ABB3A}"/>
            </a:ext>
          </a:extLst>
        </xdr:cNvPr>
        <xdr:cNvSpPr/>
      </xdr:nvSpPr>
      <xdr:spPr>
        <a:xfrm>
          <a:off x="11487150" y="170427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B5A35D61-1962-4EBE-8F9A-69BBA9163093}"/>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F706A5C4-2067-4F3B-A2A1-ABA4BD39A9D0}"/>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5724797B-CD5F-496F-97C2-AC7B9CDBE7A2}"/>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F0A69F84-881C-480C-BD9D-CADDEBB27456}"/>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D7BF29BD-E09F-4591-BB69-367D30E7534D}"/>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74930</xdr:rowOff>
    </xdr:from>
    <xdr:to>
      <xdr:col>85</xdr:col>
      <xdr:colOff>177800</xdr:colOff>
      <xdr:row>104</xdr:row>
      <xdr:rowOff>5080</xdr:rowOff>
    </xdr:to>
    <xdr:sp macro="" textlink="">
      <xdr:nvSpPr>
        <xdr:cNvPr id="886" name="楕円 885">
          <a:extLst>
            <a:ext uri="{FF2B5EF4-FFF2-40B4-BE49-F238E27FC236}">
              <a16:creationId xmlns:a16="http://schemas.microsoft.com/office/drawing/2014/main" id="{F5BF115A-5EE3-4FFC-B1E7-C9C9BC01FCE5}"/>
            </a:ext>
          </a:extLst>
        </xdr:cNvPr>
        <xdr:cNvSpPr/>
      </xdr:nvSpPr>
      <xdr:spPr>
        <a:xfrm>
          <a:off x="14649450" y="167532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97807</xdr:rowOff>
    </xdr:from>
    <xdr:ext cx="405111" cy="259045"/>
    <xdr:sp macro="" textlink="">
      <xdr:nvSpPr>
        <xdr:cNvPr id="887" name="【庁舎】&#10;有形固定資産減価償却率該当値テキスト">
          <a:extLst>
            <a:ext uri="{FF2B5EF4-FFF2-40B4-BE49-F238E27FC236}">
              <a16:creationId xmlns:a16="http://schemas.microsoft.com/office/drawing/2014/main" id="{436B8222-7A13-4AE3-AC49-56797D8239E8}"/>
            </a:ext>
          </a:extLst>
        </xdr:cNvPr>
        <xdr:cNvSpPr txBox="1"/>
      </xdr:nvSpPr>
      <xdr:spPr>
        <a:xfrm>
          <a:off x="14735175" y="1661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888" name="楕円 887">
          <a:extLst>
            <a:ext uri="{FF2B5EF4-FFF2-40B4-BE49-F238E27FC236}">
              <a16:creationId xmlns:a16="http://schemas.microsoft.com/office/drawing/2014/main" id="{0D6B6127-2EA0-4734-8617-BF54111C1E6D}"/>
            </a:ext>
          </a:extLst>
        </xdr:cNvPr>
        <xdr:cNvSpPr/>
      </xdr:nvSpPr>
      <xdr:spPr>
        <a:xfrm>
          <a:off x="13887450" y="169424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125730</xdr:rowOff>
    </xdr:from>
    <xdr:to>
      <xdr:col>85</xdr:col>
      <xdr:colOff>127000</xdr:colOff>
      <xdr:row>104</xdr:row>
      <xdr:rowOff>156211</xdr:rowOff>
    </xdr:to>
    <xdr:cxnSp macro="">
      <xdr:nvCxnSpPr>
        <xdr:cNvPr id="889" name="直線コネクタ 888">
          <a:extLst>
            <a:ext uri="{FF2B5EF4-FFF2-40B4-BE49-F238E27FC236}">
              <a16:creationId xmlns:a16="http://schemas.microsoft.com/office/drawing/2014/main" id="{8102FA5E-B4C3-4274-A290-36CD747A4402}"/>
            </a:ext>
          </a:extLst>
        </xdr:cNvPr>
        <xdr:cNvCxnSpPr/>
      </xdr:nvCxnSpPr>
      <xdr:spPr>
        <a:xfrm flipV="1">
          <a:off x="13935075" y="16800830"/>
          <a:ext cx="762000" cy="1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90" name="楕円 889">
          <a:extLst>
            <a:ext uri="{FF2B5EF4-FFF2-40B4-BE49-F238E27FC236}">
              <a16:creationId xmlns:a16="http://schemas.microsoft.com/office/drawing/2014/main" id="{A1726454-A9FD-451F-9633-FE5BCBBAEBA4}"/>
            </a:ext>
          </a:extLst>
        </xdr:cNvPr>
        <xdr:cNvSpPr/>
      </xdr:nvSpPr>
      <xdr:spPr>
        <a:xfrm>
          <a:off x="13096875" y="169424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104</xdr:row>
      <xdr:rowOff>156211</xdr:rowOff>
    </xdr:to>
    <xdr:cxnSp macro="">
      <xdr:nvCxnSpPr>
        <xdr:cNvPr id="891" name="直線コネクタ 890">
          <a:extLst>
            <a:ext uri="{FF2B5EF4-FFF2-40B4-BE49-F238E27FC236}">
              <a16:creationId xmlns:a16="http://schemas.microsoft.com/office/drawing/2014/main" id="{1953FDD0-B558-417F-B566-38DFEE10079E}"/>
            </a:ext>
          </a:extLst>
        </xdr:cNvPr>
        <xdr:cNvCxnSpPr/>
      </xdr:nvCxnSpPr>
      <xdr:spPr>
        <a:xfrm>
          <a:off x="13144500" y="1699958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52070</xdr:rowOff>
    </xdr:from>
    <xdr:to>
      <xdr:col>72</xdr:col>
      <xdr:colOff>38100</xdr:colOff>
      <xdr:row>104</xdr:row>
      <xdr:rowOff>153670</xdr:rowOff>
    </xdr:to>
    <xdr:sp macro="" textlink="">
      <xdr:nvSpPr>
        <xdr:cNvPr id="892" name="楕円 891">
          <a:extLst>
            <a:ext uri="{FF2B5EF4-FFF2-40B4-BE49-F238E27FC236}">
              <a16:creationId xmlns:a16="http://schemas.microsoft.com/office/drawing/2014/main" id="{00ECDEEA-80A6-4A78-A3F8-1C571CE98977}"/>
            </a:ext>
          </a:extLst>
        </xdr:cNvPr>
        <xdr:cNvSpPr/>
      </xdr:nvSpPr>
      <xdr:spPr>
        <a:xfrm>
          <a:off x="12296775" y="168890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102870</xdr:rowOff>
    </xdr:from>
    <xdr:to>
      <xdr:col>76</xdr:col>
      <xdr:colOff>114300</xdr:colOff>
      <xdr:row>104</xdr:row>
      <xdr:rowOff>156211</xdr:rowOff>
    </xdr:to>
    <xdr:cxnSp macro="">
      <xdr:nvCxnSpPr>
        <xdr:cNvPr id="893" name="直線コネクタ 892">
          <a:extLst>
            <a:ext uri="{FF2B5EF4-FFF2-40B4-BE49-F238E27FC236}">
              <a16:creationId xmlns:a16="http://schemas.microsoft.com/office/drawing/2014/main" id="{3EB82B59-AF6A-4D3D-AB5C-4C00B2D30BC7}"/>
            </a:ext>
          </a:extLst>
        </xdr:cNvPr>
        <xdr:cNvCxnSpPr/>
      </xdr:nvCxnSpPr>
      <xdr:spPr>
        <a:xfrm>
          <a:off x="12344400" y="16946245"/>
          <a:ext cx="8001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48261</xdr:rowOff>
    </xdr:from>
    <xdr:to>
      <xdr:col>67</xdr:col>
      <xdr:colOff>101600</xdr:colOff>
      <xdr:row>104</xdr:row>
      <xdr:rowOff>149861</xdr:rowOff>
    </xdr:to>
    <xdr:sp macro="" textlink="">
      <xdr:nvSpPr>
        <xdr:cNvPr id="894" name="楕円 893">
          <a:extLst>
            <a:ext uri="{FF2B5EF4-FFF2-40B4-BE49-F238E27FC236}">
              <a16:creationId xmlns:a16="http://schemas.microsoft.com/office/drawing/2014/main" id="{5343796D-9BF3-4CC1-9FB2-9E5574D1586E}"/>
            </a:ext>
          </a:extLst>
        </xdr:cNvPr>
        <xdr:cNvSpPr/>
      </xdr:nvSpPr>
      <xdr:spPr>
        <a:xfrm>
          <a:off x="11487150" y="168852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99061</xdr:rowOff>
    </xdr:from>
    <xdr:to>
      <xdr:col>71</xdr:col>
      <xdr:colOff>177800</xdr:colOff>
      <xdr:row>104</xdr:row>
      <xdr:rowOff>102870</xdr:rowOff>
    </xdr:to>
    <xdr:cxnSp macro="">
      <xdr:nvCxnSpPr>
        <xdr:cNvPr id="895" name="直線コネクタ 894">
          <a:extLst>
            <a:ext uri="{FF2B5EF4-FFF2-40B4-BE49-F238E27FC236}">
              <a16:creationId xmlns:a16="http://schemas.microsoft.com/office/drawing/2014/main" id="{43E140F4-4DA1-4EB6-B9C2-EA4D72C8D09A}"/>
            </a:ext>
          </a:extLst>
        </xdr:cNvPr>
        <xdr:cNvCxnSpPr/>
      </xdr:nvCxnSpPr>
      <xdr:spPr>
        <a:xfrm>
          <a:off x="11534775" y="16942436"/>
          <a:ext cx="80962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896" name="n_1aveValue【庁舎】&#10;有形固定資産減価償却率">
          <a:extLst>
            <a:ext uri="{FF2B5EF4-FFF2-40B4-BE49-F238E27FC236}">
              <a16:creationId xmlns:a16="http://schemas.microsoft.com/office/drawing/2014/main" id="{B2975301-B661-4CEE-9F81-86AC46752F11}"/>
            </a:ext>
          </a:extLst>
        </xdr:cNvPr>
        <xdr:cNvSpPr txBox="1"/>
      </xdr:nvSpPr>
      <xdr:spPr>
        <a:xfrm>
          <a:off x="13745219"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897" name="n_2aveValue【庁舎】&#10;有形固定資産減価償却率">
          <a:extLst>
            <a:ext uri="{FF2B5EF4-FFF2-40B4-BE49-F238E27FC236}">
              <a16:creationId xmlns:a16="http://schemas.microsoft.com/office/drawing/2014/main" id="{8CDF1B6E-E8F8-49D4-AD56-5E0FD02B1F2D}"/>
            </a:ext>
          </a:extLst>
        </xdr:cNvPr>
        <xdr:cNvSpPr txBox="1"/>
      </xdr:nvSpPr>
      <xdr:spPr>
        <a:xfrm>
          <a:off x="12964169"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898" name="n_3aveValue【庁舎】&#10;有形固定資産減価償却率">
          <a:extLst>
            <a:ext uri="{FF2B5EF4-FFF2-40B4-BE49-F238E27FC236}">
              <a16:creationId xmlns:a16="http://schemas.microsoft.com/office/drawing/2014/main" id="{41DA5852-8A4D-4383-B284-7199C327FADF}"/>
            </a:ext>
          </a:extLst>
        </xdr:cNvPr>
        <xdr:cNvSpPr txBox="1"/>
      </xdr:nvSpPr>
      <xdr:spPr>
        <a:xfrm>
          <a:off x="12164069"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133366</xdr:rowOff>
    </xdr:from>
    <xdr:ext cx="405111" cy="259045"/>
    <xdr:sp macro="" textlink="">
      <xdr:nvSpPr>
        <xdr:cNvPr id="899" name="n_4aveValue【庁舎】&#10;有形固定資産減価償却率">
          <a:extLst>
            <a:ext uri="{FF2B5EF4-FFF2-40B4-BE49-F238E27FC236}">
              <a16:creationId xmlns:a16="http://schemas.microsoft.com/office/drawing/2014/main" id="{E876A1BC-89E6-4589-8EA5-A49AC12DBABE}"/>
            </a:ext>
          </a:extLst>
        </xdr:cNvPr>
        <xdr:cNvSpPr txBox="1"/>
      </xdr:nvSpPr>
      <xdr:spPr>
        <a:xfrm>
          <a:off x="11354444"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52088</xdr:rowOff>
    </xdr:from>
    <xdr:ext cx="405111" cy="259045"/>
    <xdr:sp macro="" textlink="">
      <xdr:nvSpPr>
        <xdr:cNvPr id="900" name="n_1mainValue【庁舎】&#10;有形固定資産減価償却率">
          <a:extLst>
            <a:ext uri="{FF2B5EF4-FFF2-40B4-BE49-F238E27FC236}">
              <a16:creationId xmlns:a16="http://schemas.microsoft.com/office/drawing/2014/main" id="{E17F9914-E629-4690-89DE-6F35D6DB2D3C}"/>
            </a:ext>
          </a:extLst>
        </xdr:cNvPr>
        <xdr:cNvSpPr txBox="1"/>
      </xdr:nvSpPr>
      <xdr:spPr>
        <a:xfrm>
          <a:off x="13745219" y="1672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901" name="n_2mainValue【庁舎】&#10;有形固定資産減価償却率">
          <a:extLst>
            <a:ext uri="{FF2B5EF4-FFF2-40B4-BE49-F238E27FC236}">
              <a16:creationId xmlns:a16="http://schemas.microsoft.com/office/drawing/2014/main" id="{2DE255A2-4AE9-4FFB-A143-90D054F6ABE9}"/>
            </a:ext>
          </a:extLst>
        </xdr:cNvPr>
        <xdr:cNvSpPr txBox="1"/>
      </xdr:nvSpPr>
      <xdr:spPr>
        <a:xfrm>
          <a:off x="12964169" y="1672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170197</xdr:rowOff>
    </xdr:from>
    <xdr:ext cx="405111" cy="259045"/>
    <xdr:sp macro="" textlink="">
      <xdr:nvSpPr>
        <xdr:cNvPr id="902" name="n_3mainValue【庁舎】&#10;有形固定資産減価償却率">
          <a:extLst>
            <a:ext uri="{FF2B5EF4-FFF2-40B4-BE49-F238E27FC236}">
              <a16:creationId xmlns:a16="http://schemas.microsoft.com/office/drawing/2014/main" id="{7DCAF79E-9897-4FB1-88E9-03FD97F05A1C}"/>
            </a:ext>
          </a:extLst>
        </xdr:cNvPr>
        <xdr:cNvSpPr txBox="1"/>
      </xdr:nvSpPr>
      <xdr:spPr>
        <a:xfrm>
          <a:off x="12164069" y="1667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903" name="n_4mainValue【庁舎】&#10;有形固定資産減価償却率">
          <a:extLst>
            <a:ext uri="{FF2B5EF4-FFF2-40B4-BE49-F238E27FC236}">
              <a16:creationId xmlns:a16="http://schemas.microsoft.com/office/drawing/2014/main" id="{645DF773-D548-4747-91B4-8B6AFB2F480C}"/>
            </a:ext>
          </a:extLst>
        </xdr:cNvPr>
        <xdr:cNvSpPr txBox="1"/>
      </xdr:nvSpPr>
      <xdr:spPr>
        <a:xfrm>
          <a:off x="11354444" y="1667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8250BA19-681E-4D94-B7F5-18EB2213AB63}"/>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82284C70-070C-43F4-B27F-8002DE4C2EDB}"/>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B382A5-6A56-4A07-8517-9AD0FB369DC8}"/>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17CDCF33-A03F-4AD9-AFB7-AD003F05C0CE}"/>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9E8923FE-011C-45BC-80D3-85F4ED637068}"/>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A21CE9A8-BD4D-4401-A4B9-48D393446F36}"/>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FC049619-DA93-4997-9DB3-6735045BD039}"/>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6C95997D-4A2C-4E7B-8FCB-D796BB7C9801}"/>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D500D48B-A851-48DC-A0A0-86341B85814B}"/>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D21BFF53-8C51-474A-BB12-5299F831D4FD}"/>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289A1EE4-F866-4814-A758-3121E42772AF}"/>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a:extLst>
            <a:ext uri="{FF2B5EF4-FFF2-40B4-BE49-F238E27FC236}">
              <a16:creationId xmlns:a16="http://schemas.microsoft.com/office/drawing/2014/main" id="{392662FC-7FE8-4ED7-B20A-F3BA92310575}"/>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a:extLst>
            <a:ext uri="{FF2B5EF4-FFF2-40B4-BE49-F238E27FC236}">
              <a16:creationId xmlns:a16="http://schemas.microsoft.com/office/drawing/2014/main" id="{DFE67668-8071-4054-BD22-02D95365FC65}"/>
            </a:ext>
          </a:extLst>
        </xdr:cNvPr>
        <xdr:cNvSpPr txBox="1"/>
      </xdr:nvSpPr>
      <xdr:spPr>
        <a:xfrm>
          <a:off x="160523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a:extLst>
            <a:ext uri="{FF2B5EF4-FFF2-40B4-BE49-F238E27FC236}">
              <a16:creationId xmlns:a16="http://schemas.microsoft.com/office/drawing/2014/main" id="{CE2EE052-D211-4EE2-838E-EE7C64E9C544}"/>
            </a:ext>
          </a:extLst>
        </xdr:cNvPr>
        <xdr:cNvCxnSpPr/>
      </xdr:nvCxnSpPr>
      <xdr:spPr>
        <a:xfrm>
          <a:off x="164592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a:extLst>
            <a:ext uri="{FF2B5EF4-FFF2-40B4-BE49-F238E27FC236}">
              <a16:creationId xmlns:a16="http://schemas.microsoft.com/office/drawing/2014/main" id="{F0B8C2A2-FF48-4B1E-8EE2-94B559313AB4}"/>
            </a:ext>
          </a:extLst>
        </xdr:cNvPr>
        <xdr:cNvSpPr txBox="1"/>
      </xdr:nvSpPr>
      <xdr:spPr>
        <a:xfrm>
          <a:off x="16052346"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a:extLst>
            <a:ext uri="{FF2B5EF4-FFF2-40B4-BE49-F238E27FC236}">
              <a16:creationId xmlns:a16="http://schemas.microsoft.com/office/drawing/2014/main" id="{484BE4B6-9320-411A-B00C-0E403A59E04C}"/>
            </a:ext>
          </a:extLst>
        </xdr:cNvPr>
        <xdr:cNvCxnSpPr/>
      </xdr:nvCxnSpPr>
      <xdr:spPr>
        <a:xfrm>
          <a:off x="164592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a:extLst>
            <a:ext uri="{FF2B5EF4-FFF2-40B4-BE49-F238E27FC236}">
              <a16:creationId xmlns:a16="http://schemas.microsoft.com/office/drawing/2014/main" id="{5F9F9714-6CB0-48DC-B06A-34C4501AC24B}"/>
            </a:ext>
          </a:extLst>
        </xdr:cNvPr>
        <xdr:cNvSpPr txBox="1"/>
      </xdr:nvSpPr>
      <xdr:spPr>
        <a:xfrm>
          <a:off x="16052346"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a:extLst>
            <a:ext uri="{FF2B5EF4-FFF2-40B4-BE49-F238E27FC236}">
              <a16:creationId xmlns:a16="http://schemas.microsoft.com/office/drawing/2014/main" id="{0888D4C0-1A2A-4447-8ABD-A16DFC088225}"/>
            </a:ext>
          </a:extLst>
        </xdr:cNvPr>
        <xdr:cNvCxnSpPr/>
      </xdr:nvCxnSpPr>
      <xdr:spPr>
        <a:xfrm>
          <a:off x="164592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a:extLst>
            <a:ext uri="{FF2B5EF4-FFF2-40B4-BE49-F238E27FC236}">
              <a16:creationId xmlns:a16="http://schemas.microsoft.com/office/drawing/2014/main" id="{DC6D9214-803F-4BE4-9C3B-479E676657FD}"/>
            </a:ext>
          </a:extLst>
        </xdr:cNvPr>
        <xdr:cNvSpPr txBox="1"/>
      </xdr:nvSpPr>
      <xdr:spPr>
        <a:xfrm>
          <a:off x="16052346"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0E7A4054-6549-4CDF-8400-7114628EFBAF}"/>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4DA9C22B-9151-430A-838A-479570C91E78}"/>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C64C394E-824A-484F-8049-E1EA562E033A}"/>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26" name="直線コネクタ 925">
          <a:extLst>
            <a:ext uri="{FF2B5EF4-FFF2-40B4-BE49-F238E27FC236}">
              <a16:creationId xmlns:a16="http://schemas.microsoft.com/office/drawing/2014/main" id="{588ADFDA-4EAA-4226-8777-E2EFB85D238E}"/>
            </a:ext>
          </a:extLst>
        </xdr:cNvPr>
        <xdr:cNvCxnSpPr/>
      </xdr:nvCxnSpPr>
      <xdr:spPr>
        <a:xfrm flipV="1">
          <a:off x="19954239" y="16525367"/>
          <a:ext cx="0" cy="11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27" name="【庁舎】&#10;一人当たり面積最小値テキスト">
          <a:extLst>
            <a:ext uri="{FF2B5EF4-FFF2-40B4-BE49-F238E27FC236}">
              <a16:creationId xmlns:a16="http://schemas.microsoft.com/office/drawing/2014/main" id="{3E84F41E-9329-41D0-B14F-7F8DDB38915B}"/>
            </a:ext>
          </a:extLst>
        </xdr:cNvPr>
        <xdr:cNvSpPr txBox="1"/>
      </xdr:nvSpPr>
      <xdr:spPr>
        <a:xfrm>
          <a:off x="19992975" y="176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28" name="直線コネクタ 927">
          <a:extLst>
            <a:ext uri="{FF2B5EF4-FFF2-40B4-BE49-F238E27FC236}">
              <a16:creationId xmlns:a16="http://schemas.microsoft.com/office/drawing/2014/main" id="{EB7DFEF2-2716-48C3-8C76-D73BC7AE853D}"/>
            </a:ext>
          </a:extLst>
        </xdr:cNvPr>
        <xdr:cNvCxnSpPr/>
      </xdr:nvCxnSpPr>
      <xdr:spPr>
        <a:xfrm>
          <a:off x="19878675" y="176565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29" name="【庁舎】&#10;一人当たり面積最大値テキスト">
          <a:extLst>
            <a:ext uri="{FF2B5EF4-FFF2-40B4-BE49-F238E27FC236}">
              <a16:creationId xmlns:a16="http://schemas.microsoft.com/office/drawing/2014/main" id="{B7579AEE-9397-4F16-A0A2-757FB8C9BE2E}"/>
            </a:ext>
          </a:extLst>
        </xdr:cNvPr>
        <xdr:cNvSpPr txBox="1"/>
      </xdr:nvSpPr>
      <xdr:spPr>
        <a:xfrm>
          <a:off x="19992975" y="163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0" name="直線コネクタ 929">
          <a:extLst>
            <a:ext uri="{FF2B5EF4-FFF2-40B4-BE49-F238E27FC236}">
              <a16:creationId xmlns:a16="http://schemas.microsoft.com/office/drawing/2014/main" id="{3AD9CE4F-B00B-4885-B383-52966A81B550}"/>
            </a:ext>
          </a:extLst>
        </xdr:cNvPr>
        <xdr:cNvCxnSpPr/>
      </xdr:nvCxnSpPr>
      <xdr:spPr>
        <a:xfrm>
          <a:off x="19878675" y="165253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45990</xdr:rowOff>
    </xdr:from>
    <xdr:ext cx="469744" cy="259045"/>
    <xdr:sp macro="" textlink="">
      <xdr:nvSpPr>
        <xdr:cNvPr id="931" name="【庁舎】&#10;一人当たり面積平均値テキスト">
          <a:extLst>
            <a:ext uri="{FF2B5EF4-FFF2-40B4-BE49-F238E27FC236}">
              <a16:creationId xmlns:a16="http://schemas.microsoft.com/office/drawing/2014/main" id="{A9F8DD6F-8A2D-4D49-91F3-3F88A5A9D5B2}"/>
            </a:ext>
          </a:extLst>
        </xdr:cNvPr>
        <xdr:cNvSpPr txBox="1"/>
      </xdr:nvSpPr>
      <xdr:spPr>
        <a:xfrm>
          <a:off x="19992975" y="1721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2" name="フローチャート: 判断 931">
          <a:extLst>
            <a:ext uri="{FF2B5EF4-FFF2-40B4-BE49-F238E27FC236}">
              <a16:creationId xmlns:a16="http://schemas.microsoft.com/office/drawing/2014/main" id="{7D27D515-A518-4276-B675-0D33A3CE1AD4}"/>
            </a:ext>
          </a:extLst>
        </xdr:cNvPr>
        <xdr:cNvSpPr/>
      </xdr:nvSpPr>
      <xdr:spPr>
        <a:xfrm>
          <a:off x="19897725" y="173522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33" name="フローチャート: 判断 932">
          <a:extLst>
            <a:ext uri="{FF2B5EF4-FFF2-40B4-BE49-F238E27FC236}">
              <a16:creationId xmlns:a16="http://schemas.microsoft.com/office/drawing/2014/main" id="{3CF80F37-283F-44D7-8895-815745757D5B}"/>
            </a:ext>
          </a:extLst>
        </xdr:cNvPr>
        <xdr:cNvSpPr/>
      </xdr:nvSpPr>
      <xdr:spPr>
        <a:xfrm>
          <a:off x="19154775" y="173628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34" name="フローチャート: 判断 933">
          <a:extLst>
            <a:ext uri="{FF2B5EF4-FFF2-40B4-BE49-F238E27FC236}">
              <a16:creationId xmlns:a16="http://schemas.microsoft.com/office/drawing/2014/main" id="{7F55BDBF-3EA6-4346-B870-DDFDDDA5D104}"/>
            </a:ext>
          </a:extLst>
        </xdr:cNvPr>
        <xdr:cNvSpPr/>
      </xdr:nvSpPr>
      <xdr:spPr>
        <a:xfrm>
          <a:off x="18345150" y="173916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5" name="フローチャート: 判断 934">
          <a:extLst>
            <a:ext uri="{FF2B5EF4-FFF2-40B4-BE49-F238E27FC236}">
              <a16:creationId xmlns:a16="http://schemas.microsoft.com/office/drawing/2014/main" id="{7E8F7009-D440-4F67-8C0C-869EE37C79F4}"/>
            </a:ext>
          </a:extLst>
        </xdr:cNvPr>
        <xdr:cNvSpPr/>
      </xdr:nvSpPr>
      <xdr:spPr>
        <a:xfrm>
          <a:off x="17554575" y="173916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36" name="フローチャート: 判断 935">
          <a:extLst>
            <a:ext uri="{FF2B5EF4-FFF2-40B4-BE49-F238E27FC236}">
              <a16:creationId xmlns:a16="http://schemas.microsoft.com/office/drawing/2014/main" id="{5BFACF36-1CEB-4375-861F-C155B654E8F6}"/>
            </a:ext>
          </a:extLst>
        </xdr:cNvPr>
        <xdr:cNvSpPr/>
      </xdr:nvSpPr>
      <xdr:spPr>
        <a:xfrm>
          <a:off x="16754475" y="173993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8079E524-8AFD-4DAF-9918-2B98BE0FBBCD}"/>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CCA076B0-7149-47A3-A5C7-B5BBE1D846B0}"/>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1CDFFFB8-CB9D-4F48-A2D1-92FDE8F2C043}"/>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50DE4674-8D8E-4182-8EE6-E41EF9070688}"/>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36F0E8F-D02D-49D7-A1F9-200A3AB58342}"/>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89408</xdr:rowOff>
    </xdr:from>
    <xdr:to>
      <xdr:col>116</xdr:col>
      <xdr:colOff>114300</xdr:colOff>
      <xdr:row>109</xdr:row>
      <xdr:rowOff>19558</xdr:rowOff>
    </xdr:to>
    <xdr:sp macro="" textlink="">
      <xdr:nvSpPr>
        <xdr:cNvPr id="942" name="楕円 941">
          <a:extLst>
            <a:ext uri="{FF2B5EF4-FFF2-40B4-BE49-F238E27FC236}">
              <a16:creationId xmlns:a16="http://schemas.microsoft.com/office/drawing/2014/main" id="{6E37E161-5C20-4DD7-8F26-45EEC41A8B6D}"/>
            </a:ext>
          </a:extLst>
        </xdr:cNvPr>
        <xdr:cNvSpPr/>
      </xdr:nvSpPr>
      <xdr:spPr>
        <a:xfrm>
          <a:off x="19897725" y="175741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4335</xdr:rowOff>
    </xdr:from>
    <xdr:ext cx="469744" cy="259045"/>
    <xdr:sp macro="" textlink="">
      <xdr:nvSpPr>
        <xdr:cNvPr id="943" name="【庁舎】&#10;一人当たり面積該当値テキスト">
          <a:extLst>
            <a:ext uri="{FF2B5EF4-FFF2-40B4-BE49-F238E27FC236}">
              <a16:creationId xmlns:a16="http://schemas.microsoft.com/office/drawing/2014/main" id="{6BC1EFD7-2487-4456-80DE-DBE674D546BC}"/>
            </a:ext>
          </a:extLst>
        </xdr:cNvPr>
        <xdr:cNvSpPr txBox="1"/>
      </xdr:nvSpPr>
      <xdr:spPr>
        <a:xfrm>
          <a:off x="19992975" y="174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80263</xdr:rowOff>
    </xdr:from>
    <xdr:to>
      <xdr:col>112</xdr:col>
      <xdr:colOff>38100</xdr:colOff>
      <xdr:row>109</xdr:row>
      <xdr:rowOff>10413</xdr:rowOff>
    </xdr:to>
    <xdr:sp macro="" textlink="">
      <xdr:nvSpPr>
        <xdr:cNvPr id="944" name="楕円 943">
          <a:extLst>
            <a:ext uri="{FF2B5EF4-FFF2-40B4-BE49-F238E27FC236}">
              <a16:creationId xmlns:a16="http://schemas.microsoft.com/office/drawing/2014/main" id="{61827E10-7ECD-4F31-AE7B-A29F09A95587}"/>
            </a:ext>
          </a:extLst>
        </xdr:cNvPr>
        <xdr:cNvSpPr/>
      </xdr:nvSpPr>
      <xdr:spPr>
        <a:xfrm>
          <a:off x="19154775" y="1757133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131063</xdr:rowOff>
    </xdr:from>
    <xdr:to>
      <xdr:col>116</xdr:col>
      <xdr:colOff>63500</xdr:colOff>
      <xdr:row>108</xdr:row>
      <xdr:rowOff>140208</xdr:rowOff>
    </xdr:to>
    <xdr:cxnSp macro="">
      <xdr:nvCxnSpPr>
        <xdr:cNvPr id="945" name="直線コネクタ 944">
          <a:extLst>
            <a:ext uri="{FF2B5EF4-FFF2-40B4-BE49-F238E27FC236}">
              <a16:creationId xmlns:a16="http://schemas.microsoft.com/office/drawing/2014/main" id="{5C4C24FE-456A-4A87-9E23-835C5E398D42}"/>
            </a:ext>
          </a:extLst>
        </xdr:cNvPr>
        <xdr:cNvCxnSpPr/>
      </xdr:nvCxnSpPr>
      <xdr:spPr>
        <a:xfrm>
          <a:off x="19202400" y="17618963"/>
          <a:ext cx="752475"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80263</xdr:rowOff>
    </xdr:from>
    <xdr:to>
      <xdr:col>107</xdr:col>
      <xdr:colOff>101600</xdr:colOff>
      <xdr:row>109</xdr:row>
      <xdr:rowOff>10413</xdr:rowOff>
    </xdr:to>
    <xdr:sp macro="" textlink="">
      <xdr:nvSpPr>
        <xdr:cNvPr id="946" name="楕円 945">
          <a:extLst>
            <a:ext uri="{FF2B5EF4-FFF2-40B4-BE49-F238E27FC236}">
              <a16:creationId xmlns:a16="http://schemas.microsoft.com/office/drawing/2014/main" id="{ADDEE06A-8E65-432C-BF69-210F3B9C49C3}"/>
            </a:ext>
          </a:extLst>
        </xdr:cNvPr>
        <xdr:cNvSpPr/>
      </xdr:nvSpPr>
      <xdr:spPr>
        <a:xfrm>
          <a:off x="18345150" y="1757133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131063</xdr:rowOff>
    </xdr:from>
    <xdr:to>
      <xdr:col>111</xdr:col>
      <xdr:colOff>177800</xdr:colOff>
      <xdr:row>108</xdr:row>
      <xdr:rowOff>131063</xdr:rowOff>
    </xdr:to>
    <xdr:cxnSp macro="">
      <xdr:nvCxnSpPr>
        <xdr:cNvPr id="947" name="直線コネクタ 946">
          <a:extLst>
            <a:ext uri="{FF2B5EF4-FFF2-40B4-BE49-F238E27FC236}">
              <a16:creationId xmlns:a16="http://schemas.microsoft.com/office/drawing/2014/main" id="{ECC00561-6EB8-4B0C-92D2-593C7F2F715A}"/>
            </a:ext>
          </a:extLst>
        </xdr:cNvPr>
        <xdr:cNvCxnSpPr/>
      </xdr:nvCxnSpPr>
      <xdr:spPr>
        <a:xfrm>
          <a:off x="18392775" y="1761896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89408</xdr:rowOff>
    </xdr:from>
    <xdr:to>
      <xdr:col>102</xdr:col>
      <xdr:colOff>165100</xdr:colOff>
      <xdr:row>109</xdr:row>
      <xdr:rowOff>19558</xdr:rowOff>
    </xdr:to>
    <xdr:sp macro="" textlink="">
      <xdr:nvSpPr>
        <xdr:cNvPr id="948" name="楕円 947">
          <a:extLst>
            <a:ext uri="{FF2B5EF4-FFF2-40B4-BE49-F238E27FC236}">
              <a16:creationId xmlns:a16="http://schemas.microsoft.com/office/drawing/2014/main" id="{525CD6F6-C677-435D-A0B6-CD0A2F3A8A19}"/>
            </a:ext>
          </a:extLst>
        </xdr:cNvPr>
        <xdr:cNvSpPr/>
      </xdr:nvSpPr>
      <xdr:spPr>
        <a:xfrm>
          <a:off x="17554575" y="175741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131063</xdr:rowOff>
    </xdr:from>
    <xdr:to>
      <xdr:col>107</xdr:col>
      <xdr:colOff>50800</xdr:colOff>
      <xdr:row>108</xdr:row>
      <xdr:rowOff>140208</xdr:rowOff>
    </xdr:to>
    <xdr:cxnSp macro="">
      <xdr:nvCxnSpPr>
        <xdr:cNvPr id="949" name="直線コネクタ 948">
          <a:extLst>
            <a:ext uri="{FF2B5EF4-FFF2-40B4-BE49-F238E27FC236}">
              <a16:creationId xmlns:a16="http://schemas.microsoft.com/office/drawing/2014/main" id="{9B8EE808-74AB-4B2B-937E-83B4D9EEFDB3}"/>
            </a:ext>
          </a:extLst>
        </xdr:cNvPr>
        <xdr:cNvCxnSpPr/>
      </xdr:nvCxnSpPr>
      <xdr:spPr>
        <a:xfrm flipV="1">
          <a:off x="17602200" y="17618963"/>
          <a:ext cx="790575"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48261</xdr:rowOff>
    </xdr:from>
    <xdr:to>
      <xdr:col>98</xdr:col>
      <xdr:colOff>38100</xdr:colOff>
      <xdr:row>108</xdr:row>
      <xdr:rowOff>149861</xdr:rowOff>
    </xdr:to>
    <xdr:sp macro="" textlink="">
      <xdr:nvSpPr>
        <xdr:cNvPr id="950" name="楕円 949">
          <a:extLst>
            <a:ext uri="{FF2B5EF4-FFF2-40B4-BE49-F238E27FC236}">
              <a16:creationId xmlns:a16="http://schemas.microsoft.com/office/drawing/2014/main" id="{434130FB-EFEF-4E78-B9F2-A2F1D049486D}"/>
            </a:ext>
          </a:extLst>
        </xdr:cNvPr>
        <xdr:cNvSpPr/>
      </xdr:nvSpPr>
      <xdr:spPr>
        <a:xfrm>
          <a:off x="16754475" y="175329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99061</xdr:rowOff>
    </xdr:from>
    <xdr:to>
      <xdr:col>102</xdr:col>
      <xdr:colOff>114300</xdr:colOff>
      <xdr:row>108</xdr:row>
      <xdr:rowOff>140208</xdr:rowOff>
    </xdr:to>
    <xdr:cxnSp macro="">
      <xdr:nvCxnSpPr>
        <xdr:cNvPr id="951" name="直線コネクタ 950">
          <a:extLst>
            <a:ext uri="{FF2B5EF4-FFF2-40B4-BE49-F238E27FC236}">
              <a16:creationId xmlns:a16="http://schemas.microsoft.com/office/drawing/2014/main" id="{8413D68A-8989-46C4-8EBC-9C930C69A1C0}"/>
            </a:ext>
          </a:extLst>
        </xdr:cNvPr>
        <xdr:cNvCxnSpPr/>
      </xdr:nvCxnSpPr>
      <xdr:spPr>
        <a:xfrm>
          <a:off x="16802100" y="17590136"/>
          <a:ext cx="8001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154957</xdr:rowOff>
    </xdr:from>
    <xdr:ext cx="469744" cy="259045"/>
    <xdr:sp macro="" textlink="">
      <xdr:nvSpPr>
        <xdr:cNvPr id="952" name="n_1aveValue【庁舎】&#10;一人当たり面積">
          <a:extLst>
            <a:ext uri="{FF2B5EF4-FFF2-40B4-BE49-F238E27FC236}">
              <a16:creationId xmlns:a16="http://schemas.microsoft.com/office/drawing/2014/main" id="{19F415A9-8BB4-4A51-8E33-0A78B0512128}"/>
            </a:ext>
          </a:extLst>
        </xdr:cNvPr>
        <xdr:cNvSpPr txBox="1"/>
      </xdr:nvSpPr>
      <xdr:spPr>
        <a:xfrm>
          <a:off x="18983402" y="171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15512</xdr:rowOff>
    </xdr:from>
    <xdr:ext cx="469744" cy="259045"/>
    <xdr:sp macro="" textlink="">
      <xdr:nvSpPr>
        <xdr:cNvPr id="953" name="n_2aveValue【庁舎】&#10;一人当たり面積">
          <a:extLst>
            <a:ext uri="{FF2B5EF4-FFF2-40B4-BE49-F238E27FC236}">
              <a16:creationId xmlns:a16="http://schemas.microsoft.com/office/drawing/2014/main" id="{EA93E224-A592-4F53-9AB8-B618348DADAA}"/>
            </a:ext>
          </a:extLst>
        </xdr:cNvPr>
        <xdr:cNvSpPr txBox="1"/>
      </xdr:nvSpPr>
      <xdr:spPr>
        <a:xfrm>
          <a:off x="181833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15512</xdr:rowOff>
    </xdr:from>
    <xdr:ext cx="469744" cy="259045"/>
    <xdr:sp macro="" textlink="">
      <xdr:nvSpPr>
        <xdr:cNvPr id="954" name="n_3aveValue【庁舎】&#10;一人当たり面積">
          <a:extLst>
            <a:ext uri="{FF2B5EF4-FFF2-40B4-BE49-F238E27FC236}">
              <a16:creationId xmlns:a16="http://schemas.microsoft.com/office/drawing/2014/main" id="{6D8F8365-691F-4B2C-9178-1B9494855DE4}"/>
            </a:ext>
          </a:extLst>
        </xdr:cNvPr>
        <xdr:cNvSpPr txBox="1"/>
      </xdr:nvSpPr>
      <xdr:spPr>
        <a:xfrm>
          <a:off x="173832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20083</xdr:rowOff>
    </xdr:from>
    <xdr:ext cx="469744" cy="259045"/>
    <xdr:sp macro="" textlink="">
      <xdr:nvSpPr>
        <xdr:cNvPr id="955" name="n_4aveValue【庁舎】&#10;一人当たり面積">
          <a:extLst>
            <a:ext uri="{FF2B5EF4-FFF2-40B4-BE49-F238E27FC236}">
              <a16:creationId xmlns:a16="http://schemas.microsoft.com/office/drawing/2014/main" id="{E186B236-FB24-4BFB-B642-152A213A5BA4}"/>
            </a:ext>
          </a:extLst>
        </xdr:cNvPr>
        <xdr:cNvSpPr txBox="1"/>
      </xdr:nvSpPr>
      <xdr:spPr>
        <a:xfrm>
          <a:off x="16592627" y="1718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1540</xdr:rowOff>
    </xdr:from>
    <xdr:ext cx="469744" cy="259045"/>
    <xdr:sp macro="" textlink="">
      <xdr:nvSpPr>
        <xdr:cNvPr id="956" name="n_1mainValue【庁舎】&#10;一人当たり面積">
          <a:extLst>
            <a:ext uri="{FF2B5EF4-FFF2-40B4-BE49-F238E27FC236}">
              <a16:creationId xmlns:a16="http://schemas.microsoft.com/office/drawing/2014/main" id="{C6BCCF35-971A-4B5E-ADC2-94C22544FCE3}"/>
            </a:ext>
          </a:extLst>
        </xdr:cNvPr>
        <xdr:cNvSpPr txBox="1"/>
      </xdr:nvSpPr>
      <xdr:spPr>
        <a:xfrm>
          <a:off x="18983402" y="1765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1540</xdr:rowOff>
    </xdr:from>
    <xdr:ext cx="469744" cy="259045"/>
    <xdr:sp macro="" textlink="">
      <xdr:nvSpPr>
        <xdr:cNvPr id="957" name="n_2mainValue【庁舎】&#10;一人当たり面積">
          <a:extLst>
            <a:ext uri="{FF2B5EF4-FFF2-40B4-BE49-F238E27FC236}">
              <a16:creationId xmlns:a16="http://schemas.microsoft.com/office/drawing/2014/main" id="{77877221-021C-4733-849E-BB7139493B5B}"/>
            </a:ext>
          </a:extLst>
        </xdr:cNvPr>
        <xdr:cNvSpPr txBox="1"/>
      </xdr:nvSpPr>
      <xdr:spPr>
        <a:xfrm>
          <a:off x="18183302" y="1765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10685</xdr:rowOff>
    </xdr:from>
    <xdr:ext cx="469744" cy="259045"/>
    <xdr:sp macro="" textlink="">
      <xdr:nvSpPr>
        <xdr:cNvPr id="958" name="n_3mainValue【庁舎】&#10;一人当たり面積">
          <a:extLst>
            <a:ext uri="{FF2B5EF4-FFF2-40B4-BE49-F238E27FC236}">
              <a16:creationId xmlns:a16="http://schemas.microsoft.com/office/drawing/2014/main" id="{F28931AD-74B5-47E6-8D9C-2A594BF6A09F}"/>
            </a:ext>
          </a:extLst>
        </xdr:cNvPr>
        <xdr:cNvSpPr txBox="1"/>
      </xdr:nvSpPr>
      <xdr:spPr>
        <a:xfrm>
          <a:off x="17383202" y="1765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140988</xdr:rowOff>
    </xdr:from>
    <xdr:ext cx="469744" cy="259045"/>
    <xdr:sp macro="" textlink="">
      <xdr:nvSpPr>
        <xdr:cNvPr id="959" name="n_4mainValue【庁舎】&#10;一人当たり面積">
          <a:extLst>
            <a:ext uri="{FF2B5EF4-FFF2-40B4-BE49-F238E27FC236}">
              <a16:creationId xmlns:a16="http://schemas.microsoft.com/office/drawing/2014/main" id="{F087026A-3D37-48E2-9EC1-52B0574A9A5E}"/>
            </a:ext>
          </a:extLst>
        </xdr:cNvPr>
        <xdr:cNvSpPr txBox="1"/>
      </xdr:nvSpPr>
      <xdr:spPr>
        <a:xfrm>
          <a:off x="16592627" y="1763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EC7538CF-A7E7-4C65-8E56-E58B5306BB1C}"/>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73C17F82-1C7D-4E0F-AF0D-688B8045D28F}"/>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C5D0427F-C2F8-4E3A-8126-ACBE49DE8335}"/>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当市では、平成２８年度に策定（令和４年度改訂）した公共施設等総合管理計画において、公共施設等の延べ床面積を今後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年間で</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％削減するという目標を掲げ、老朽化した施設の集約化・複合化や除却、総量の適正化を進めています。</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庁舎については地域センターの建て替えなどを行い、類似団体と比べ有形固定資産減価償却率も低く、一人当たりの面積も少なくなっています。</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また、本庁舎について、本庁機能・北区役所機能を集約した建て替えを令和８年度に控えていることから、有形固定資産減価償却率の更なる改善が見込まれます。</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図書館については有形固定資産減価償却率が類似団体と比べ高くなっていますが、既存施設を長寿命化対象施設として適切なメンテナンスを行うことにより、利用者の安全安心の確保を行うとともに、市民ニーズの変化に対応した施設機能の向上を行っていき</a:t>
          </a:r>
          <a:r>
            <a:rPr lang="ja-JP" altLang="ja-JP" sz="1100">
              <a:solidFill>
                <a:schemeClr val="dk1"/>
              </a:solidFill>
              <a:effectLst/>
              <a:latin typeface="+mn-lt"/>
              <a:ea typeface="+mn-ea"/>
              <a:cs typeface="+mn-cs"/>
            </a:rPr>
            <a:t>、</a:t>
          </a:r>
          <a:endParaRPr lang="ja-JP" altLang="ja-JP">
            <a:effectLst/>
          </a:endParaRPr>
        </a:p>
        <a:p>
          <a:pPr eaLnBrk="1" fontAlgn="auto" latinLnBrk="0" hangingPunct="1"/>
          <a:r>
            <a:rPr lang="ja-JP" altLang="ja-JP" sz="1100">
              <a:solidFill>
                <a:schemeClr val="dk1"/>
              </a:solidFill>
              <a:effectLst/>
              <a:latin typeface="+mn-lt"/>
              <a:ea typeface="+mn-ea"/>
              <a:cs typeface="+mn-cs"/>
            </a:rPr>
            <a:t>ソフト面での図書サービスの充実も進めます。</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704,487
691,603
789.95
402,822,136
383,657,449
13,383,797
211,842,919
337,676,285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市町村民税の税率引き下げ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等により、基準財政収入額が減少した一方で、</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単位費用の増等</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により基準財政需要額は増加したことから、令和３年度の財政力指数については前年度から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ポイント低下しました。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類似団体の平均値を下回って推移しており、市税収入等の増収に努め、財政力の強化を図ります。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臨時財政対策債償還基金費による普通交付税の増、コロナ感染症に係る徴収猶予特例分収納による地方税の増などの臨時的な要因により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ポイント低下しました。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類似団体と比較しても良好な水準を維持しており、引き続き、建設事業の重点化、地方債借入額の抑制により公債費の軽減を図るなど、行財政改革に取り組み、歳出の徹底的な見直しを行います。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161472</xdr:rowOff>
    </xdr:from>
    <xdr:to>
      <xdr:col>23</xdr:col>
      <xdr:colOff>133350</xdr:colOff>
      <xdr:row>62</xdr:row>
      <xdr:rowOff>61685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105572"/>
          <a:ext cx="838200" cy="58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15724</xdr:rowOff>
    </xdr:from>
    <xdr:to>
      <xdr:col>19</xdr:col>
      <xdr:colOff>133350</xdr:colOff>
      <xdr:row>62</xdr:row>
      <xdr:rowOff>61685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64562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9875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49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141212</xdr:rowOff>
    </xdr:from>
    <xdr:to>
      <xdr:col>15</xdr:col>
      <xdr:colOff>82550</xdr:colOff>
      <xdr:row>62</xdr:row>
      <xdr:rowOff>15724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996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83759</xdr:rowOff>
    </xdr:from>
    <xdr:to>
      <xdr:col>11</xdr:col>
      <xdr:colOff>31750</xdr:colOff>
      <xdr:row>61</xdr:row>
      <xdr:rowOff>141212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422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112382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4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135362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110672</xdr:rowOff>
    </xdr:from>
    <xdr:to>
      <xdr:col>23</xdr:col>
      <xdr:colOff>184150</xdr:colOff>
      <xdr:row>59</xdr:row>
      <xdr:rowOff>40822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31949</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10885</xdr:rowOff>
    </xdr:from>
    <xdr:to>
      <xdr:col>19</xdr:col>
      <xdr:colOff>184150</xdr:colOff>
      <xdr:row>62</xdr:row>
      <xdr:rowOff>112485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122662</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136374</xdr:rowOff>
    </xdr:from>
    <xdr:to>
      <xdr:col>15</xdr:col>
      <xdr:colOff>133350</xdr:colOff>
      <xdr:row>62</xdr:row>
      <xdr:rowOff>66524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76701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90412</xdr:rowOff>
    </xdr:from>
    <xdr:to>
      <xdr:col>11</xdr:col>
      <xdr:colOff>82550</xdr:colOff>
      <xdr:row>62</xdr:row>
      <xdr:rowOff>20562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30739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32959</xdr:rowOff>
    </xdr:from>
    <xdr:to>
      <xdr:col>7</xdr:col>
      <xdr:colOff>31750</xdr:colOff>
      <xdr:row>61</xdr:row>
      <xdr:rowOff>134559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144736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人件費、物件費等の人口１人当たりの金額は、毎年見直しを図り、経費の削減に努めてきた結果、類似団体平均より低く推移していましたが、平成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年７月豪雨災害による廃棄物等の処理費用の増等により平均を上回って以降、類似団体平均と同等の水準で推移していました。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令和３年度は、新型コロナウイルスワクチンの接種対策に係る事業費の増加等により上昇していますが、類似団体平均値も上昇している中、平均値より低い水準となっています。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6198</xdr:rowOff>
    </xdr:from>
    <xdr:to>
      <xdr:col>23</xdr:col>
      <xdr:colOff>133350</xdr:colOff>
      <xdr:row>89</xdr:row>
      <xdr:rowOff>149789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93648"/>
          <a:ext cx="0" cy="1515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121866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149789</xdr:rowOff>
    </xdr:from>
    <xdr:to>
      <xdr:col>24</xdr:col>
      <xdr:colOff>12700</xdr:colOff>
      <xdr:row>89</xdr:row>
      <xdr:rowOff>149789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92575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6198</xdr:rowOff>
    </xdr:from>
    <xdr:to>
      <xdr:col>24</xdr:col>
      <xdr:colOff>12700</xdr:colOff>
      <xdr:row>81</xdr:row>
      <xdr:rowOff>6198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9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74944</xdr:rowOff>
    </xdr:from>
    <xdr:to>
      <xdr:col>23</xdr:col>
      <xdr:colOff>133350</xdr:colOff>
      <xdr:row>83</xdr:row>
      <xdr:rowOff>106428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133844"/>
          <a:ext cx="838200" cy="20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60912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6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88835</xdr:rowOff>
    </xdr:from>
    <xdr:to>
      <xdr:col>23</xdr:col>
      <xdr:colOff>184150</xdr:colOff>
      <xdr:row>85</xdr:row>
      <xdr:rowOff>18985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103223</xdr:rowOff>
    </xdr:from>
    <xdr:to>
      <xdr:col>19</xdr:col>
      <xdr:colOff>133350</xdr:colOff>
      <xdr:row>82</xdr:row>
      <xdr:rowOff>74944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819223"/>
          <a:ext cx="889000" cy="31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160813</xdr:rowOff>
    </xdr:from>
    <xdr:to>
      <xdr:col>19</xdr:col>
      <xdr:colOff>184150</xdr:colOff>
      <xdr:row>82</xdr:row>
      <xdr:rowOff>90963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04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101140</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81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73475</xdr:rowOff>
    </xdr:from>
    <xdr:to>
      <xdr:col>15</xdr:col>
      <xdr:colOff>82550</xdr:colOff>
      <xdr:row>80</xdr:row>
      <xdr:rowOff>103223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789475"/>
          <a:ext cx="889000" cy="2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79035</xdr:rowOff>
    </xdr:from>
    <xdr:to>
      <xdr:col>15</xdr:col>
      <xdr:colOff>133350</xdr:colOff>
      <xdr:row>81</xdr:row>
      <xdr:rowOff>9185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7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165412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88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145957</xdr:rowOff>
    </xdr:from>
    <xdr:to>
      <xdr:col>11</xdr:col>
      <xdr:colOff>31750</xdr:colOff>
      <xdr:row>80</xdr:row>
      <xdr:rowOff>73475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690507"/>
          <a:ext cx="889000" cy="9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648</xdr:rowOff>
    </xdr:from>
    <xdr:to>
      <xdr:col>11</xdr:col>
      <xdr:colOff>82550</xdr:colOff>
      <xdr:row>80</xdr:row>
      <xdr:rowOff>102248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71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112425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4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170718</xdr:rowOff>
    </xdr:from>
    <xdr:to>
      <xdr:col>7</xdr:col>
      <xdr:colOff>31750</xdr:colOff>
      <xdr:row>80</xdr:row>
      <xdr:rowOff>100868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71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85645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80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55628</xdr:rowOff>
    </xdr:from>
    <xdr:to>
      <xdr:col>23</xdr:col>
      <xdr:colOff>184150</xdr:colOff>
      <xdr:row>83</xdr:row>
      <xdr:rowOff>157228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72155</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24144</xdr:rowOff>
    </xdr:from>
    <xdr:to>
      <xdr:col>19</xdr:col>
      <xdr:colOff>184150</xdr:colOff>
      <xdr:row>82</xdr:row>
      <xdr:rowOff>125744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0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110521</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16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52423</xdr:rowOff>
    </xdr:from>
    <xdr:to>
      <xdr:col>15</xdr:col>
      <xdr:colOff>133350</xdr:colOff>
      <xdr:row>80</xdr:row>
      <xdr:rowOff>154023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76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164200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53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22675</xdr:rowOff>
    </xdr:from>
    <xdr:to>
      <xdr:col>11</xdr:col>
      <xdr:colOff>82550</xdr:colOff>
      <xdr:row>80</xdr:row>
      <xdr:rowOff>124275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73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109052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82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95157</xdr:rowOff>
    </xdr:from>
    <xdr:to>
      <xdr:col>7</xdr:col>
      <xdr:colOff>31750</xdr:colOff>
      <xdr:row>80</xdr:row>
      <xdr:rowOff>25307</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6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35484</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40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令和３年度（令和３年４月１日時点）のラスパイレス指数は、前年度の数値と変動はありませんでした。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今後も本市の人事委員会からの勧告及び報告を踏まえ、国家公務員の給与制度との均衡を図っていきます。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147320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6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定員管理の方針」（令和３～７年度）に基づき、中長期的な職員数抑制の方向を維持した上で、行政の合理化・効率化を図りながら、施策の重要度・優先度等を勘案したメリハリのある人員の再配置により適正な定員管理に取り組んできました。引き続き、適正な定員管理に取り組んで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143256</xdr:rowOff>
    </xdr:from>
    <xdr:to>
      <xdr:col>81</xdr:col>
      <xdr:colOff>44450</xdr:colOff>
      <xdr:row>64</xdr:row>
      <xdr:rowOff>762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4460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39133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9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138684</xdr:rowOff>
    </xdr:from>
    <xdr:to>
      <xdr:col>77</xdr:col>
      <xdr:colOff>44450</xdr:colOff>
      <xdr:row>63</xdr:row>
      <xdr:rowOff>143256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97134"/>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119905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138684</xdr:rowOff>
    </xdr:from>
    <xdr:to>
      <xdr:col>72</xdr:col>
      <xdr:colOff>203200</xdr:colOff>
      <xdr:row>61</xdr:row>
      <xdr:rowOff>148336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971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148336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778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30751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21099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121412</xdr:rowOff>
    </xdr:from>
    <xdr:to>
      <xdr:col>81</xdr:col>
      <xdr:colOff>95250</xdr:colOff>
      <xdr:row>64</xdr:row>
      <xdr:rowOff>51562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93489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92456</xdr:rowOff>
    </xdr:from>
    <xdr:to>
      <xdr:col>77</xdr:col>
      <xdr:colOff>95250</xdr:colOff>
      <xdr:row>64</xdr:row>
      <xdr:rowOff>22606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7383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87884</xdr:rowOff>
    </xdr:from>
    <xdr:to>
      <xdr:col>73</xdr:col>
      <xdr:colOff>44450</xdr:colOff>
      <xdr:row>62</xdr:row>
      <xdr:rowOff>18034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2811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97536</xdr:rowOff>
    </xdr:from>
    <xdr:to>
      <xdr:col>68</xdr:col>
      <xdr:colOff>203200</xdr:colOff>
      <xdr:row>62</xdr:row>
      <xdr:rowOff>27686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12463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154957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借入抑制による地方債償還額の減、道路事業に係る県債償還負担金の減により、実質公債費比率は改善傾向にあります。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令和２年度に比べ、元利償還金等に係る都市計画税等の特定財源等が減少した一方、普通交付税等の増加などにより、単年度の指標は横ばいとなっています。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類似団体平均を下回っており、引き続き、建設事業の重点化や進度調整により、健全な実質公債費比率の維持に努めています。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46567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8643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24288</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73378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9045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73378</xdr:rowOff>
    </xdr:from>
    <xdr:to>
      <xdr:col>72</xdr:col>
      <xdr:colOff>203200</xdr:colOff>
      <xdr:row>40</xdr:row>
      <xdr:rowOff>167217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93137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89605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2521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87788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22578</xdr:rowOff>
    </xdr:from>
    <xdr:to>
      <xdr:col>73</xdr:col>
      <xdr:colOff>44450</xdr:colOff>
      <xdr:row>40</xdr:row>
      <xdr:rowOff>124178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134355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38805</xdr:rowOff>
    </xdr:from>
    <xdr:to>
      <xdr:col>64</xdr:col>
      <xdr:colOff>152400</xdr:colOff>
      <xdr:row>41</xdr:row>
      <xdr:rowOff>140405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150582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年度以降、交付税全額算入分を除いた地方債借入額と償還額の差し引きはマイナスを維持しており、平成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年度は地方債残高の減や、職員数の削減による退職手当支給予定額の減により、改善傾向にありました。平成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年度は県費負担教職員の権限移譲に伴う退職手当支給予定額の増等により上昇しましたが、平成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年度以降は再び低下しました。</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交付税算入の多い市債等の有利な財源の活用や基金の増加等</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により、令和元年度以降は、充当可能財源が将来負担額を上回っています。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45170</xdr:rowOff>
    </xdr:from>
    <xdr:to>
      <xdr:col>68</xdr:col>
      <xdr:colOff>152400</xdr:colOff>
      <xdr:row>14</xdr:row>
      <xdr:rowOff>117560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445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134298</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877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144399</xdr:rowOff>
    </xdr:from>
    <xdr:to>
      <xdr:col>73</xdr:col>
      <xdr:colOff>44450</xdr:colOff>
      <xdr:row>18</xdr:row>
      <xdr:rowOff>74549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18796</xdr:rowOff>
    </xdr:from>
    <xdr:to>
      <xdr:col>68</xdr:col>
      <xdr:colOff>203200</xdr:colOff>
      <xdr:row>18</xdr:row>
      <xdr:rowOff>120396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105173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165820</xdr:rowOff>
    </xdr:from>
    <xdr:to>
      <xdr:col>68</xdr:col>
      <xdr:colOff>203200</xdr:colOff>
      <xdr:row>14</xdr:row>
      <xdr:rowOff>95970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106147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66760</xdr:rowOff>
    </xdr:from>
    <xdr:to>
      <xdr:col>64</xdr:col>
      <xdr:colOff>152400</xdr:colOff>
      <xdr:row>14</xdr:row>
      <xdr:rowOff>168360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7087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82177</xdr:rowOff>
    </xdr:from>
    <xdr:ext cx="9099176" cy="425758"/>
    <xdr:sp macro="" textlink="">
      <xdr:nvSpPr>
        <xdr:cNvPr id="464" name="テキスト ボックス 463">
          <a:extLst>
            <a:ext uri="{FF2B5EF4-FFF2-40B4-BE49-F238E27FC236}">
              <a16:creationId xmlns:a16="http://schemas.microsoft.com/office/drawing/2014/main" id="{9FDD01F0-99EE-44D3-BAD0-B94F15832BAB}"/>
            </a:ext>
          </a:extLst>
        </xdr:cNvPr>
        <xdr:cNvSpPr txBox="1"/>
      </xdr:nvSpPr>
      <xdr:spPr>
        <a:xfrm>
          <a:off x="717177" y="4355353"/>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704,487
691,603
789.95
402,822,136
383,657,449
13,383,797
211,842,919
337,676,285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人件費は、平成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年度から県費負担教職員の権限移譲に伴い大きく増加し、その後はほぼ</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横ばいで推移していましたが、令和２年度は会計年度任用職員制度の導入等により増加しました。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令和３年度は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経常経費</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充当一般財源は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令和２年度比で横ばいでしたが</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、経常一般財源が増加したため</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ポイント低下しました。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ポイント上回っており、今後も人件費の抑制に努めます。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151493</xdr:rowOff>
    </xdr:from>
    <xdr:to>
      <xdr:col>24</xdr:col>
      <xdr:colOff>25400</xdr:colOff>
      <xdr:row>42</xdr:row>
      <xdr:rowOff>29028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838043"/>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127000</xdr:rowOff>
    </xdr:from>
    <xdr:to>
      <xdr:col>19</xdr:col>
      <xdr:colOff>187325</xdr:colOff>
      <xdr:row>42</xdr:row>
      <xdr:rowOff>29028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85000"/>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127000</xdr:rowOff>
    </xdr:from>
    <xdr:to>
      <xdr:col>15</xdr:col>
      <xdr:colOff>98425</xdr:colOff>
      <xdr:row>40</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985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8362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159657</xdr:rowOff>
    </xdr:from>
    <xdr:to>
      <xdr:col>11</xdr:col>
      <xdr:colOff>9525</xdr:colOff>
      <xdr:row>41</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017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8362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100693</xdr:rowOff>
    </xdr:from>
    <xdr:to>
      <xdr:col>24</xdr:col>
      <xdr:colOff>76200</xdr:colOff>
      <xdr:row>40</xdr:row>
      <xdr:rowOff>30843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72770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149678</xdr:rowOff>
    </xdr:from>
    <xdr:to>
      <xdr:col>20</xdr:col>
      <xdr:colOff>38100</xdr:colOff>
      <xdr:row>42</xdr:row>
      <xdr:rowOff>79828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1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64605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26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108857</xdr:rowOff>
    </xdr:from>
    <xdr:to>
      <xdr:col>11</xdr:col>
      <xdr:colOff>60325</xdr:colOff>
      <xdr:row>41</xdr:row>
      <xdr:rowOff>39007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23784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157843</xdr:rowOff>
    </xdr:from>
    <xdr:to>
      <xdr:col>6</xdr:col>
      <xdr:colOff>171450</xdr:colOff>
      <xdr:row>41</xdr:row>
      <xdr:rowOff>87993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72770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令和３年度は小中学校へのエアコン整備に伴う光熱水費の増加や岡山芸術創造劇場の指定管理業務委託料の増加等により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百万円増加した一方で、</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経常一般財源が増加したため</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ポイント低下しました。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ポイント下回っており、引き続き業務の見直しや効率化等により、経費の節減を図っていきます。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143329</xdr:rowOff>
    </xdr:from>
    <xdr:to>
      <xdr:col>82</xdr:col>
      <xdr:colOff>107950</xdr:colOff>
      <xdr:row>15</xdr:row>
      <xdr:rowOff>20864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5436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37193</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592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129920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7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37193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592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53521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64606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92529</xdr:rowOff>
    </xdr:from>
    <xdr:to>
      <xdr:col>82</xdr:col>
      <xdr:colOff>158750</xdr:colOff>
      <xdr:row>15</xdr:row>
      <xdr:rowOff>22679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109056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3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157843</xdr:rowOff>
    </xdr:from>
    <xdr:to>
      <xdr:col>74</xdr:col>
      <xdr:colOff>31750</xdr:colOff>
      <xdr:row>15</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扶助費は平成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年度以降増加傾向にあり、要因としては障害者総合支援法による訓練等給付費や、施設型給付費、介護給付費の増等が挙げられます。</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令和３年度は待機児童対策に伴う施設型給付費の増加等により</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百万円増加した一方で、経常一般財源が増加したため</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ポイントの低下となりました。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167822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5322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89099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159657</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78015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百万円の増となっています。</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これは、介護保険費特別会計への繰出金の増や、療養給付費負担金の増等によるものです。一方、</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経常一般財源が増加したため</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ポイント低下しました。類似団体平均比は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ポイントの差であり同水準を維持しております。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130827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31750</xdr:rowOff>
    </xdr:from>
    <xdr:to>
      <xdr:col>73</xdr:col>
      <xdr:colOff>180975</xdr:colOff>
      <xdr:row>56</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31750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152400</xdr:rowOff>
    </xdr:from>
    <xdr:to>
      <xdr:col>69</xdr:col>
      <xdr:colOff>142875</xdr:colOff>
      <xdr:row>56</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令和３年度は、下水道事業会計負担金や、岡山芸術創造劇場開設準備負担金の減等により、前年度と比べ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百万円減少しています。</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加えて、</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経常一般財源が増加したため</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ポイント低下し、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類似団体平均よりも</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ポイント低くなっています。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34</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8191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35</xdr:row>
      <xdr:rowOff>24130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93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02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92710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19067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借入時の利率の減少傾向に伴い利子償還額は減少していますが、借入抑制により減少していた地方債償還額は、臨時財政対策債などの償還額の増に伴い元金償還額は増加しています。一方で、普通交付税の増加などによ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経常</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一般財源の増加により、公債費全体としては前年より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類似団体平均より下回っており、引き続き、建設事業の重点化や進度調整により、公債費の健全な水準の維持に努めます。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69850</xdr:rowOff>
    </xdr:from>
    <xdr:to>
      <xdr:col>24</xdr:col>
      <xdr:colOff>25400</xdr:colOff>
      <xdr:row>75</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27571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50800</xdr:rowOff>
    </xdr:from>
    <xdr:to>
      <xdr:col>19</xdr:col>
      <xdr:colOff>187325</xdr:colOff>
      <xdr:row>75</xdr:row>
      <xdr:rowOff>69850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290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50800</xdr:rowOff>
    </xdr:from>
    <xdr:to>
      <xdr:col>15</xdr:col>
      <xdr:colOff>98425</xdr:colOff>
      <xdr:row>75</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90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75</xdr:row>
      <xdr:rowOff>50800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2814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19050</xdr:rowOff>
    </xdr:from>
    <xdr:to>
      <xdr:col>24</xdr:col>
      <xdr:colOff>76200</xdr:colOff>
      <xdr:row>74</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35577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0</xdr:rowOff>
    </xdr:from>
    <xdr:to>
      <xdr:col>15</xdr:col>
      <xdr:colOff>149225</xdr:colOff>
      <xdr:row>75</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0</xdr:rowOff>
    </xdr:from>
    <xdr:to>
      <xdr:col>11</xdr:col>
      <xdr:colOff>60325</xdr:colOff>
      <xdr:row>75</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年度に県費負担教職員の権限移譲に伴う人件費の増加等により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ポイントと大きく上昇し、その後、ほぼ横ばいの推移となっていましたが、令和３年度は普通交付税の増加や、令和元年</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月の消費税増税の効果が通年で表れたことによる地方消費税交付金の増加等により</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経常一般財源が増加したため、前年度比</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4.2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ポイントの低下となりました。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類似団体平均値も低下している中、平均値を下回る水準を維持しています。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146050</xdr:rowOff>
    </xdr:from>
    <xdr:to>
      <xdr:col>82</xdr:col>
      <xdr:colOff>107950</xdr:colOff>
      <xdr:row>76</xdr:row>
      <xdr:rowOff>165100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26619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0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76</xdr:row>
      <xdr:rowOff>165100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15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99077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81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76200</xdr:rowOff>
    </xdr:from>
    <xdr:to>
      <xdr:col>73</xdr:col>
      <xdr:colOff>180975</xdr:colOff>
      <xdr:row>76</xdr:row>
      <xdr:rowOff>127000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10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73677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76200</xdr:rowOff>
    </xdr:from>
    <xdr:to>
      <xdr:col>69</xdr:col>
      <xdr:colOff>92075</xdr:colOff>
      <xdr:row>76</xdr:row>
      <xdr:rowOff>76200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10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156227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118127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95250</xdr:rowOff>
    </xdr:from>
    <xdr:to>
      <xdr:col>82</xdr:col>
      <xdr:colOff>158750</xdr:colOff>
      <xdr:row>74</xdr:row>
      <xdr:rowOff>25400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3827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25400</xdr:rowOff>
    </xdr:from>
    <xdr:to>
      <xdr:col>69</xdr:col>
      <xdr:colOff>142875</xdr:colOff>
      <xdr:row>76</xdr:row>
      <xdr:rowOff>127000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137177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25400</xdr:rowOff>
    </xdr:from>
    <xdr:to>
      <xdr:col>65</xdr:col>
      <xdr:colOff>53975</xdr:colOff>
      <xdr:row>76</xdr:row>
      <xdr:rowOff>127000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137177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35446</xdr:rowOff>
    </xdr:from>
    <xdr:to>
      <xdr:col>29</xdr:col>
      <xdr:colOff>127000</xdr:colOff>
      <xdr:row>14</xdr:row>
      <xdr:rowOff>56324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83371"/>
          <a:ext cx="647700" cy="2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3014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2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56324</xdr:rowOff>
    </xdr:from>
    <xdr:to>
      <xdr:col>26</xdr:col>
      <xdr:colOff>50800</xdr:colOff>
      <xdr:row>15</xdr:row>
      <xdr:rowOff>1194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04249"/>
          <a:ext cx="698500" cy="116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124515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1194</xdr:rowOff>
    </xdr:from>
    <xdr:to>
      <xdr:col>22</xdr:col>
      <xdr:colOff>114300</xdr:colOff>
      <xdr:row>15</xdr:row>
      <xdr:rowOff>18910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20569"/>
          <a:ext cx="698500" cy="17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157662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18910</xdr:rowOff>
    </xdr:from>
    <xdr:to>
      <xdr:col>18</xdr:col>
      <xdr:colOff>177800</xdr:colOff>
      <xdr:row>15</xdr:row>
      <xdr:rowOff>38075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38285"/>
          <a:ext cx="698500" cy="19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164063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156096</xdr:rowOff>
    </xdr:from>
    <xdr:to>
      <xdr:col>29</xdr:col>
      <xdr:colOff>177800</xdr:colOff>
      <xdr:row>14</xdr:row>
      <xdr:rowOff>86246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32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1173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7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5524</xdr:rowOff>
    </xdr:from>
    <xdr:to>
      <xdr:col>26</xdr:col>
      <xdr:colOff>101600</xdr:colOff>
      <xdr:row>14</xdr:row>
      <xdr:rowOff>107124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5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117301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22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121844</xdr:rowOff>
    </xdr:from>
    <xdr:to>
      <xdr:col>22</xdr:col>
      <xdr:colOff>165100</xdr:colOff>
      <xdr:row>15</xdr:row>
      <xdr:rowOff>51994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6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62171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139560</xdr:rowOff>
    </xdr:from>
    <xdr:to>
      <xdr:col>19</xdr:col>
      <xdr:colOff>38100</xdr:colOff>
      <xdr:row>15</xdr:row>
      <xdr:rowOff>69710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8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79887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5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158725</xdr:rowOff>
    </xdr:from>
    <xdr:to>
      <xdr:col>15</xdr:col>
      <xdr:colOff>101600</xdr:colOff>
      <xdr:row>15</xdr:row>
      <xdr:rowOff>88875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0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99052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7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238374</xdr:rowOff>
    </xdr:from>
    <xdr:to>
      <xdr:col>29</xdr:col>
      <xdr:colOff>127000</xdr:colOff>
      <xdr:row>35</xdr:row>
      <xdr:rowOff>281260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48724"/>
          <a:ext cx="647700" cy="42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7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281260</xdr:rowOff>
    </xdr:from>
    <xdr:to>
      <xdr:col>26</xdr:col>
      <xdr:colOff>50800</xdr:colOff>
      <xdr:row>35</xdr:row>
      <xdr:rowOff>302702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91610"/>
          <a:ext cx="698500" cy="21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123512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39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196037</xdr:rowOff>
    </xdr:from>
    <xdr:to>
      <xdr:col>22</xdr:col>
      <xdr:colOff>114300</xdr:colOff>
      <xdr:row>35</xdr:row>
      <xdr:rowOff>302702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06387"/>
          <a:ext cx="698500" cy="10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141891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0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196037</xdr:rowOff>
    </xdr:from>
    <xdr:to>
      <xdr:col>18</xdr:col>
      <xdr:colOff>177800</xdr:colOff>
      <xdr:row>35</xdr:row>
      <xdr:rowOff>245141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06387"/>
          <a:ext cx="698500" cy="4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159859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187574</xdr:rowOff>
    </xdr:from>
    <xdr:to>
      <xdr:col>29</xdr:col>
      <xdr:colOff>177800</xdr:colOff>
      <xdr:row>35</xdr:row>
      <xdr:rowOff>289174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97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159651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7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230460</xdr:rowOff>
    </xdr:from>
    <xdr:to>
      <xdr:col>26</xdr:col>
      <xdr:colOff>101600</xdr:colOff>
      <xdr:row>35</xdr:row>
      <xdr:rowOff>332060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4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316837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2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251902</xdr:rowOff>
    </xdr:from>
    <xdr:to>
      <xdr:col>22</xdr:col>
      <xdr:colOff>165100</xdr:colOff>
      <xdr:row>36</xdr:row>
      <xdr:rowOff>10602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6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338279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4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145237</xdr:rowOff>
    </xdr:from>
    <xdr:to>
      <xdr:col>19</xdr:col>
      <xdr:colOff>38100</xdr:colOff>
      <xdr:row>35</xdr:row>
      <xdr:rowOff>246837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5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231614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84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194341</xdr:rowOff>
    </xdr:from>
    <xdr:to>
      <xdr:col>15</xdr:col>
      <xdr:colOff>101600</xdr:colOff>
      <xdr:row>35</xdr:row>
      <xdr:rowOff>295941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0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280718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9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704,487
691,603
789.95
402,822,136
383,657,449
13,383,797
211,842,919
337,676,285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146024</xdr:rowOff>
    </xdr:from>
    <xdr:to>
      <xdr:col>24</xdr:col>
      <xdr:colOff>63500</xdr:colOff>
      <xdr:row>32</xdr:row>
      <xdr:rowOff>1816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60974"/>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31970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89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1816</xdr:rowOff>
    </xdr:from>
    <xdr:to>
      <xdr:col>19</xdr:col>
      <xdr:colOff>177800</xdr:colOff>
      <xdr:row>32</xdr:row>
      <xdr:rowOff>155854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88216"/>
          <a:ext cx="889000" cy="15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157319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155854</xdr:rowOff>
    </xdr:from>
    <xdr:to>
      <xdr:col>15</xdr:col>
      <xdr:colOff>50800</xdr:colOff>
      <xdr:row>32</xdr:row>
      <xdr:rowOff>169685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42254"/>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57307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165113</xdr:rowOff>
    </xdr:from>
    <xdr:to>
      <xdr:col>10</xdr:col>
      <xdr:colOff>114300</xdr:colOff>
      <xdr:row>32</xdr:row>
      <xdr:rowOff>169685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651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62641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58221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8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95224</xdr:rowOff>
    </xdr:from>
    <xdr:to>
      <xdr:col>24</xdr:col>
      <xdr:colOff>114300</xdr:colOff>
      <xdr:row>32</xdr:row>
      <xdr:rowOff>25374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118101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6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122466</xdr:rowOff>
    </xdr:from>
    <xdr:to>
      <xdr:col>20</xdr:col>
      <xdr:colOff>38100</xdr:colOff>
      <xdr:row>32</xdr:row>
      <xdr:rowOff>52616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69143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1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105054</xdr:rowOff>
    </xdr:from>
    <xdr:to>
      <xdr:col>15</xdr:col>
      <xdr:colOff>101600</xdr:colOff>
      <xdr:row>33</xdr:row>
      <xdr:rowOff>35204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51731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6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118885</xdr:rowOff>
    </xdr:from>
    <xdr:to>
      <xdr:col>10</xdr:col>
      <xdr:colOff>165100</xdr:colOff>
      <xdr:row>33</xdr:row>
      <xdr:rowOff>49035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65562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8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114313</xdr:rowOff>
    </xdr:from>
    <xdr:to>
      <xdr:col>6</xdr:col>
      <xdr:colOff>38100</xdr:colOff>
      <xdr:row>33</xdr:row>
      <xdr:rowOff>44463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60990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37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160209</xdr:rowOff>
    </xdr:from>
    <xdr:to>
      <xdr:col>24</xdr:col>
      <xdr:colOff>63500</xdr:colOff>
      <xdr:row>57</xdr:row>
      <xdr:rowOff>162920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61409"/>
          <a:ext cx="838200" cy="17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66220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162920</xdr:rowOff>
    </xdr:from>
    <xdr:to>
      <xdr:col>19</xdr:col>
      <xdr:colOff>177800</xdr:colOff>
      <xdr:row>58</xdr:row>
      <xdr:rowOff>141105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35570"/>
          <a:ext cx="889000" cy="14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141105</xdr:rowOff>
    </xdr:from>
    <xdr:to>
      <xdr:col>15</xdr:col>
      <xdr:colOff>50800</xdr:colOff>
      <xdr:row>58</xdr:row>
      <xdr:rowOff>162103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85205"/>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162103</xdr:rowOff>
    </xdr:from>
    <xdr:to>
      <xdr:col>10</xdr:col>
      <xdr:colOff>114300</xdr:colOff>
      <xdr:row>59</xdr:row>
      <xdr:rowOff>35426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06203"/>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104745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85020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109409</xdr:rowOff>
    </xdr:from>
    <xdr:to>
      <xdr:col>24</xdr:col>
      <xdr:colOff>114300</xdr:colOff>
      <xdr:row>57</xdr:row>
      <xdr:rowOff>39559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24336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112120</xdr:rowOff>
    </xdr:from>
    <xdr:to>
      <xdr:col>20</xdr:col>
      <xdr:colOff>38100</xdr:colOff>
      <xdr:row>58</xdr:row>
      <xdr:rowOff>42270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8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33397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7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90305</xdr:rowOff>
    </xdr:from>
    <xdr:to>
      <xdr:col>15</xdr:col>
      <xdr:colOff>101600</xdr:colOff>
      <xdr:row>59</xdr:row>
      <xdr:rowOff>20455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11582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2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111303</xdr:rowOff>
    </xdr:from>
    <xdr:to>
      <xdr:col>10</xdr:col>
      <xdr:colOff>165100</xdr:colOff>
      <xdr:row>59</xdr:row>
      <xdr:rowOff>41453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32580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156076</xdr:rowOff>
    </xdr:from>
    <xdr:to>
      <xdr:col>6</xdr:col>
      <xdr:colOff>38100</xdr:colOff>
      <xdr:row>59</xdr:row>
      <xdr:rowOff>86226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77353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9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31420</xdr:rowOff>
    </xdr:from>
    <xdr:to>
      <xdr:col>24</xdr:col>
      <xdr:colOff>63500</xdr:colOff>
      <xdr:row>76</xdr:row>
      <xdr:rowOff>45974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061620"/>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1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35382</xdr:rowOff>
    </xdr:from>
    <xdr:to>
      <xdr:col>19</xdr:col>
      <xdr:colOff>177800</xdr:colOff>
      <xdr:row>76</xdr:row>
      <xdr:rowOff>45974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65582"/>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170408</xdr:rowOff>
    </xdr:from>
    <xdr:to>
      <xdr:col>15</xdr:col>
      <xdr:colOff>50800</xdr:colOff>
      <xdr:row>76</xdr:row>
      <xdr:rowOff>35382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29158"/>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94861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170408</xdr:rowOff>
    </xdr:from>
    <xdr:to>
      <xdr:col>10</xdr:col>
      <xdr:colOff>114300</xdr:colOff>
      <xdr:row>76</xdr:row>
      <xdr:rowOff>76302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29158"/>
          <a:ext cx="889000" cy="7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60926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152070</xdr:rowOff>
    </xdr:from>
    <xdr:to>
      <xdr:col>24</xdr:col>
      <xdr:colOff>114300</xdr:colOff>
      <xdr:row>76</xdr:row>
      <xdr:rowOff>82220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130497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8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166624</xdr:rowOff>
    </xdr:from>
    <xdr:to>
      <xdr:col>20</xdr:col>
      <xdr:colOff>38100</xdr:colOff>
      <xdr:row>76</xdr:row>
      <xdr:rowOff>96774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87901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156032</xdr:rowOff>
    </xdr:from>
    <xdr:to>
      <xdr:col>15</xdr:col>
      <xdr:colOff>101600</xdr:colOff>
      <xdr:row>76</xdr:row>
      <xdr:rowOff>86182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1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77309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0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119609</xdr:rowOff>
    </xdr:from>
    <xdr:to>
      <xdr:col>10</xdr:col>
      <xdr:colOff>165100</xdr:colOff>
      <xdr:row>76</xdr:row>
      <xdr:rowOff>49758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78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66286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75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25502</xdr:rowOff>
    </xdr:from>
    <xdr:to>
      <xdr:col>6</xdr:col>
      <xdr:colOff>38100</xdr:colOff>
      <xdr:row>76</xdr:row>
      <xdr:rowOff>127102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5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118229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4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102612</xdr:rowOff>
    </xdr:from>
    <xdr:to>
      <xdr:col>24</xdr:col>
      <xdr:colOff>62865</xdr:colOff>
      <xdr:row>97</xdr:row>
      <xdr:rowOff>101949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61662"/>
          <a:ext cx="1270" cy="1370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105776</xdr:rowOff>
    </xdr:from>
    <xdr:ext cx="599010"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3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101949</xdr:rowOff>
    </xdr:from>
    <xdr:to>
      <xdr:col>24</xdr:col>
      <xdr:colOff>152400</xdr:colOff>
      <xdr:row>97</xdr:row>
      <xdr:rowOff>101949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49289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102612</xdr:rowOff>
    </xdr:from>
    <xdr:to>
      <xdr:col>24</xdr:col>
      <xdr:colOff>152400</xdr:colOff>
      <xdr:row>89</xdr:row>
      <xdr:rowOff>102612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6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118712</xdr:rowOff>
    </xdr:from>
    <xdr:to>
      <xdr:col>24</xdr:col>
      <xdr:colOff>63500</xdr:colOff>
      <xdr:row>97</xdr:row>
      <xdr:rowOff>102253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06462"/>
          <a:ext cx="838200" cy="3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48999</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9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26122</xdr:rowOff>
    </xdr:from>
    <xdr:to>
      <xdr:col>24</xdr:col>
      <xdr:colOff>114300</xdr:colOff>
      <xdr:row>94</xdr:row>
      <xdr:rowOff>127722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102253</xdr:rowOff>
    </xdr:from>
    <xdr:to>
      <xdr:col>19</xdr:col>
      <xdr:colOff>177800</xdr:colOff>
      <xdr:row>97</xdr:row>
      <xdr:rowOff>146438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32903"/>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146724</xdr:rowOff>
    </xdr:from>
    <xdr:to>
      <xdr:col>20</xdr:col>
      <xdr:colOff>38100</xdr:colOff>
      <xdr:row>96</xdr:row>
      <xdr:rowOff>76874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93401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146438</xdr:rowOff>
    </xdr:from>
    <xdr:to>
      <xdr:col>15</xdr:col>
      <xdr:colOff>50800</xdr:colOff>
      <xdr:row>98</xdr:row>
      <xdr:rowOff>26772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77088"/>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32077</xdr:rowOff>
    </xdr:from>
    <xdr:to>
      <xdr:col>15</xdr:col>
      <xdr:colOff>101600</xdr:colOff>
      <xdr:row>96</xdr:row>
      <xdr:rowOff>133677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150204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26772</xdr:rowOff>
    </xdr:from>
    <xdr:to>
      <xdr:col>10</xdr:col>
      <xdr:colOff>114300</xdr:colOff>
      <xdr:row>98</xdr:row>
      <xdr:rowOff>35023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28872"/>
          <a:ext cx="889000" cy="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95475</xdr:rowOff>
    </xdr:from>
    <xdr:to>
      <xdr:col>10</xdr:col>
      <xdr:colOff>165100</xdr:colOff>
      <xdr:row>97</xdr:row>
      <xdr:rowOff>25625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42152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112881</xdr:rowOff>
    </xdr:from>
    <xdr:to>
      <xdr:col>6</xdr:col>
      <xdr:colOff>38100</xdr:colOff>
      <xdr:row>97</xdr:row>
      <xdr:rowOff>43031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7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59558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3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67912</xdr:rowOff>
    </xdr:from>
    <xdr:to>
      <xdr:col>24</xdr:col>
      <xdr:colOff>114300</xdr:colOff>
      <xdr:row>95</xdr:row>
      <xdr:rowOff>169512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46339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3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51453</xdr:rowOff>
    </xdr:from>
    <xdr:to>
      <xdr:col>20</xdr:col>
      <xdr:colOff>38100</xdr:colOff>
      <xdr:row>97</xdr:row>
      <xdr:rowOff>153053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8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144180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77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95638</xdr:rowOff>
    </xdr:from>
    <xdr:to>
      <xdr:col>15</xdr:col>
      <xdr:colOff>101600</xdr:colOff>
      <xdr:row>98</xdr:row>
      <xdr:rowOff>25788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16915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81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147422</xdr:rowOff>
    </xdr:from>
    <xdr:to>
      <xdr:col>10</xdr:col>
      <xdr:colOff>165100</xdr:colOff>
      <xdr:row>98</xdr:row>
      <xdr:rowOff>77572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68699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87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155673</xdr:rowOff>
    </xdr:from>
    <xdr:to>
      <xdr:col>6</xdr:col>
      <xdr:colOff>38100</xdr:colOff>
      <xdr:row>98</xdr:row>
      <xdr:rowOff>85823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76950</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87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53658</xdr:rowOff>
    </xdr:from>
    <xdr:to>
      <xdr:col>55</xdr:col>
      <xdr:colOff>0</xdr:colOff>
      <xdr:row>39</xdr:row>
      <xdr:rowOff>35154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368608"/>
          <a:ext cx="838200" cy="135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53658</xdr:rowOff>
    </xdr:from>
    <xdr:to>
      <xdr:col>50</xdr:col>
      <xdr:colOff>114300</xdr:colOff>
      <xdr:row>39</xdr:row>
      <xdr:rowOff>81331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68608"/>
          <a:ext cx="889000" cy="139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59923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79616</xdr:rowOff>
    </xdr:from>
    <xdr:to>
      <xdr:col>45</xdr:col>
      <xdr:colOff>177800</xdr:colOff>
      <xdr:row>39</xdr:row>
      <xdr:rowOff>81331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76616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37749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72390</xdr:rowOff>
    </xdr:from>
    <xdr:to>
      <xdr:col>41</xdr:col>
      <xdr:colOff>50800</xdr:colOff>
      <xdr:row>39</xdr:row>
      <xdr:rowOff>79616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758940"/>
          <a:ext cx="8890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43692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48645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155804</xdr:rowOff>
    </xdr:from>
    <xdr:to>
      <xdr:col>55</xdr:col>
      <xdr:colOff>50800</xdr:colOff>
      <xdr:row>39</xdr:row>
      <xdr:rowOff>85954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70731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2858</xdr:rowOff>
    </xdr:from>
    <xdr:to>
      <xdr:col>50</xdr:col>
      <xdr:colOff>165100</xdr:colOff>
      <xdr:row>31</xdr:row>
      <xdr:rowOff>104458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3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95585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41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30531</xdr:rowOff>
    </xdr:from>
    <xdr:to>
      <xdr:col>46</xdr:col>
      <xdr:colOff>38100</xdr:colOff>
      <xdr:row>39</xdr:row>
      <xdr:rowOff>132131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7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123258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8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28816</xdr:rowOff>
    </xdr:from>
    <xdr:to>
      <xdr:col>41</xdr:col>
      <xdr:colOff>101600</xdr:colOff>
      <xdr:row>39</xdr:row>
      <xdr:rowOff>130416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121543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80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21590</xdr:rowOff>
    </xdr:from>
    <xdr:to>
      <xdr:col>36</xdr:col>
      <xdr:colOff>165100</xdr:colOff>
      <xdr:row>39</xdr:row>
      <xdr:rowOff>123190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114317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0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149644</xdr:rowOff>
    </xdr:from>
    <xdr:to>
      <xdr:col>55</xdr:col>
      <xdr:colOff>0</xdr:colOff>
      <xdr:row>53</xdr:row>
      <xdr:rowOff>44283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8893594"/>
          <a:ext cx="838200" cy="2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124889</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040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44283</xdr:rowOff>
    </xdr:from>
    <xdr:to>
      <xdr:col>50</xdr:col>
      <xdr:colOff>114300</xdr:colOff>
      <xdr:row>54</xdr:row>
      <xdr:rowOff>10816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131133"/>
          <a:ext cx="889000" cy="13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152686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10816</xdr:rowOff>
    </xdr:from>
    <xdr:to>
      <xdr:col>45</xdr:col>
      <xdr:colOff>177800</xdr:colOff>
      <xdr:row>54</xdr:row>
      <xdr:rowOff>44945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269116"/>
          <a:ext cx="889000" cy="3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34224</xdr:rowOff>
    </xdr:from>
    <xdr:to>
      <xdr:col>41</xdr:col>
      <xdr:colOff>50800</xdr:colOff>
      <xdr:row>54</xdr:row>
      <xdr:rowOff>44945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292524"/>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115402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98844</xdr:rowOff>
    </xdr:from>
    <xdr:to>
      <xdr:col>55</xdr:col>
      <xdr:colOff>50800</xdr:colOff>
      <xdr:row>52</xdr:row>
      <xdr:rowOff>28994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884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121721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69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164933</xdr:rowOff>
    </xdr:from>
    <xdr:to>
      <xdr:col>50</xdr:col>
      <xdr:colOff>165100</xdr:colOff>
      <xdr:row>53</xdr:row>
      <xdr:rowOff>95083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08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111610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8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131466</xdr:rowOff>
    </xdr:from>
    <xdr:to>
      <xdr:col>46</xdr:col>
      <xdr:colOff>38100</xdr:colOff>
      <xdr:row>54</xdr:row>
      <xdr:rowOff>61616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2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52743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165595</xdr:rowOff>
    </xdr:from>
    <xdr:to>
      <xdr:col>41</xdr:col>
      <xdr:colOff>101600</xdr:colOff>
      <xdr:row>54</xdr:row>
      <xdr:rowOff>95745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2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86872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3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154874</xdr:rowOff>
    </xdr:from>
    <xdr:to>
      <xdr:col>36</xdr:col>
      <xdr:colOff>165100</xdr:colOff>
      <xdr:row>54</xdr:row>
      <xdr:rowOff>85024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2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101551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41036</xdr:rowOff>
    </xdr:from>
    <xdr:to>
      <xdr:col>55</xdr:col>
      <xdr:colOff>0</xdr:colOff>
      <xdr:row>73</xdr:row>
      <xdr:rowOff>18176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385436"/>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31940</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71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18176</xdr:rowOff>
    </xdr:from>
    <xdr:to>
      <xdr:col>50</xdr:col>
      <xdr:colOff>114300</xdr:colOff>
      <xdr:row>73</xdr:row>
      <xdr:rowOff>45471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534026"/>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134764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45471</xdr:rowOff>
    </xdr:from>
    <xdr:to>
      <xdr:col>45</xdr:col>
      <xdr:colOff>177800</xdr:colOff>
      <xdr:row>74</xdr:row>
      <xdr:rowOff>146741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561321"/>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77294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146741</xdr:rowOff>
    </xdr:from>
    <xdr:to>
      <xdr:col>41</xdr:col>
      <xdr:colOff>50800</xdr:colOff>
      <xdr:row>75</xdr:row>
      <xdr:rowOff>57313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834041"/>
          <a:ext cx="889000" cy="8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56425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161686</xdr:rowOff>
    </xdr:from>
    <xdr:to>
      <xdr:col>55</xdr:col>
      <xdr:colOff>50800</xdr:colOff>
      <xdr:row>72</xdr:row>
      <xdr:rowOff>91836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33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13113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18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138826</xdr:rowOff>
    </xdr:from>
    <xdr:to>
      <xdr:col>50</xdr:col>
      <xdr:colOff>165100</xdr:colOff>
      <xdr:row>73</xdr:row>
      <xdr:rowOff>68976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4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85503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25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166121</xdr:rowOff>
    </xdr:from>
    <xdr:to>
      <xdr:col>46</xdr:col>
      <xdr:colOff>38100</xdr:colOff>
      <xdr:row>73</xdr:row>
      <xdr:rowOff>96271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5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112798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2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95941</xdr:rowOff>
    </xdr:from>
    <xdr:to>
      <xdr:col>41</xdr:col>
      <xdr:colOff>101600</xdr:colOff>
      <xdr:row>75</xdr:row>
      <xdr:rowOff>26091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7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17218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8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6513</xdr:rowOff>
    </xdr:from>
    <xdr:to>
      <xdr:col>36</xdr:col>
      <xdr:colOff>165100</xdr:colOff>
      <xdr:row>75</xdr:row>
      <xdr:rowOff>108113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8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99240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9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80080</xdr:rowOff>
    </xdr:from>
    <xdr:to>
      <xdr:col>55</xdr:col>
      <xdr:colOff>0</xdr:colOff>
      <xdr:row>95</xdr:row>
      <xdr:rowOff>40236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196380"/>
          <a:ext cx="838200" cy="13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39141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5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40236</xdr:rowOff>
    </xdr:from>
    <xdr:to>
      <xdr:col>50</xdr:col>
      <xdr:colOff>114300</xdr:colOff>
      <xdr:row>96</xdr:row>
      <xdr:rowOff>29263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327986"/>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23759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59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131173</xdr:rowOff>
    </xdr:from>
    <xdr:to>
      <xdr:col>45</xdr:col>
      <xdr:colOff>177800</xdr:colOff>
      <xdr:row>96</xdr:row>
      <xdr:rowOff>29263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418923"/>
          <a:ext cx="889000" cy="6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61748</xdr:rowOff>
    </xdr:from>
    <xdr:to>
      <xdr:col>41</xdr:col>
      <xdr:colOff>50800</xdr:colOff>
      <xdr:row>95</xdr:row>
      <xdr:rowOff>131173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349498"/>
          <a:ext cx="8890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159407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29280</xdr:rowOff>
    </xdr:from>
    <xdr:to>
      <xdr:col>55</xdr:col>
      <xdr:colOff>50800</xdr:colOff>
      <xdr:row>94</xdr:row>
      <xdr:rowOff>130880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52157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160886</xdr:rowOff>
    </xdr:from>
    <xdr:to>
      <xdr:col>50</xdr:col>
      <xdr:colOff>165100</xdr:colOff>
      <xdr:row>95</xdr:row>
      <xdr:rowOff>91036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82163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6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149913</xdr:rowOff>
    </xdr:from>
    <xdr:to>
      <xdr:col>46</xdr:col>
      <xdr:colOff>38100</xdr:colOff>
      <xdr:row>96</xdr:row>
      <xdr:rowOff>80063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3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71190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80373</xdr:rowOff>
    </xdr:from>
    <xdr:to>
      <xdr:col>41</xdr:col>
      <xdr:colOff>101600</xdr:colOff>
      <xdr:row>96</xdr:row>
      <xdr:rowOff>10523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6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10948</xdr:rowOff>
    </xdr:from>
    <xdr:to>
      <xdr:col>36</xdr:col>
      <xdr:colOff>165100</xdr:colOff>
      <xdr:row>95</xdr:row>
      <xdr:rowOff>112548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2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129075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0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31572</xdr:rowOff>
    </xdr:from>
    <xdr:to>
      <xdr:col>85</xdr:col>
      <xdr:colOff>127000</xdr:colOff>
      <xdr:row>38</xdr:row>
      <xdr:rowOff>50774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375222"/>
          <a:ext cx="838200" cy="19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8484</xdr:rowOff>
    </xdr:from>
    <xdr:to>
      <xdr:col>81</xdr:col>
      <xdr:colOff>50800</xdr:colOff>
      <xdr:row>37</xdr:row>
      <xdr:rowOff>31572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180684"/>
          <a:ext cx="889000" cy="19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71924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8484</xdr:rowOff>
    </xdr:from>
    <xdr:to>
      <xdr:col>76</xdr:col>
      <xdr:colOff>114300</xdr:colOff>
      <xdr:row>36</xdr:row>
      <xdr:rowOff>136499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180684"/>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142994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136499</xdr:rowOff>
    </xdr:from>
    <xdr:to>
      <xdr:col>71</xdr:col>
      <xdr:colOff>177800</xdr:colOff>
      <xdr:row>38</xdr:row>
      <xdr:rowOff>115697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308699"/>
          <a:ext cx="889000" cy="3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22064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171424</xdr:rowOff>
    </xdr:from>
    <xdr:to>
      <xdr:col>85</xdr:col>
      <xdr:colOff>177800</xdr:colOff>
      <xdr:row>38</xdr:row>
      <xdr:rowOff>101574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86351</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3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152222</xdr:rowOff>
    </xdr:from>
    <xdr:to>
      <xdr:col>81</xdr:col>
      <xdr:colOff>101600</xdr:colOff>
      <xdr:row>37</xdr:row>
      <xdr:rowOff>82372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3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73499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41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129134</xdr:rowOff>
    </xdr:from>
    <xdr:to>
      <xdr:col>76</xdr:col>
      <xdr:colOff>165100</xdr:colOff>
      <xdr:row>36</xdr:row>
      <xdr:rowOff>59284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1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75811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590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85699</xdr:rowOff>
    </xdr:from>
    <xdr:to>
      <xdr:col>72</xdr:col>
      <xdr:colOff>38100</xdr:colOff>
      <xdr:row>37</xdr:row>
      <xdr:rowOff>15849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2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32376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03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64897</xdr:rowOff>
    </xdr:from>
    <xdr:to>
      <xdr:col>67</xdr:col>
      <xdr:colOff>101600</xdr:colOff>
      <xdr:row>38</xdr:row>
      <xdr:rowOff>166497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157624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16523</xdr:rowOff>
    </xdr:from>
    <xdr:to>
      <xdr:col>85</xdr:col>
      <xdr:colOff>127000</xdr:colOff>
      <xdr:row>77</xdr:row>
      <xdr:rowOff>100609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532373"/>
          <a:ext cx="838200" cy="7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146880</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834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135243</xdr:rowOff>
    </xdr:from>
    <xdr:to>
      <xdr:col>81</xdr:col>
      <xdr:colOff>50800</xdr:colOff>
      <xdr:row>77</xdr:row>
      <xdr:rowOff>100609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165443"/>
          <a:ext cx="889000" cy="1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35272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135243</xdr:rowOff>
    </xdr:from>
    <xdr:to>
      <xdr:col>76</xdr:col>
      <xdr:colOff>114300</xdr:colOff>
      <xdr:row>77</xdr:row>
      <xdr:rowOff>145644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165443"/>
          <a:ext cx="889000" cy="18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145644</xdr:rowOff>
    </xdr:from>
    <xdr:to>
      <xdr:col>71</xdr:col>
      <xdr:colOff>177800</xdr:colOff>
      <xdr:row>78</xdr:row>
      <xdr:rowOff>39269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347294"/>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112234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137173</xdr:rowOff>
    </xdr:from>
    <xdr:to>
      <xdr:col>85</xdr:col>
      <xdr:colOff>177800</xdr:colOff>
      <xdr:row>73</xdr:row>
      <xdr:rowOff>67323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48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160050</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3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49809</xdr:rowOff>
    </xdr:from>
    <xdr:to>
      <xdr:col>81</xdr:col>
      <xdr:colOff>101600</xdr:colOff>
      <xdr:row>77</xdr:row>
      <xdr:rowOff>151409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2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142536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4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84443</xdr:rowOff>
    </xdr:from>
    <xdr:to>
      <xdr:col>76</xdr:col>
      <xdr:colOff>165100</xdr:colOff>
      <xdr:row>77</xdr:row>
      <xdr:rowOff>14593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5720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94844</xdr:rowOff>
    </xdr:from>
    <xdr:to>
      <xdr:col>72</xdr:col>
      <xdr:colOff>38100</xdr:colOff>
      <xdr:row>78</xdr:row>
      <xdr:rowOff>24994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16121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159919</xdr:rowOff>
    </xdr:from>
    <xdr:to>
      <xdr:col>67</xdr:col>
      <xdr:colOff>101600</xdr:colOff>
      <xdr:row>78</xdr:row>
      <xdr:rowOff>90069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3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81196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4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113365</xdr:rowOff>
    </xdr:from>
    <xdr:to>
      <xdr:col>85</xdr:col>
      <xdr:colOff>127000</xdr:colOff>
      <xdr:row>97</xdr:row>
      <xdr:rowOff>126304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572565"/>
          <a:ext cx="838200" cy="18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20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148067</xdr:rowOff>
    </xdr:from>
    <xdr:to>
      <xdr:col>81</xdr:col>
      <xdr:colOff>50800</xdr:colOff>
      <xdr:row>97</xdr:row>
      <xdr:rowOff>126304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607267"/>
          <a:ext cx="889000" cy="14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621</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8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109982</xdr:rowOff>
    </xdr:from>
    <xdr:to>
      <xdr:col>76</xdr:col>
      <xdr:colOff>114300</xdr:colOff>
      <xdr:row>96</xdr:row>
      <xdr:rowOff>148067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569182"/>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118167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7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18542</xdr:rowOff>
    </xdr:from>
    <xdr:to>
      <xdr:col>71</xdr:col>
      <xdr:colOff>177800</xdr:colOff>
      <xdr:row>96</xdr:row>
      <xdr:rowOff>109982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47774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153418</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7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89867</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7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62565</xdr:rowOff>
    </xdr:from>
    <xdr:to>
      <xdr:col>85</xdr:col>
      <xdr:colOff>177800</xdr:colOff>
      <xdr:row>96</xdr:row>
      <xdr:rowOff>164165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52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40992</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75504</xdr:rowOff>
    </xdr:from>
    <xdr:to>
      <xdr:col>81</xdr:col>
      <xdr:colOff>101600</xdr:colOff>
      <xdr:row>98</xdr:row>
      <xdr:rowOff>5654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0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22181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48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97267</xdr:rowOff>
    </xdr:from>
    <xdr:to>
      <xdr:col>76</xdr:col>
      <xdr:colOff>165100</xdr:colOff>
      <xdr:row>97</xdr:row>
      <xdr:rowOff>27417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55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43944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33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59182</xdr:rowOff>
    </xdr:from>
    <xdr:to>
      <xdr:col>72</xdr:col>
      <xdr:colOff>38100</xdr:colOff>
      <xdr:row>96</xdr:row>
      <xdr:rowOff>160782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5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5859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29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139192</xdr:rowOff>
    </xdr:from>
    <xdr:to>
      <xdr:col>67</xdr:col>
      <xdr:colOff>101600</xdr:colOff>
      <xdr:row>96</xdr:row>
      <xdr:rowOff>69342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4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85869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2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90932</xdr:rowOff>
    </xdr:from>
    <xdr:to>
      <xdr:col>116</xdr:col>
      <xdr:colOff>63500</xdr:colOff>
      <xdr:row>32</xdr:row>
      <xdr:rowOff>7112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5234432"/>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59707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93218</xdr:rowOff>
    </xdr:from>
    <xdr:to>
      <xdr:col>111</xdr:col>
      <xdr:colOff>177800</xdr:colOff>
      <xdr:row>32</xdr:row>
      <xdr:rowOff>7112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5408168"/>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68851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06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142367</xdr:rowOff>
    </xdr:from>
    <xdr:to>
      <xdr:col>107</xdr:col>
      <xdr:colOff>50800</xdr:colOff>
      <xdr:row>31</xdr:row>
      <xdr:rowOff>93218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5285867"/>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2176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142367</xdr:rowOff>
    </xdr:from>
    <xdr:to>
      <xdr:col>102</xdr:col>
      <xdr:colOff>114300</xdr:colOff>
      <xdr:row>31</xdr:row>
      <xdr:rowOff>108077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528586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1795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94378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59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40132</xdr:rowOff>
    </xdr:from>
    <xdr:to>
      <xdr:col>116</xdr:col>
      <xdr:colOff>114300</xdr:colOff>
      <xdr:row>30</xdr:row>
      <xdr:rowOff>141732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51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164609</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13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127762</xdr:rowOff>
    </xdr:from>
    <xdr:to>
      <xdr:col>112</xdr:col>
      <xdr:colOff>38100</xdr:colOff>
      <xdr:row>32</xdr:row>
      <xdr:rowOff>57912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54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74439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521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42418</xdr:rowOff>
    </xdr:from>
    <xdr:to>
      <xdr:col>107</xdr:col>
      <xdr:colOff>101600</xdr:colOff>
      <xdr:row>31</xdr:row>
      <xdr:rowOff>144018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160545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1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91567</xdr:rowOff>
    </xdr:from>
    <xdr:to>
      <xdr:col>102</xdr:col>
      <xdr:colOff>165100</xdr:colOff>
      <xdr:row>31</xdr:row>
      <xdr:rowOff>21717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38244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501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57277</xdr:rowOff>
    </xdr:from>
    <xdr:to>
      <xdr:col>98</xdr:col>
      <xdr:colOff>38100</xdr:colOff>
      <xdr:row>31</xdr:row>
      <xdr:rowOff>158877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53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3954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514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81014</xdr:rowOff>
    </xdr:from>
    <xdr:to>
      <xdr:col>116</xdr:col>
      <xdr:colOff>63500</xdr:colOff>
      <xdr:row>58</xdr:row>
      <xdr:rowOff>130977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25114"/>
          <a:ext cx="838200" cy="4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81014</xdr:rowOff>
    </xdr:from>
    <xdr:to>
      <xdr:col>111</xdr:col>
      <xdr:colOff>177800</xdr:colOff>
      <xdr:row>58</xdr:row>
      <xdr:rowOff>132751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25114"/>
          <a:ext cx="889000" cy="5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129806</xdr:rowOff>
    </xdr:from>
    <xdr:to>
      <xdr:col>107</xdr:col>
      <xdr:colOff>50800</xdr:colOff>
      <xdr:row>58</xdr:row>
      <xdr:rowOff>132751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73906"/>
          <a:ext cx="8890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20755</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67111" y="96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77923</xdr:rowOff>
    </xdr:from>
    <xdr:to>
      <xdr:col>102</xdr:col>
      <xdr:colOff>114300</xdr:colOff>
      <xdr:row>58</xdr:row>
      <xdr:rowOff>129806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22023"/>
          <a:ext cx="889000" cy="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15972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8111" y="96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167122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5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80177</xdr:rowOff>
    </xdr:from>
    <xdr:to>
      <xdr:col>116</xdr:col>
      <xdr:colOff>114300</xdr:colOff>
      <xdr:row>59</xdr:row>
      <xdr:rowOff>10327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166554</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3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30214</xdr:rowOff>
    </xdr:from>
    <xdr:to>
      <xdr:col>112</xdr:col>
      <xdr:colOff>38100</xdr:colOff>
      <xdr:row>58</xdr:row>
      <xdr:rowOff>131814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122941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6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81951</xdr:rowOff>
    </xdr:from>
    <xdr:to>
      <xdr:col>107</xdr:col>
      <xdr:colOff>101600</xdr:colOff>
      <xdr:row>59</xdr:row>
      <xdr:rowOff>12101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3228</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11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79006</xdr:rowOff>
    </xdr:from>
    <xdr:to>
      <xdr:col>102</xdr:col>
      <xdr:colOff>165100</xdr:colOff>
      <xdr:row>59</xdr:row>
      <xdr:rowOff>9156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1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27123</xdr:rowOff>
    </xdr:from>
    <xdr:to>
      <xdr:col>98</xdr:col>
      <xdr:colOff>38100</xdr:colOff>
      <xdr:row>58</xdr:row>
      <xdr:rowOff>128723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7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119850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6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143167</xdr:rowOff>
    </xdr:from>
    <xdr:to>
      <xdr:col>116</xdr:col>
      <xdr:colOff>63500</xdr:colOff>
      <xdr:row>75</xdr:row>
      <xdr:rowOff>164809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01917"/>
          <a:ext cx="8382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139891</xdr:rowOff>
    </xdr:from>
    <xdr:to>
      <xdr:col>111</xdr:col>
      <xdr:colOff>177800</xdr:colOff>
      <xdr:row>75</xdr:row>
      <xdr:rowOff>164809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998641"/>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139891</xdr:rowOff>
    </xdr:from>
    <xdr:to>
      <xdr:col>107</xdr:col>
      <xdr:colOff>50800</xdr:colOff>
      <xdr:row>76</xdr:row>
      <xdr:rowOff>48031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998641"/>
          <a:ext cx="889000" cy="7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48031</xdr:rowOff>
    </xdr:from>
    <xdr:to>
      <xdr:col>102</xdr:col>
      <xdr:colOff>114300</xdr:colOff>
      <xdr:row>76</xdr:row>
      <xdr:rowOff>56375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078231"/>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92367</xdr:rowOff>
    </xdr:from>
    <xdr:to>
      <xdr:col>116</xdr:col>
      <xdr:colOff>114300</xdr:colOff>
      <xdr:row>76</xdr:row>
      <xdr:rowOff>22516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511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70794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9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114008</xdr:rowOff>
    </xdr:from>
    <xdr:to>
      <xdr:col>112</xdr:col>
      <xdr:colOff>38100</xdr:colOff>
      <xdr:row>76</xdr:row>
      <xdr:rowOff>44159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727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35286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89091</xdr:rowOff>
    </xdr:from>
    <xdr:to>
      <xdr:col>107</xdr:col>
      <xdr:colOff>101600</xdr:colOff>
      <xdr:row>76</xdr:row>
      <xdr:rowOff>19241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10368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0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168681</xdr:rowOff>
    </xdr:from>
    <xdr:to>
      <xdr:col>102</xdr:col>
      <xdr:colOff>165100</xdr:colOff>
      <xdr:row>76</xdr:row>
      <xdr:rowOff>98831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0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89958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5575</xdr:rowOff>
    </xdr:from>
    <xdr:to>
      <xdr:col>98</xdr:col>
      <xdr:colOff>38100</xdr:colOff>
      <xdr:row>76</xdr:row>
      <xdr:rowOff>107175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0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98302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物件費は、新型コロナウイルスワクチンの接種対策に係る事業費の増加等により</a:t>
          </a:r>
          <a:r>
            <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程度</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上昇していますが、類似団体内平均値も上昇しており、同値を下回っています。</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扶助費は、施設型給付費の増加等、社会保障関係経費の増に加え、令和３年度は子育て世帯臨時特別給付金の増加や住民税非課税世帯等に対する臨時特別給付金の皆増により、</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上昇しています。</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補助費等は、令和２年度の特別定額給付金</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の減少</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や事業継続支援金給付事業負担金の</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皆減</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大幅な</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低下となり</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ましたが</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、類似団体平均を下回っています。</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普通建設事業費（新規整備）は、</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スクール構想に伴う</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LAN</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整備費が</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皆減となった</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一方で、岡山芸術創造劇場整備や斎場施設関連整備により増加しています。普通建設事業費（更新整備）は市街地再開発事業により増加しており、類似団体平均を上回っています。</a:t>
          </a:r>
          <a:endPar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50">
              <a:effectLst/>
              <a:latin typeface="ＭＳ ゴシック" panose="020B0609070205080204" pitchFamily="49" charset="-128"/>
              <a:ea typeface="ＭＳ ゴシック" panose="020B0609070205080204" pitchFamily="49" charset="-128"/>
            </a:rPr>
            <a:t>　公債費は、令和２年度まで類似団体平均値を下回る水準で推移していましたが、令和３年度は</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臨時財政対策債などの償還額の増に伴い元金償還額</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が増加したことにより、同値を上回っています。</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積立金は、一般廃棄物処理施設整備基金への積立額の増加等により</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増加しましたが、類似団体内平均を下回っています。</a:t>
          </a:r>
          <a:endPar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　投資及び出資金は、下水道事業会計出資金の増等により</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％程度上昇し、類似団体平均値を上回っています。</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704,487
691,603
789.95
402,822,136
383,657,449
13,383,797
211,842,919
337,676,285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149497</xdr:rowOff>
    </xdr:from>
    <xdr:to>
      <xdr:col>24</xdr:col>
      <xdr:colOff>63500</xdr:colOff>
      <xdr:row>32</xdr:row>
      <xdr:rowOff>170724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3589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46627</xdr:rowOff>
    </xdr:from>
    <xdr:to>
      <xdr:col>19</xdr:col>
      <xdr:colOff>177800</xdr:colOff>
      <xdr:row>32</xdr:row>
      <xdr:rowOff>170724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3302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30299</xdr:rowOff>
    </xdr:from>
    <xdr:to>
      <xdr:col>15</xdr:col>
      <xdr:colOff>50800</xdr:colOff>
      <xdr:row>32</xdr:row>
      <xdr:rowOff>46627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166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27033</xdr:rowOff>
    </xdr:from>
    <xdr:to>
      <xdr:col>10</xdr:col>
      <xdr:colOff>114300</xdr:colOff>
      <xdr:row>32</xdr:row>
      <xdr:rowOff>30299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134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98697</xdr:rowOff>
    </xdr:from>
    <xdr:to>
      <xdr:col>24</xdr:col>
      <xdr:colOff>114300</xdr:colOff>
      <xdr:row>33</xdr:row>
      <xdr:rowOff>28847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121574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3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119924</xdr:rowOff>
    </xdr:from>
    <xdr:to>
      <xdr:col>20</xdr:col>
      <xdr:colOff>38100</xdr:colOff>
      <xdr:row>33</xdr:row>
      <xdr:rowOff>50074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66601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167277</xdr:rowOff>
    </xdr:from>
    <xdr:to>
      <xdr:col>15</xdr:col>
      <xdr:colOff>101600</xdr:colOff>
      <xdr:row>32</xdr:row>
      <xdr:rowOff>97427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113954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150949</xdr:rowOff>
    </xdr:from>
    <xdr:to>
      <xdr:col>10</xdr:col>
      <xdr:colOff>165100</xdr:colOff>
      <xdr:row>32</xdr:row>
      <xdr:rowOff>81099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97626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147683</xdr:rowOff>
    </xdr:from>
    <xdr:to>
      <xdr:col>6</xdr:col>
      <xdr:colOff>38100</xdr:colOff>
      <xdr:row>32</xdr:row>
      <xdr:rowOff>77833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94360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3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49733</xdr:rowOff>
    </xdr:from>
    <xdr:to>
      <xdr:col>24</xdr:col>
      <xdr:colOff>63500</xdr:colOff>
      <xdr:row>58</xdr:row>
      <xdr:rowOff>91377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793683"/>
          <a:ext cx="838200" cy="124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2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49733</xdr:rowOff>
    </xdr:from>
    <xdr:to>
      <xdr:col>19</xdr:col>
      <xdr:colOff>177800</xdr:colOff>
      <xdr:row>59</xdr:row>
      <xdr:rowOff>35052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93683"/>
          <a:ext cx="889000" cy="135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156189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145758</xdr:rowOff>
    </xdr:from>
    <xdr:to>
      <xdr:col>15</xdr:col>
      <xdr:colOff>50800</xdr:colOff>
      <xdr:row>59</xdr:row>
      <xdr:rowOff>35052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089858"/>
          <a:ext cx="889000" cy="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106718</xdr:rowOff>
    </xdr:from>
    <xdr:to>
      <xdr:col>10</xdr:col>
      <xdr:colOff>114300</xdr:colOff>
      <xdr:row>58</xdr:row>
      <xdr:rowOff>145758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50818"/>
          <a:ext cx="889000" cy="3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70832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40577</xdr:rowOff>
    </xdr:from>
    <xdr:to>
      <xdr:col>24</xdr:col>
      <xdr:colOff>114300</xdr:colOff>
      <xdr:row>58</xdr:row>
      <xdr:rowOff>142177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5682</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170383</xdr:rowOff>
    </xdr:from>
    <xdr:to>
      <xdr:col>20</xdr:col>
      <xdr:colOff>38100</xdr:colOff>
      <xdr:row>51</xdr:row>
      <xdr:rowOff>100533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117060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51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155702</xdr:rowOff>
    </xdr:from>
    <xdr:to>
      <xdr:col>15</xdr:col>
      <xdr:colOff>101600</xdr:colOff>
      <xdr:row>59</xdr:row>
      <xdr:rowOff>85852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76979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94958</xdr:rowOff>
    </xdr:from>
    <xdr:to>
      <xdr:col>10</xdr:col>
      <xdr:colOff>165100</xdr:colOff>
      <xdr:row>59</xdr:row>
      <xdr:rowOff>25108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41635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55918</xdr:rowOff>
    </xdr:from>
    <xdr:to>
      <xdr:col>6</xdr:col>
      <xdr:colOff>38100</xdr:colOff>
      <xdr:row>58</xdr:row>
      <xdr:rowOff>157518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2595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1999"/>
          <a:ext cx="1270" cy="14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92808</xdr:rowOff>
    </xdr:from>
    <xdr:to>
      <xdr:col>24</xdr:col>
      <xdr:colOff>63500</xdr:colOff>
      <xdr:row>78</xdr:row>
      <xdr:rowOff>8093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123008"/>
          <a:ext cx="838200" cy="25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74877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62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8093</xdr:rowOff>
    </xdr:from>
    <xdr:to>
      <xdr:col>19</xdr:col>
      <xdr:colOff>177800</xdr:colOff>
      <xdr:row>78</xdr:row>
      <xdr:rowOff>66729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81193"/>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78335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93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66729</xdr:rowOff>
    </xdr:from>
    <xdr:to>
      <xdr:col>15</xdr:col>
      <xdr:colOff>50800</xdr:colOff>
      <xdr:row>78</xdr:row>
      <xdr:rowOff>118687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39829"/>
          <a:ext cx="889000" cy="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142457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0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118687</xdr:rowOff>
    </xdr:from>
    <xdr:to>
      <xdr:col>10</xdr:col>
      <xdr:colOff>114300</xdr:colOff>
      <xdr:row>78</xdr:row>
      <xdr:rowOff>127155</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91787"/>
          <a:ext cx="8890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27824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5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19251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4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42008</xdr:rowOff>
    </xdr:from>
    <xdr:to>
      <xdr:col>24</xdr:col>
      <xdr:colOff>114300</xdr:colOff>
      <xdr:row>76</xdr:row>
      <xdr:rowOff>143608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7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20435</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0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128743</xdr:rowOff>
    </xdr:from>
    <xdr:to>
      <xdr:col>20</xdr:col>
      <xdr:colOff>38100</xdr:colOff>
      <xdr:row>78</xdr:row>
      <xdr:rowOff>58893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3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50020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42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15929</xdr:rowOff>
    </xdr:from>
    <xdr:to>
      <xdr:col>15</xdr:col>
      <xdr:colOff>101600</xdr:colOff>
      <xdr:row>78</xdr:row>
      <xdr:rowOff>117529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108656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48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67887</xdr:rowOff>
    </xdr:from>
    <xdr:to>
      <xdr:col>10</xdr:col>
      <xdr:colOff>165100</xdr:colOff>
      <xdr:row>78</xdr:row>
      <xdr:rowOff>169487</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160614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76355</xdr:rowOff>
    </xdr:from>
    <xdr:to>
      <xdr:col>6</xdr:col>
      <xdr:colOff>38100</xdr:colOff>
      <xdr:row>79</xdr:row>
      <xdr:rowOff>6505</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169082</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4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10933</xdr:rowOff>
    </xdr:from>
    <xdr:to>
      <xdr:col>24</xdr:col>
      <xdr:colOff>63500</xdr:colOff>
      <xdr:row>97</xdr:row>
      <xdr:rowOff>97050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298683"/>
          <a:ext cx="838200" cy="4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114516</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3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97050</xdr:rowOff>
    </xdr:from>
    <xdr:to>
      <xdr:col>19</xdr:col>
      <xdr:colOff>177800</xdr:colOff>
      <xdr:row>98</xdr:row>
      <xdr:rowOff>95842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727700"/>
          <a:ext cx="889000" cy="1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54917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8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135911</xdr:rowOff>
    </xdr:from>
    <xdr:to>
      <xdr:col>15</xdr:col>
      <xdr:colOff>50800</xdr:colOff>
      <xdr:row>98</xdr:row>
      <xdr:rowOff>95842</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2019300" y="16766561"/>
          <a:ext cx="889000" cy="1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156246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6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135911</xdr:rowOff>
    </xdr:from>
    <xdr:to>
      <xdr:col>10</xdr:col>
      <xdr:colOff>114300</xdr:colOff>
      <xdr:row>98</xdr:row>
      <xdr:rowOff>140843</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766561"/>
          <a:ext cx="889000" cy="17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161478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9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22620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99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131583</xdr:rowOff>
    </xdr:from>
    <xdr:to>
      <xdr:col>24</xdr:col>
      <xdr:colOff>114300</xdr:colOff>
      <xdr:row>95</xdr:row>
      <xdr:rowOff>61733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2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154460</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09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46250</xdr:rowOff>
    </xdr:from>
    <xdr:to>
      <xdr:col>20</xdr:col>
      <xdr:colOff>38100</xdr:colOff>
      <xdr:row>97</xdr:row>
      <xdr:rowOff>147850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164377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4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45042</xdr:rowOff>
    </xdr:from>
    <xdr:to>
      <xdr:col>15</xdr:col>
      <xdr:colOff>101600</xdr:colOff>
      <xdr:row>98</xdr:row>
      <xdr:rowOff>146642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8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137769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9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85111</xdr:rowOff>
    </xdr:from>
    <xdr:to>
      <xdr:col>10</xdr:col>
      <xdr:colOff>165100</xdr:colOff>
      <xdr:row>98</xdr:row>
      <xdr:rowOff>15261</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7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31788</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49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90043</xdr:rowOff>
    </xdr:from>
    <xdr:to>
      <xdr:col>6</xdr:col>
      <xdr:colOff>38100</xdr:colOff>
      <xdr:row>99</xdr:row>
      <xdr:rowOff>20193</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8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36720</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83312</xdr:rowOff>
    </xdr:from>
    <xdr:to>
      <xdr:col>55</xdr:col>
      <xdr:colOff>0</xdr:colOff>
      <xdr:row>37</xdr:row>
      <xdr:rowOff>97790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42696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11701</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355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97790</xdr:rowOff>
    </xdr:from>
    <xdr:to>
      <xdr:col>50</xdr:col>
      <xdr:colOff>114300</xdr:colOff>
      <xdr:row>37</xdr:row>
      <xdr:rowOff>100838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44144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100076</xdr:rowOff>
    </xdr:from>
    <xdr:to>
      <xdr:col>45</xdr:col>
      <xdr:colOff>177800</xdr:colOff>
      <xdr:row>37</xdr:row>
      <xdr:rowOff>100838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4437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100076</xdr:rowOff>
    </xdr:from>
    <xdr:to>
      <xdr:col>41</xdr:col>
      <xdr:colOff>50800</xdr:colOff>
      <xdr:row>37</xdr:row>
      <xdr:rowOff>122174</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644372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155719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150639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3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55389</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227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46990</xdr:rowOff>
    </xdr:from>
    <xdr:to>
      <xdr:col>50</xdr:col>
      <xdr:colOff>165100</xdr:colOff>
      <xdr:row>37</xdr:row>
      <xdr:rowOff>148590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139717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483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50038</xdr:rowOff>
    </xdr:from>
    <xdr:to>
      <xdr:col>46</xdr:col>
      <xdr:colOff>38100</xdr:colOff>
      <xdr:row>37</xdr:row>
      <xdr:rowOff>151638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168165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49276</xdr:rowOff>
    </xdr:from>
    <xdr:to>
      <xdr:col>41</xdr:col>
      <xdr:colOff>101600</xdr:colOff>
      <xdr:row>37</xdr:row>
      <xdr:rowOff>150876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167403</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16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71374</xdr:rowOff>
    </xdr:from>
    <xdr:to>
      <xdr:col>36</xdr:col>
      <xdr:colOff>165100</xdr:colOff>
      <xdr:row>38</xdr:row>
      <xdr:rowOff>1524</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164101</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38862</xdr:rowOff>
    </xdr:from>
    <xdr:to>
      <xdr:col>55</xdr:col>
      <xdr:colOff>0</xdr:colOff>
      <xdr:row>52</xdr:row>
      <xdr:rowOff>85217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8954262"/>
          <a:ext cx="8382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30878</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8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15113</xdr:rowOff>
    </xdr:from>
    <xdr:to>
      <xdr:col>50</xdr:col>
      <xdr:colOff>114300</xdr:colOff>
      <xdr:row>52</xdr:row>
      <xdr:rowOff>38862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8759063"/>
          <a:ext cx="889000" cy="1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151274</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15113</xdr:rowOff>
    </xdr:from>
    <xdr:to>
      <xdr:col>45</xdr:col>
      <xdr:colOff>177800</xdr:colOff>
      <xdr:row>52</xdr:row>
      <xdr:rowOff>11557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8759063"/>
          <a:ext cx="889000" cy="1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11557</xdr:rowOff>
    </xdr:from>
    <xdr:to>
      <xdr:col>41</xdr:col>
      <xdr:colOff>50800</xdr:colOff>
      <xdr:row>52</xdr:row>
      <xdr:rowOff>68453</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8926957"/>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164355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142384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34417</xdr:rowOff>
    </xdr:from>
    <xdr:to>
      <xdr:col>55</xdr:col>
      <xdr:colOff>50800</xdr:colOff>
      <xdr:row>52</xdr:row>
      <xdr:rowOff>136017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89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57294</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880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159512</xdr:rowOff>
    </xdr:from>
    <xdr:to>
      <xdr:col>50</xdr:col>
      <xdr:colOff>165100</xdr:colOff>
      <xdr:row>52</xdr:row>
      <xdr:rowOff>89662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89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106189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867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135763</xdr:rowOff>
    </xdr:from>
    <xdr:to>
      <xdr:col>46</xdr:col>
      <xdr:colOff>38100</xdr:colOff>
      <xdr:row>51</xdr:row>
      <xdr:rowOff>65913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87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82440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483111" y="848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132207</xdr:rowOff>
    </xdr:from>
    <xdr:to>
      <xdr:col>41</xdr:col>
      <xdr:colOff>101600</xdr:colOff>
      <xdr:row>52</xdr:row>
      <xdr:rowOff>62357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88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50</xdr:row>
      <xdr:rowOff>78884</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865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17653</xdr:rowOff>
    </xdr:from>
    <xdr:to>
      <xdr:col>36</xdr:col>
      <xdr:colOff>165100</xdr:colOff>
      <xdr:row>52</xdr:row>
      <xdr:rowOff>119253</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89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50</xdr:row>
      <xdr:rowOff>135780</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870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125177</xdr:rowOff>
    </xdr:from>
    <xdr:to>
      <xdr:col>55</xdr:col>
      <xdr:colOff>0</xdr:colOff>
      <xdr:row>78</xdr:row>
      <xdr:rowOff>169875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9639300" y="13498277"/>
          <a:ext cx="838200" cy="4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125177</xdr:rowOff>
    </xdr:from>
    <xdr:to>
      <xdr:col>50</xdr:col>
      <xdr:colOff>114300</xdr:colOff>
      <xdr:row>79</xdr:row>
      <xdr:rowOff>17718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498277"/>
          <a:ext cx="889000" cy="6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17718</xdr:rowOff>
    </xdr:from>
    <xdr:to>
      <xdr:col>45</xdr:col>
      <xdr:colOff>177800</xdr:colOff>
      <xdr:row>79</xdr:row>
      <xdr:rowOff>22695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562268"/>
          <a:ext cx="889000" cy="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102587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22695</xdr:rowOff>
    </xdr:from>
    <xdr:to>
      <xdr:col>41</xdr:col>
      <xdr:colOff>50800</xdr:colOff>
      <xdr:row>79</xdr:row>
      <xdr:rowOff>26856</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567245"/>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119075</xdr:rowOff>
    </xdr:from>
    <xdr:to>
      <xdr:col>55</xdr:col>
      <xdr:colOff>50800</xdr:colOff>
      <xdr:row>79</xdr:row>
      <xdr:rowOff>49225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34002</xdr:rowOff>
    </xdr:from>
    <xdr:ext cx="469744"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40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74377</xdr:rowOff>
    </xdr:from>
    <xdr:to>
      <xdr:col>50</xdr:col>
      <xdr:colOff>165100</xdr:colOff>
      <xdr:row>79</xdr:row>
      <xdr:rowOff>4527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4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167104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54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138368</xdr:rowOff>
    </xdr:from>
    <xdr:to>
      <xdr:col>46</xdr:col>
      <xdr:colOff>38100</xdr:colOff>
      <xdr:row>79</xdr:row>
      <xdr:rowOff>68518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5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59645</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515428" y="136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143345</xdr:rowOff>
    </xdr:from>
    <xdr:to>
      <xdr:col>41</xdr:col>
      <xdr:colOff>101600</xdr:colOff>
      <xdr:row>79</xdr:row>
      <xdr:rowOff>73495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5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64622</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626428" y="13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147506</xdr:rowOff>
    </xdr:from>
    <xdr:to>
      <xdr:col>36</xdr:col>
      <xdr:colOff>165100</xdr:colOff>
      <xdr:row>79</xdr:row>
      <xdr:rowOff>77656</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5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68783</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37428" y="1361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142520</xdr:rowOff>
    </xdr:from>
    <xdr:to>
      <xdr:col>55</xdr:col>
      <xdr:colOff>0</xdr:colOff>
      <xdr:row>95</xdr:row>
      <xdr:rowOff>65976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6258820"/>
          <a:ext cx="838200" cy="9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65976</xdr:rowOff>
    </xdr:from>
    <xdr:to>
      <xdr:col>50</xdr:col>
      <xdr:colOff>114300</xdr:colOff>
      <xdr:row>95</xdr:row>
      <xdr:rowOff>96247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353726"/>
          <a:ext cx="889000" cy="3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80874</xdr:rowOff>
    </xdr:from>
    <xdr:to>
      <xdr:col>45</xdr:col>
      <xdr:colOff>177800</xdr:colOff>
      <xdr:row>95</xdr:row>
      <xdr:rowOff>96247</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368624"/>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156735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80874</xdr:rowOff>
    </xdr:from>
    <xdr:to>
      <xdr:col>41</xdr:col>
      <xdr:colOff>50800</xdr:colOff>
      <xdr:row>95</xdr:row>
      <xdr:rowOff>100991</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36862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149362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91720</xdr:rowOff>
    </xdr:from>
    <xdr:to>
      <xdr:col>55</xdr:col>
      <xdr:colOff>50800</xdr:colOff>
      <xdr:row>95</xdr:row>
      <xdr:rowOff>21870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70147</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1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15176</xdr:rowOff>
    </xdr:from>
    <xdr:to>
      <xdr:col>50</xdr:col>
      <xdr:colOff>165100</xdr:colOff>
      <xdr:row>95</xdr:row>
      <xdr:rowOff>116776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3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107903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39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45447</xdr:rowOff>
    </xdr:from>
    <xdr:to>
      <xdr:col>46</xdr:col>
      <xdr:colOff>38100</xdr:colOff>
      <xdr:row>95</xdr:row>
      <xdr:rowOff>147047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3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138174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30074</xdr:rowOff>
    </xdr:from>
    <xdr:to>
      <xdr:col>41</xdr:col>
      <xdr:colOff>101600</xdr:colOff>
      <xdr:row>95</xdr:row>
      <xdr:rowOff>131674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3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122801</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4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50191</xdr:rowOff>
    </xdr:from>
    <xdr:to>
      <xdr:col>36</xdr:col>
      <xdr:colOff>165100</xdr:colOff>
      <xdr:row>95</xdr:row>
      <xdr:rowOff>151791</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3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142918</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4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87449</xdr:rowOff>
    </xdr:from>
    <xdr:to>
      <xdr:col>85</xdr:col>
      <xdr:colOff>127000</xdr:colOff>
      <xdr:row>34</xdr:row>
      <xdr:rowOff>158315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5916749"/>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149296</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978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158315</xdr:rowOff>
    </xdr:from>
    <xdr:to>
      <xdr:col>81</xdr:col>
      <xdr:colOff>50800</xdr:colOff>
      <xdr:row>35</xdr:row>
      <xdr:rowOff>105573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4592300" y="5987615"/>
          <a:ext cx="889000" cy="1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121864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105573</xdr:rowOff>
    </xdr:from>
    <xdr:to>
      <xdr:col>76</xdr:col>
      <xdr:colOff>114300</xdr:colOff>
      <xdr:row>36</xdr:row>
      <xdr:rowOff>31278</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3703300" y="610632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52232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8092</xdr:rowOff>
    </xdr:from>
    <xdr:to>
      <xdr:col>71</xdr:col>
      <xdr:colOff>177800</xdr:colOff>
      <xdr:row>36</xdr:row>
      <xdr:rowOff>31278</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814300" y="6180292"/>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151837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36649</xdr:rowOff>
    </xdr:from>
    <xdr:to>
      <xdr:col>85</xdr:col>
      <xdr:colOff>177800</xdr:colOff>
      <xdr:row>34</xdr:row>
      <xdr:rowOff>138249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58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59526</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571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107515</xdr:rowOff>
    </xdr:from>
    <xdr:to>
      <xdr:col>81</xdr:col>
      <xdr:colOff>101600</xdr:colOff>
      <xdr:row>35</xdr:row>
      <xdr:rowOff>37665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593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54192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571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54773</xdr:rowOff>
    </xdr:from>
    <xdr:to>
      <xdr:col>76</xdr:col>
      <xdr:colOff>165100</xdr:colOff>
      <xdr:row>35</xdr:row>
      <xdr:rowOff>156373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605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147500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61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151928</xdr:rowOff>
    </xdr:from>
    <xdr:to>
      <xdr:col>72</xdr:col>
      <xdr:colOff>38100</xdr:colOff>
      <xdr:row>36</xdr:row>
      <xdr:rowOff>82078</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61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73205</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624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128742</xdr:rowOff>
    </xdr:from>
    <xdr:to>
      <xdr:col>67</xdr:col>
      <xdr:colOff>101600</xdr:colOff>
      <xdr:row>36</xdr:row>
      <xdr:rowOff>58892</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6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50019</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62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140767</xdr:rowOff>
    </xdr:from>
    <xdr:to>
      <xdr:col>85</xdr:col>
      <xdr:colOff>127000</xdr:colOff>
      <xdr:row>56</xdr:row>
      <xdr:rowOff>37821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5481300" y="9570517"/>
          <a:ext cx="8382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132808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219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140767</xdr:rowOff>
    </xdr:from>
    <xdr:to>
      <xdr:col>81</xdr:col>
      <xdr:colOff>50800</xdr:colOff>
      <xdr:row>56</xdr:row>
      <xdr:rowOff>80035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570517"/>
          <a:ext cx="889000" cy="1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148962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80035</xdr:rowOff>
    </xdr:from>
    <xdr:to>
      <xdr:col>76</xdr:col>
      <xdr:colOff>114300</xdr:colOff>
      <xdr:row>58</xdr:row>
      <xdr:rowOff>73596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9681235"/>
          <a:ext cx="889000" cy="3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20566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25553</xdr:rowOff>
    </xdr:from>
    <xdr:to>
      <xdr:col>71</xdr:col>
      <xdr:colOff>177800</xdr:colOff>
      <xdr:row>58</xdr:row>
      <xdr:rowOff>73596</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814300" y="9626753"/>
          <a:ext cx="889000" cy="39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131284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95902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158471</xdr:rowOff>
    </xdr:from>
    <xdr:to>
      <xdr:col>85</xdr:col>
      <xdr:colOff>177800</xdr:colOff>
      <xdr:row>56</xdr:row>
      <xdr:rowOff>88621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958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136898</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956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89967</xdr:rowOff>
    </xdr:from>
    <xdr:to>
      <xdr:col>81</xdr:col>
      <xdr:colOff>101600</xdr:colOff>
      <xdr:row>56</xdr:row>
      <xdr:rowOff>20117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5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11244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29235</xdr:rowOff>
    </xdr:from>
    <xdr:to>
      <xdr:col>76</xdr:col>
      <xdr:colOff>165100</xdr:colOff>
      <xdr:row>56</xdr:row>
      <xdr:rowOff>130835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121962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7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22796</xdr:rowOff>
    </xdr:from>
    <xdr:to>
      <xdr:col>72</xdr:col>
      <xdr:colOff>38100</xdr:colOff>
      <xdr:row>58</xdr:row>
      <xdr:rowOff>124396</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9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115523</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100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146203</xdr:rowOff>
    </xdr:from>
    <xdr:to>
      <xdr:col>67</xdr:col>
      <xdr:colOff>101600</xdr:colOff>
      <xdr:row>56</xdr:row>
      <xdr:rowOff>76353</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5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92880</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35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31572</xdr:rowOff>
    </xdr:from>
    <xdr:to>
      <xdr:col>85</xdr:col>
      <xdr:colOff>127000</xdr:colOff>
      <xdr:row>78</xdr:row>
      <xdr:rowOff>50775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233222"/>
          <a:ext cx="838200" cy="19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8483</xdr:rowOff>
    </xdr:from>
    <xdr:to>
      <xdr:col>81</xdr:col>
      <xdr:colOff>50800</xdr:colOff>
      <xdr:row>77</xdr:row>
      <xdr:rowOff>31572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038683"/>
          <a:ext cx="889000" cy="19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71924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29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8483</xdr:rowOff>
    </xdr:from>
    <xdr:to>
      <xdr:col>76</xdr:col>
      <xdr:colOff>114300</xdr:colOff>
      <xdr:row>76</xdr:row>
      <xdr:rowOff>136500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03868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142994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1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136500</xdr:rowOff>
    </xdr:from>
    <xdr:to>
      <xdr:col>71</xdr:col>
      <xdr:colOff>177800</xdr:colOff>
      <xdr:row>78</xdr:row>
      <xdr:rowOff>115697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166700"/>
          <a:ext cx="889000" cy="3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22065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2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171425</xdr:rowOff>
    </xdr:from>
    <xdr:to>
      <xdr:col>85</xdr:col>
      <xdr:colOff>177800</xdr:colOff>
      <xdr:row>78</xdr:row>
      <xdr:rowOff>101575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3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86352</xdr:rowOff>
    </xdr:from>
    <xdr:ext cx="378565"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28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152222</xdr:rowOff>
    </xdr:from>
    <xdr:to>
      <xdr:col>81</xdr:col>
      <xdr:colOff>101600</xdr:colOff>
      <xdr:row>77</xdr:row>
      <xdr:rowOff>82372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1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73499</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8" y="1327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129134</xdr:rowOff>
    </xdr:from>
    <xdr:to>
      <xdr:col>76</xdr:col>
      <xdr:colOff>165100</xdr:colOff>
      <xdr:row>76</xdr:row>
      <xdr:rowOff>59283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2987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75811</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57428" y="1276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85700</xdr:rowOff>
    </xdr:from>
    <xdr:to>
      <xdr:col>72</xdr:col>
      <xdr:colOff>38100</xdr:colOff>
      <xdr:row>77</xdr:row>
      <xdr:rowOff>15850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1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32376</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8" y="128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64897</xdr:rowOff>
    </xdr:from>
    <xdr:to>
      <xdr:col>67</xdr:col>
      <xdr:colOff>101600</xdr:colOff>
      <xdr:row>78</xdr:row>
      <xdr:rowOff>166497</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4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157624</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25017" y="1353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11646</xdr:rowOff>
    </xdr:from>
    <xdr:to>
      <xdr:col>85</xdr:col>
      <xdr:colOff>127000</xdr:colOff>
      <xdr:row>97</xdr:row>
      <xdr:rowOff>95962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5956496"/>
          <a:ext cx="838200" cy="7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138383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54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132232</xdr:rowOff>
    </xdr:from>
    <xdr:to>
      <xdr:col>81</xdr:col>
      <xdr:colOff>50800</xdr:colOff>
      <xdr:row>97</xdr:row>
      <xdr:rowOff>95962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591432"/>
          <a:ext cx="889000" cy="13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27233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132232</xdr:rowOff>
    </xdr:from>
    <xdr:to>
      <xdr:col>76</xdr:col>
      <xdr:colOff>114300</xdr:colOff>
      <xdr:row>97</xdr:row>
      <xdr:rowOff>143624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591432"/>
          <a:ext cx="889000" cy="18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143624</xdr:rowOff>
    </xdr:from>
    <xdr:to>
      <xdr:col>71</xdr:col>
      <xdr:colOff>177800</xdr:colOff>
      <xdr:row>98</xdr:row>
      <xdr:rowOff>37212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774274"/>
          <a:ext cx="889000" cy="6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104195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132296</xdr:rowOff>
    </xdr:from>
    <xdr:to>
      <xdr:col>85</xdr:col>
      <xdr:colOff>177800</xdr:colOff>
      <xdr:row>93</xdr:row>
      <xdr:rowOff>62446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59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155173</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75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45162</xdr:rowOff>
    </xdr:from>
    <xdr:to>
      <xdr:col>81</xdr:col>
      <xdr:colOff>101600</xdr:colOff>
      <xdr:row>97</xdr:row>
      <xdr:rowOff>146762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6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137889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7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81432</xdr:rowOff>
    </xdr:from>
    <xdr:to>
      <xdr:col>76</xdr:col>
      <xdr:colOff>165100</xdr:colOff>
      <xdr:row>97</xdr:row>
      <xdr:rowOff>11582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2709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63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92824</xdr:rowOff>
    </xdr:from>
    <xdr:to>
      <xdr:col>72</xdr:col>
      <xdr:colOff>38100</xdr:colOff>
      <xdr:row>98</xdr:row>
      <xdr:rowOff>22974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14101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8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7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議会費は、人件費の割合が高く類似団体に比べコスト高となっています。</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総務費は、令和２年度には土地開発公社への貸付金や特別定額給付金給付事業の皆増により大幅に増加しましたが、令和３年度にはこれらの皆減や統計調査費の減少等により類似団体平均</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値と同様に大幅に減少しました</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民生費は、令和３年度に子育て世帯臨時特別給付金の増加や住民税非課税世帯等に対する臨時特別給付金の皆増により、大幅に増加しました。</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衛生費は、令和２年度には斎場関連施設の整備事業が増加し、令和３年度には</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新型コロナウイルスワクチンの接種対策に係る事業費や新型コロナウイルス感染症対策事業費の</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増加等により</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大幅に増加しました</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農林水産業費は、普通建設事業費の減により前年度比で</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％程度低下しましたが、広大な岡山平野における土地改良事業に係る元利償還交付金や用水路に係る維持管理費等の経費が生じるため、依然として類似団体に比べコスト高となっています。</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教育費は、平成</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年度から、県費負担教職員の権限移譲に伴い、給与費負担が増加したことにより、大幅な増となりました。令和３年度は</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スクール構想に伴う</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PC</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等整備が皆減となり、</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％程度低下しました。　</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また、公債費は近年増加傾向にあり、令和３年度は後年度の公債費負担の軽減を図るための繰上げ償還額が増加したことなどより、</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％程度上昇しています。</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令和３年度の実質収支額は特別定額給付金の減少等により歳入及び歳出ともに減となる中、地方税の増収等により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百万円の増、標準財政規模比で</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上昇しています。</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年度以降マイナスとなっていましたが、令和３年度は借換債の未発行及び減債基金への積立による臨時財政対策債の繰上償還額の増加等により、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6.54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％上昇し黒字となっています。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年度まで赤字が発生していた岡山市住宅新築資金等貸付事業費特別会計を廃止したため、平成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年度以降は全ての会計において黒字となっており、実質赤字比率は該当しておりません。</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5" t="s">
        <v>81</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82</v>
      </c>
      <c r="C2" s="179"/>
      <c r="D2" s="180"/>
    </row>
    <row r="3" spans="1:119" ht="18.75" customHeight="1" thickBot="1" x14ac:dyDescent="0.25">
      <c r="A3" s="178"/>
      <c r="B3" s="596" t="s">
        <v>83</v>
      </c>
      <c r="C3" s="597"/>
      <c r="D3" s="597"/>
      <c r="E3" s="598"/>
      <c r="F3" s="598"/>
      <c r="G3" s="598"/>
      <c r="H3" s="598"/>
      <c r="I3" s="598"/>
      <c r="J3" s="598"/>
      <c r="K3" s="598"/>
      <c r="L3" s="598" t="s">
        <v>84</v>
      </c>
      <c r="M3" s="598"/>
      <c r="N3" s="598"/>
      <c r="O3" s="598"/>
      <c r="P3" s="598"/>
      <c r="Q3" s="598"/>
      <c r="R3" s="601"/>
      <c r="S3" s="601"/>
      <c r="T3" s="601"/>
      <c r="U3" s="601"/>
      <c r="V3" s="602"/>
      <c r="W3" s="492" t="s">
        <v>85</v>
      </c>
      <c r="X3" s="493"/>
      <c r="Y3" s="493"/>
      <c r="Z3" s="493"/>
      <c r="AA3" s="493"/>
      <c r="AB3" s="597"/>
      <c r="AC3" s="601" t="s">
        <v>86</v>
      </c>
      <c r="AD3" s="493"/>
      <c r="AE3" s="493"/>
      <c r="AF3" s="493"/>
      <c r="AG3" s="493"/>
      <c r="AH3" s="493"/>
      <c r="AI3" s="493"/>
      <c r="AJ3" s="493"/>
      <c r="AK3" s="493"/>
      <c r="AL3" s="563"/>
      <c r="AM3" s="492" t="s">
        <v>87</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88</v>
      </c>
      <c r="BO3" s="493"/>
      <c r="BP3" s="493"/>
      <c r="BQ3" s="493"/>
      <c r="BR3" s="493"/>
      <c r="BS3" s="493"/>
      <c r="BT3" s="493"/>
      <c r="BU3" s="563"/>
      <c r="BV3" s="492" t="s">
        <v>89</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90</v>
      </c>
      <c r="CU3" s="493"/>
      <c r="CV3" s="493"/>
      <c r="CW3" s="493"/>
      <c r="CX3" s="493"/>
      <c r="CY3" s="493"/>
      <c r="CZ3" s="493"/>
      <c r="DA3" s="563"/>
      <c r="DB3" s="492" t="s">
        <v>91</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92</v>
      </c>
      <c r="AZ4" s="450"/>
      <c r="BA4" s="450"/>
      <c r="BB4" s="450"/>
      <c r="BC4" s="450"/>
      <c r="BD4" s="450"/>
      <c r="BE4" s="450"/>
      <c r="BF4" s="450"/>
      <c r="BG4" s="450"/>
      <c r="BH4" s="450"/>
      <c r="BI4" s="450"/>
      <c r="BJ4" s="450"/>
      <c r="BK4" s="450"/>
      <c r="BL4" s="450"/>
      <c r="BM4" s="451"/>
      <c r="BN4" s="452">
        <v>402822136</v>
      </c>
      <c r="BO4" s="453"/>
      <c r="BP4" s="453"/>
      <c r="BQ4" s="453"/>
      <c r="BR4" s="453"/>
      <c r="BS4" s="453"/>
      <c r="BT4" s="453"/>
      <c r="BU4" s="454"/>
      <c r="BV4" s="452">
        <v>431751201</v>
      </c>
      <c r="BW4" s="453"/>
      <c r="BX4" s="453"/>
      <c r="BY4" s="453"/>
      <c r="BZ4" s="453"/>
      <c r="CA4" s="453"/>
      <c r="CB4" s="453"/>
      <c r="CC4" s="454"/>
      <c r="CD4" s="589" t="s">
        <v>93</v>
      </c>
      <c r="CE4" s="590"/>
      <c r="CF4" s="590"/>
      <c r="CG4" s="590"/>
      <c r="CH4" s="590"/>
      <c r="CI4" s="590"/>
      <c r="CJ4" s="590"/>
      <c r="CK4" s="590"/>
      <c r="CL4" s="590"/>
      <c r="CM4" s="590"/>
      <c r="CN4" s="590"/>
      <c r="CO4" s="590"/>
      <c r="CP4" s="590"/>
      <c r="CQ4" s="590"/>
      <c r="CR4" s="590"/>
      <c r="CS4" s="591"/>
      <c r="CT4" s="592">
        <v>6.3</v>
      </c>
      <c r="CU4" s="593"/>
      <c r="CV4" s="593"/>
      <c r="CW4" s="593"/>
      <c r="CX4" s="593"/>
      <c r="CY4" s="593"/>
      <c r="CZ4" s="593"/>
      <c r="DA4" s="594"/>
      <c r="DB4" s="592">
        <v>5.9</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94</v>
      </c>
      <c r="AN5" s="380"/>
      <c r="AO5" s="380"/>
      <c r="AP5" s="380"/>
      <c r="AQ5" s="380"/>
      <c r="AR5" s="380"/>
      <c r="AS5" s="380"/>
      <c r="AT5" s="381"/>
      <c r="AU5" s="481" t="s">
        <v>95</v>
      </c>
      <c r="AV5" s="482"/>
      <c r="AW5" s="482"/>
      <c r="AX5" s="482"/>
      <c r="AY5" s="437" t="s">
        <v>96</v>
      </c>
      <c r="AZ5" s="438"/>
      <c r="BA5" s="438"/>
      <c r="BB5" s="438"/>
      <c r="BC5" s="438"/>
      <c r="BD5" s="438"/>
      <c r="BE5" s="438"/>
      <c r="BF5" s="438"/>
      <c r="BG5" s="438"/>
      <c r="BH5" s="438"/>
      <c r="BI5" s="438"/>
      <c r="BJ5" s="438"/>
      <c r="BK5" s="438"/>
      <c r="BL5" s="438"/>
      <c r="BM5" s="439"/>
      <c r="BN5" s="423">
        <v>383657449</v>
      </c>
      <c r="BO5" s="424"/>
      <c r="BP5" s="424"/>
      <c r="BQ5" s="424"/>
      <c r="BR5" s="424"/>
      <c r="BS5" s="424"/>
      <c r="BT5" s="424"/>
      <c r="BU5" s="425"/>
      <c r="BV5" s="423">
        <v>414502028</v>
      </c>
      <c r="BW5" s="424"/>
      <c r="BX5" s="424"/>
      <c r="BY5" s="424"/>
      <c r="BZ5" s="424"/>
      <c r="CA5" s="424"/>
      <c r="CB5" s="424"/>
      <c r="CC5" s="425"/>
      <c r="CD5" s="463" t="s">
        <v>97</v>
      </c>
      <c r="CE5" s="383"/>
      <c r="CF5" s="383"/>
      <c r="CG5" s="383"/>
      <c r="CH5" s="383"/>
      <c r="CI5" s="383"/>
      <c r="CJ5" s="383"/>
      <c r="CK5" s="383"/>
      <c r="CL5" s="383"/>
      <c r="CM5" s="383"/>
      <c r="CN5" s="383"/>
      <c r="CO5" s="383"/>
      <c r="CP5" s="383"/>
      <c r="CQ5" s="383"/>
      <c r="CR5" s="383"/>
      <c r="CS5" s="464"/>
      <c r="CT5" s="420">
        <v>85.5</v>
      </c>
      <c r="CU5" s="421"/>
      <c r="CV5" s="421"/>
      <c r="CW5" s="421"/>
      <c r="CX5" s="421"/>
      <c r="CY5" s="421"/>
      <c r="CZ5" s="421"/>
      <c r="DA5" s="422"/>
      <c r="DB5" s="420">
        <v>90.6</v>
      </c>
      <c r="DC5" s="421"/>
      <c r="DD5" s="421"/>
      <c r="DE5" s="421"/>
      <c r="DF5" s="421"/>
      <c r="DG5" s="421"/>
      <c r="DH5" s="421"/>
      <c r="DI5" s="422"/>
    </row>
    <row r="6" spans="1:119" ht="18.75" customHeight="1" x14ac:dyDescent="0.2">
      <c r="A6" s="178"/>
      <c r="B6" s="569" t="s">
        <v>98</v>
      </c>
      <c r="C6" s="410"/>
      <c r="D6" s="410"/>
      <c r="E6" s="570"/>
      <c r="F6" s="570"/>
      <c r="G6" s="570"/>
      <c r="H6" s="570"/>
      <c r="I6" s="570"/>
      <c r="J6" s="570"/>
      <c r="K6" s="570"/>
      <c r="L6" s="570" t="s">
        <v>99</v>
      </c>
      <c r="M6" s="570"/>
      <c r="N6" s="570"/>
      <c r="O6" s="570"/>
      <c r="P6" s="570"/>
      <c r="Q6" s="570"/>
      <c r="R6" s="408"/>
      <c r="S6" s="408"/>
      <c r="T6" s="408"/>
      <c r="U6" s="408"/>
      <c r="V6" s="576"/>
      <c r="W6" s="513" t="s">
        <v>100</v>
      </c>
      <c r="X6" s="409"/>
      <c r="Y6" s="409"/>
      <c r="Z6" s="409"/>
      <c r="AA6" s="409"/>
      <c r="AB6" s="410"/>
      <c r="AC6" s="581" t="s">
        <v>101</v>
      </c>
      <c r="AD6" s="582"/>
      <c r="AE6" s="582"/>
      <c r="AF6" s="582"/>
      <c r="AG6" s="582"/>
      <c r="AH6" s="582"/>
      <c r="AI6" s="582"/>
      <c r="AJ6" s="582"/>
      <c r="AK6" s="582"/>
      <c r="AL6" s="583"/>
      <c r="AM6" s="480" t="s">
        <v>102</v>
      </c>
      <c r="AN6" s="380"/>
      <c r="AO6" s="380"/>
      <c r="AP6" s="380"/>
      <c r="AQ6" s="380"/>
      <c r="AR6" s="380"/>
      <c r="AS6" s="380"/>
      <c r="AT6" s="381"/>
      <c r="AU6" s="481" t="s">
        <v>103</v>
      </c>
      <c r="AV6" s="482"/>
      <c r="AW6" s="482"/>
      <c r="AX6" s="482"/>
      <c r="AY6" s="437" t="s">
        <v>104</v>
      </c>
      <c r="AZ6" s="438"/>
      <c r="BA6" s="438"/>
      <c r="BB6" s="438"/>
      <c r="BC6" s="438"/>
      <c r="BD6" s="438"/>
      <c r="BE6" s="438"/>
      <c r="BF6" s="438"/>
      <c r="BG6" s="438"/>
      <c r="BH6" s="438"/>
      <c r="BI6" s="438"/>
      <c r="BJ6" s="438"/>
      <c r="BK6" s="438"/>
      <c r="BL6" s="438"/>
      <c r="BM6" s="439"/>
      <c r="BN6" s="423">
        <v>19164687</v>
      </c>
      <c r="BO6" s="424"/>
      <c r="BP6" s="424"/>
      <c r="BQ6" s="424"/>
      <c r="BR6" s="424"/>
      <c r="BS6" s="424"/>
      <c r="BT6" s="424"/>
      <c r="BU6" s="425"/>
      <c r="BV6" s="423">
        <v>17249173</v>
      </c>
      <c r="BW6" s="424"/>
      <c r="BX6" s="424"/>
      <c r="BY6" s="424"/>
      <c r="BZ6" s="424"/>
      <c r="CA6" s="424"/>
      <c r="CB6" s="424"/>
      <c r="CC6" s="425"/>
      <c r="CD6" s="463" t="s">
        <v>105</v>
      </c>
      <c r="CE6" s="383"/>
      <c r="CF6" s="383"/>
      <c r="CG6" s="383"/>
      <c r="CH6" s="383"/>
      <c r="CI6" s="383"/>
      <c r="CJ6" s="383"/>
      <c r="CK6" s="383"/>
      <c r="CL6" s="383"/>
      <c r="CM6" s="383"/>
      <c r="CN6" s="383"/>
      <c r="CO6" s="383"/>
      <c r="CP6" s="383"/>
      <c r="CQ6" s="383"/>
      <c r="CR6" s="383"/>
      <c r="CS6" s="464"/>
      <c r="CT6" s="566">
        <v>92.9</v>
      </c>
      <c r="CU6" s="567"/>
      <c r="CV6" s="567"/>
      <c r="CW6" s="567"/>
      <c r="CX6" s="567"/>
      <c r="CY6" s="567"/>
      <c r="CZ6" s="567"/>
      <c r="DA6" s="568"/>
      <c r="DB6" s="566">
        <v>99.6</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106</v>
      </c>
      <c r="AN7" s="380"/>
      <c r="AO7" s="380"/>
      <c r="AP7" s="380"/>
      <c r="AQ7" s="380"/>
      <c r="AR7" s="380"/>
      <c r="AS7" s="380"/>
      <c r="AT7" s="381"/>
      <c r="AU7" s="481" t="s">
        <v>103</v>
      </c>
      <c r="AV7" s="482"/>
      <c r="AW7" s="482"/>
      <c r="AX7" s="482"/>
      <c r="AY7" s="437" t="s">
        <v>107</v>
      </c>
      <c r="AZ7" s="438"/>
      <c r="BA7" s="438"/>
      <c r="BB7" s="438"/>
      <c r="BC7" s="438"/>
      <c r="BD7" s="438"/>
      <c r="BE7" s="438"/>
      <c r="BF7" s="438"/>
      <c r="BG7" s="438"/>
      <c r="BH7" s="438"/>
      <c r="BI7" s="438"/>
      <c r="BJ7" s="438"/>
      <c r="BK7" s="438"/>
      <c r="BL7" s="438"/>
      <c r="BM7" s="439"/>
      <c r="BN7" s="423">
        <v>5780890</v>
      </c>
      <c r="BO7" s="424"/>
      <c r="BP7" s="424"/>
      <c r="BQ7" s="424"/>
      <c r="BR7" s="424"/>
      <c r="BS7" s="424"/>
      <c r="BT7" s="424"/>
      <c r="BU7" s="425"/>
      <c r="BV7" s="423">
        <v>5320232</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211842919</v>
      </c>
      <c r="CU7" s="424"/>
      <c r="CV7" s="424"/>
      <c r="CW7" s="424"/>
      <c r="CX7" s="424"/>
      <c r="CY7" s="424"/>
      <c r="CZ7" s="424"/>
      <c r="DA7" s="425"/>
      <c r="DB7" s="423">
        <v>201342926</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103</v>
      </c>
      <c r="AV8" s="482"/>
      <c r="AW8" s="482"/>
      <c r="AX8" s="482"/>
      <c r="AY8" s="437" t="s">
        <v>110</v>
      </c>
      <c r="AZ8" s="438"/>
      <c r="BA8" s="438"/>
      <c r="BB8" s="438"/>
      <c r="BC8" s="438"/>
      <c r="BD8" s="438"/>
      <c r="BE8" s="438"/>
      <c r="BF8" s="438"/>
      <c r="BG8" s="438"/>
      <c r="BH8" s="438"/>
      <c r="BI8" s="438"/>
      <c r="BJ8" s="438"/>
      <c r="BK8" s="438"/>
      <c r="BL8" s="438"/>
      <c r="BM8" s="439"/>
      <c r="BN8" s="423">
        <v>13383797</v>
      </c>
      <c r="BO8" s="424"/>
      <c r="BP8" s="424"/>
      <c r="BQ8" s="424"/>
      <c r="BR8" s="424"/>
      <c r="BS8" s="424"/>
      <c r="BT8" s="424"/>
      <c r="BU8" s="425"/>
      <c r="BV8" s="423">
        <v>11928941</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0.77</v>
      </c>
      <c r="CU8" s="527"/>
      <c r="CV8" s="527"/>
      <c r="CW8" s="527"/>
      <c r="CX8" s="527"/>
      <c r="CY8" s="527"/>
      <c r="CZ8" s="527"/>
      <c r="DA8" s="528"/>
      <c r="DB8" s="526">
        <v>0.79</v>
      </c>
      <c r="DC8" s="527"/>
      <c r="DD8" s="527"/>
      <c r="DE8" s="527"/>
      <c r="DF8" s="527"/>
      <c r="DG8" s="527"/>
      <c r="DH8" s="527"/>
      <c r="DI8" s="528"/>
    </row>
    <row r="9" spans="1:119" ht="18.75" customHeight="1" thickBot="1" x14ac:dyDescent="0.25">
      <c r="A9" s="178"/>
      <c r="B9" s="555" t="s">
        <v>112</v>
      </c>
      <c r="C9" s="556"/>
      <c r="D9" s="556"/>
      <c r="E9" s="556"/>
      <c r="F9" s="556"/>
      <c r="G9" s="556"/>
      <c r="H9" s="556"/>
      <c r="I9" s="556"/>
      <c r="J9" s="556"/>
      <c r="K9" s="474"/>
      <c r="L9" s="557" t="s">
        <v>113</v>
      </c>
      <c r="M9" s="558"/>
      <c r="N9" s="558"/>
      <c r="O9" s="558"/>
      <c r="P9" s="558"/>
      <c r="Q9" s="559"/>
      <c r="R9" s="560">
        <v>724691</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103</v>
      </c>
      <c r="AV9" s="482"/>
      <c r="AW9" s="482"/>
      <c r="AX9" s="482"/>
      <c r="AY9" s="437" t="s">
        <v>116</v>
      </c>
      <c r="AZ9" s="438"/>
      <c r="BA9" s="438"/>
      <c r="BB9" s="438"/>
      <c r="BC9" s="438"/>
      <c r="BD9" s="438"/>
      <c r="BE9" s="438"/>
      <c r="BF9" s="438"/>
      <c r="BG9" s="438"/>
      <c r="BH9" s="438"/>
      <c r="BI9" s="438"/>
      <c r="BJ9" s="438"/>
      <c r="BK9" s="438"/>
      <c r="BL9" s="438"/>
      <c r="BM9" s="439"/>
      <c r="BN9" s="423">
        <v>1454856</v>
      </c>
      <c r="BO9" s="424"/>
      <c r="BP9" s="424"/>
      <c r="BQ9" s="424"/>
      <c r="BR9" s="424"/>
      <c r="BS9" s="424"/>
      <c r="BT9" s="424"/>
      <c r="BU9" s="425"/>
      <c r="BV9" s="423">
        <v>1918808</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18.8</v>
      </c>
      <c r="CU9" s="421"/>
      <c r="CV9" s="421"/>
      <c r="CW9" s="421"/>
      <c r="CX9" s="421"/>
      <c r="CY9" s="421"/>
      <c r="CZ9" s="421"/>
      <c r="DA9" s="422"/>
      <c r="DB9" s="420">
        <v>14.1</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118</v>
      </c>
      <c r="M10" s="380"/>
      <c r="N10" s="380"/>
      <c r="O10" s="380"/>
      <c r="P10" s="380"/>
      <c r="Q10" s="381"/>
      <c r="R10" s="376">
        <v>719474</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103</v>
      </c>
      <c r="AV10" s="482"/>
      <c r="AW10" s="482"/>
      <c r="AX10" s="482"/>
      <c r="AY10" s="437" t="s">
        <v>120</v>
      </c>
      <c r="AZ10" s="438"/>
      <c r="BA10" s="438"/>
      <c r="BB10" s="438"/>
      <c r="BC10" s="438"/>
      <c r="BD10" s="438"/>
      <c r="BE10" s="438"/>
      <c r="BF10" s="438"/>
      <c r="BG10" s="438"/>
      <c r="BH10" s="438"/>
      <c r="BI10" s="438"/>
      <c r="BJ10" s="438"/>
      <c r="BK10" s="438"/>
      <c r="BL10" s="438"/>
      <c r="BM10" s="439"/>
      <c r="BN10" s="423">
        <v>5193</v>
      </c>
      <c r="BO10" s="424"/>
      <c r="BP10" s="424"/>
      <c r="BQ10" s="424"/>
      <c r="BR10" s="424"/>
      <c r="BS10" s="424"/>
      <c r="BT10" s="424"/>
      <c r="BU10" s="425"/>
      <c r="BV10" s="423">
        <v>4579</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14857304</v>
      </c>
      <c r="BO11" s="424"/>
      <c r="BP11" s="424"/>
      <c r="BQ11" s="424"/>
      <c r="BR11" s="424"/>
      <c r="BS11" s="424"/>
      <c r="BT11" s="424"/>
      <c r="BU11" s="425"/>
      <c r="BV11" s="423">
        <v>300000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2">
      <c r="A12" s="178"/>
      <c r="B12" s="529" t="s">
        <v>130</v>
      </c>
      <c r="C12" s="530"/>
      <c r="D12" s="530"/>
      <c r="E12" s="530"/>
      <c r="F12" s="530"/>
      <c r="G12" s="530"/>
      <c r="H12" s="530"/>
      <c r="I12" s="530"/>
      <c r="J12" s="530"/>
      <c r="K12" s="531"/>
      <c r="L12" s="538" t="s">
        <v>131</v>
      </c>
      <c r="M12" s="539"/>
      <c r="N12" s="539"/>
      <c r="O12" s="539"/>
      <c r="P12" s="539"/>
      <c r="Q12" s="540"/>
      <c r="R12" s="541">
        <v>704487</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135</v>
      </c>
      <c r="AV12" s="482"/>
      <c r="AW12" s="482"/>
      <c r="AX12" s="482"/>
      <c r="AY12" s="437" t="s">
        <v>136</v>
      </c>
      <c r="AZ12" s="438"/>
      <c r="BA12" s="438"/>
      <c r="BB12" s="438"/>
      <c r="BC12" s="438"/>
      <c r="BD12" s="438"/>
      <c r="BE12" s="438"/>
      <c r="BF12" s="438"/>
      <c r="BG12" s="438"/>
      <c r="BH12" s="438"/>
      <c r="BI12" s="438"/>
      <c r="BJ12" s="438"/>
      <c r="BK12" s="438"/>
      <c r="BL12" s="438"/>
      <c r="BM12" s="439"/>
      <c r="BN12" s="423">
        <v>5377824</v>
      </c>
      <c r="BO12" s="424"/>
      <c r="BP12" s="424"/>
      <c r="BQ12" s="424"/>
      <c r="BR12" s="424"/>
      <c r="BS12" s="424"/>
      <c r="BT12" s="424"/>
      <c r="BU12" s="425"/>
      <c r="BV12" s="423">
        <v>5000000</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138</v>
      </c>
      <c r="CU12" s="527"/>
      <c r="CV12" s="527"/>
      <c r="CW12" s="527"/>
      <c r="CX12" s="527"/>
      <c r="CY12" s="527"/>
      <c r="CZ12" s="527"/>
      <c r="DA12" s="528"/>
      <c r="DB12" s="526" t="s">
        <v>139</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140</v>
      </c>
      <c r="N13" s="508"/>
      <c r="O13" s="508"/>
      <c r="P13" s="508"/>
      <c r="Q13" s="509"/>
      <c r="R13" s="510">
        <v>691603</v>
      </c>
      <c r="S13" s="511"/>
      <c r="T13" s="511"/>
      <c r="U13" s="511"/>
      <c r="V13" s="512"/>
      <c r="W13" s="513" t="s">
        <v>141</v>
      </c>
      <c r="X13" s="409"/>
      <c r="Y13" s="409"/>
      <c r="Z13" s="409"/>
      <c r="AA13" s="409"/>
      <c r="AB13" s="410"/>
      <c r="AC13" s="376">
        <v>7487</v>
      </c>
      <c r="AD13" s="377"/>
      <c r="AE13" s="377"/>
      <c r="AF13" s="377"/>
      <c r="AG13" s="378"/>
      <c r="AH13" s="376">
        <v>8329</v>
      </c>
      <c r="AI13" s="377"/>
      <c r="AJ13" s="377"/>
      <c r="AK13" s="377"/>
      <c r="AL13" s="436"/>
      <c r="AM13" s="480" t="s">
        <v>142</v>
      </c>
      <c r="AN13" s="380"/>
      <c r="AO13" s="380"/>
      <c r="AP13" s="380"/>
      <c r="AQ13" s="380"/>
      <c r="AR13" s="380"/>
      <c r="AS13" s="380"/>
      <c r="AT13" s="381"/>
      <c r="AU13" s="481" t="s">
        <v>143</v>
      </c>
      <c r="AV13" s="482"/>
      <c r="AW13" s="482"/>
      <c r="AX13" s="482"/>
      <c r="AY13" s="437" t="s">
        <v>144</v>
      </c>
      <c r="AZ13" s="438"/>
      <c r="BA13" s="438"/>
      <c r="BB13" s="438"/>
      <c r="BC13" s="438"/>
      <c r="BD13" s="438"/>
      <c r="BE13" s="438"/>
      <c r="BF13" s="438"/>
      <c r="BG13" s="438"/>
      <c r="BH13" s="438"/>
      <c r="BI13" s="438"/>
      <c r="BJ13" s="438"/>
      <c r="BK13" s="438"/>
      <c r="BL13" s="438"/>
      <c r="BM13" s="439"/>
      <c r="BN13" s="423">
        <v>10939529</v>
      </c>
      <c r="BO13" s="424"/>
      <c r="BP13" s="424"/>
      <c r="BQ13" s="424"/>
      <c r="BR13" s="424"/>
      <c r="BS13" s="424"/>
      <c r="BT13" s="424"/>
      <c r="BU13" s="425"/>
      <c r="BV13" s="423">
        <v>-2776613</v>
      </c>
      <c r="BW13" s="424"/>
      <c r="BX13" s="424"/>
      <c r="BY13" s="424"/>
      <c r="BZ13" s="424"/>
      <c r="CA13" s="424"/>
      <c r="CB13" s="424"/>
      <c r="CC13" s="425"/>
      <c r="CD13" s="463" t="s">
        <v>145</v>
      </c>
      <c r="CE13" s="383"/>
      <c r="CF13" s="383"/>
      <c r="CG13" s="383"/>
      <c r="CH13" s="383"/>
      <c r="CI13" s="383"/>
      <c r="CJ13" s="383"/>
      <c r="CK13" s="383"/>
      <c r="CL13" s="383"/>
      <c r="CM13" s="383"/>
      <c r="CN13" s="383"/>
      <c r="CO13" s="383"/>
      <c r="CP13" s="383"/>
      <c r="CQ13" s="383"/>
      <c r="CR13" s="383"/>
      <c r="CS13" s="464"/>
      <c r="CT13" s="420">
        <v>5.0999999999999996</v>
      </c>
      <c r="CU13" s="421"/>
      <c r="CV13" s="421"/>
      <c r="CW13" s="421"/>
      <c r="CX13" s="421"/>
      <c r="CY13" s="421"/>
      <c r="CZ13" s="421"/>
      <c r="DA13" s="422"/>
      <c r="DB13" s="420">
        <v>5.4</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146</v>
      </c>
      <c r="M14" s="550"/>
      <c r="N14" s="550"/>
      <c r="O14" s="550"/>
      <c r="P14" s="550"/>
      <c r="Q14" s="551"/>
      <c r="R14" s="510">
        <v>708155</v>
      </c>
      <c r="S14" s="511"/>
      <c r="T14" s="511"/>
      <c r="U14" s="511"/>
      <c r="V14" s="512"/>
      <c r="W14" s="514"/>
      <c r="X14" s="412"/>
      <c r="Y14" s="412"/>
      <c r="Z14" s="412"/>
      <c r="AA14" s="412"/>
      <c r="AB14" s="413"/>
      <c r="AC14" s="503">
        <v>2.2999999999999998</v>
      </c>
      <c r="AD14" s="504"/>
      <c r="AE14" s="504"/>
      <c r="AF14" s="504"/>
      <c r="AG14" s="505"/>
      <c r="AH14" s="503">
        <v>2.6</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147</v>
      </c>
      <c r="CE14" s="461"/>
      <c r="CF14" s="461"/>
      <c r="CG14" s="461"/>
      <c r="CH14" s="461"/>
      <c r="CI14" s="461"/>
      <c r="CJ14" s="461"/>
      <c r="CK14" s="461"/>
      <c r="CL14" s="461"/>
      <c r="CM14" s="461"/>
      <c r="CN14" s="461"/>
      <c r="CO14" s="461"/>
      <c r="CP14" s="461"/>
      <c r="CQ14" s="461"/>
      <c r="CR14" s="461"/>
      <c r="CS14" s="462"/>
      <c r="CT14" s="520" t="s">
        <v>139</v>
      </c>
      <c r="CU14" s="521"/>
      <c r="CV14" s="521"/>
      <c r="CW14" s="521"/>
      <c r="CX14" s="521"/>
      <c r="CY14" s="521"/>
      <c r="CZ14" s="521"/>
      <c r="DA14" s="522"/>
      <c r="DB14" s="520" t="s">
        <v>139</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148</v>
      </c>
      <c r="N15" s="508"/>
      <c r="O15" s="508"/>
      <c r="P15" s="508"/>
      <c r="Q15" s="509"/>
      <c r="R15" s="510">
        <v>694255</v>
      </c>
      <c r="S15" s="511"/>
      <c r="T15" s="511"/>
      <c r="U15" s="511"/>
      <c r="V15" s="512"/>
      <c r="W15" s="513" t="s">
        <v>149</v>
      </c>
      <c r="X15" s="409"/>
      <c r="Y15" s="409"/>
      <c r="Z15" s="409"/>
      <c r="AA15" s="409"/>
      <c r="AB15" s="410"/>
      <c r="AC15" s="376">
        <v>69148</v>
      </c>
      <c r="AD15" s="377"/>
      <c r="AE15" s="377"/>
      <c r="AF15" s="377"/>
      <c r="AG15" s="378"/>
      <c r="AH15" s="376">
        <v>70742</v>
      </c>
      <c r="AI15" s="377"/>
      <c r="AJ15" s="377"/>
      <c r="AK15" s="377"/>
      <c r="AL15" s="436"/>
      <c r="AM15" s="480"/>
      <c r="AN15" s="380"/>
      <c r="AO15" s="380"/>
      <c r="AP15" s="380"/>
      <c r="AQ15" s="380"/>
      <c r="AR15" s="380"/>
      <c r="AS15" s="380"/>
      <c r="AT15" s="381"/>
      <c r="AU15" s="481"/>
      <c r="AV15" s="482"/>
      <c r="AW15" s="482"/>
      <c r="AX15" s="482"/>
      <c r="AY15" s="449" t="s">
        <v>150</v>
      </c>
      <c r="AZ15" s="450"/>
      <c r="BA15" s="450"/>
      <c r="BB15" s="450"/>
      <c r="BC15" s="450"/>
      <c r="BD15" s="450"/>
      <c r="BE15" s="450"/>
      <c r="BF15" s="450"/>
      <c r="BG15" s="450"/>
      <c r="BH15" s="450"/>
      <c r="BI15" s="450"/>
      <c r="BJ15" s="450"/>
      <c r="BK15" s="450"/>
      <c r="BL15" s="450"/>
      <c r="BM15" s="451"/>
      <c r="BN15" s="452">
        <v>114941603</v>
      </c>
      <c r="BO15" s="453"/>
      <c r="BP15" s="453"/>
      <c r="BQ15" s="453"/>
      <c r="BR15" s="453"/>
      <c r="BS15" s="453"/>
      <c r="BT15" s="453"/>
      <c r="BU15" s="454"/>
      <c r="BV15" s="452">
        <v>120451141</v>
      </c>
      <c r="BW15" s="453"/>
      <c r="BX15" s="453"/>
      <c r="BY15" s="453"/>
      <c r="BZ15" s="453"/>
      <c r="CA15" s="453"/>
      <c r="CB15" s="453"/>
      <c r="CC15" s="454"/>
      <c r="CD15" s="523" t="s">
        <v>151</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152</v>
      </c>
      <c r="M16" s="498"/>
      <c r="N16" s="498"/>
      <c r="O16" s="498"/>
      <c r="P16" s="498"/>
      <c r="Q16" s="499"/>
      <c r="R16" s="500" t="s">
        <v>153</v>
      </c>
      <c r="S16" s="501"/>
      <c r="T16" s="501"/>
      <c r="U16" s="501"/>
      <c r="V16" s="502"/>
      <c r="W16" s="514"/>
      <c r="X16" s="412"/>
      <c r="Y16" s="412"/>
      <c r="Z16" s="412"/>
      <c r="AA16" s="412"/>
      <c r="AB16" s="413"/>
      <c r="AC16" s="503">
        <v>21.5</v>
      </c>
      <c r="AD16" s="504"/>
      <c r="AE16" s="504"/>
      <c r="AF16" s="504"/>
      <c r="AG16" s="505"/>
      <c r="AH16" s="503">
        <v>22</v>
      </c>
      <c r="AI16" s="504"/>
      <c r="AJ16" s="504"/>
      <c r="AK16" s="504"/>
      <c r="AL16" s="506"/>
      <c r="AM16" s="480"/>
      <c r="AN16" s="380"/>
      <c r="AO16" s="380"/>
      <c r="AP16" s="380"/>
      <c r="AQ16" s="380"/>
      <c r="AR16" s="380"/>
      <c r="AS16" s="380"/>
      <c r="AT16" s="381"/>
      <c r="AU16" s="481"/>
      <c r="AV16" s="482"/>
      <c r="AW16" s="482"/>
      <c r="AX16" s="482"/>
      <c r="AY16" s="437" t="s">
        <v>154</v>
      </c>
      <c r="AZ16" s="438"/>
      <c r="BA16" s="438"/>
      <c r="BB16" s="438"/>
      <c r="BC16" s="438"/>
      <c r="BD16" s="438"/>
      <c r="BE16" s="438"/>
      <c r="BF16" s="438"/>
      <c r="BG16" s="438"/>
      <c r="BH16" s="438"/>
      <c r="BI16" s="438"/>
      <c r="BJ16" s="438"/>
      <c r="BK16" s="438"/>
      <c r="BL16" s="438"/>
      <c r="BM16" s="439"/>
      <c r="BN16" s="423">
        <v>157394646</v>
      </c>
      <c r="BO16" s="424"/>
      <c r="BP16" s="424"/>
      <c r="BQ16" s="424"/>
      <c r="BR16" s="424"/>
      <c r="BS16" s="424"/>
      <c r="BT16" s="424"/>
      <c r="BU16" s="425"/>
      <c r="BV16" s="423">
        <v>153123239</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155</v>
      </c>
      <c r="N17" s="517"/>
      <c r="O17" s="517"/>
      <c r="P17" s="517"/>
      <c r="Q17" s="518"/>
      <c r="R17" s="500" t="s">
        <v>156</v>
      </c>
      <c r="S17" s="501"/>
      <c r="T17" s="501"/>
      <c r="U17" s="501"/>
      <c r="V17" s="502"/>
      <c r="W17" s="513" t="s">
        <v>157</v>
      </c>
      <c r="X17" s="409"/>
      <c r="Y17" s="409"/>
      <c r="Z17" s="409"/>
      <c r="AA17" s="409"/>
      <c r="AB17" s="410"/>
      <c r="AC17" s="376">
        <v>245491</v>
      </c>
      <c r="AD17" s="377"/>
      <c r="AE17" s="377"/>
      <c r="AF17" s="377"/>
      <c r="AG17" s="378"/>
      <c r="AH17" s="376">
        <v>242725</v>
      </c>
      <c r="AI17" s="377"/>
      <c r="AJ17" s="377"/>
      <c r="AK17" s="377"/>
      <c r="AL17" s="436"/>
      <c r="AM17" s="480"/>
      <c r="AN17" s="380"/>
      <c r="AO17" s="380"/>
      <c r="AP17" s="380"/>
      <c r="AQ17" s="380"/>
      <c r="AR17" s="380"/>
      <c r="AS17" s="380"/>
      <c r="AT17" s="381"/>
      <c r="AU17" s="481"/>
      <c r="AV17" s="482"/>
      <c r="AW17" s="482"/>
      <c r="AX17" s="482"/>
      <c r="AY17" s="437" t="s">
        <v>158</v>
      </c>
      <c r="AZ17" s="438"/>
      <c r="BA17" s="438"/>
      <c r="BB17" s="438"/>
      <c r="BC17" s="438"/>
      <c r="BD17" s="438"/>
      <c r="BE17" s="438"/>
      <c r="BF17" s="438"/>
      <c r="BG17" s="438"/>
      <c r="BH17" s="438"/>
      <c r="BI17" s="438"/>
      <c r="BJ17" s="438"/>
      <c r="BK17" s="438"/>
      <c r="BL17" s="438"/>
      <c r="BM17" s="439"/>
      <c r="BN17" s="423">
        <v>143290867</v>
      </c>
      <c r="BO17" s="424"/>
      <c r="BP17" s="424"/>
      <c r="BQ17" s="424"/>
      <c r="BR17" s="424"/>
      <c r="BS17" s="424"/>
      <c r="BT17" s="424"/>
      <c r="BU17" s="425"/>
      <c r="BV17" s="423">
        <v>150457768</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159</v>
      </c>
      <c r="C18" s="474"/>
      <c r="D18" s="474"/>
      <c r="E18" s="475"/>
      <c r="F18" s="475"/>
      <c r="G18" s="475"/>
      <c r="H18" s="475"/>
      <c r="I18" s="475"/>
      <c r="J18" s="475"/>
      <c r="K18" s="475"/>
      <c r="L18" s="476">
        <v>789.95</v>
      </c>
      <c r="M18" s="476"/>
      <c r="N18" s="476"/>
      <c r="O18" s="476"/>
      <c r="P18" s="476"/>
      <c r="Q18" s="476"/>
      <c r="R18" s="477"/>
      <c r="S18" s="477"/>
      <c r="T18" s="477"/>
      <c r="U18" s="477"/>
      <c r="V18" s="478"/>
      <c r="W18" s="494"/>
      <c r="X18" s="495"/>
      <c r="Y18" s="495"/>
      <c r="Z18" s="495"/>
      <c r="AA18" s="495"/>
      <c r="AB18" s="519"/>
      <c r="AC18" s="393">
        <v>76.2</v>
      </c>
      <c r="AD18" s="394"/>
      <c r="AE18" s="394"/>
      <c r="AF18" s="394"/>
      <c r="AG18" s="479"/>
      <c r="AH18" s="393">
        <v>75.400000000000006</v>
      </c>
      <c r="AI18" s="394"/>
      <c r="AJ18" s="394"/>
      <c r="AK18" s="394"/>
      <c r="AL18" s="395"/>
      <c r="AM18" s="480"/>
      <c r="AN18" s="380"/>
      <c r="AO18" s="380"/>
      <c r="AP18" s="380"/>
      <c r="AQ18" s="380"/>
      <c r="AR18" s="380"/>
      <c r="AS18" s="380"/>
      <c r="AT18" s="381"/>
      <c r="AU18" s="481"/>
      <c r="AV18" s="482"/>
      <c r="AW18" s="482"/>
      <c r="AX18" s="482"/>
      <c r="AY18" s="437" t="s">
        <v>160</v>
      </c>
      <c r="AZ18" s="438"/>
      <c r="BA18" s="438"/>
      <c r="BB18" s="438"/>
      <c r="BC18" s="438"/>
      <c r="BD18" s="438"/>
      <c r="BE18" s="438"/>
      <c r="BF18" s="438"/>
      <c r="BG18" s="438"/>
      <c r="BH18" s="438"/>
      <c r="BI18" s="438"/>
      <c r="BJ18" s="438"/>
      <c r="BK18" s="438"/>
      <c r="BL18" s="438"/>
      <c r="BM18" s="439"/>
      <c r="BN18" s="423">
        <v>183659050</v>
      </c>
      <c r="BO18" s="424"/>
      <c r="BP18" s="424"/>
      <c r="BQ18" s="424"/>
      <c r="BR18" s="424"/>
      <c r="BS18" s="424"/>
      <c r="BT18" s="424"/>
      <c r="BU18" s="425"/>
      <c r="BV18" s="423">
        <v>181260249</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161</v>
      </c>
      <c r="C19" s="474"/>
      <c r="D19" s="474"/>
      <c r="E19" s="475"/>
      <c r="F19" s="475"/>
      <c r="G19" s="475"/>
      <c r="H19" s="475"/>
      <c r="I19" s="475"/>
      <c r="J19" s="475"/>
      <c r="K19" s="475"/>
      <c r="L19" s="483">
        <v>917</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162</v>
      </c>
      <c r="AZ19" s="438"/>
      <c r="BA19" s="438"/>
      <c r="BB19" s="438"/>
      <c r="BC19" s="438"/>
      <c r="BD19" s="438"/>
      <c r="BE19" s="438"/>
      <c r="BF19" s="438"/>
      <c r="BG19" s="438"/>
      <c r="BH19" s="438"/>
      <c r="BI19" s="438"/>
      <c r="BJ19" s="438"/>
      <c r="BK19" s="438"/>
      <c r="BL19" s="438"/>
      <c r="BM19" s="439"/>
      <c r="BN19" s="423">
        <v>249484165</v>
      </c>
      <c r="BO19" s="424"/>
      <c r="BP19" s="424"/>
      <c r="BQ19" s="424"/>
      <c r="BR19" s="424"/>
      <c r="BS19" s="424"/>
      <c r="BT19" s="424"/>
      <c r="BU19" s="425"/>
      <c r="BV19" s="423">
        <v>232286823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163</v>
      </c>
      <c r="C20" s="474"/>
      <c r="D20" s="474"/>
      <c r="E20" s="475"/>
      <c r="F20" s="475"/>
      <c r="G20" s="475"/>
      <c r="H20" s="475"/>
      <c r="I20" s="475"/>
      <c r="J20" s="475"/>
      <c r="K20" s="475"/>
      <c r="L20" s="483">
        <v>327620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164</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165</v>
      </c>
      <c r="C22" s="400"/>
      <c r="D22" s="401"/>
      <c r="E22" s="408" t="s">
        <v>1</v>
      </c>
      <c r="F22" s="409"/>
      <c r="G22" s="409"/>
      <c r="H22" s="409"/>
      <c r="I22" s="409"/>
      <c r="J22" s="409"/>
      <c r="K22" s="410"/>
      <c r="L22" s="408" t="s">
        <v>166</v>
      </c>
      <c r="M22" s="409"/>
      <c r="N22" s="409"/>
      <c r="O22" s="409"/>
      <c r="P22" s="410"/>
      <c r="Q22" s="414" t="s">
        <v>167</v>
      </c>
      <c r="R22" s="415"/>
      <c r="S22" s="415"/>
      <c r="T22" s="415"/>
      <c r="U22" s="415"/>
      <c r="V22" s="416"/>
      <c r="W22" s="465" t="s">
        <v>168</v>
      </c>
      <c r="X22" s="400"/>
      <c r="Y22" s="401"/>
      <c r="Z22" s="408" t="s">
        <v>1</v>
      </c>
      <c r="AA22" s="409"/>
      <c r="AB22" s="409"/>
      <c r="AC22" s="409"/>
      <c r="AD22" s="409"/>
      <c r="AE22" s="409"/>
      <c r="AF22" s="409"/>
      <c r="AG22" s="410"/>
      <c r="AH22" s="426" t="s">
        <v>169</v>
      </c>
      <c r="AI22" s="409"/>
      <c r="AJ22" s="409"/>
      <c r="AK22" s="409"/>
      <c r="AL22" s="410"/>
      <c r="AM22" s="426" t="s">
        <v>170</v>
      </c>
      <c r="AN22" s="427"/>
      <c r="AO22" s="427"/>
      <c r="AP22" s="427"/>
      <c r="AQ22" s="427"/>
      <c r="AR22" s="428"/>
      <c r="AS22" s="414" t="s">
        <v>167</v>
      </c>
      <c r="AT22" s="415"/>
      <c r="AU22" s="415"/>
      <c r="AV22" s="415"/>
      <c r="AW22" s="415"/>
      <c r="AX22" s="432"/>
      <c r="AY22" s="449" t="s">
        <v>171</v>
      </c>
      <c r="AZ22" s="450"/>
      <c r="BA22" s="450"/>
      <c r="BB22" s="450"/>
      <c r="BC22" s="450"/>
      <c r="BD22" s="450"/>
      <c r="BE22" s="450"/>
      <c r="BF22" s="450"/>
      <c r="BG22" s="450"/>
      <c r="BH22" s="450"/>
      <c r="BI22" s="450"/>
      <c r="BJ22" s="450"/>
      <c r="BK22" s="450"/>
      <c r="BL22" s="450"/>
      <c r="BM22" s="451"/>
      <c r="BN22" s="452">
        <v>337676285</v>
      </c>
      <c r="BO22" s="453"/>
      <c r="BP22" s="453"/>
      <c r="BQ22" s="453"/>
      <c r="BR22" s="453"/>
      <c r="BS22" s="453"/>
      <c r="BT22" s="453"/>
      <c r="BU22" s="454"/>
      <c r="BV22" s="452">
        <v>336865675</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172</v>
      </c>
      <c r="AZ23" s="438"/>
      <c r="BA23" s="438"/>
      <c r="BB23" s="438"/>
      <c r="BC23" s="438"/>
      <c r="BD23" s="438"/>
      <c r="BE23" s="438"/>
      <c r="BF23" s="438"/>
      <c r="BG23" s="438"/>
      <c r="BH23" s="438"/>
      <c r="BI23" s="438"/>
      <c r="BJ23" s="438"/>
      <c r="BK23" s="438"/>
      <c r="BL23" s="438"/>
      <c r="BM23" s="439"/>
      <c r="BN23" s="423">
        <v>145261030</v>
      </c>
      <c r="BO23" s="424"/>
      <c r="BP23" s="424"/>
      <c r="BQ23" s="424"/>
      <c r="BR23" s="424"/>
      <c r="BS23" s="424"/>
      <c r="BT23" s="424"/>
      <c r="BU23" s="425"/>
      <c r="BV23" s="423">
        <v>146613315</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173</v>
      </c>
      <c r="F24" s="380"/>
      <c r="G24" s="380"/>
      <c r="H24" s="380"/>
      <c r="I24" s="380"/>
      <c r="J24" s="380"/>
      <c r="K24" s="381"/>
      <c r="L24" s="376">
        <v>1</v>
      </c>
      <c r="M24" s="377"/>
      <c r="N24" s="377"/>
      <c r="O24" s="377"/>
      <c r="P24" s="378"/>
      <c r="Q24" s="376">
        <v>11600</v>
      </c>
      <c r="R24" s="377"/>
      <c r="S24" s="377"/>
      <c r="T24" s="377"/>
      <c r="U24" s="377"/>
      <c r="V24" s="378"/>
      <c r="W24" s="466"/>
      <c r="X24" s="403"/>
      <c r="Y24" s="404"/>
      <c r="Z24" s="379" t="s">
        <v>174</v>
      </c>
      <c r="AA24" s="380"/>
      <c r="AB24" s="380"/>
      <c r="AC24" s="380"/>
      <c r="AD24" s="380"/>
      <c r="AE24" s="380"/>
      <c r="AF24" s="380"/>
      <c r="AG24" s="381"/>
      <c r="AH24" s="376">
        <v>4501</v>
      </c>
      <c r="AI24" s="377"/>
      <c r="AJ24" s="377"/>
      <c r="AK24" s="377"/>
      <c r="AL24" s="378"/>
      <c r="AM24" s="376">
        <v>14794787</v>
      </c>
      <c r="AN24" s="377"/>
      <c r="AO24" s="377"/>
      <c r="AP24" s="377"/>
      <c r="AQ24" s="377"/>
      <c r="AR24" s="378"/>
      <c r="AS24" s="376">
        <v>3287</v>
      </c>
      <c r="AT24" s="377"/>
      <c r="AU24" s="377"/>
      <c r="AV24" s="377"/>
      <c r="AW24" s="377"/>
      <c r="AX24" s="436"/>
      <c r="AY24" s="396" t="s">
        <v>175</v>
      </c>
      <c r="AZ24" s="397"/>
      <c r="BA24" s="397"/>
      <c r="BB24" s="397"/>
      <c r="BC24" s="397"/>
      <c r="BD24" s="397"/>
      <c r="BE24" s="397"/>
      <c r="BF24" s="397"/>
      <c r="BG24" s="397"/>
      <c r="BH24" s="397"/>
      <c r="BI24" s="397"/>
      <c r="BJ24" s="397"/>
      <c r="BK24" s="397"/>
      <c r="BL24" s="397"/>
      <c r="BM24" s="398"/>
      <c r="BN24" s="423">
        <v>174267727</v>
      </c>
      <c r="BO24" s="424"/>
      <c r="BP24" s="424"/>
      <c r="BQ24" s="424"/>
      <c r="BR24" s="424"/>
      <c r="BS24" s="424"/>
      <c r="BT24" s="424"/>
      <c r="BU24" s="425"/>
      <c r="BV24" s="423">
        <v>165567736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176</v>
      </c>
      <c r="F25" s="380"/>
      <c r="G25" s="380"/>
      <c r="H25" s="380"/>
      <c r="I25" s="380"/>
      <c r="J25" s="380"/>
      <c r="K25" s="381"/>
      <c r="L25" s="376">
        <v>2</v>
      </c>
      <c r="M25" s="377"/>
      <c r="N25" s="377"/>
      <c r="O25" s="377"/>
      <c r="P25" s="378"/>
      <c r="Q25" s="376">
        <v>9200</v>
      </c>
      <c r="R25" s="377"/>
      <c r="S25" s="377"/>
      <c r="T25" s="377"/>
      <c r="U25" s="377"/>
      <c r="V25" s="378"/>
      <c r="W25" s="466"/>
      <c r="X25" s="403"/>
      <c r="Y25" s="404"/>
      <c r="Z25" s="379" t="s">
        <v>177</v>
      </c>
      <c r="AA25" s="380"/>
      <c r="AB25" s="380"/>
      <c r="AC25" s="380"/>
      <c r="AD25" s="380"/>
      <c r="AE25" s="380"/>
      <c r="AF25" s="380"/>
      <c r="AG25" s="381"/>
      <c r="AH25" s="376">
        <v>763</v>
      </c>
      <c r="AI25" s="377"/>
      <c r="AJ25" s="377"/>
      <c r="AK25" s="377"/>
      <c r="AL25" s="378"/>
      <c r="AM25" s="376">
        <v>2423288</v>
      </c>
      <c r="AN25" s="377"/>
      <c r="AO25" s="377"/>
      <c r="AP25" s="377"/>
      <c r="AQ25" s="377"/>
      <c r="AR25" s="378"/>
      <c r="AS25" s="376">
        <v>3176</v>
      </c>
      <c r="AT25" s="377"/>
      <c r="AU25" s="377"/>
      <c r="AV25" s="377"/>
      <c r="AW25" s="377"/>
      <c r="AX25" s="436"/>
      <c r="AY25" s="449" t="s">
        <v>178</v>
      </c>
      <c r="AZ25" s="450"/>
      <c r="BA25" s="450"/>
      <c r="BB25" s="450"/>
      <c r="BC25" s="450"/>
      <c r="BD25" s="450"/>
      <c r="BE25" s="450"/>
      <c r="BF25" s="450"/>
      <c r="BG25" s="450"/>
      <c r="BH25" s="450"/>
      <c r="BI25" s="450"/>
      <c r="BJ25" s="450"/>
      <c r="BK25" s="450"/>
      <c r="BL25" s="450"/>
      <c r="BM25" s="451"/>
      <c r="BN25" s="452">
        <v>130568229</v>
      </c>
      <c r="BO25" s="453"/>
      <c r="BP25" s="453"/>
      <c r="BQ25" s="453"/>
      <c r="BR25" s="453"/>
      <c r="BS25" s="453"/>
      <c r="BT25" s="453"/>
      <c r="BU25" s="454"/>
      <c r="BV25" s="452">
        <v>106105816</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179</v>
      </c>
      <c r="F26" s="380"/>
      <c r="G26" s="380"/>
      <c r="H26" s="380"/>
      <c r="I26" s="380"/>
      <c r="J26" s="380"/>
      <c r="K26" s="381"/>
      <c r="L26" s="376">
        <v>1</v>
      </c>
      <c r="M26" s="377"/>
      <c r="N26" s="377"/>
      <c r="O26" s="377"/>
      <c r="P26" s="378"/>
      <c r="Q26" s="376">
        <v>5969</v>
      </c>
      <c r="R26" s="377"/>
      <c r="S26" s="377"/>
      <c r="T26" s="377"/>
      <c r="U26" s="377"/>
      <c r="V26" s="378"/>
      <c r="W26" s="466"/>
      <c r="X26" s="403"/>
      <c r="Y26" s="404"/>
      <c r="Z26" s="379" t="s">
        <v>180</v>
      </c>
      <c r="AA26" s="434"/>
      <c r="AB26" s="434"/>
      <c r="AC26" s="434"/>
      <c r="AD26" s="434"/>
      <c r="AE26" s="434"/>
      <c r="AF26" s="434"/>
      <c r="AG26" s="435"/>
      <c r="AH26" s="376">
        <v>291</v>
      </c>
      <c r="AI26" s="377"/>
      <c r="AJ26" s="377"/>
      <c r="AK26" s="377"/>
      <c r="AL26" s="378"/>
      <c r="AM26" s="376">
        <v>927417</v>
      </c>
      <c r="AN26" s="377"/>
      <c r="AO26" s="377"/>
      <c r="AP26" s="377"/>
      <c r="AQ26" s="377"/>
      <c r="AR26" s="378"/>
      <c r="AS26" s="376">
        <v>3187</v>
      </c>
      <c r="AT26" s="377"/>
      <c r="AU26" s="377"/>
      <c r="AV26" s="377"/>
      <c r="AW26" s="377"/>
      <c r="AX26" s="436"/>
      <c r="AY26" s="463" t="s">
        <v>181</v>
      </c>
      <c r="AZ26" s="383"/>
      <c r="BA26" s="383"/>
      <c r="BB26" s="383"/>
      <c r="BC26" s="383"/>
      <c r="BD26" s="383"/>
      <c r="BE26" s="383"/>
      <c r="BF26" s="383"/>
      <c r="BG26" s="383"/>
      <c r="BH26" s="383"/>
      <c r="BI26" s="383"/>
      <c r="BJ26" s="383"/>
      <c r="BK26" s="383"/>
      <c r="BL26" s="383"/>
      <c r="BM26" s="464"/>
      <c r="BN26" s="423">
        <v>1299147</v>
      </c>
      <c r="BO26" s="424"/>
      <c r="BP26" s="424"/>
      <c r="BQ26" s="424"/>
      <c r="BR26" s="424"/>
      <c r="BS26" s="424"/>
      <c r="BT26" s="424"/>
      <c r="BU26" s="425"/>
      <c r="BV26" s="423">
        <v>1179126</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182</v>
      </c>
      <c r="F27" s="380"/>
      <c r="G27" s="380"/>
      <c r="H27" s="380"/>
      <c r="I27" s="380"/>
      <c r="J27" s="380"/>
      <c r="K27" s="381"/>
      <c r="L27" s="376">
        <v>1</v>
      </c>
      <c r="M27" s="377"/>
      <c r="N27" s="377"/>
      <c r="O27" s="377"/>
      <c r="P27" s="378"/>
      <c r="Q27" s="376">
        <v>8500</v>
      </c>
      <c r="R27" s="377"/>
      <c r="S27" s="377"/>
      <c r="T27" s="377"/>
      <c r="U27" s="377"/>
      <c r="V27" s="378"/>
      <c r="W27" s="466"/>
      <c r="X27" s="403"/>
      <c r="Y27" s="404"/>
      <c r="Z27" s="379" t="s">
        <v>183</v>
      </c>
      <c r="AA27" s="380"/>
      <c r="AB27" s="380"/>
      <c r="AC27" s="380"/>
      <c r="AD27" s="380"/>
      <c r="AE27" s="380"/>
      <c r="AF27" s="380"/>
      <c r="AG27" s="381"/>
      <c r="AH27" s="376">
        <v>3361</v>
      </c>
      <c r="AI27" s="377"/>
      <c r="AJ27" s="377"/>
      <c r="AK27" s="377"/>
      <c r="AL27" s="378"/>
      <c r="AM27" s="376">
        <v>11971474</v>
      </c>
      <c r="AN27" s="377"/>
      <c r="AO27" s="377"/>
      <c r="AP27" s="377"/>
      <c r="AQ27" s="377"/>
      <c r="AR27" s="378"/>
      <c r="AS27" s="376">
        <v>3562</v>
      </c>
      <c r="AT27" s="377"/>
      <c r="AU27" s="377"/>
      <c r="AV27" s="377"/>
      <c r="AW27" s="377"/>
      <c r="AX27" s="436"/>
      <c r="AY27" s="460" t="s">
        <v>184</v>
      </c>
      <c r="AZ27" s="461"/>
      <c r="BA27" s="461"/>
      <c r="BB27" s="461"/>
      <c r="BC27" s="461"/>
      <c r="BD27" s="461"/>
      <c r="BE27" s="461"/>
      <c r="BF27" s="461"/>
      <c r="BG27" s="461"/>
      <c r="BH27" s="461"/>
      <c r="BI27" s="461"/>
      <c r="BJ27" s="461"/>
      <c r="BK27" s="461"/>
      <c r="BL27" s="461"/>
      <c r="BM27" s="462"/>
      <c r="BN27" s="457">
        <v>4814901</v>
      </c>
      <c r="BO27" s="458"/>
      <c r="BP27" s="458"/>
      <c r="BQ27" s="458"/>
      <c r="BR27" s="458"/>
      <c r="BS27" s="458"/>
      <c r="BT27" s="458"/>
      <c r="BU27" s="459"/>
      <c r="BV27" s="457">
        <v>4776814</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185</v>
      </c>
      <c r="F28" s="380"/>
      <c r="G28" s="380"/>
      <c r="H28" s="380"/>
      <c r="I28" s="380"/>
      <c r="J28" s="380"/>
      <c r="K28" s="381"/>
      <c r="L28" s="376">
        <v>1</v>
      </c>
      <c r="M28" s="377"/>
      <c r="N28" s="377"/>
      <c r="O28" s="377"/>
      <c r="P28" s="378"/>
      <c r="Q28" s="376">
        <v>7700</v>
      </c>
      <c r="R28" s="377"/>
      <c r="S28" s="377"/>
      <c r="T28" s="377"/>
      <c r="U28" s="377"/>
      <c r="V28" s="378"/>
      <c r="W28" s="466"/>
      <c r="X28" s="403"/>
      <c r="Y28" s="404"/>
      <c r="Z28" s="379" t="s">
        <v>186</v>
      </c>
      <c r="AA28" s="380"/>
      <c r="AB28" s="380"/>
      <c r="AC28" s="380"/>
      <c r="AD28" s="380"/>
      <c r="AE28" s="380"/>
      <c r="AF28" s="380"/>
      <c r="AG28" s="381"/>
      <c r="AH28" s="376">
        <v>499</v>
      </c>
      <c r="AI28" s="377"/>
      <c r="AJ28" s="377"/>
      <c r="AK28" s="377"/>
      <c r="AL28" s="378"/>
      <c r="AM28" s="376">
        <v>1399695</v>
      </c>
      <c r="AN28" s="377"/>
      <c r="AO28" s="377"/>
      <c r="AP28" s="377"/>
      <c r="AQ28" s="377"/>
      <c r="AR28" s="378"/>
      <c r="AS28" s="376">
        <v>2805</v>
      </c>
      <c r="AT28" s="377"/>
      <c r="AU28" s="377"/>
      <c r="AV28" s="377"/>
      <c r="AW28" s="377"/>
      <c r="AX28" s="436"/>
      <c r="AY28" s="440" t="s">
        <v>187</v>
      </c>
      <c r="AZ28" s="441"/>
      <c r="BA28" s="441"/>
      <c r="BB28" s="442"/>
      <c r="BC28" s="449" t="s">
        <v>49</v>
      </c>
      <c r="BD28" s="450"/>
      <c r="BE28" s="450"/>
      <c r="BF28" s="450"/>
      <c r="BG28" s="450"/>
      <c r="BH28" s="450"/>
      <c r="BI28" s="450"/>
      <c r="BJ28" s="450"/>
      <c r="BK28" s="450"/>
      <c r="BL28" s="450"/>
      <c r="BM28" s="451"/>
      <c r="BN28" s="452">
        <v>20735628</v>
      </c>
      <c r="BO28" s="453"/>
      <c r="BP28" s="453"/>
      <c r="BQ28" s="453"/>
      <c r="BR28" s="453"/>
      <c r="BS28" s="453"/>
      <c r="BT28" s="453"/>
      <c r="BU28" s="454"/>
      <c r="BV28" s="452">
        <v>19808259</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188</v>
      </c>
      <c r="F29" s="380"/>
      <c r="G29" s="380"/>
      <c r="H29" s="380"/>
      <c r="I29" s="380"/>
      <c r="J29" s="380"/>
      <c r="K29" s="381"/>
      <c r="L29" s="376">
        <v>44</v>
      </c>
      <c r="M29" s="377"/>
      <c r="N29" s="377"/>
      <c r="O29" s="377"/>
      <c r="P29" s="378"/>
      <c r="Q29" s="376">
        <v>7100</v>
      </c>
      <c r="R29" s="377"/>
      <c r="S29" s="377"/>
      <c r="T29" s="377"/>
      <c r="U29" s="377"/>
      <c r="V29" s="378"/>
      <c r="W29" s="467"/>
      <c r="X29" s="468"/>
      <c r="Y29" s="469"/>
      <c r="Z29" s="379" t="s">
        <v>189</v>
      </c>
      <c r="AA29" s="380"/>
      <c r="AB29" s="380"/>
      <c r="AC29" s="380"/>
      <c r="AD29" s="380"/>
      <c r="AE29" s="380"/>
      <c r="AF29" s="380"/>
      <c r="AG29" s="381"/>
      <c r="AH29" s="376">
        <v>8361</v>
      </c>
      <c r="AI29" s="377"/>
      <c r="AJ29" s="377"/>
      <c r="AK29" s="377"/>
      <c r="AL29" s="378"/>
      <c r="AM29" s="376">
        <v>28165956</v>
      </c>
      <c r="AN29" s="377"/>
      <c r="AO29" s="377"/>
      <c r="AP29" s="377"/>
      <c r="AQ29" s="377"/>
      <c r="AR29" s="378"/>
      <c r="AS29" s="376">
        <v>3369</v>
      </c>
      <c r="AT29" s="377"/>
      <c r="AU29" s="377"/>
      <c r="AV29" s="377"/>
      <c r="AW29" s="377"/>
      <c r="AX29" s="436"/>
      <c r="AY29" s="443"/>
      <c r="AZ29" s="444"/>
      <c r="BA29" s="444"/>
      <c r="BB29" s="445"/>
      <c r="BC29" s="437" t="s">
        <v>190</v>
      </c>
      <c r="BD29" s="438"/>
      <c r="BE29" s="438"/>
      <c r="BF29" s="438"/>
      <c r="BG29" s="438"/>
      <c r="BH29" s="438"/>
      <c r="BI29" s="438"/>
      <c r="BJ29" s="438"/>
      <c r="BK29" s="438"/>
      <c r="BL29" s="438"/>
      <c r="BM29" s="439"/>
      <c r="BN29" s="423">
        <v>1476748</v>
      </c>
      <c r="BO29" s="424"/>
      <c r="BP29" s="424"/>
      <c r="BQ29" s="424"/>
      <c r="BR29" s="424"/>
      <c r="BS29" s="424"/>
      <c r="BT29" s="424"/>
      <c r="BU29" s="425"/>
      <c r="BV29" s="423">
        <v>1446251</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191</v>
      </c>
      <c r="X30" s="391"/>
      <c r="Y30" s="391"/>
      <c r="Z30" s="391"/>
      <c r="AA30" s="391"/>
      <c r="AB30" s="391"/>
      <c r="AC30" s="391"/>
      <c r="AD30" s="391"/>
      <c r="AE30" s="391"/>
      <c r="AF30" s="391"/>
      <c r="AG30" s="392"/>
      <c r="AH30" s="393">
        <v>100.5</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51</v>
      </c>
      <c r="BD30" s="397"/>
      <c r="BE30" s="397"/>
      <c r="BF30" s="397"/>
      <c r="BG30" s="397"/>
      <c r="BH30" s="397"/>
      <c r="BI30" s="397"/>
      <c r="BJ30" s="397"/>
      <c r="BK30" s="397"/>
      <c r="BL30" s="397"/>
      <c r="BM30" s="398"/>
      <c r="BN30" s="457">
        <v>37309926</v>
      </c>
      <c r="BO30" s="458"/>
      <c r="BP30" s="458"/>
      <c r="BQ30" s="458"/>
      <c r="BR30" s="458"/>
      <c r="BS30" s="458"/>
      <c r="BT30" s="458"/>
      <c r="BU30" s="459"/>
      <c r="BV30" s="457">
        <v>34133945</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192</v>
      </c>
      <c r="D32" s="382"/>
      <c r="E32" s="382"/>
      <c r="F32" s="382"/>
      <c r="G32" s="382"/>
      <c r="H32" s="382"/>
      <c r="I32" s="382"/>
      <c r="J32" s="382"/>
      <c r="K32" s="382"/>
      <c r="L32" s="382"/>
      <c r="M32" s="382"/>
      <c r="N32" s="382"/>
      <c r="O32" s="382"/>
      <c r="P32" s="382"/>
      <c r="Q32" s="382"/>
      <c r="R32" s="382"/>
      <c r="S32" s="382"/>
      <c r="U32" s="383" t="s">
        <v>193</v>
      </c>
      <c r="V32" s="383"/>
      <c r="W32" s="383"/>
      <c r="X32" s="383"/>
      <c r="Y32" s="383"/>
      <c r="Z32" s="383"/>
      <c r="AA32" s="383"/>
      <c r="AB32" s="383"/>
      <c r="AC32" s="383"/>
      <c r="AD32" s="383"/>
      <c r="AE32" s="383"/>
      <c r="AF32" s="383"/>
      <c r="AG32" s="383"/>
      <c r="AH32" s="383"/>
      <c r="AI32" s="383"/>
      <c r="AJ32" s="383"/>
      <c r="AK32" s="383"/>
      <c r="AM32" s="383" t="s">
        <v>194</v>
      </c>
      <c r="AN32" s="383"/>
      <c r="AO32" s="383"/>
      <c r="AP32" s="383"/>
      <c r="AQ32" s="383"/>
      <c r="AR32" s="383"/>
      <c r="AS32" s="383"/>
      <c r="AT32" s="383"/>
      <c r="AU32" s="383"/>
      <c r="AV32" s="383"/>
      <c r="AW32" s="383"/>
      <c r="AX32" s="383"/>
      <c r="AY32" s="383"/>
      <c r="AZ32" s="383"/>
      <c r="BA32" s="383"/>
      <c r="BB32" s="383"/>
      <c r="BC32" s="383"/>
      <c r="BE32" s="383" t="s">
        <v>195</v>
      </c>
      <c r="BF32" s="383"/>
      <c r="BG32" s="383"/>
      <c r="BH32" s="383"/>
      <c r="BI32" s="383"/>
      <c r="BJ32" s="383"/>
      <c r="BK32" s="383"/>
      <c r="BL32" s="383"/>
      <c r="BM32" s="383"/>
      <c r="BN32" s="383"/>
      <c r="BO32" s="383"/>
      <c r="BP32" s="383"/>
      <c r="BQ32" s="383"/>
      <c r="BR32" s="383"/>
      <c r="BS32" s="383"/>
      <c r="BT32" s="383"/>
      <c r="BU32" s="383"/>
      <c r="BW32" s="383" t="s">
        <v>196</v>
      </c>
      <c r="BX32" s="383"/>
      <c r="BY32" s="383"/>
      <c r="BZ32" s="383"/>
      <c r="CA32" s="383"/>
      <c r="CB32" s="383"/>
      <c r="CC32" s="383"/>
      <c r="CD32" s="383"/>
      <c r="CE32" s="383"/>
      <c r="CF32" s="383"/>
      <c r="CG32" s="383"/>
      <c r="CH32" s="383"/>
      <c r="CI32" s="383"/>
      <c r="CJ32" s="383"/>
      <c r="CK32" s="383"/>
      <c r="CL32" s="383"/>
      <c r="CM32" s="383"/>
      <c r="CO32" s="383" t="s">
        <v>197</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198</v>
      </c>
      <c r="D33" s="375"/>
      <c r="E33" s="374" t="s">
        <v>199</v>
      </c>
      <c r="F33" s="374"/>
      <c r="G33" s="374"/>
      <c r="H33" s="374"/>
      <c r="I33" s="374"/>
      <c r="J33" s="374"/>
      <c r="K33" s="374"/>
      <c r="L33" s="374"/>
      <c r="M33" s="374"/>
      <c r="N33" s="374"/>
      <c r="O33" s="374"/>
      <c r="P33" s="374"/>
      <c r="Q33" s="374"/>
      <c r="R33" s="374"/>
      <c r="S33" s="374"/>
      <c r="T33" s="203"/>
      <c r="U33" s="375" t="s">
        <v>200</v>
      </c>
      <c r="V33" s="375"/>
      <c r="W33" s="374" t="s">
        <v>201</v>
      </c>
      <c r="X33" s="374"/>
      <c r="Y33" s="374"/>
      <c r="Z33" s="374"/>
      <c r="AA33" s="374"/>
      <c r="AB33" s="374"/>
      <c r="AC33" s="374"/>
      <c r="AD33" s="374"/>
      <c r="AE33" s="374"/>
      <c r="AF33" s="374"/>
      <c r="AG33" s="374"/>
      <c r="AH33" s="374"/>
      <c r="AI33" s="374"/>
      <c r="AJ33" s="374"/>
      <c r="AK33" s="374"/>
      <c r="AL33" s="203"/>
      <c r="AM33" s="375" t="s">
        <v>202</v>
      </c>
      <c r="AN33" s="375"/>
      <c r="AO33" s="374" t="s">
        <v>203</v>
      </c>
      <c r="AP33" s="374"/>
      <c r="AQ33" s="374"/>
      <c r="AR33" s="374"/>
      <c r="AS33" s="374"/>
      <c r="AT33" s="374"/>
      <c r="AU33" s="374"/>
      <c r="AV33" s="374"/>
      <c r="AW33" s="374"/>
      <c r="AX33" s="374"/>
      <c r="AY33" s="374"/>
      <c r="AZ33" s="374"/>
      <c r="BA33" s="374"/>
      <c r="BB33" s="374"/>
      <c r="BC33" s="374"/>
      <c r="BD33" s="204"/>
      <c r="BE33" s="374" t="s">
        <v>204</v>
      </c>
      <c r="BF33" s="374"/>
      <c r="BG33" s="374" t="s">
        <v>205</v>
      </c>
      <c r="BH33" s="374"/>
      <c r="BI33" s="374"/>
      <c r="BJ33" s="374"/>
      <c r="BK33" s="374"/>
      <c r="BL33" s="374"/>
      <c r="BM33" s="374"/>
      <c r="BN33" s="374"/>
      <c r="BO33" s="374"/>
      <c r="BP33" s="374"/>
      <c r="BQ33" s="374"/>
      <c r="BR33" s="374"/>
      <c r="BS33" s="374"/>
      <c r="BT33" s="374"/>
      <c r="BU33" s="374"/>
      <c r="BV33" s="204"/>
      <c r="BW33" s="375" t="s">
        <v>204</v>
      </c>
      <c r="BX33" s="375"/>
      <c r="BY33" s="374" t="s">
        <v>206</v>
      </c>
      <c r="BZ33" s="374"/>
      <c r="CA33" s="374"/>
      <c r="CB33" s="374"/>
      <c r="CC33" s="374"/>
      <c r="CD33" s="374"/>
      <c r="CE33" s="374"/>
      <c r="CF33" s="374"/>
      <c r="CG33" s="374"/>
      <c r="CH33" s="374"/>
      <c r="CI33" s="374"/>
      <c r="CJ33" s="374"/>
      <c r="CK33" s="374"/>
      <c r="CL33" s="374"/>
      <c r="CM33" s="374"/>
      <c r="CN33" s="203"/>
      <c r="CO33" s="375" t="s">
        <v>198</v>
      </c>
      <c r="CP33" s="375"/>
      <c r="CQ33" s="374" t="s">
        <v>207</v>
      </c>
      <c r="CR33" s="374"/>
      <c r="CS33" s="374"/>
      <c r="CT33" s="374"/>
      <c r="CU33" s="374"/>
      <c r="CV33" s="374"/>
      <c r="CW33" s="374"/>
      <c r="CX33" s="374"/>
      <c r="CY33" s="374"/>
      <c r="CZ33" s="374"/>
      <c r="DA33" s="374"/>
      <c r="DB33" s="374"/>
      <c r="DC33" s="374"/>
      <c r="DD33" s="374"/>
      <c r="DE33" s="374"/>
      <c r="DF33" s="203"/>
      <c r="DG33" s="373" t="s">
        <v>208</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9</v>
      </c>
      <c r="V34" s="371"/>
      <c r="W34" s="372" t="str">
        <f>IF('各会計、関係団体の財政状況及び健全化判断比率'!B28="","",'各会計、関係団体の財政状況及び健全化判断比率'!B28)</f>
        <v>岡山市国民健康保険費特別会計</v>
      </c>
      <c r="X34" s="372"/>
      <c r="Y34" s="372"/>
      <c r="Z34" s="372"/>
      <c r="AA34" s="372"/>
      <c r="AB34" s="372"/>
      <c r="AC34" s="372"/>
      <c r="AD34" s="372"/>
      <c r="AE34" s="372"/>
      <c r="AF34" s="372"/>
      <c r="AG34" s="372"/>
      <c r="AH34" s="372"/>
      <c r="AI34" s="372"/>
      <c r="AJ34" s="372"/>
      <c r="AK34" s="372"/>
      <c r="AL34" s="178"/>
      <c r="AM34" s="371">
        <f>IF(AO34="","",MAX(C34:D43,U34:V43)+1)</f>
        <v>12</v>
      </c>
      <c r="AN34" s="371"/>
      <c r="AO34" s="372" t="str">
        <f>IF('各会計、関係団体の財政状況及び健全化判断比率'!B31="","",'各会計、関係団体の財政状況及び健全化判断比率'!B31)</f>
        <v>岡山市下水道事業会計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17</v>
      </c>
      <c r="BX34" s="371"/>
      <c r="BY34" s="372" t="str">
        <f>IF('各会計、関係団体の財政状況及び健全化判断比率'!B68="","",'各会計、関係団体の財政状況及び健全化判断比率'!B68)</f>
        <v>神崎衛生施設組合</v>
      </c>
      <c r="BZ34" s="372"/>
      <c r="CA34" s="372"/>
      <c r="CB34" s="372"/>
      <c r="CC34" s="372"/>
      <c r="CD34" s="372"/>
      <c r="CE34" s="372"/>
      <c r="CF34" s="372"/>
      <c r="CG34" s="372"/>
      <c r="CH34" s="372"/>
      <c r="CI34" s="372"/>
      <c r="CJ34" s="372"/>
      <c r="CK34" s="372"/>
      <c r="CL34" s="372"/>
      <c r="CM34" s="372"/>
      <c r="CN34" s="178"/>
      <c r="CO34" s="371">
        <f>IF(CQ34="","",MAX(C34:D43,U34:V43,AM34:AN43,BE34:BF43,BW34:BX43)+1)</f>
        <v>27</v>
      </c>
      <c r="CP34" s="371"/>
      <c r="CQ34" s="372" t="str">
        <f>IF('各会計、関係団体の財政状況及び健全化判断比率'!BS7="","",'各会計、関係団体の財政状況及び健全化判断比率'!BS7)</f>
        <v>（一財）岡山市勤労者福祉サービスセンター</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岡山市用品調達費特別会計</v>
      </c>
      <c r="F35" s="372"/>
      <c r="G35" s="372"/>
      <c r="H35" s="372"/>
      <c r="I35" s="372"/>
      <c r="J35" s="372"/>
      <c r="K35" s="372"/>
      <c r="L35" s="372"/>
      <c r="M35" s="372"/>
      <c r="N35" s="372"/>
      <c r="O35" s="372"/>
      <c r="P35" s="372"/>
      <c r="Q35" s="372"/>
      <c r="R35" s="372"/>
      <c r="S35" s="372"/>
      <c r="T35" s="178"/>
      <c r="U35" s="371">
        <f>IF(W35="","",U34+1)</f>
        <v>10</v>
      </c>
      <c r="V35" s="371"/>
      <c r="W35" s="372" t="str">
        <f>IF('各会計、関係団体の財政状況及び健全化判断比率'!B29="","",'各会計、関係団体の財政状況及び健全化判断比率'!B29)</f>
        <v>岡山市介護保険費特別会計</v>
      </c>
      <c r="X35" s="372"/>
      <c r="Y35" s="372"/>
      <c r="Z35" s="372"/>
      <c r="AA35" s="372"/>
      <c r="AB35" s="372"/>
      <c r="AC35" s="372"/>
      <c r="AD35" s="372"/>
      <c r="AE35" s="372"/>
      <c r="AF35" s="372"/>
      <c r="AG35" s="372"/>
      <c r="AH35" s="372"/>
      <c r="AI35" s="372"/>
      <c r="AJ35" s="372"/>
      <c r="AK35" s="372"/>
      <c r="AL35" s="178"/>
      <c r="AM35" s="371">
        <f t="shared" ref="AM35:AM43" si="0">IF(AO35="","",AM34+1)</f>
        <v>13</v>
      </c>
      <c r="AN35" s="371"/>
      <c r="AO35" s="372" t="str">
        <f>IF('各会計、関係団体の財政状況及び健全化判断比率'!B32="","",'各会計、関係団体の財政状況及び健全化判断比率'!B32)</f>
        <v>岡山市市場事業会計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18</v>
      </c>
      <c r="BX35" s="371"/>
      <c r="BY35" s="372" t="str">
        <f>IF('各会計、関係団体の財政状況及び健全化判断比率'!B69="","",'各会計、関係団体の財政状況及び健全化判断比率'!B69)</f>
        <v>備南衛生施設組合</v>
      </c>
      <c r="BZ35" s="372"/>
      <c r="CA35" s="372"/>
      <c r="CB35" s="372"/>
      <c r="CC35" s="372"/>
      <c r="CD35" s="372"/>
      <c r="CE35" s="372"/>
      <c r="CF35" s="372"/>
      <c r="CG35" s="372"/>
      <c r="CH35" s="372"/>
      <c r="CI35" s="372"/>
      <c r="CJ35" s="372"/>
      <c r="CK35" s="372"/>
      <c r="CL35" s="372"/>
      <c r="CM35" s="372"/>
      <c r="CN35" s="178"/>
      <c r="CO35" s="371">
        <f t="shared" ref="CO35:CO43" si="3">IF(CQ35="","",CO34+1)</f>
        <v>28</v>
      </c>
      <c r="CP35" s="371"/>
      <c r="CQ35" s="372" t="str">
        <f>IF('各会計、関係団体の財政状況及び健全化判断比率'!BS8="","",'各会計、関係団体の財政状況及び健全化判断比率'!BS8)</f>
        <v>（公財）岡山市公園協会</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f>IF(E36="","",C35+1)</f>
        <v>3</v>
      </c>
      <c r="D36" s="371"/>
      <c r="E36" s="372" t="str">
        <f>IF('各会計、関係団体の財政状況及び健全化判断比率'!B9="","",'各会計、関係団体の財政状況及び健全化判断比率'!B9)</f>
        <v>岡山市災害遺児教育年金事業費特別会計</v>
      </c>
      <c r="F36" s="372"/>
      <c r="G36" s="372"/>
      <c r="H36" s="372"/>
      <c r="I36" s="372"/>
      <c r="J36" s="372"/>
      <c r="K36" s="372"/>
      <c r="L36" s="372"/>
      <c r="M36" s="372"/>
      <c r="N36" s="372"/>
      <c r="O36" s="372"/>
      <c r="P36" s="372"/>
      <c r="Q36" s="372"/>
      <c r="R36" s="372"/>
      <c r="S36" s="372"/>
      <c r="T36" s="178"/>
      <c r="U36" s="371">
        <f t="shared" ref="U36:U43" si="4">IF(W36="","",U35+1)</f>
        <v>11</v>
      </c>
      <c r="V36" s="371"/>
      <c r="W36" s="372" t="str">
        <f>IF('各会計、関係団体の財政状況及び健全化判断比率'!B30="","",'各会計、関係団体の財政状況及び健全化判断比率'!B30)</f>
        <v>岡山市後期高齢者医療費特別会計</v>
      </c>
      <c r="X36" s="372"/>
      <c r="Y36" s="372"/>
      <c r="Z36" s="372"/>
      <c r="AA36" s="372"/>
      <c r="AB36" s="372"/>
      <c r="AC36" s="372"/>
      <c r="AD36" s="372"/>
      <c r="AE36" s="372"/>
      <c r="AF36" s="372"/>
      <c r="AG36" s="372"/>
      <c r="AH36" s="372"/>
      <c r="AI36" s="372"/>
      <c r="AJ36" s="372"/>
      <c r="AK36" s="372"/>
      <c r="AL36" s="178"/>
      <c r="AM36" s="371">
        <f t="shared" si="0"/>
        <v>14</v>
      </c>
      <c r="AN36" s="371"/>
      <c r="AO36" s="372" t="str">
        <f>IF('各会計、関係団体の財政状況及び健全化判断比率'!B33="","",'各会計、関係団体の財政状況及び健全化判断比率'!B33)</f>
        <v>岡山市水道事業会計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19</v>
      </c>
      <c r="BX36" s="371"/>
      <c r="BY36" s="372" t="str">
        <f>IF('各会計、関係団体の財政状況及び健全化判断比率'!B70="","",'各会計、関係団体の財政状況及び健全化判断比率'!B70)</f>
        <v>旭川中部衛生施設組合</v>
      </c>
      <c r="BZ36" s="372"/>
      <c r="CA36" s="372"/>
      <c r="CB36" s="372"/>
      <c r="CC36" s="372"/>
      <c r="CD36" s="372"/>
      <c r="CE36" s="372"/>
      <c r="CF36" s="372"/>
      <c r="CG36" s="372"/>
      <c r="CH36" s="372"/>
      <c r="CI36" s="372"/>
      <c r="CJ36" s="372"/>
      <c r="CK36" s="372"/>
      <c r="CL36" s="372"/>
      <c r="CM36" s="372"/>
      <c r="CN36" s="178"/>
      <c r="CO36" s="371">
        <f t="shared" si="3"/>
        <v>29</v>
      </c>
      <c r="CP36" s="371"/>
      <c r="CQ36" s="372" t="str">
        <f>IF('各会計、関係団体の財政状況及び健全化判断比率'!BS9="","",'各会計、関係団体の財政状況及び健全化判断比率'!BS9)</f>
        <v>（公財）岡山市シルバー人材センター</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f>IF(E37="","",C36+1)</f>
        <v>4</v>
      </c>
      <c r="D37" s="371"/>
      <c r="E37" s="372" t="str">
        <f>IF('各会計、関係団体の財政状況及び健全化判断比率'!B10="","",'各会計、関係団体の財政状況及び健全化判断比率'!B10)</f>
        <v>岡山市公共用地取得事業費特別会計</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f t="shared" si="0"/>
        <v>15</v>
      </c>
      <c r="AN37" s="371"/>
      <c r="AO37" s="372" t="str">
        <f>IF('各会計、関係団体の財政状況及び健全化判断比率'!B34="","",'各会計、関係団体の財政状況及び健全化判断比率'!B34)</f>
        <v>岡山市工業用水道事業会計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20</v>
      </c>
      <c r="BX37" s="371"/>
      <c r="BY37" s="372" t="str">
        <f>IF('各会計、関係団体の財政状況及び健全化判断比率'!B71="","",'各会計、関係団体の財政状況及び健全化判断比率'!B71)</f>
        <v>岡山市久米南町衛生施設組合</v>
      </c>
      <c r="BZ37" s="372"/>
      <c r="CA37" s="372"/>
      <c r="CB37" s="372"/>
      <c r="CC37" s="372"/>
      <c r="CD37" s="372"/>
      <c r="CE37" s="372"/>
      <c r="CF37" s="372"/>
      <c r="CG37" s="372"/>
      <c r="CH37" s="372"/>
      <c r="CI37" s="372"/>
      <c r="CJ37" s="372"/>
      <c r="CK37" s="372"/>
      <c r="CL37" s="372"/>
      <c r="CM37" s="372"/>
      <c r="CN37" s="178"/>
      <c r="CO37" s="371">
        <f t="shared" si="3"/>
        <v>30</v>
      </c>
      <c r="CP37" s="371"/>
      <c r="CQ37" s="372" t="str">
        <f>IF('各会計、関係団体の財政状況及び健全化判断比率'!BS10="","",'各会計、関係団体の財政状況及び健全化判断比率'!BS10)</f>
        <v>(公財）岡山文化芸術創造</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f t="shared" ref="C38:C43" si="5">IF(E38="","",C37+1)</f>
        <v>5</v>
      </c>
      <c r="D38" s="371"/>
      <c r="E38" s="372" t="str">
        <f>IF('各会計、関係団体の財政状況及び健全化判断比率'!B11="","",'各会計、関係団体の財政状況及び健全化判断比率'!B11)</f>
        <v>岡山市学童校外事故共済事業費特別会計</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f t="shared" si="0"/>
        <v>16</v>
      </c>
      <c r="AN38" s="371"/>
      <c r="AO38" s="372" t="str">
        <f>IF('各会計、関係団体の財政状況及び健全化判断比率'!B35="","",'各会計、関係団体の財政状況及び健全化判断比率'!B35)</f>
        <v>岡山市病院事業会計</v>
      </c>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21</v>
      </c>
      <c r="BX38" s="371"/>
      <c r="BY38" s="372" t="str">
        <f>IF('各会計、関係団体の財政状況及び健全化判断比率'!B72="","",'各会計、関係団体の財政状況及び健全化判断比率'!B72)</f>
        <v>岡山市久米南町国民健康保険組合</v>
      </c>
      <c r="BZ38" s="372"/>
      <c r="CA38" s="372"/>
      <c r="CB38" s="372"/>
      <c r="CC38" s="372"/>
      <c r="CD38" s="372"/>
      <c r="CE38" s="372"/>
      <c r="CF38" s="372"/>
      <c r="CG38" s="372"/>
      <c r="CH38" s="372"/>
      <c r="CI38" s="372"/>
      <c r="CJ38" s="372"/>
      <c r="CK38" s="372"/>
      <c r="CL38" s="372"/>
      <c r="CM38" s="372"/>
      <c r="CN38" s="178"/>
      <c r="CO38" s="371">
        <f t="shared" si="3"/>
        <v>31</v>
      </c>
      <c r="CP38" s="371"/>
      <c r="CQ38" s="372" t="str">
        <f>IF('各会計、関係団体の財政状況及び健全化判断比率'!BS11="","",'各会計、関係団体の財政状況及び健全化判断比率'!BS11)</f>
        <v>（一財）岡山市水産協会</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f t="shared" si="5"/>
        <v>6</v>
      </c>
      <c r="D39" s="371"/>
      <c r="E39" s="372" t="str">
        <f>IF('各会計、関係団体の財政状況及び健全化判断比率'!B12="","",'各会計、関係団体の財政状況及び健全化判断比率'!B12)</f>
        <v>岡山市母子父子寡婦福祉資金貸付事業費特別会計</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22</v>
      </c>
      <c r="BX39" s="371"/>
      <c r="BY39" s="372" t="str">
        <f>IF('各会計、関係団体の財政状況及び健全化判断比率'!B73="","",'各会計、関係団体の財政状況及び健全化判断比率'!B73)</f>
        <v>岡山県広域水道企業団</v>
      </c>
      <c r="BZ39" s="372"/>
      <c r="CA39" s="372"/>
      <c r="CB39" s="372"/>
      <c r="CC39" s="372"/>
      <c r="CD39" s="372"/>
      <c r="CE39" s="372"/>
      <c r="CF39" s="372"/>
      <c r="CG39" s="372"/>
      <c r="CH39" s="372"/>
      <c r="CI39" s="372"/>
      <c r="CJ39" s="372"/>
      <c r="CK39" s="372"/>
      <c r="CL39" s="372"/>
      <c r="CM39" s="372"/>
      <c r="CN39" s="178"/>
      <c r="CO39" s="371">
        <f t="shared" si="3"/>
        <v>32</v>
      </c>
      <c r="CP39" s="371"/>
      <c r="CQ39" s="372" t="str">
        <f>IF('各会計、関係団体の財政状況及び健全化判断比率'!BS12="","",'各会計、関係団体の財政状況及び健全化判断比率'!BS12)</f>
        <v>（公財）岡山市ふれあい公社</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f t="shared" si="5"/>
        <v>7</v>
      </c>
      <c r="D40" s="371"/>
      <c r="E40" s="372" t="str">
        <f>IF('各会計、関係団体の財政状況及び健全化判断比率'!B13="","",'各会計、関係団体の財政状況及び健全化判断比率'!B13)</f>
        <v>岡山市公債費特別会計</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23</v>
      </c>
      <c r="BX40" s="371"/>
      <c r="BY40" s="372" t="str">
        <f>IF('各会計、関係団体の財政状況及び健全化判断比率'!B74="","",'各会計、関係団体の財政状況及び健全化判断比率'!B74)</f>
        <v>岡山県南部水道企業団</v>
      </c>
      <c r="BZ40" s="372"/>
      <c r="CA40" s="372"/>
      <c r="CB40" s="372"/>
      <c r="CC40" s="372"/>
      <c r="CD40" s="372"/>
      <c r="CE40" s="372"/>
      <c r="CF40" s="372"/>
      <c r="CG40" s="372"/>
      <c r="CH40" s="372"/>
      <c r="CI40" s="372"/>
      <c r="CJ40" s="372"/>
      <c r="CK40" s="372"/>
      <c r="CL40" s="372"/>
      <c r="CM40" s="372"/>
      <c r="CN40" s="178"/>
      <c r="CO40" s="371">
        <f t="shared" si="3"/>
        <v>33</v>
      </c>
      <c r="CP40" s="371"/>
      <c r="CQ40" s="372" t="str">
        <f>IF('各会計、関係団体の財政状況及び健全化判断比率'!BS13="","",'各会計、関係団体の財政状況及び健全化判断比率'!BS13)</f>
        <v>（株）岡山コンベンションセンター</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f t="shared" si="5"/>
        <v>8</v>
      </c>
      <c r="D41" s="371"/>
      <c r="E41" s="372" t="str">
        <f>IF('各会計、関係団体の財政状況及び健全化判断比率'!B14="","",'各会計、関係団体の財政状況及び健全化判断比率'!B14)</f>
        <v>岡山市立総合医療センター病院事業債特別会計</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24</v>
      </c>
      <c r="BX41" s="371"/>
      <c r="BY41" s="372" t="str">
        <f>IF('各会計、関係団体の財政状況及び健全化判断比率'!B75="","",'各会計、関係団体の財政状況及び健全化判断比率'!B75)</f>
        <v>湛井十二箇郷組合</v>
      </c>
      <c r="BZ41" s="372"/>
      <c r="CA41" s="372"/>
      <c r="CB41" s="372"/>
      <c r="CC41" s="372"/>
      <c r="CD41" s="372"/>
      <c r="CE41" s="372"/>
      <c r="CF41" s="372"/>
      <c r="CG41" s="372"/>
      <c r="CH41" s="372"/>
      <c r="CI41" s="372"/>
      <c r="CJ41" s="372"/>
      <c r="CK41" s="372"/>
      <c r="CL41" s="372"/>
      <c r="CM41" s="372"/>
      <c r="CN41" s="178"/>
      <c r="CO41" s="371">
        <f t="shared" si="3"/>
        <v>34</v>
      </c>
      <c r="CP41" s="371"/>
      <c r="CQ41" s="372" t="str">
        <f>IF('各会計、関係団体の財政状況及び健全化判断比率'!BS14="","",'各会計、関係団体の財政状況及び健全化判断比率'!BS14)</f>
        <v>岡山市場冷蔵（株）</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25</v>
      </c>
      <c r="BX42" s="371"/>
      <c r="BY42" s="372" t="str">
        <f>IF('各会計、関係団体の財政状況及び健全化判断比率'!B76="","",'各会計、関係団体の財政状況及び健全化判断比率'!B76)</f>
        <v>大正池水利組合</v>
      </c>
      <c r="BZ42" s="372"/>
      <c r="CA42" s="372"/>
      <c r="CB42" s="372"/>
      <c r="CC42" s="372"/>
      <c r="CD42" s="372"/>
      <c r="CE42" s="372"/>
      <c r="CF42" s="372"/>
      <c r="CG42" s="372"/>
      <c r="CH42" s="372"/>
      <c r="CI42" s="372"/>
      <c r="CJ42" s="372"/>
      <c r="CK42" s="372"/>
      <c r="CL42" s="372"/>
      <c r="CM42" s="372"/>
      <c r="CN42" s="178"/>
      <c r="CO42" s="371">
        <f t="shared" si="3"/>
        <v>35</v>
      </c>
      <c r="CP42" s="371"/>
      <c r="CQ42" s="372" t="str">
        <f>IF('各会計、関係団体の財政状況及び健全化判断比率'!BS15="","",'各会計、関係団体の財政状況及び健全化判断比率'!BS15)</f>
        <v>岡山都市整備(株)</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26</v>
      </c>
      <c r="BX43" s="371"/>
      <c r="BY43" s="372" t="str">
        <f>IF('各会計、関係団体の財政状況及び健全化判断比率'!B77="","",'各会計、関係団体の財政状況及び健全化判断比率'!B77)</f>
        <v>田原用水組合</v>
      </c>
      <c r="BZ43" s="372"/>
      <c r="CA43" s="372"/>
      <c r="CB43" s="372"/>
      <c r="CC43" s="372"/>
      <c r="CD43" s="372"/>
      <c r="CE43" s="372"/>
      <c r="CF43" s="372"/>
      <c r="CG43" s="372"/>
      <c r="CH43" s="372"/>
      <c r="CI43" s="372"/>
      <c r="CJ43" s="372"/>
      <c r="CK43" s="372"/>
      <c r="CL43" s="372"/>
      <c r="CM43" s="372"/>
      <c r="CN43" s="178"/>
      <c r="CO43" s="371">
        <f t="shared" si="3"/>
        <v>36</v>
      </c>
      <c r="CP43" s="371"/>
      <c r="CQ43" s="372" t="str">
        <f>IF('各会計、関係団体の財政状況及び健全化判断比率'!BS16="","",'各会計、関係団体の財政状況及び健全化判断比率'!BS16)</f>
        <v>岡山港埠頭開発(株）</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368" t="s">
        <v>210</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211</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212</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213</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214</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215</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216</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640</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7"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2">
      <c r="A34" s="22"/>
      <c r="B34" s="31"/>
      <c r="C34" s="1180" t="s">
        <v>589</v>
      </c>
      <c r="D34" s="1180"/>
      <c r="E34" s="1181"/>
      <c r="F34" s="32">
        <v>4.24</v>
      </c>
      <c r="G34" s="33">
        <v>5.05</v>
      </c>
      <c r="H34" s="33">
        <v>5.44</v>
      </c>
      <c r="I34" s="33">
        <v>6.25</v>
      </c>
      <c r="J34" s="34">
        <v>6.63</v>
      </c>
      <c r="K34" s="22"/>
      <c r="L34" s="22"/>
      <c r="M34" s="22"/>
      <c r="N34" s="22"/>
      <c r="O34" s="22"/>
      <c r="P34" s="22"/>
    </row>
    <row r="35" spans="1:16" ht="39" customHeight="1" x14ac:dyDescent="0.2">
      <c r="A35" s="22"/>
      <c r="B35" s="35"/>
      <c r="C35" s="1174" t="s">
        <v>590</v>
      </c>
      <c r="D35" s="1175"/>
      <c r="E35" s="1176"/>
      <c r="F35" s="36">
        <v>5.49</v>
      </c>
      <c r="G35" s="37">
        <v>5.62</v>
      </c>
      <c r="H35" s="37">
        <v>5.4</v>
      </c>
      <c r="I35" s="37">
        <v>4.91</v>
      </c>
      <c r="J35" s="38">
        <v>4.38</v>
      </c>
      <c r="K35" s="22"/>
      <c r="L35" s="22"/>
      <c r="M35" s="22"/>
      <c r="N35" s="22"/>
      <c r="O35" s="22"/>
      <c r="P35" s="22"/>
    </row>
    <row r="36" spans="1:16" ht="39" customHeight="1" x14ac:dyDescent="0.2">
      <c r="A36" s="22"/>
      <c r="B36" s="35"/>
      <c r="C36" s="1174" t="s">
        <v>591</v>
      </c>
      <c r="D36" s="1175"/>
      <c r="E36" s="1176"/>
      <c r="F36" s="36">
        <v>1.41</v>
      </c>
      <c r="G36" s="37">
        <v>1.44</v>
      </c>
      <c r="H36" s="37">
        <v>1.49</v>
      </c>
      <c r="I36" s="37">
        <v>1.52</v>
      </c>
      <c r="J36" s="38">
        <v>1.52</v>
      </c>
      <c r="K36" s="22"/>
      <c r="L36" s="22"/>
      <c r="M36" s="22"/>
      <c r="N36" s="22"/>
      <c r="O36" s="22"/>
      <c r="P36" s="22"/>
    </row>
    <row r="37" spans="1:16" ht="39" customHeight="1" x14ac:dyDescent="0.2">
      <c r="A37" s="22"/>
      <c r="B37" s="35"/>
      <c r="C37" s="1174" t="s">
        <v>592</v>
      </c>
      <c r="D37" s="1175"/>
      <c r="E37" s="1176"/>
      <c r="F37" s="36">
        <v>0.49</v>
      </c>
      <c r="G37" s="37">
        <v>0.28000000000000003</v>
      </c>
      <c r="H37" s="37">
        <v>0.28000000000000003</v>
      </c>
      <c r="I37" s="37">
        <v>0.59</v>
      </c>
      <c r="J37" s="38">
        <v>0.71</v>
      </c>
      <c r="K37" s="22"/>
      <c r="L37" s="22"/>
      <c r="M37" s="22"/>
      <c r="N37" s="22"/>
      <c r="O37" s="22"/>
      <c r="P37" s="22"/>
    </row>
    <row r="38" spans="1:16" ht="39" customHeight="1" x14ac:dyDescent="0.2">
      <c r="A38" s="22"/>
      <c r="B38" s="35"/>
      <c r="C38" s="1174" t="s">
        <v>593</v>
      </c>
      <c r="D38" s="1175"/>
      <c r="E38" s="1176"/>
      <c r="F38" s="36">
        <v>0.47</v>
      </c>
      <c r="G38" s="37">
        <v>0.49</v>
      </c>
      <c r="H38" s="37">
        <v>0.56999999999999995</v>
      </c>
      <c r="I38" s="37">
        <v>0.54</v>
      </c>
      <c r="J38" s="38">
        <v>0.5</v>
      </c>
      <c r="K38" s="22"/>
      <c r="L38" s="22"/>
      <c r="M38" s="22"/>
      <c r="N38" s="22"/>
      <c r="O38" s="22"/>
      <c r="P38" s="22"/>
    </row>
    <row r="39" spans="1:16" ht="39" customHeight="1" x14ac:dyDescent="0.2">
      <c r="A39" s="22"/>
      <c r="B39" s="35"/>
      <c r="C39" s="1174" t="s">
        <v>594</v>
      </c>
      <c r="D39" s="1175"/>
      <c r="E39" s="1176"/>
      <c r="F39" s="36">
        <v>0.51</v>
      </c>
      <c r="G39" s="37">
        <v>0.31</v>
      </c>
      <c r="H39" s="37">
        <v>0.13</v>
      </c>
      <c r="I39" s="37">
        <v>0.42</v>
      </c>
      <c r="J39" s="38">
        <v>0.16</v>
      </c>
      <c r="K39" s="22"/>
      <c r="L39" s="22"/>
      <c r="M39" s="22"/>
      <c r="N39" s="22"/>
      <c r="O39" s="22"/>
      <c r="P39" s="22"/>
    </row>
    <row r="40" spans="1:16" ht="39" customHeight="1" x14ac:dyDescent="0.2">
      <c r="A40" s="22"/>
      <c r="B40" s="35"/>
      <c r="C40" s="1174" t="s">
        <v>595</v>
      </c>
      <c r="D40" s="1175"/>
      <c r="E40" s="1176"/>
      <c r="F40" s="36">
        <v>0.1</v>
      </c>
      <c r="G40" s="37">
        <v>0.1</v>
      </c>
      <c r="H40" s="37">
        <v>0.09</v>
      </c>
      <c r="I40" s="37">
        <v>0.09</v>
      </c>
      <c r="J40" s="38">
        <v>0.09</v>
      </c>
      <c r="K40" s="22"/>
      <c r="L40" s="22"/>
      <c r="M40" s="22"/>
      <c r="N40" s="22"/>
      <c r="O40" s="22"/>
      <c r="P40" s="22"/>
    </row>
    <row r="41" spans="1:16" ht="39" customHeight="1" x14ac:dyDescent="0.2">
      <c r="A41" s="22"/>
      <c r="B41" s="35"/>
      <c r="C41" s="1174" t="s">
        <v>596</v>
      </c>
      <c r="D41" s="1175"/>
      <c r="E41" s="1176"/>
      <c r="F41" s="36">
        <v>0</v>
      </c>
      <c r="G41" s="37">
        <v>0</v>
      </c>
      <c r="H41" s="37">
        <v>0</v>
      </c>
      <c r="I41" s="37">
        <v>0</v>
      </c>
      <c r="J41" s="38">
        <v>0</v>
      </c>
      <c r="K41" s="22"/>
      <c r="L41" s="22"/>
      <c r="M41" s="22"/>
      <c r="N41" s="22"/>
      <c r="O41" s="22"/>
      <c r="P41" s="22"/>
    </row>
    <row r="42" spans="1:16" ht="39" customHeight="1" x14ac:dyDescent="0.2">
      <c r="A42" s="22"/>
      <c r="B42" s="39"/>
      <c r="C42" s="1174" t="s">
        <v>597</v>
      </c>
      <c r="D42" s="1175"/>
      <c r="E42" s="1176"/>
      <c r="F42" s="36" t="s">
        <v>539</v>
      </c>
      <c r="G42" s="37" t="s">
        <v>539</v>
      </c>
      <c r="H42" s="37" t="s">
        <v>539</v>
      </c>
      <c r="I42" s="37" t="s">
        <v>539</v>
      </c>
      <c r="J42" s="38" t="s">
        <v>539</v>
      </c>
      <c r="K42" s="22"/>
      <c r="L42" s="22"/>
      <c r="M42" s="22"/>
      <c r="N42" s="22"/>
      <c r="O42" s="22"/>
      <c r="P42" s="22"/>
    </row>
    <row r="43" spans="1:16" ht="39" customHeight="1" thickBot="1" x14ac:dyDescent="0.25">
      <c r="A43" s="22"/>
      <c r="B43" s="40"/>
      <c r="C43" s="1177" t="s">
        <v>598</v>
      </c>
      <c r="D43" s="1178"/>
      <c r="E43" s="117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xw5skj5ho+8rw4uWW7oPZf5lICyOfqwv+3qDjSUUEdqtoPyBwGtj+GJoIWLdO9iJadIxDlA/MIxlcX7kNPeOOA==" saltValue="mFgehpnX2z+U4y1UgtcI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28436</v>
      </c>
      <c r="L45" s="60">
        <v>29196</v>
      </c>
      <c r="M45" s="60">
        <v>29175</v>
      </c>
      <c r="N45" s="60">
        <v>29067</v>
      </c>
      <c r="O45" s="61">
        <v>29255</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539</v>
      </c>
      <c r="L46" s="64" t="s">
        <v>539</v>
      </c>
      <c r="M46" s="64" t="s">
        <v>539</v>
      </c>
      <c r="N46" s="64" t="s">
        <v>539</v>
      </c>
      <c r="O46" s="65" t="s">
        <v>539</v>
      </c>
      <c r="P46" s="48"/>
      <c r="Q46" s="48"/>
      <c r="R46" s="48"/>
      <c r="S46" s="48"/>
      <c r="T46" s="48"/>
      <c r="U46" s="48"/>
    </row>
    <row r="47" spans="1:21" ht="30.75" customHeight="1" x14ac:dyDescent="0.2">
      <c r="A47" s="48"/>
      <c r="B47" s="1202"/>
      <c r="C47" s="1203"/>
      <c r="D47" s="62"/>
      <c r="E47" s="1184" t="s">
        <v>14</v>
      </c>
      <c r="F47" s="1184"/>
      <c r="G47" s="1184"/>
      <c r="H47" s="1184"/>
      <c r="I47" s="1184"/>
      <c r="J47" s="1185"/>
      <c r="K47" s="63">
        <v>2363</v>
      </c>
      <c r="L47" s="64">
        <v>2697</v>
      </c>
      <c r="M47" s="64">
        <v>3030</v>
      </c>
      <c r="N47" s="64">
        <v>3175</v>
      </c>
      <c r="O47" s="65">
        <v>3333</v>
      </c>
      <c r="P47" s="48"/>
      <c r="Q47" s="48"/>
      <c r="R47" s="48"/>
      <c r="S47" s="48"/>
      <c r="T47" s="48"/>
      <c r="U47" s="48"/>
    </row>
    <row r="48" spans="1:21" ht="30.75" customHeight="1" x14ac:dyDescent="0.2">
      <c r="A48" s="48"/>
      <c r="B48" s="1202"/>
      <c r="C48" s="1203"/>
      <c r="D48" s="62"/>
      <c r="E48" s="1184" t="s">
        <v>15</v>
      </c>
      <c r="F48" s="1184"/>
      <c r="G48" s="1184"/>
      <c r="H48" s="1184"/>
      <c r="I48" s="1184"/>
      <c r="J48" s="1185"/>
      <c r="K48" s="63">
        <v>6564</v>
      </c>
      <c r="L48" s="64">
        <v>6335</v>
      </c>
      <c r="M48" s="64">
        <v>6001</v>
      </c>
      <c r="N48" s="64">
        <v>6214</v>
      </c>
      <c r="O48" s="65">
        <v>6001</v>
      </c>
      <c r="P48" s="48"/>
      <c r="Q48" s="48"/>
      <c r="R48" s="48"/>
      <c r="S48" s="48"/>
      <c r="T48" s="48"/>
      <c r="U48" s="48"/>
    </row>
    <row r="49" spans="1:21" ht="30.75" customHeight="1" x14ac:dyDescent="0.2">
      <c r="A49" s="48"/>
      <c r="B49" s="1202"/>
      <c r="C49" s="1203"/>
      <c r="D49" s="62"/>
      <c r="E49" s="1184" t="s">
        <v>16</v>
      </c>
      <c r="F49" s="1184"/>
      <c r="G49" s="1184"/>
      <c r="H49" s="1184"/>
      <c r="I49" s="1184"/>
      <c r="J49" s="1185"/>
      <c r="K49" s="63">
        <v>145</v>
      </c>
      <c r="L49" s="64">
        <v>119</v>
      </c>
      <c r="M49" s="64">
        <v>27</v>
      </c>
      <c r="N49" s="64">
        <v>25</v>
      </c>
      <c r="O49" s="65">
        <v>22</v>
      </c>
      <c r="P49" s="48"/>
      <c r="Q49" s="48"/>
      <c r="R49" s="48"/>
      <c r="S49" s="48"/>
      <c r="T49" s="48"/>
      <c r="U49" s="48"/>
    </row>
    <row r="50" spans="1:21" ht="30.75" customHeight="1" x14ac:dyDescent="0.2">
      <c r="A50" s="48"/>
      <c r="B50" s="1202"/>
      <c r="C50" s="1203"/>
      <c r="D50" s="62"/>
      <c r="E50" s="1184" t="s">
        <v>17</v>
      </c>
      <c r="F50" s="1184"/>
      <c r="G50" s="1184"/>
      <c r="H50" s="1184"/>
      <c r="I50" s="1184"/>
      <c r="J50" s="1185"/>
      <c r="K50" s="63">
        <v>3199</v>
      </c>
      <c r="L50" s="64">
        <v>3079</v>
      </c>
      <c r="M50" s="64">
        <v>1261</v>
      </c>
      <c r="N50" s="64">
        <v>1153</v>
      </c>
      <c r="O50" s="65">
        <v>1101</v>
      </c>
      <c r="P50" s="48"/>
      <c r="Q50" s="48"/>
      <c r="R50" s="48"/>
      <c r="S50" s="48"/>
      <c r="T50" s="48"/>
      <c r="U50" s="48"/>
    </row>
    <row r="51" spans="1:21" ht="30.75" customHeight="1" x14ac:dyDescent="0.2">
      <c r="A51" s="48"/>
      <c r="B51" s="1204"/>
      <c r="C51" s="1205"/>
      <c r="D51" s="66"/>
      <c r="E51" s="1184" t="s">
        <v>18</v>
      </c>
      <c r="F51" s="1184"/>
      <c r="G51" s="1184"/>
      <c r="H51" s="1184"/>
      <c r="I51" s="1184"/>
      <c r="J51" s="1185"/>
      <c r="K51" s="63">
        <v>0</v>
      </c>
      <c r="L51" s="64" t="s">
        <v>539</v>
      </c>
      <c r="M51" s="64" t="s">
        <v>539</v>
      </c>
      <c r="N51" s="64">
        <v>0</v>
      </c>
      <c r="O51" s="65" t="s">
        <v>539</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31016</v>
      </c>
      <c r="L52" s="64">
        <v>30972</v>
      </c>
      <c r="M52" s="64">
        <v>30697</v>
      </c>
      <c r="N52" s="64">
        <v>30515</v>
      </c>
      <c r="O52" s="65">
        <v>29979</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9691</v>
      </c>
      <c r="L53" s="69">
        <v>10454</v>
      </c>
      <c r="M53" s="69">
        <v>8797</v>
      </c>
      <c r="N53" s="69">
        <v>9119</v>
      </c>
      <c r="O53" s="70">
        <v>9733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3">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x14ac:dyDescent="0.2">
      <c r="B57" s="1190" t="s">
        <v>26</v>
      </c>
      <c r="C57" s="1191"/>
      <c r="D57" s="1194" t="s">
        <v>27</v>
      </c>
      <c r="E57" s="1195"/>
      <c r="F57" s="1195"/>
      <c r="G57" s="1195"/>
      <c r="H57" s="1195"/>
      <c r="I57" s="1195"/>
      <c r="J57" s="1196"/>
      <c r="K57" s="83"/>
      <c r="L57" s="84"/>
      <c r="M57" s="84"/>
      <c r="N57" s="84"/>
      <c r="O57" s="85"/>
    </row>
    <row r="58" spans="1:21" ht="31.5" customHeight="1" thickBot="1" x14ac:dyDescent="0.25">
      <c r="B58" s="1192"/>
      <c r="C58" s="1193"/>
      <c r="D58" s="1197" t="s">
        <v>28</v>
      </c>
      <c r="E58" s="1198"/>
      <c r="F58" s="1198"/>
      <c r="G58" s="1198"/>
      <c r="H58" s="1198"/>
      <c r="I58" s="1198"/>
      <c r="J58" s="1199"/>
      <c r="K58" s="86"/>
      <c r="L58" s="87"/>
      <c r="M58" s="87"/>
      <c r="N58" s="87"/>
      <c r="O58" s="88"/>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StQyjo4+g691DgiwkD5YAb51w+XGz8zeWyZFtKQrrYtDu+S5k75e+mZPS7lzSvPXfJNPBTM4jAS7O1aMMeIHA==" saltValue="mi3dL+wp/WFnPPkDSOpd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580</v>
      </c>
      <c r="J40" s="100" t="s">
        <v>581</v>
      </c>
      <c r="K40" s="100" t="s">
        <v>582</v>
      </c>
      <c r="L40" s="100" t="s">
        <v>583</v>
      </c>
      <c r="M40" s="101" t="s">
        <v>584</v>
      </c>
    </row>
    <row r="41" spans="2:13" ht="27.75" customHeight="1" x14ac:dyDescent="0.2">
      <c r="B41" s="1220" t="s">
        <v>31</v>
      </c>
      <c r="C41" s="1221"/>
      <c r="D41" s="102"/>
      <c r="E41" s="1222" t="s">
        <v>32</v>
      </c>
      <c r="F41" s="1222"/>
      <c r="G41" s="1222"/>
      <c r="H41" s="1223"/>
      <c r="I41" s="358">
        <v>340138</v>
      </c>
      <c r="J41" s="359">
        <v>352156</v>
      </c>
      <c r="K41" s="359">
        <v>352657</v>
      </c>
      <c r="L41" s="359">
        <v>363236</v>
      </c>
      <c r="M41" s="360">
        <v>372560</v>
      </c>
    </row>
    <row r="42" spans="2:13" ht="27.75" customHeight="1" x14ac:dyDescent="0.2">
      <c r="B42" s="1210"/>
      <c r="C42" s="1211"/>
      <c r="D42" s="103"/>
      <c r="E42" s="1214" t="s">
        <v>33</v>
      </c>
      <c r="F42" s="1214"/>
      <c r="G42" s="1214"/>
      <c r="H42" s="1215"/>
      <c r="I42" s="361">
        <v>19697</v>
      </c>
      <c r="J42" s="362">
        <v>16415</v>
      </c>
      <c r="K42" s="362">
        <v>14919</v>
      </c>
      <c r="L42" s="362">
        <v>14750</v>
      </c>
      <c r="M42" s="363">
        <v>14453</v>
      </c>
    </row>
    <row r="43" spans="2:13" ht="27.75" customHeight="1" x14ac:dyDescent="0.2">
      <c r="B43" s="1210"/>
      <c r="C43" s="1211"/>
      <c r="D43" s="103"/>
      <c r="E43" s="1214" t="s">
        <v>34</v>
      </c>
      <c r="F43" s="1214"/>
      <c r="G43" s="1214"/>
      <c r="H43" s="1215"/>
      <c r="I43" s="361">
        <v>106310</v>
      </c>
      <c r="J43" s="362">
        <v>101405</v>
      </c>
      <c r="K43" s="362">
        <v>95474</v>
      </c>
      <c r="L43" s="362">
        <v>92894</v>
      </c>
      <c r="M43" s="363">
        <v>92410</v>
      </c>
    </row>
    <row r="44" spans="2:13" ht="27.75" customHeight="1" x14ac:dyDescent="0.2">
      <c r="B44" s="1210"/>
      <c r="C44" s="1211"/>
      <c r="D44" s="103"/>
      <c r="E44" s="1214" t="s">
        <v>35</v>
      </c>
      <c r="F44" s="1214"/>
      <c r="G44" s="1214"/>
      <c r="H44" s="1215"/>
      <c r="I44" s="361">
        <v>338</v>
      </c>
      <c r="J44" s="362">
        <v>151</v>
      </c>
      <c r="K44" s="362">
        <v>149</v>
      </c>
      <c r="L44" s="362">
        <v>127</v>
      </c>
      <c r="M44" s="363">
        <v>122</v>
      </c>
    </row>
    <row r="45" spans="2:13" ht="27.75" customHeight="1" x14ac:dyDescent="0.2">
      <c r="B45" s="1210"/>
      <c r="C45" s="1211"/>
      <c r="D45" s="103"/>
      <c r="E45" s="1214" t="s">
        <v>36</v>
      </c>
      <c r="F45" s="1214"/>
      <c r="G45" s="1214"/>
      <c r="H45" s="1215"/>
      <c r="I45" s="361">
        <v>62247</v>
      </c>
      <c r="J45" s="362">
        <v>58417</v>
      </c>
      <c r="K45" s="362">
        <v>57569</v>
      </c>
      <c r="L45" s="362">
        <v>56832</v>
      </c>
      <c r="M45" s="363">
        <v>56281</v>
      </c>
    </row>
    <row r="46" spans="2:13" ht="27.75" customHeight="1" x14ac:dyDescent="0.2">
      <c r="B46" s="1210"/>
      <c r="C46" s="1211"/>
      <c r="D46" s="104"/>
      <c r="E46" s="1214" t="s">
        <v>37</v>
      </c>
      <c r="F46" s="1214"/>
      <c r="G46" s="1214"/>
      <c r="H46" s="1215"/>
      <c r="I46" s="361">
        <v>1226</v>
      </c>
      <c r="J46" s="362">
        <v>1433</v>
      </c>
      <c r="K46" s="362">
        <v>1467</v>
      </c>
      <c r="L46" s="362">
        <v>356</v>
      </c>
      <c r="M46" s="363">
        <v>2</v>
      </c>
    </row>
    <row r="47" spans="2:13" ht="27.75" customHeight="1" x14ac:dyDescent="0.2">
      <c r="B47" s="1210"/>
      <c r="C47" s="1211"/>
      <c r="D47" s="105"/>
      <c r="E47" s="1224" t="s">
        <v>38</v>
      </c>
      <c r="F47" s="1225"/>
      <c r="G47" s="1225"/>
      <c r="H47" s="1226"/>
      <c r="I47" s="361" t="s">
        <v>539</v>
      </c>
      <c r="J47" s="362" t="s">
        <v>539</v>
      </c>
      <c r="K47" s="362" t="s">
        <v>539</v>
      </c>
      <c r="L47" s="362" t="s">
        <v>539</v>
      </c>
      <c r="M47" s="363" t="s">
        <v>539</v>
      </c>
    </row>
    <row r="48" spans="2:13" ht="27.75" customHeight="1" x14ac:dyDescent="0.2">
      <c r="B48" s="1210"/>
      <c r="C48" s="1211"/>
      <c r="D48" s="103"/>
      <c r="E48" s="1214" t="s">
        <v>39</v>
      </c>
      <c r="F48" s="1214"/>
      <c r="G48" s="1214"/>
      <c r="H48" s="1215"/>
      <c r="I48" s="361" t="s">
        <v>539</v>
      </c>
      <c r="J48" s="362" t="s">
        <v>539</v>
      </c>
      <c r="K48" s="362" t="s">
        <v>539</v>
      </c>
      <c r="L48" s="362" t="s">
        <v>539</v>
      </c>
      <c r="M48" s="363" t="s">
        <v>539</v>
      </c>
    </row>
    <row r="49" spans="2:13" ht="27.75" customHeight="1" x14ac:dyDescent="0.2">
      <c r="B49" s="1212"/>
      <c r="C49" s="1213"/>
      <c r="D49" s="103"/>
      <c r="E49" s="1214" t="s">
        <v>40</v>
      </c>
      <c r="F49" s="1214"/>
      <c r="G49" s="1214"/>
      <c r="H49" s="1215"/>
      <c r="I49" s="361" t="s">
        <v>539</v>
      </c>
      <c r="J49" s="362" t="s">
        <v>539</v>
      </c>
      <c r="K49" s="362" t="s">
        <v>539</v>
      </c>
      <c r="L49" s="362" t="s">
        <v>539</v>
      </c>
      <c r="M49" s="363" t="s">
        <v>539</v>
      </c>
    </row>
    <row r="50" spans="2:13" ht="27.75" customHeight="1" x14ac:dyDescent="0.2">
      <c r="B50" s="1208" t="s">
        <v>41</v>
      </c>
      <c r="C50" s="1209"/>
      <c r="D50" s="106"/>
      <c r="E50" s="1214" t="s">
        <v>42</v>
      </c>
      <c r="F50" s="1214"/>
      <c r="G50" s="1214"/>
      <c r="H50" s="1215"/>
      <c r="I50" s="361">
        <v>70132</v>
      </c>
      <c r="J50" s="362">
        <v>76383</v>
      </c>
      <c r="K50" s="362">
        <v>79920</v>
      </c>
      <c r="L50" s="362">
        <v>82649</v>
      </c>
      <c r="M50" s="363">
        <v>97448</v>
      </c>
    </row>
    <row r="51" spans="2:13" ht="27.75" customHeight="1" x14ac:dyDescent="0.2">
      <c r="B51" s="1210"/>
      <c r="C51" s="1211"/>
      <c r="D51" s="103"/>
      <c r="E51" s="1214" t="s">
        <v>43</v>
      </c>
      <c r="F51" s="1214"/>
      <c r="G51" s="1214"/>
      <c r="H51" s="1215"/>
      <c r="I51" s="361">
        <v>70596</v>
      </c>
      <c r="J51" s="362">
        <v>67968</v>
      </c>
      <c r="K51" s="362">
        <v>66858</v>
      </c>
      <c r="L51" s="362">
        <v>66437</v>
      </c>
      <c r="M51" s="363">
        <v>68792</v>
      </c>
    </row>
    <row r="52" spans="2:13" ht="27.75" customHeight="1" x14ac:dyDescent="0.2">
      <c r="B52" s="1212"/>
      <c r="C52" s="1213"/>
      <c r="D52" s="103"/>
      <c r="E52" s="1214" t="s">
        <v>44</v>
      </c>
      <c r="F52" s="1214"/>
      <c r="G52" s="1214"/>
      <c r="H52" s="1215"/>
      <c r="I52" s="361">
        <v>358292</v>
      </c>
      <c r="J52" s="362">
        <v>369716</v>
      </c>
      <c r="K52" s="362">
        <v>376864</v>
      </c>
      <c r="L52" s="362">
        <v>387164</v>
      </c>
      <c r="M52" s="363">
        <v>401717</v>
      </c>
    </row>
    <row r="53" spans="2:13" ht="27.75" customHeight="1" thickBot="1" x14ac:dyDescent="0.25">
      <c r="B53" s="1216" t="s">
        <v>45</v>
      </c>
      <c r="C53" s="1217"/>
      <c r="D53" s="107"/>
      <c r="E53" s="1218" t="s">
        <v>46</v>
      </c>
      <c r="F53" s="1218"/>
      <c r="G53" s="1218"/>
      <c r="H53" s="1219"/>
      <c r="I53" s="364">
        <v>30937</v>
      </c>
      <c r="J53" s="365">
        <v>15910</v>
      </c>
      <c r="K53" s="365">
        <v>-1407</v>
      </c>
      <c r="L53" s="365">
        <v>-8056</v>
      </c>
      <c r="M53" s="366">
        <v>-32128</v>
      </c>
    </row>
    <row r="54" spans="2:13" ht="27.75" customHeight="1" x14ac:dyDescent="0.25">
      <c r="B54" s="108" t="s">
        <v>47</v>
      </c>
      <c r="C54" s="109"/>
      <c r="D54" s="109"/>
      <c r="E54" s="110"/>
      <c r="F54" s="110"/>
      <c r="G54" s="110"/>
      <c r="H54" s="110"/>
      <c r="I54" s="111"/>
      <c r="J54" s="111"/>
      <c r="K54" s="111"/>
      <c r="L54" s="111"/>
      <c r="M54" s="111"/>
    </row>
    <row r="55" spans="2:13" ht="13" x14ac:dyDescent="0.2"/>
  </sheetData>
  <sheetProtection algorithmName="SHA-512" hashValue="3neaHq2PXJZzLPeS8nNuYruj27LJBXgiTIoeEUh1czaA15h7BCiRHZe+McUtSu10u4IblhOyJ1dg//uzRfVBlg==" saltValue="f0B+TANJfjmonyp3zBUM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55"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48</v>
      </c>
    </row>
    <row r="54" spans="2:8" ht="29.25" customHeight="1" thickBot="1" x14ac:dyDescent="0.35">
      <c r="B54" s="113" t="s">
        <v>1</v>
      </c>
      <c r="C54" s="114"/>
      <c r="D54" s="114"/>
      <c r="E54" s="115" t="s">
        <v>2</v>
      </c>
      <c r="F54" s="116" t="s">
        <v>582</v>
      </c>
      <c r="G54" s="116" t="s">
        <v>583</v>
      </c>
      <c r="H54" s="117" t="s">
        <v>584</v>
      </c>
    </row>
    <row r="55" spans="2:8" ht="52.5" customHeight="1" x14ac:dyDescent="0.2">
      <c r="B55" s="118"/>
      <c r="C55" s="1235" t="s">
        <v>49</v>
      </c>
      <c r="D55" s="1235"/>
      <c r="E55" s="1236"/>
      <c r="F55" s="119">
        <v>19404</v>
      </c>
      <c r="G55" s="119">
        <v>19808</v>
      </c>
      <c r="H55" s="120">
        <v>20736</v>
      </c>
    </row>
    <row r="56" spans="2:8" ht="52.5" customHeight="1" x14ac:dyDescent="0.2">
      <c r="B56" s="121"/>
      <c r="C56" s="1237" t="s">
        <v>50</v>
      </c>
      <c r="D56" s="1237"/>
      <c r="E56" s="1238"/>
      <c r="F56" s="122">
        <v>1427</v>
      </c>
      <c r="G56" s="122">
        <v>1446</v>
      </c>
      <c r="H56" s="123">
        <v>1477</v>
      </c>
    </row>
    <row r="57" spans="2:8" ht="53.25" customHeight="1" x14ac:dyDescent="0.2">
      <c r="B57" s="121"/>
      <c r="C57" s="1239" t="s">
        <v>51</v>
      </c>
      <c r="D57" s="1239"/>
      <c r="E57" s="1240"/>
      <c r="F57" s="124">
        <v>33667</v>
      </c>
      <c r="G57" s="124">
        <v>34134</v>
      </c>
      <c r="H57" s="125">
        <v>37310</v>
      </c>
    </row>
    <row r="58" spans="2:8" ht="45.75" customHeight="1" x14ac:dyDescent="0.2">
      <c r="B58" s="126"/>
      <c r="C58" s="1227" t="s">
        <v>635</v>
      </c>
      <c r="D58" s="1228"/>
      <c r="E58" s="1229"/>
      <c r="F58" s="127">
        <v>16743</v>
      </c>
      <c r="G58" s="127">
        <v>16748</v>
      </c>
      <c r="H58" s="128">
        <v>16752</v>
      </c>
    </row>
    <row r="59" spans="2:8" ht="45.75" customHeight="1" x14ac:dyDescent="0.2">
      <c r="B59" s="126"/>
      <c r="C59" s="1227" t="s">
        <v>636</v>
      </c>
      <c r="D59" s="1228"/>
      <c r="E59" s="1229"/>
      <c r="F59" s="127">
        <v>9007</v>
      </c>
      <c r="G59" s="127">
        <v>9007</v>
      </c>
      <c r="H59" s="128">
        <v>8832</v>
      </c>
    </row>
    <row r="60" spans="2:8" ht="45.75" customHeight="1" x14ac:dyDescent="0.2">
      <c r="B60" s="126"/>
      <c r="C60" s="1227" t="s">
        <v>637</v>
      </c>
      <c r="D60" s="1228"/>
      <c r="E60" s="1229"/>
      <c r="F60" s="127">
        <v>1481</v>
      </c>
      <c r="G60" s="127">
        <v>1934</v>
      </c>
      <c r="H60" s="128">
        <v>4048</v>
      </c>
    </row>
    <row r="61" spans="2:8" ht="45.75" customHeight="1" x14ac:dyDescent="0.2">
      <c r="B61" s="126"/>
      <c r="C61" s="1227" t="s">
        <v>638</v>
      </c>
      <c r="D61" s="1228"/>
      <c r="E61" s="1229"/>
      <c r="F61" s="127">
        <v>3494</v>
      </c>
      <c r="G61" s="127">
        <v>3365</v>
      </c>
      <c r="H61" s="128">
        <v>3237</v>
      </c>
    </row>
    <row r="62" spans="2:8" ht="45.75" customHeight="1" thickBot="1" x14ac:dyDescent="0.25">
      <c r="B62" s="129"/>
      <c r="C62" s="1230" t="s">
        <v>639</v>
      </c>
      <c r="D62" s="1231"/>
      <c r="E62" s="1232"/>
      <c r="F62" s="130">
        <v>1092</v>
      </c>
      <c r="G62" s="130">
        <v>1284</v>
      </c>
      <c r="H62" s="131">
        <v>2663</v>
      </c>
    </row>
    <row r="63" spans="2:8" ht="52.5" customHeight="1" thickBot="1" x14ac:dyDescent="0.25">
      <c r="B63" s="132"/>
      <c r="C63" s="1233" t="s">
        <v>52</v>
      </c>
      <c r="D63" s="1233"/>
      <c r="E63" s="1234"/>
      <c r="F63" s="133">
        <v>54498</v>
      </c>
      <c r="G63" s="133">
        <v>55388</v>
      </c>
      <c r="H63" s="134">
        <v>59522</v>
      </c>
    </row>
    <row r="64" spans="2:8" ht="13" x14ac:dyDescent="0.2"/>
  </sheetData>
  <sheetProtection algorithmName="SHA-512" hashValue="YvhynGUBeaZz68j8w9v07G47ME2ZDLyarHWgAedf0CYvTjkWF6OCRzrblgBSKBS7BOmKPbHwsp74/eB1P3EkgQ==" saltValue="A0z6HdhrBYFtOS7w/S//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E22C-799C-496A-850D-4EF1D6FEE739}">
  <sheetPr>
    <pageSetUpPr fitToPage="1"/>
  </sheetPr>
  <dimension ref="A1:DE85"/>
  <sheetViews>
    <sheetView showGridLines="0" tabSelected="1" zoomScaleNormal="100" zoomScaleSheetLayoutView="55" workbookViewId="0">
      <selection activeCell="AN65" sqref="AN65:DC69"/>
    </sheetView>
  </sheetViews>
  <sheetFormatPr defaultColWidth="0" defaultRowHeight="0" customHeight="1" zeroHeight="1" x14ac:dyDescent="0.2"/>
  <cols>
    <col min="1" max="1" width="6.36328125" style="1241" customWidth="1"/>
    <col min="2" max="107" width="2.453125" style="1241" customWidth="1"/>
    <col min="108" max="108" width="6.08984375" style="1243" customWidth="1"/>
    <col min="109" max="109" width="5.90625" style="1242" customWidth="1"/>
    <col min="110" max="16384" width="8.63281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 x14ac:dyDescent="0.2">
      <c r="DD19" s="1241"/>
      <c r="DE19" s="1241"/>
    </row>
    <row r="20" spans="1:109" ht="13"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 x14ac:dyDescent="0.2">
      <c r="B23" s="1242"/>
    </row>
    <row r="24" spans="1:109" ht="13" x14ac:dyDescent="0.2">
      <c r="B24" s="1242"/>
    </row>
    <row r="25" spans="1:109" ht="13" x14ac:dyDescent="0.2">
      <c r="B25" s="1242"/>
    </row>
    <row r="26" spans="1:109" ht="13" x14ac:dyDescent="0.2">
      <c r="B26" s="1242"/>
    </row>
    <row r="27" spans="1:109" ht="13" x14ac:dyDescent="0.2">
      <c r="B27" s="1242"/>
    </row>
    <row r="28" spans="1:109" ht="13" x14ac:dyDescent="0.2">
      <c r="B28" s="1242"/>
    </row>
    <row r="29" spans="1:109" ht="13" x14ac:dyDescent="0.2">
      <c r="B29" s="1242"/>
    </row>
    <row r="30" spans="1:109" ht="13" x14ac:dyDescent="0.2">
      <c r="B30" s="1242"/>
    </row>
    <row r="31" spans="1:109" ht="13" x14ac:dyDescent="0.2">
      <c r="B31" s="1242"/>
    </row>
    <row r="32" spans="1:109" ht="13" x14ac:dyDescent="0.2">
      <c r="B32" s="1242"/>
    </row>
    <row r="33" spans="2:109" ht="13" x14ac:dyDescent="0.2">
      <c r="B33" s="1242"/>
    </row>
    <row r="34" spans="2:109" ht="13" x14ac:dyDescent="0.2">
      <c r="B34" s="1242"/>
    </row>
    <row r="35" spans="2:109" ht="13" x14ac:dyDescent="0.2">
      <c r="B35" s="1242"/>
    </row>
    <row r="36" spans="2:109" ht="13" x14ac:dyDescent="0.2">
      <c r="B36" s="1242"/>
    </row>
    <row r="37" spans="2:109" ht="13" x14ac:dyDescent="0.2">
      <c r="B37" s="1242"/>
    </row>
    <row r="38" spans="2:109" ht="13" x14ac:dyDescent="0.2">
      <c r="B38" s="1242"/>
    </row>
    <row r="39" spans="2:109" ht="13"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 x14ac:dyDescent="0.2">
      <c r="B40" s="1282"/>
      <c r="DD40" s="1282"/>
      <c r="DE40" s="1241"/>
    </row>
    <row r="41" spans="2:109" ht="16.5" x14ac:dyDescent="0.2">
      <c r="B41" s="1293" t="s">
        <v>651</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 x14ac:dyDescent="0.2">
      <c r="B42" s="1242"/>
      <c r="G42" s="1278"/>
      <c r="I42" s="1277"/>
      <c r="J42" s="1277"/>
      <c r="K42" s="1277"/>
      <c r="AM42" s="1278"/>
      <c r="AN42" s="1278" t="s">
        <v>647</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650</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 x14ac:dyDescent="0.2">
      <c r="B49" s="1242"/>
      <c r="AN49" s="1241" t="s">
        <v>645</v>
      </c>
    </row>
    <row r="50" spans="1:109" ht="13"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580</v>
      </c>
      <c r="BQ50" s="1250"/>
      <c r="BR50" s="1250"/>
      <c r="BS50" s="1250"/>
      <c r="BT50" s="1250"/>
      <c r="BU50" s="1250"/>
      <c r="BV50" s="1250"/>
      <c r="BW50" s="1250"/>
      <c r="BX50" s="1250" t="s">
        <v>581</v>
      </c>
      <c r="BY50" s="1250"/>
      <c r="BZ50" s="1250"/>
      <c r="CA50" s="1250"/>
      <c r="CB50" s="1250"/>
      <c r="CC50" s="1250"/>
      <c r="CD50" s="1250"/>
      <c r="CE50" s="1250"/>
      <c r="CF50" s="1250" t="s">
        <v>582</v>
      </c>
      <c r="CG50" s="1250"/>
      <c r="CH50" s="1250"/>
      <c r="CI50" s="1250"/>
      <c r="CJ50" s="1250"/>
      <c r="CK50" s="1250"/>
      <c r="CL50" s="1250"/>
      <c r="CM50" s="1250"/>
      <c r="CN50" s="1250" t="s">
        <v>583</v>
      </c>
      <c r="CO50" s="1250"/>
      <c r="CP50" s="1250"/>
      <c r="CQ50" s="1250"/>
      <c r="CR50" s="1250"/>
      <c r="CS50" s="1250"/>
      <c r="CT50" s="1250"/>
      <c r="CU50" s="1250"/>
      <c r="CV50" s="1250" t="s">
        <v>584</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644</v>
      </c>
      <c r="AO51" s="1249"/>
      <c r="AP51" s="1249"/>
      <c r="AQ51" s="1249"/>
      <c r="AR51" s="1249"/>
      <c r="AS51" s="1249"/>
      <c r="AT51" s="1249"/>
      <c r="AU51" s="1249"/>
      <c r="AV51" s="1249"/>
      <c r="AW51" s="1249"/>
      <c r="AX51" s="1249"/>
      <c r="AY51" s="1249"/>
      <c r="AZ51" s="1249"/>
      <c r="BA51" s="1249"/>
      <c r="BB51" s="1249" t="s">
        <v>642</v>
      </c>
      <c r="BC51" s="1249"/>
      <c r="BD51" s="1249"/>
      <c r="BE51" s="1249"/>
      <c r="BF51" s="1249"/>
      <c r="BG51" s="1249"/>
      <c r="BH51" s="1249"/>
      <c r="BI51" s="1249"/>
      <c r="BJ51" s="1249"/>
      <c r="BK51" s="1249"/>
      <c r="BL51" s="1249"/>
      <c r="BM51" s="1249"/>
      <c r="BN51" s="1249"/>
      <c r="BO51" s="1249"/>
      <c r="BP51" s="1248">
        <v>18.3</v>
      </c>
      <c r="BQ51" s="1248"/>
      <c r="BR51" s="1248"/>
      <c r="BS51" s="1248"/>
      <c r="BT51" s="1248"/>
      <c r="BU51" s="1248"/>
      <c r="BV51" s="1248"/>
      <c r="BW51" s="1248"/>
      <c r="BX51" s="1248">
        <v>9.3000000000000007</v>
      </c>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649</v>
      </c>
      <c r="BC53" s="1249"/>
      <c r="BD53" s="1249"/>
      <c r="BE53" s="1249"/>
      <c r="BF53" s="1249"/>
      <c r="BG53" s="1249"/>
      <c r="BH53" s="1249"/>
      <c r="BI53" s="1249"/>
      <c r="BJ53" s="1249"/>
      <c r="BK53" s="1249"/>
      <c r="BL53" s="1249"/>
      <c r="BM53" s="1249"/>
      <c r="BN53" s="1249"/>
      <c r="BO53" s="1249"/>
      <c r="BP53" s="1248">
        <v>62.1</v>
      </c>
      <c r="BQ53" s="1248"/>
      <c r="BR53" s="1248"/>
      <c r="BS53" s="1248"/>
      <c r="BT53" s="1248"/>
      <c r="BU53" s="1248"/>
      <c r="BV53" s="1248"/>
      <c r="BW53" s="1248"/>
      <c r="BX53" s="1248">
        <v>63.1</v>
      </c>
      <c r="BY53" s="1248"/>
      <c r="BZ53" s="1248"/>
      <c r="CA53" s="1248"/>
      <c r="CB53" s="1248"/>
      <c r="CC53" s="1248"/>
      <c r="CD53" s="1248"/>
      <c r="CE53" s="1248"/>
      <c r="CF53" s="1248">
        <v>63.8</v>
      </c>
      <c r="CG53" s="1248"/>
      <c r="CH53" s="1248"/>
      <c r="CI53" s="1248"/>
      <c r="CJ53" s="1248"/>
      <c r="CK53" s="1248"/>
      <c r="CL53" s="1248"/>
      <c r="CM53" s="1248"/>
      <c r="CN53" s="1248">
        <v>64.400000000000006</v>
      </c>
      <c r="CO53" s="1248"/>
      <c r="CP53" s="1248"/>
      <c r="CQ53" s="1248"/>
      <c r="CR53" s="1248"/>
      <c r="CS53" s="1248"/>
      <c r="CT53" s="1248"/>
      <c r="CU53" s="1248"/>
      <c r="CV53" s="1248">
        <v>64.8</v>
      </c>
      <c r="CW53" s="1248"/>
      <c r="CX53" s="1248"/>
      <c r="CY53" s="1248"/>
      <c r="CZ53" s="1248"/>
      <c r="DA53" s="1248"/>
      <c r="DB53" s="1248"/>
      <c r="DC53" s="1248"/>
    </row>
    <row r="54" spans="1:109" ht="13"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 x14ac:dyDescent="0.2">
      <c r="A55" s="1277"/>
      <c r="B55" s="1242"/>
      <c r="G55" s="1253"/>
      <c r="H55" s="1253"/>
      <c r="I55" s="1253"/>
      <c r="J55" s="1253"/>
      <c r="K55" s="1256"/>
      <c r="L55" s="1256"/>
      <c r="M55" s="1256"/>
      <c r="N55" s="1256"/>
      <c r="AN55" s="1250" t="s">
        <v>643</v>
      </c>
      <c r="AO55" s="1250"/>
      <c r="AP55" s="1250"/>
      <c r="AQ55" s="1250"/>
      <c r="AR55" s="1250"/>
      <c r="AS55" s="1250"/>
      <c r="AT55" s="1250"/>
      <c r="AU55" s="1250"/>
      <c r="AV55" s="1250"/>
      <c r="AW55" s="1250"/>
      <c r="AX55" s="1250"/>
      <c r="AY55" s="1250"/>
      <c r="AZ55" s="1250"/>
      <c r="BA55" s="1250"/>
      <c r="BB55" s="1249" t="s">
        <v>642</v>
      </c>
      <c r="BC55" s="1249"/>
      <c r="BD55" s="1249"/>
      <c r="BE55" s="1249"/>
      <c r="BF55" s="1249"/>
      <c r="BG55" s="1249"/>
      <c r="BH55" s="1249"/>
      <c r="BI55" s="1249"/>
      <c r="BJ55" s="1249"/>
      <c r="BK55" s="1249"/>
      <c r="BL55" s="1249"/>
      <c r="BM55" s="1249"/>
      <c r="BN55" s="1249"/>
      <c r="BO55" s="1249"/>
      <c r="BP55" s="1248">
        <v>106</v>
      </c>
      <c r="BQ55" s="1248"/>
      <c r="BR55" s="1248"/>
      <c r="BS55" s="1248"/>
      <c r="BT55" s="1248"/>
      <c r="BU55" s="1248"/>
      <c r="BV55" s="1248"/>
      <c r="BW55" s="1248"/>
      <c r="BX55" s="1248">
        <v>97.6</v>
      </c>
      <c r="BY55" s="1248"/>
      <c r="BZ55" s="1248"/>
      <c r="CA55" s="1248"/>
      <c r="CB55" s="1248"/>
      <c r="CC55" s="1248"/>
      <c r="CD55" s="1248"/>
      <c r="CE55" s="1248"/>
      <c r="CF55" s="1248">
        <v>91.9</v>
      </c>
      <c r="CG55" s="1248"/>
      <c r="CH55" s="1248"/>
      <c r="CI55" s="1248"/>
      <c r="CJ55" s="1248"/>
      <c r="CK55" s="1248"/>
      <c r="CL55" s="1248"/>
      <c r="CM55" s="1248"/>
      <c r="CN55" s="1248">
        <v>86</v>
      </c>
      <c r="CO55" s="1248"/>
      <c r="CP55" s="1248"/>
      <c r="CQ55" s="1248"/>
      <c r="CR55" s="1248"/>
      <c r="CS55" s="1248"/>
      <c r="CT55" s="1248"/>
      <c r="CU55" s="1248"/>
      <c r="CV55" s="1248">
        <v>72.8</v>
      </c>
      <c r="CW55" s="1248"/>
      <c r="CX55" s="1248"/>
      <c r="CY55" s="1248"/>
      <c r="CZ55" s="1248"/>
      <c r="DA55" s="1248"/>
      <c r="DB55" s="1248"/>
      <c r="DC55" s="1248"/>
    </row>
    <row r="56" spans="1:109" ht="13"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649</v>
      </c>
      <c r="BC57" s="1249"/>
      <c r="BD57" s="1249"/>
      <c r="BE57" s="1249"/>
      <c r="BF57" s="1249"/>
      <c r="BG57" s="1249"/>
      <c r="BH57" s="1249"/>
      <c r="BI57" s="1249"/>
      <c r="BJ57" s="1249"/>
      <c r="BK57" s="1249"/>
      <c r="BL57" s="1249"/>
      <c r="BM57" s="1249"/>
      <c r="BN57" s="1249"/>
      <c r="BO57" s="1249"/>
      <c r="BP57" s="1248">
        <v>62</v>
      </c>
      <c r="BQ57" s="1248"/>
      <c r="BR57" s="1248"/>
      <c r="BS57" s="1248"/>
      <c r="BT57" s="1248"/>
      <c r="BU57" s="1248"/>
      <c r="BV57" s="1248"/>
      <c r="BW57" s="1248"/>
      <c r="BX57" s="1248">
        <v>62.9</v>
      </c>
      <c r="BY57" s="1248"/>
      <c r="BZ57" s="1248"/>
      <c r="CA57" s="1248"/>
      <c r="CB57" s="1248"/>
      <c r="CC57" s="1248"/>
      <c r="CD57" s="1248"/>
      <c r="CE57" s="1248"/>
      <c r="CF57" s="1248">
        <v>63.4</v>
      </c>
      <c r="CG57" s="1248"/>
      <c r="CH57" s="1248"/>
      <c r="CI57" s="1248"/>
      <c r="CJ57" s="1248"/>
      <c r="CK57" s="1248"/>
      <c r="CL57" s="1248"/>
      <c r="CM57" s="1248"/>
      <c r="CN57" s="1248">
        <v>64.3</v>
      </c>
      <c r="CO57" s="1248"/>
      <c r="CP57" s="1248"/>
      <c r="CQ57" s="1248"/>
      <c r="CR57" s="1248"/>
      <c r="CS57" s="1248"/>
      <c r="CT57" s="1248"/>
      <c r="CU57" s="1248"/>
      <c r="CV57" s="1248">
        <v>65.2</v>
      </c>
      <c r="CW57" s="1248"/>
      <c r="CX57" s="1248"/>
      <c r="CY57" s="1248"/>
      <c r="CZ57" s="1248"/>
      <c r="DA57" s="1248"/>
      <c r="DB57" s="1248"/>
      <c r="DC57" s="1248"/>
      <c r="DD57" s="1288"/>
      <c r="DE57" s="1283"/>
    </row>
    <row r="58" spans="1:109" s="1277" customFormat="1" ht="13"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5" x14ac:dyDescent="0.2">
      <c r="B63" s="1281" t="s">
        <v>648</v>
      </c>
    </row>
    <row r="64" spans="1:109" ht="13" x14ac:dyDescent="0.2">
      <c r="B64" s="1242"/>
      <c r="G64" s="1278"/>
      <c r="I64" s="1280"/>
      <c r="J64" s="1280"/>
      <c r="K64" s="1280"/>
      <c r="L64" s="1280"/>
      <c r="M64" s="1280"/>
      <c r="N64" s="1279"/>
      <c r="AM64" s="1278"/>
      <c r="AN64" s="1278" t="s">
        <v>647</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5" customHeight="1" x14ac:dyDescent="0.2">
      <c r="B65" s="1242"/>
      <c r="AN65" s="1276" t="s">
        <v>646</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 x14ac:dyDescent="0.2">
      <c r="B71" s="1242"/>
      <c r="G71" s="1263"/>
      <c r="I71" s="1266"/>
      <c r="J71" s="1265"/>
      <c r="K71" s="1265"/>
      <c r="L71" s="1264"/>
      <c r="M71" s="1265"/>
      <c r="N71" s="1264"/>
      <c r="AM71" s="1263"/>
      <c r="AN71" s="1241" t="s">
        <v>645</v>
      </c>
    </row>
    <row r="72" spans="2:107" ht="13"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580</v>
      </c>
      <c r="BQ72" s="1250"/>
      <c r="BR72" s="1250"/>
      <c r="BS72" s="1250"/>
      <c r="BT72" s="1250"/>
      <c r="BU72" s="1250"/>
      <c r="BV72" s="1250"/>
      <c r="BW72" s="1250"/>
      <c r="BX72" s="1250" t="s">
        <v>581</v>
      </c>
      <c r="BY72" s="1250"/>
      <c r="BZ72" s="1250"/>
      <c r="CA72" s="1250"/>
      <c r="CB72" s="1250"/>
      <c r="CC72" s="1250"/>
      <c r="CD72" s="1250"/>
      <c r="CE72" s="1250"/>
      <c r="CF72" s="1250" t="s">
        <v>582</v>
      </c>
      <c r="CG72" s="1250"/>
      <c r="CH72" s="1250"/>
      <c r="CI72" s="1250"/>
      <c r="CJ72" s="1250"/>
      <c r="CK72" s="1250"/>
      <c r="CL72" s="1250"/>
      <c r="CM72" s="1250"/>
      <c r="CN72" s="1250" t="s">
        <v>583</v>
      </c>
      <c r="CO72" s="1250"/>
      <c r="CP72" s="1250"/>
      <c r="CQ72" s="1250"/>
      <c r="CR72" s="1250"/>
      <c r="CS72" s="1250"/>
      <c r="CT72" s="1250"/>
      <c r="CU72" s="1250"/>
      <c r="CV72" s="1250" t="s">
        <v>584</v>
      </c>
      <c r="CW72" s="1250"/>
      <c r="CX72" s="1250"/>
      <c r="CY72" s="1250"/>
      <c r="CZ72" s="1250"/>
      <c r="DA72" s="1250"/>
      <c r="DB72" s="1250"/>
      <c r="DC72" s="1250"/>
    </row>
    <row r="73" spans="2:107" ht="13" x14ac:dyDescent="0.2">
      <c r="B73" s="1242"/>
      <c r="G73" s="1257"/>
      <c r="H73" s="1257"/>
      <c r="I73" s="1257"/>
      <c r="J73" s="1257"/>
      <c r="K73" s="1254"/>
      <c r="L73" s="1254"/>
      <c r="M73" s="1254"/>
      <c r="N73" s="1254"/>
      <c r="AM73" s="1255"/>
      <c r="AN73" s="1249" t="s">
        <v>644</v>
      </c>
      <c r="AO73" s="1249"/>
      <c r="AP73" s="1249"/>
      <c r="AQ73" s="1249"/>
      <c r="AR73" s="1249"/>
      <c r="AS73" s="1249"/>
      <c r="AT73" s="1249"/>
      <c r="AU73" s="1249"/>
      <c r="AV73" s="1249"/>
      <c r="AW73" s="1249"/>
      <c r="AX73" s="1249"/>
      <c r="AY73" s="1249"/>
      <c r="AZ73" s="1249"/>
      <c r="BA73" s="1249"/>
      <c r="BB73" s="1249" t="s">
        <v>642</v>
      </c>
      <c r="BC73" s="1249"/>
      <c r="BD73" s="1249"/>
      <c r="BE73" s="1249"/>
      <c r="BF73" s="1249"/>
      <c r="BG73" s="1249"/>
      <c r="BH73" s="1249"/>
      <c r="BI73" s="1249"/>
      <c r="BJ73" s="1249"/>
      <c r="BK73" s="1249"/>
      <c r="BL73" s="1249"/>
      <c r="BM73" s="1249"/>
      <c r="BN73" s="1249"/>
      <c r="BO73" s="1249"/>
      <c r="BP73" s="1248">
        <v>18.3</v>
      </c>
      <c r="BQ73" s="1248"/>
      <c r="BR73" s="1248"/>
      <c r="BS73" s="1248"/>
      <c r="BT73" s="1248"/>
      <c r="BU73" s="1248"/>
      <c r="BV73" s="1248"/>
      <c r="BW73" s="1248"/>
      <c r="BX73" s="1248">
        <v>9.3000000000000007</v>
      </c>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641</v>
      </c>
      <c r="BC75" s="1249"/>
      <c r="BD75" s="1249"/>
      <c r="BE75" s="1249"/>
      <c r="BF75" s="1249"/>
      <c r="BG75" s="1249"/>
      <c r="BH75" s="1249"/>
      <c r="BI75" s="1249"/>
      <c r="BJ75" s="1249"/>
      <c r="BK75" s="1249"/>
      <c r="BL75" s="1249"/>
      <c r="BM75" s="1249"/>
      <c r="BN75" s="1249"/>
      <c r="BO75" s="1249"/>
      <c r="BP75" s="1248">
        <v>7</v>
      </c>
      <c r="BQ75" s="1248"/>
      <c r="BR75" s="1248"/>
      <c r="BS75" s="1248"/>
      <c r="BT75" s="1248"/>
      <c r="BU75" s="1248"/>
      <c r="BV75" s="1248"/>
      <c r="BW75" s="1248"/>
      <c r="BX75" s="1248">
        <v>6.3</v>
      </c>
      <c r="BY75" s="1248"/>
      <c r="BZ75" s="1248"/>
      <c r="CA75" s="1248"/>
      <c r="CB75" s="1248"/>
      <c r="CC75" s="1248"/>
      <c r="CD75" s="1248"/>
      <c r="CE75" s="1248"/>
      <c r="CF75" s="1248">
        <v>5.6</v>
      </c>
      <c r="CG75" s="1248"/>
      <c r="CH75" s="1248"/>
      <c r="CI75" s="1248"/>
      <c r="CJ75" s="1248"/>
      <c r="CK75" s="1248"/>
      <c r="CL75" s="1248"/>
      <c r="CM75" s="1248"/>
      <c r="CN75" s="1248">
        <v>5.4</v>
      </c>
      <c r="CO75" s="1248"/>
      <c r="CP75" s="1248"/>
      <c r="CQ75" s="1248"/>
      <c r="CR75" s="1248"/>
      <c r="CS75" s="1248"/>
      <c r="CT75" s="1248"/>
      <c r="CU75" s="1248"/>
      <c r="CV75" s="1248">
        <v>5.0999999999999996</v>
      </c>
      <c r="CW75" s="1248"/>
      <c r="CX75" s="1248"/>
      <c r="CY75" s="1248"/>
      <c r="CZ75" s="1248"/>
      <c r="DA75" s="1248"/>
      <c r="DB75" s="1248"/>
      <c r="DC75" s="1248"/>
    </row>
    <row r="76" spans="2:107" ht="13"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 x14ac:dyDescent="0.2">
      <c r="B77" s="1242"/>
      <c r="G77" s="1253"/>
      <c r="H77" s="1253"/>
      <c r="I77" s="1253"/>
      <c r="J77" s="1253"/>
      <c r="K77" s="1254"/>
      <c r="L77" s="1254"/>
      <c r="M77" s="1254"/>
      <c r="N77" s="1254"/>
      <c r="AN77" s="1250" t="s">
        <v>643</v>
      </c>
      <c r="AO77" s="1250"/>
      <c r="AP77" s="1250"/>
      <c r="AQ77" s="1250"/>
      <c r="AR77" s="1250"/>
      <c r="AS77" s="1250"/>
      <c r="AT77" s="1250"/>
      <c r="AU77" s="1250"/>
      <c r="AV77" s="1250"/>
      <c r="AW77" s="1250"/>
      <c r="AX77" s="1250"/>
      <c r="AY77" s="1250"/>
      <c r="AZ77" s="1250"/>
      <c r="BA77" s="1250"/>
      <c r="BB77" s="1249" t="s">
        <v>642</v>
      </c>
      <c r="BC77" s="1249"/>
      <c r="BD77" s="1249"/>
      <c r="BE77" s="1249"/>
      <c r="BF77" s="1249"/>
      <c r="BG77" s="1249"/>
      <c r="BH77" s="1249"/>
      <c r="BI77" s="1249"/>
      <c r="BJ77" s="1249"/>
      <c r="BK77" s="1249"/>
      <c r="BL77" s="1249"/>
      <c r="BM77" s="1249"/>
      <c r="BN77" s="1249"/>
      <c r="BO77" s="1249"/>
      <c r="BP77" s="1248">
        <v>106</v>
      </c>
      <c r="BQ77" s="1248"/>
      <c r="BR77" s="1248"/>
      <c r="BS77" s="1248"/>
      <c r="BT77" s="1248"/>
      <c r="BU77" s="1248"/>
      <c r="BV77" s="1248"/>
      <c r="BW77" s="1248"/>
      <c r="BX77" s="1248">
        <v>97.6</v>
      </c>
      <c r="BY77" s="1248"/>
      <c r="BZ77" s="1248"/>
      <c r="CA77" s="1248"/>
      <c r="CB77" s="1248"/>
      <c r="CC77" s="1248"/>
      <c r="CD77" s="1248"/>
      <c r="CE77" s="1248"/>
      <c r="CF77" s="1248">
        <v>91.9</v>
      </c>
      <c r="CG77" s="1248"/>
      <c r="CH77" s="1248"/>
      <c r="CI77" s="1248"/>
      <c r="CJ77" s="1248"/>
      <c r="CK77" s="1248"/>
      <c r="CL77" s="1248"/>
      <c r="CM77" s="1248"/>
      <c r="CN77" s="1248">
        <v>86</v>
      </c>
      <c r="CO77" s="1248"/>
      <c r="CP77" s="1248"/>
      <c r="CQ77" s="1248"/>
      <c r="CR77" s="1248"/>
      <c r="CS77" s="1248"/>
      <c r="CT77" s="1248"/>
      <c r="CU77" s="1248"/>
      <c r="CV77" s="1248">
        <v>72.8</v>
      </c>
      <c r="CW77" s="1248"/>
      <c r="CX77" s="1248"/>
      <c r="CY77" s="1248"/>
      <c r="CZ77" s="1248"/>
      <c r="DA77" s="1248"/>
      <c r="DB77" s="1248"/>
      <c r="DC77" s="1248"/>
    </row>
    <row r="78" spans="2:107" ht="13"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641</v>
      </c>
      <c r="BC79" s="1249"/>
      <c r="BD79" s="1249"/>
      <c r="BE79" s="1249"/>
      <c r="BF79" s="1249"/>
      <c r="BG79" s="1249"/>
      <c r="BH79" s="1249"/>
      <c r="BI79" s="1249"/>
      <c r="BJ79" s="1249"/>
      <c r="BK79" s="1249"/>
      <c r="BL79" s="1249"/>
      <c r="BM79" s="1249"/>
      <c r="BN79" s="1249"/>
      <c r="BO79" s="1249"/>
      <c r="BP79" s="1248">
        <v>9</v>
      </c>
      <c r="BQ79" s="1248"/>
      <c r="BR79" s="1248"/>
      <c r="BS79" s="1248"/>
      <c r="BT79" s="1248"/>
      <c r="BU79" s="1248"/>
      <c r="BV79" s="1248"/>
      <c r="BW79" s="1248"/>
      <c r="BX79" s="1248">
        <v>8</v>
      </c>
      <c r="BY79" s="1248"/>
      <c r="BZ79" s="1248"/>
      <c r="CA79" s="1248"/>
      <c r="CB79" s="1248"/>
      <c r="CC79" s="1248"/>
      <c r="CD79" s="1248"/>
      <c r="CE79" s="1248"/>
      <c r="CF79" s="1248">
        <v>7.3</v>
      </c>
      <c r="CG79" s="1248"/>
      <c r="CH79" s="1248"/>
      <c r="CI79" s="1248"/>
      <c r="CJ79" s="1248"/>
      <c r="CK79" s="1248"/>
      <c r="CL79" s="1248"/>
      <c r="CM79" s="1248"/>
      <c r="CN79" s="1248">
        <v>7.3</v>
      </c>
      <c r="CO79" s="1248"/>
      <c r="CP79" s="1248"/>
      <c r="CQ79" s="1248"/>
      <c r="CR79" s="1248"/>
      <c r="CS79" s="1248"/>
      <c r="CT79" s="1248"/>
      <c r="CU79" s="1248"/>
      <c r="CV79" s="1248">
        <v>7.1</v>
      </c>
      <c r="CW79" s="1248"/>
      <c r="CX79" s="1248"/>
      <c r="CY79" s="1248"/>
      <c r="CZ79" s="1248"/>
      <c r="DA79" s="1248"/>
      <c r="DB79" s="1248"/>
      <c r="DC79" s="1248"/>
    </row>
    <row r="80" spans="2:107" ht="13"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 x14ac:dyDescent="0.2">
      <c r="B81" s="1242"/>
    </row>
    <row r="82" spans="2:109" ht="16.5"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 x14ac:dyDescent="0.2">
      <c r="DD84" s="1241"/>
      <c r="DE84" s="1241"/>
    </row>
    <row r="85" spans="2:109" ht="13" x14ac:dyDescent="0.2">
      <c r="DD85" s="1241"/>
      <c r="DE85" s="1241"/>
    </row>
  </sheetData>
  <sheetProtection algorithmName="SHA-512" hashValue="M4elIlYEAlufEThHTYRN5bjrfiHuuIatannP8J+Z0rMURR4KHYO8PYQny0dMdFls6PInttay/PYVA8ZtHTC7vg==" saltValue="pUABGAN0PV2G5tHVBnDnt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1A9D0-1926-4FA3-A592-6D19D02578D6}">
  <sheetPr>
    <pageSetUpPr fitToPage="1"/>
  </sheetPr>
  <dimension ref="A1:DR125"/>
  <sheetViews>
    <sheetView showGridLines="0" topLeftCell="A94" zoomScaleNormal="100" zoomScaleSheetLayoutView="70"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527</v>
      </c>
    </row>
  </sheetData>
  <sheetProtection algorithmName="SHA-512" hashValue="yeo7XreNyq4D0caydBCUpzg/zvvUC7CGv+Rdfssa2C5DH7Rl6FP2mFLA8dgVv2NnJuccwVsdz1klmMuwEU58tA==" saltValue="dL5AiUAONbSfcJYZO88Gb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7744-AAC6-4C8C-99B9-0F050271AE9F}">
  <sheetPr>
    <pageSetUpPr fitToPage="1"/>
  </sheetPr>
  <dimension ref="A1:DR125"/>
  <sheetViews>
    <sheetView showGridLines="0" topLeftCell="A82" zoomScaleNormal="100" zoomScaleSheetLayoutView="55"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527</v>
      </c>
    </row>
  </sheetData>
  <sheetProtection algorithmName="SHA-512" hashValue="rzC4BjYfGThMrknM0nfSF+cmqL86ZfosC3/QUABN3eNaRvqkMSEMDR5nFplL9G/t7yxTZmwcAVR70MVei9kjIA==" saltValue="WVJDkiKuM16L1bAVB+Nby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53</v>
      </c>
      <c r="E2" s="146"/>
      <c r="F2" s="147" t="s">
        <v>577</v>
      </c>
      <c r="G2" s="148"/>
      <c r="H2" s="149"/>
    </row>
    <row r="3" spans="1:8" x14ac:dyDescent="0.2">
      <c r="A3" s="145" t="s">
        <v>570</v>
      </c>
      <c r="B3" s="150"/>
      <c r="C3" s="151"/>
      <c r="D3" s="152">
        <v>54614</v>
      </c>
      <c r="E3" s="153"/>
      <c r="F3" s="154">
        <v>52897</v>
      </c>
      <c r="G3" s="155"/>
      <c r="H3" s="156"/>
    </row>
    <row r="4" spans="1:8" x14ac:dyDescent="0.2">
      <c r="A4" s="157"/>
      <c r="B4" s="158"/>
      <c r="C4" s="159"/>
      <c r="D4" s="160">
        <v>27903</v>
      </c>
      <c r="E4" s="161"/>
      <c r="F4" s="162">
        <v>27013</v>
      </c>
      <c r="G4" s="163"/>
      <c r="H4" s="164"/>
    </row>
    <row r="5" spans="1:8" x14ac:dyDescent="0.2">
      <c r="A5" s="145" t="s">
        <v>572</v>
      </c>
      <c r="B5" s="150"/>
      <c r="C5" s="151"/>
      <c r="D5" s="152">
        <v>54145</v>
      </c>
      <c r="E5" s="153"/>
      <c r="F5" s="154">
        <v>54945</v>
      </c>
      <c r="G5" s="155"/>
      <c r="H5" s="156"/>
    </row>
    <row r="6" spans="1:8" x14ac:dyDescent="0.2">
      <c r="A6" s="157"/>
      <c r="B6" s="158"/>
      <c r="C6" s="159"/>
      <c r="D6" s="160">
        <v>30469</v>
      </c>
      <c r="E6" s="161"/>
      <c r="F6" s="162">
        <v>29293</v>
      </c>
      <c r="G6" s="163"/>
      <c r="H6" s="164"/>
    </row>
    <row r="7" spans="1:8" x14ac:dyDescent="0.2">
      <c r="A7" s="145" t="s">
        <v>573</v>
      </c>
      <c r="B7" s="150"/>
      <c r="C7" s="151"/>
      <c r="D7" s="152">
        <v>55638</v>
      </c>
      <c r="E7" s="153"/>
      <c r="F7" s="154">
        <v>57132</v>
      </c>
      <c r="G7" s="155"/>
      <c r="H7" s="156"/>
    </row>
    <row r="8" spans="1:8" x14ac:dyDescent="0.2">
      <c r="A8" s="157"/>
      <c r="B8" s="158"/>
      <c r="C8" s="159"/>
      <c r="D8" s="160">
        <v>26095</v>
      </c>
      <c r="E8" s="161"/>
      <c r="F8" s="162">
        <v>30126</v>
      </c>
      <c r="G8" s="163"/>
      <c r="H8" s="164"/>
    </row>
    <row r="9" spans="1:8" x14ac:dyDescent="0.2">
      <c r="A9" s="145" t="s">
        <v>574</v>
      </c>
      <c r="B9" s="150"/>
      <c r="C9" s="151"/>
      <c r="D9" s="152">
        <v>61674</v>
      </c>
      <c r="E9" s="153"/>
      <c r="F9" s="154">
        <v>58766</v>
      </c>
      <c r="G9" s="155"/>
      <c r="H9" s="156"/>
    </row>
    <row r="10" spans="1:8" x14ac:dyDescent="0.2">
      <c r="A10" s="157"/>
      <c r="B10" s="158"/>
      <c r="C10" s="159"/>
      <c r="D10" s="160">
        <v>31757</v>
      </c>
      <c r="E10" s="161"/>
      <c r="F10" s="162">
        <v>29363</v>
      </c>
      <c r="G10" s="163"/>
      <c r="H10" s="164"/>
    </row>
    <row r="11" spans="1:8" x14ac:dyDescent="0.2">
      <c r="A11" s="145" t="s">
        <v>575</v>
      </c>
      <c r="B11" s="150"/>
      <c r="C11" s="151"/>
      <c r="D11" s="152">
        <v>72065</v>
      </c>
      <c r="E11" s="153"/>
      <c r="F11" s="154">
        <v>62482</v>
      </c>
      <c r="G11" s="155"/>
      <c r="H11" s="156"/>
    </row>
    <row r="12" spans="1:8" x14ac:dyDescent="0.2">
      <c r="A12" s="157"/>
      <c r="B12" s="158"/>
      <c r="C12" s="165"/>
      <c r="D12" s="160">
        <v>43877</v>
      </c>
      <c r="E12" s="161"/>
      <c r="F12" s="162">
        <v>34626</v>
      </c>
      <c r="G12" s="163"/>
      <c r="H12" s="164"/>
    </row>
    <row r="13" spans="1:8" x14ac:dyDescent="0.2">
      <c r="A13" s="145"/>
      <c r="B13" s="150"/>
      <c r="C13" s="166"/>
      <c r="D13" s="167">
        <v>59627</v>
      </c>
      <c r="E13" s="168"/>
      <c r="F13" s="169">
        <v>57244</v>
      </c>
      <c r="G13" s="170"/>
      <c r="H13" s="156"/>
    </row>
    <row r="14" spans="1:8" x14ac:dyDescent="0.2">
      <c r="A14" s="157"/>
      <c r="B14" s="158"/>
      <c r="C14" s="159"/>
      <c r="D14" s="160">
        <v>32020</v>
      </c>
      <c r="E14" s="161"/>
      <c r="F14" s="162">
        <v>30084</v>
      </c>
      <c r="G14" s="163"/>
      <c r="H14" s="164"/>
    </row>
    <row r="17" spans="1:11" x14ac:dyDescent="0.2">
      <c r="A17" s="141" t="s">
        <v>54</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55</v>
      </c>
      <c r="B19" s="171">
        <f>ROUND(VALUE(SUBSTITUTE(実質収支比率等に係る経年分析!F$48,"▲","-")),2)</f>
        <v>3.95</v>
      </c>
      <c r="C19" s="171">
        <f>ROUND(VALUE(SUBSTITUTE(実質収支比率等に係る経年分析!G$48,"▲","-")),2)</f>
        <v>4.71</v>
      </c>
      <c r="D19" s="171">
        <f>ROUND(VALUE(SUBSTITUTE(実質収支比率等に係る経年分析!H$48,"▲","-")),2)</f>
        <v>5.0999999999999996</v>
      </c>
      <c r="E19" s="171">
        <f>ROUND(VALUE(SUBSTITUTE(実質収支比率等に係る経年分析!I$48,"▲","-")),2)</f>
        <v>5.92</v>
      </c>
      <c r="F19" s="171">
        <f>ROUND(VALUE(SUBSTITUTE(実質収支比率等に係る経年分析!J$48,"▲","-")),2)</f>
        <v>6.32</v>
      </c>
    </row>
    <row r="20" spans="1:11" x14ac:dyDescent="0.2">
      <c r="A20" s="171" t="s">
        <v>56</v>
      </c>
      <c r="B20" s="171">
        <f>ROUND(VALUE(SUBSTITUTE(実質収支比率等に係る経年分析!F$47,"▲","-")),2)</f>
        <v>10.199999999999999</v>
      </c>
      <c r="C20" s="171">
        <f>ROUND(VALUE(SUBSTITUTE(実質収支比率等に係る経年分析!G$47,"▲","-")),2)</f>
        <v>10.27</v>
      </c>
      <c r="D20" s="171">
        <f>ROUND(VALUE(SUBSTITUTE(実質収支比率等に係る経年分析!H$47,"▲","-")),2)</f>
        <v>9.89</v>
      </c>
      <c r="E20" s="171">
        <f>ROUND(VALUE(SUBSTITUTE(実質収支比率等に係る経年分析!I$47,"▲","-")),2)</f>
        <v>9.84</v>
      </c>
      <c r="F20" s="171">
        <f>ROUND(VALUE(SUBSTITUTE(実質収支比率等に係る経年分析!J$47,"▲","-")),2)</f>
        <v>9.7899999999999991</v>
      </c>
    </row>
    <row r="21" spans="1:11" x14ac:dyDescent="0.2">
      <c r="A21" s="171" t="s">
        <v>57</v>
      </c>
      <c r="B21" s="171">
        <f>IF(ISNUMBER(VALUE(SUBSTITUTE(実質収支比率等に係る経年分析!F$49,"▲","-"))),ROUND(VALUE(SUBSTITUTE(実質収支比率等に係る経年分析!F$49,"▲","-")),2),NA())</f>
        <v>-2.4700000000000002</v>
      </c>
      <c r="C21" s="171">
        <f>IF(ISNUMBER(VALUE(SUBSTITUTE(実質収支比率等に係る経年分析!G$49,"▲","-"))),ROUND(VALUE(SUBSTITUTE(実質収支比率等に係る経年分析!G$49,"▲","-")),2),NA())</f>
        <v>-1.2</v>
      </c>
      <c r="D21" s="171">
        <f>IF(ISNUMBER(VALUE(SUBSTITUTE(実質収支比率等に係る経年分析!H$49,"▲","-"))),ROUND(VALUE(SUBSTITUTE(実質収支比率等に係る経年分析!H$49,"▲","-")),2),NA())</f>
        <v>-1.03</v>
      </c>
      <c r="E21" s="171">
        <f>IF(ISNUMBER(VALUE(SUBSTITUTE(実質収支比率等に係る経年分析!I$49,"▲","-"))),ROUND(VALUE(SUBSTITUTE(実質収支比率等に係る経年分析!I$49,"▲","-")),2),NA())</f>
        <v>-1.38</v>
      </c>
      <c r="F21" s="171">
        <f>IF(ISNUMBER(VALUE(SUBSTITUTE(実質収支比率等に係る経年分析!J$49,"▲","-"))),ROUND(VALUE(SUBSTITUTE(実質収支比率等に係る経年分析!J$49,"▲","-")),2),NA())</f>
        <v>5.16</v>
      </c>
    </row>
    <row r="24" spans="1:11" x14ac:dyDescent="0.2">
      <c r="A24" s="141" t="s">
        <v>58</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岡山市後期高齢者医療費特別会計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岡山市下水道事業会計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2">
      <c r="A31" s="172" t="str">
        <f>IF(連結実質赤字比率に係る赤字・黒字の構成分析!C$39="",NA(),連結実質赤字比率に係る赤字・黒字の構成分析!C$39)</f>
        <v>岡山市国民健康保険費特別会計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x14ac:dyDescent="0.2">
      <c r="A32" s="172" t="str">
        <f>IF(連結実質赤字比率に係る赤字・黒字の構成分析!C$38="",NA(),連結実質赤字比率に係る赤字・黒字の構成分析!C$38)</f>
        <v>岡山市工業用水道事業会計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0.56999999999999995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v>
      </c>
    </row>
    <row r="33" spans="1:16" x14ac:dyDescent="0.2">
      <c r="A33" s="172" t="str">
        <f>IF(連結実質赤字比率に係る赤字・黒字の構成分析!C$37="",NA(),連結実質赤字比率に係る赤字・黒字の構成分析!C$37)</f>
        <v>岡山市介護保険費特別会計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0.28000000000000003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0.28000000000000003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0.71</v>
      </c>
    </row>
    <row r="34" spans="1:16" x14ac:dyDescent="0.2">
      <c r="A34" s="172" t="str">
        <f>IF(連結実質赤字比率に係る赤字・黒字の構成分析!C$36="",NA(),連結実質赤字比率に係る赤字・黒字の構成分析!C$36)</f>
        <v>岡山市市場事業会計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1.52</v>
      </c>
    </row>
    <row r="35" spans="1:16" x14ac:dyDescent="0.2">
      <c r="A35" s="172" t="str">
        <f>IF(連結実質赤字比率に係る赤字・黒字の構成分析!C$35="",NA(),連結実質赤字比率に係る赤字・黒字の構成分析!C$35)</f>
        <v>岡山市水道事業会計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5.62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4.38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4.24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5.44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6.63</v>
      </c>
    </row>
    <row r="39" spans="1:16" x14ac:dyDescent="0.2">
      <c r="A39" s="141" t="s">
        <v>61</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31016</v>
      </c>
      <c r="E42" s="173"/>
      <c r="F42" s="173"/>
      <c r="G42" s="173">
        <f>'実質公債費比率（分子）の構造'!L$52</f>
        <v>30972</v>
      </c>
      <c r="H42" s="173"/>
      <c r="I42" s="173"/>
      <c r="J42" s="173">
        <f>'実質公債費比率（分子）の構造'!M$52</f>
        <v>30697</v>
      </c>
      <c r="K42" s="173"/>
      <c r="L42" s="173"/>
      <c r="M42" s="173">
        <f>'実質公債費比率（分子）の構造'!N$52</f>
        <v>30515</v>
      </c>
      <c r="N42" s="173"/>
      <c r="O42" s="173"/>
      <c r="P42" s="173">
        <f>'実質公債費比率（分子）の構造'!O$52</f>
        <v>29979</v>
      </c>
    </row>
    <row r="43" spans="1:16" x14ac:dyDescent="0.2">
      <c r="A43" s="173" t="s">
        <v>65</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2">
      <c r="A44" s="173" t="s">
        <v>66</v>
      </c>
      <c r="B44" s="173">
        <f>'実質公債費比率（分子）の構造'!K$50</f>
        <v>3199</v>
      </c>
      <c r="C44" s="173"/>
      <c r="D44" s="173"/>
      <c r="E44" s="173">
        <f>'実質公債費比率（分子）の構造'!L$50</f>
        <v>3079</v>
      </c>
      <c r="F44" s="173"/>
      <c r="G44" s="173"/>
      <c r="H44" s="173">
        <f>'実質公債費比率（分子）の構造'!M$50</f>
        <v>1261</v>
      </c>
      <c r="I44" s="173"/>
      <c r="J44" s="173"/>
      <c r="K44" s="173">
        <f>'実質公債費比率（分子）の構造'!N$50</f>
        <v>1153</v>
      </c>
      <c r="L44" s="173"/>
      <c r="M44" s="173"/>
      <c r="N44" s="173">
        <f>'実質公債費比率（分子）の構造'!O$50</f>
        <v>1101</v>
      </c>
      <c r="O44" s="173"/>
      <c r="P44" s="173"/>
    </row>
    <row r="45" spans="1:16" x14ac:dyDescent="0.2">
      <c r="A45" s="173" t="s">
        <v>67</v>
      </c>
      <c r="B45" s="173">
        <f>'実質公債費比率（分子）の構造'!K$49</f>
        <v>145</v>
      </c>
      <c r="C45" s="173"/>
      <c r="D45" s="173"/>
      <c r="E45" s="173">
        <f>'実質公債費比率（分子）の構造'!L$49</f>
        <v>119</v>
      </c>
      <c r="F45" s="173"/>
      <c r="G45" s="173"/>
      <c r="H45" s="173">
        <f>'実質公債費比率（分子）の構造'!M$49</f>
        <v>27</v>
      </c>
      <c r="I45" s="173"/>
      <c r="J45" s="173"/>
      <c r="K45" s="173">
        <f>'実質公債費比率（分子）の構造'!N$49</f>
        <v>25</v>
      </c>
      <c r="L45" s="173"/>
      <c r="M45" s="173"/>
      <c r="N45" s="173">
        <f>'実質公債費比率（分子）の構造'!O$49</f>
        <v>22</v>
      </c>
      <c r="O45" s="173"/>
      <c r="P45" s="173"/>
    </row>
    <row r="46" spans="1:16" x14ac:dyDescent="0.2">
      <c r="A46" s="173" t="s">
        <v>68</v>
      </c>
      <c r="B46" s="173">
        <f>'実質公債費比率（分子）の構造'!K$48</f>
        <v>6564</v>
      </c>
      <c r="C46" s="173"/>
      <c r="D46" s="173"/>
      <c r="E46" s="173">
        <f>'実質公債費比率（分子）の構造'!L$48</f>
        <v>6335</v>
      </c>
      <c r="F46" s="173"/>
      <c r="G46" s="173"/>
      <c r="H46" s="173">
        <f>'実質公債費比率（分子）の構造'!M$48</f>
        <v>6001</v>
      </c>
      <c r="I46" s="173"/>
      <c r="J46" s="173"/>
      <c r="K46" s="173">
        <f>'実質公債費比率（分子）の構造'!N$48</f>
        <v>6214</v>
      </c>
      <c r="L46" s="173"/>
      <c r="M46" s="173"/>
      <c r="N46" s="173">
        <f>'実質公債費比率（分子）の構造'!O$48</f>
        <v>6001</v>
      </c>
      <c r="O46" s="173"/>
      <c r="P46" s="173"/>
    </row>
    <row r="47" spans="1:16" x14ac:dyDescent="0.2">
      <c r="A47" s="173" t="s">
        <v>69</v>
      </c>
      <c r="B47" s="173">
        <f>'実質公債費比率（分子）の構造'!K$47</f>
        <v>2363</v>
      </c>
      <c r="C47" s="173"/>
      <c r="D47" s="173"/>
      <c r="E47" s="173">
        <f>'実質公債費比率（分子）の構造'!L$47</f>
        <v>2697</v>
      </c>
      <c r="F47" s="173"/>
      <c r="G47" s="173"/>
      <c r="H47" s="173">
        <f>'実質公債費比率（分子）の構造'!M$47</f>
        <v>3030</v>
      </c>
      <c r="I47" s="173"/>
      <c r="J47" s="173"/>
      <c r="K47" s="173">
        <f>'実質公債費比率（分子）の構造'!N$47</f>
        <v>3175</v>
      </c>
      <c r="L47" s="173"/>
      <c r="M47" s="173"/>
      <c r="N47" s="173">
        <f>'実質公債費比率（分子）の構造'!O$47</f>
        <v>3333</v>
      </c>
      <c r="O47" s="173"/>
      <c r="P47" s="173"/>
    </row>
    <row r="48" spans="1:16" x14ac:dyDescent="0.2">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71</v>
      </c>
      <c r="B49" s="173">
        <f>'実質公債費比率（分子）の構造'!K$45</f>
        <v>28436</v>
      </c>
      <c r="C49" s="173"/>
      <c r="D49" s="173"/>
      <c r="E49" s="173">
        <f>'実質公債費比率（分子）の構造'!L$45</f>
        <v>29196</v>
      </c>
      <c r="F49" s="173"/>
      <c r="G49" s="173"/>
      <c r="H49" s="173">
        <f>'実質公債費比率（分子）の構造'!M$45</f>
        <v>29175</v>
      </c>
      <c r="I49" s="173"/>
      <c r="J49" s="173"/>
      <c r="K49" s="173">
        <f>'実質公債費比率（分子）の構造'!N$45</f>
        <v>29067</v>
      </c>
      <c r="L49" s="173"/>
      <c r="M49" s="173"/>
      <c r="N49" s="173">
        <f>'実質公債費比率（分子）の構造'!O$45</f>
        <v>29255</v>
      </c>
      <c r="O49" s="173"/>
      <c r="P49" s="173"/>
    </row>
    <row r="50" spans="1:16" x14ac:dyDescent="0.2">
      <c r="A50" s="173" t="s">
        <v>72</v>
      </c>
      <c r="B50" s="173" t="e">
        <f>NA()</f>
        <v>#N/A</v>
      </c>
      <c r="C50" s="173">
        <f>IF(ISNUMBER('実質公債費比率（分子）の構造'!K$53),'実質公債費比率（分子）の構造'!K$53,NA())</f>
        <v>9691</v>
      </c>
      <c r="D50" s="173" t="e">
        <f>NA()</f>
        <v>#N/A</v>
      </c>
      <c r="E50" s="173" t="e">
        <f>NA()</f>
        <v>#N/A</v>
      </c>
      <c r="F50" s="173">
        <f>IF(ISNUMBER('実質公債費比率（分子）の構造'!L$53),'実質公債費比率（分子）の構造'!L$53,NA())</f>
        <v>10454</v>
      </c>
      <c r="G50" s="173" t="e">
        <f>NA()</f>
        <v>#N/A</v>
      </c>
      <c r="H50" s="173" t="e">
        <f>NA()</f>
        <v>#N/A</v>
      </c>
      <c r="I50" s="173">
        <f>IF(ISNUMBER('実質公債費比率（分子）の構造'!M$53),'実質公債費比率（分子）の構造'!M$53,NA())</f>
        <v>8797</v>
      </c>
      <c r="J50" s="173" t="e">
        <f>NA()</f>
        <v>#N/A</v>
      </c>
      <c r="K50" s="173" t="e">
        <f>NA()</f>
        <v>#N/A</v>
      </c>
      <c r="L50" s="173">
        <f>IF(ISNUMBER('実質公債費比率（分子）の構造'!N$53),'実質公債費比率（分子）の構造'!N$53,NA())</f>
        <v>9119</v>
      </c>
      <c r="M50" s="173" t="e">
        <f>NA()</f>
        <v>#N/A</v>
      </c>
      <c r="N50" s="173" t="e">
        <f>NA()</f>
        <v>#N/A</v>
      </c>
      <c r="O50" s="173">
        <f>IF(ISNUMBER('実質公債費比率（分子）の構造'!O$53),'実質公債費比率（分子）の構造'!O$53,NA())</f>
        <v>9733</v>
      </c>
      <c r="P50" s="173" t="e">
        <f>NA()</f>
        <v>#N/A</v>
      </c>
    </row>
    <row r="53" spans="1:16" x14ac:dyDescent="0.2">
      <c r="A53" s="141" t="s">
        <v>73</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2">
      <c r="A56" s="172" t="s">
        <v>44</v>
      </c>
      <c r="B56" s="172"/>
      <c r="C56" s="172"/>
      <c r="D56" s="172">
        <f>'将来負担比率（分子）の構造'!I$52</f>
        <v>358292</v>
      </c>
      <c r="E56" s="172"/>
      <c r="F56" s="172"/>
      <c r="G56" s="172">
        <f>'将来負担比率（分子）の構造'!J$52</f>
        <v>369716</v>
      </c>
      <c r="H56" s="172"/>
      <c r="I56" s="172"/>
      <c r="J56" s="172">
        <f>'将来負担比率（分子）の構造'!K$52</f>
        <v>376864</v>
      </c>
      <c r="K56" s="172"/>
      <c r="L56" s="172"/>
      <c r="M56" s="172">
        <f>'将来負担比率（分子）の構造'!L$52</f>
        <v>387164</v>
      </c>
      <c r="N56" s="172"/>
      <c r="O56" s="172"/>
      <c r="P56" s="172">
        <f>'将来負担比率（分子）の構造'!M$52</f>
        <v>401717</v>
      </c>
    </row>
    <row r="57" spans="1:16" x14ac:dyDescent="0.2">
      <c r="A57" s="172" t="s">
        <v>43</v>
      </c>
      <c r="B57" s="172"/>
      <c r="C57" s="172"/>
      <c r="D57" s="172">
        <f>'将来負担比率（分子）の構造'!I$51</f>
        <v>70596</v>
      </c>
      <c r="E57" s="172"/>
      <c r="F57" s="172"/>
      <c r="G57" s="172">
        <f>'将来負担比率（分子）の構造'!J$51</f>
        <v>67968</v>
      </c>
      <c r="H57" s="172"/>
      <c r="I57" s="172"/>
      <c r="J57" s="172">
        <f>'将来負担比率（分子）の構造'!K$51</f>
        <v>66858</v>
      </c>
      <c r="K57" s="172"/>
      <c r="L57" s="172"/>
      <c r="M57" s="172">
        <f>'将来負担比率（分子）の構造'!L$51</f>
        <v>66437</v>
      </c>
      <c r="N57" s="172"/>
      <c r="O57" s="172"/>
      <c r="P57" s="172">
        <f>'将来負担比率（分子）の構造'!M$51</f>
        <v>68792</v>
      </c>
    </row>
    <row r="58" spans="1:16" x14ac:dyDescent="0.2">
      <c r="A58" s="172" t="s">
        <v>42</v>
      </c>
      <c r="B58" s="172"/>
      <c r="C58" s="172"/>
      <c r="D58" s="172">
        <f>'将来負担比率（分子）の構造'!I$50</f>
        <v>70132</v>
      </c>
      <c r="E58" s="172"/>
      <c r="F58" s="172"/>
      <c r="G58" s="172">
        <f>'将来負担比率（分子）の構造'!J$50</f>
        <v>76383</v>
      </c>
      <c r="H58" s="172"/>
      <c r="I58" s="172"/>
      <c r="J58" s="172">
        <f>'将来負担比率（分子）の構造'!K$50</f>
        <v>79920</v>
      </c>
      <c r="K58" s="172"/>
      <c r="L58" s="172"/>
      <c r="M58" s="172">
        <f>'将来負担比率（分子）の構造'!L$50</f>
        <v>82649</v>
      </c>
      <c r="N58" s="172"/>
      <c r="O58" s="172"/>
      <c r="P58" s="172">
        <f>'将来負担比率（分子）の構造'!M$50</f>
        <v>97448</v>
      </c>
    </row>
    <row r="59" spans="1:16" x14ac:dyDescent="0.2">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37</v>
      </c>
      <c r="B61" s="172">
        <f>'将来負担比率（分子）の構造'!I$46</f>
        <v>1226</v>
      </c>
      <c r="C61" s="172"/>
      <c r="D61" s="172"/>
      <c r="E61" s="172">
        <f>'将来負担比率（分子）の構造'!J$46</f>
        <v>1433</v>
      </c>
      <c r="F61" s="172"/>
      <c r="G61" s="172"/>
      <c r="H61" s="172">
        <f>'将来負担比率（分子）の構造'!K$46</f>
        <v>1467</v>
      </c>
      <c r="I61" s="172"/>
      <c r="J61" s="172"/>
      <c r="K61" s="172">
        <f>'将来負担比率（分子）の構造'!L$46</f>
        <v>356</v>
      </c>
      <c r="L61" s="172"/>
      <c r="M61" s="172"/>
      <c r="N61" s="172">
        <f>'将来負担比率（分子）の構造'!M$46</f>
        <v>2</v>
      </c>
      <c r="O61" s="172"/>
      <c r="P61" s="172"/>
    </row>
    <row r="62" spans="1:16" x14ac:dyDescent="0.2">
      <c r="A62" s="172" t="s">
        <v>36</v>
      </c>
      <c r="B62" s="172">
        <f>'将来負担比率（分子）の構造'!I$45</f>
        <v>62247</v>
      </c>
      <c r="C62" s="172"/>
      <c r="D62" s="172"/>
      <c r="E62" s="172">
        <f>'将来負担比率（分子）の構造'!J$45</f>
        <v>58417</v>
      </c>
      <c r="F62" s="172"/>
      <c r="G62" s="172"/>
      <c r="H62" s="172">
        <f>'将来負担比率（分子）の構造'!K$45</f>
        <v>57569</v>
      </c>
      <c r="I62" s="172"/>
      <c r="J62" s="172"/>
      <c r="K62" s="172">
        <f>'将来負担比率（分子）の構造'!L$45</f>
        <v>56832</v>
      </c>
      <c r="L62" s="172"/>
      <c r="M62" s="172"/>
      <c r="N62" s="172">
        <f>'将来負担比率（分子）の構造'!M$45</f>
        <v>56281</v>
      </c>
      <c r="O62" s="172"/>
      <c r="P62" s="172"/>
    </row>
    <row r="63" spans="1:16" x14ac:dyDescent="0.2">
      <c r="A63" s="172" t="s">
        <v>35</v>
      </c>
      <c r="B63" s="172">
        <f>'将来負担比率（分子）の構造'!I$44</f>
        <v>338</v>
      </c>
      <c r="C63" s="172"/>
      <c r="D63" s="172"/>
      <c r="E63" s="172">
        <f>'将来負担比率（分子）の構造'!J$44</f>
        <v>151</v>
      </c>
      <c r="F63" s="172"/>
      <c r="G63" s="172"/>
      <c r="H63" s="172">
        <f>'将来負担比率（分子）の構造'!K$44</f>
        <v>149</v>
      </c>
      <c r="I63" s="172"/>
      <c r="J63" s="172"/>
      <c r="K63" s="172">
        <f>'将来負担比率（分子）の構造'!L$44</f>
        <v>127</v>
      </c>
      <c r="L63" s="172"/>
      <c r="M63" s="172"/>
      <c r="N63" s="172">
        <f>'将来負担比率（分子）の構造'!M$44</f>
        <v>122</v>
      </c>
      <c r="O63" s="172"/>
      <c r="P63" s="172"/>
    </row>
    <row r="64" spans="1:16" x14ac:dyDescent="0.2">
      <c r="A64" s="172" t="s">
        <v>34</v>
      </c>
      <c r="B64" s="172">
        <f>'将来負担比率（分子）の構造'!I$43</f>
        <v>106310</v>
      </c>
      <c r="C64" s="172"/>
      <c r="D64" s="172"/>
      <c r="E64" s="172">
        <f>'将来負担比率（分子）の構造'!J$43</f>
        <v>101405</v>
      </c>
      <c r="F64" s="172"/>
      <c r="G64" s="172"/>
      <c r="H64" s="172">
        <f>'将来負担比率（分子）の構造'!K$43</f>
        <v>95474</v>
      </c>
      <c r="I64" s="172"/>
      <c r="J64" s="172"/>
      <c r="K64" s="172">
        <f>'将来負担比率（分子）の構造'!L$43</f>
        <v>92894</v>
      </c>
      <c r="L64" s="172"/>
      <c r="M64" s="172"/>
      <c r="N64" s="172">
        <f>'将来負担比率（分子）の構造'!M$43</f>
        <v>92410</v>
      </c>
      <c r="O64" s="172"/>
      <c r="P64" s="172"/>
    </row>
    <row r="65" spans="1:16" x14ac:dyDescent="0.2">
      <c r="A65" s="172" t="s">
        <v>33</v>
      </c>
      <c r="B65" s="172">
        <f>'将来負担比率（分子）の構造'!I$42</f>
        <v>19697</v>
      </c>
      <c r="C65" s="172"/>
      <c r="D65" s="172"/>
      <c r="E65" s="172">
        <f>'将来負担比率（分子）の構造'!J$42</f>
        <v>16415</v>
      </c>
      <c r="F65" s="172"/>
      <c r="G65" s="172"/>
      <c r="H65" s="172">
        <f>'将来負担比率（分子）の構造'!K$42</f>
        <v>14919</v>
      </c>
      <c r="I65" s="172"/>
      <c r="J65" s="172"/>
      <c r="K65" s="172">
        <f>'将来負担比率（分子）の構造'!L$42</f>
        <v>14750</v>
      </c>
      <c r="L65" s="172"/>
      <c r="M65" s="172"/>
      <c r="N65" s="172">
        <f>'将来負担比率（分子）の構造'!M$42</f>
        <v>14453</v>
      </c>
      <c r="O65" s="172"/>
      <c r="P65" s="172"/>
    </row>
    <row r="66" spans="1:16" x14ac:dyDescent="0.2">
      <c r="A66" s="172" t="s">
        <v>32</v>
      </c>
      <c r="B66" s="172">
        <f>'将来負担比率（分子）の構造'!I$41</f>
        <v>340138</v>
      </c>
      <c r="C66" s="172"/>
      <c r="D66" s="172"/>
      <c r="E66" s="172">
        <f>'将来負担比率（分子）の構造'!J$41</f>
        <v>352156</v>
      </c>
      <c r="F66" s="172"/>
      <c r="G66" s="172"/>
      <c r="H66" s="172">
        <f>'将来負担比率（分子）の構造'!K$41</f>
        <v>352657</v>
      </c>
      <c r="I66" s="172"/>
      <c r="J66" s="172"/>
      <c r="K66" s="172">
        <f>'将来負担比率（分子）の構造'!L$41</f>
        <v>363236</v>
      </c>
      <c r="L66" s="172"/>
      <c r="M66" s="172"/>
      <c r="N66" s="172">
        <f>'将来負担比率（分子）の構造'!M$41</f>
        <v>372560</v>
      </c>
      <c r="O66" s="172"/>
      <c r="P66" s="172"/>
    </row>
    <row r="67" spans="1:16" x14ac:dyDescent="0.2">
      <c r="A67" s="172" t="s">
        <v>76</v>
      </c>
      <c r="B67" s="172" t="e">
        <f>NA()</f>
        <v>#N/A</v>
      </c>
      <c r="C67" s="172">
        <f>IF(ISNUMBER('将来負担比率（分子）の構造'!I$53), IF('将来負担比率（分子）の構造'!I$53 &lt; 0, 0, '将来負担比率（分子）の構造'!I$53), NA())</f>
        <v>30937</v>
      </c>
      <c r="D67" s="172" t="e">
        <f>NA()</f>
        <v>#N/A</v>
      </c>
      <c r="E67" s="172" t="e">
        <f>NA()</f>
        <v>#N/A</v>
      </c>
      <c r="F67" s="172">
        <f>IF(ISNUMBER('将来負担比率（分子）の構造'!J$53), IF('将来負担比率（分子）の構造'!J$53 &lt; 0, 0, '将来負担比率（分子）の構造'!J$53), NA())</f>
        <v>15910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77</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78</v>
      </c>
      <c r="B72" s="176">
        <f>基金残高に係る経年分析!F55</f>
        <v>19404</v>
      </c>
      <c r="C72" s="176">
        <f>基金残高に係る経年分析!G55</f>
        <v>19808</v>
      </c>
      <c r="D72" s="176">
        <f>基金残高に係る経年分析!H55</f>
        <v>20736</v>
      </c>
    </row>
    <row r="73" spans="1:16" x14ac:dyDescent="0.2">
      <c r="A73" s="175" t="s">
        <v>79</v>
      </c>
      <c r="B73" s="176">
        <f>基金残高に係る経年分析!F56</f>
        <v>1427</v>
      </c>
      <c r="C73" s="176">
        <f>基金残高に係る経年分析!G56</f>
        <v>1446</v>
      </c>
      <c r="D73" s="176">
        <f>基金残高に係る経年分析!H56</f>
        <v>1477</v>
      </c>
    </row>
    <row r="74" spans="1:16" x14ac:dyDescent="0.2">
      <c r="A74" s="175" t="s">
        <v>80</v>
      </c>
      <c r="B74" s="176">
        <f>基金残高に係る経年分析!F57</f>
        <v>33667</v>
      </c>
      <c r="C74" s="176">
        <f>基金残高に係る経年分析!G57</f>
        <v>34134</v>
      </c>
      <c r="D74" s="176">
        <f>基金残高に係る経年分析!H57</f>
        <v>37310</v>
      </c>
    </row>
  </sheetData>
  <sheetProtection algorithmName="SHA-512" hashValue="xiC/++dADOMGfQAa0/DiJlqWjGYBO2Molviay0BZNOLZxY3y3U34fisz92kH+BShM3248GbzqxT/L98C3L4ZWw==" saltValue="OD0/HpbqhAVkWwZbELqR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217</v>
      </c>
      <c r="DI1" s="747"/>
      <c r="DJ1" s="747"/>
      <c r="DK1" s="747"/>
      <c r="DL1" s="747"/>
      <c r="DM1" s="747"/>
      <c r="DN1" s="748"/>
      <c r="DO1" s="212"/>
      <c r="DP1" s="746" t="s">
        <v>218</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220</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221</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222</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223</v>
      </c>
      <c r="S4" s="689"/>
      <c r="T4" s="689"/>
      <c r="U4" s="689"/>
      <c r="V4" s="689"/>
      <c r="W4" s="689"/>
      <c r="X4" s="689"/>
      <c r="Y4" s="690"/>
      <c r="Z4" s="688" t="s">
        <v>224</v>
      </c>
      <c r="AA4" s="689"/>
      <c r="AB4" s="689"/>
      <c r="AC4" s="690"/>
      <c r="AD4" s="688" t="s">
        <v>225</v>
      </c>
      <c r="AE4" s="689"/>
      <c r="AF4" s="689"/>
      <c r="AG4" s="689"/>
      <c r="AH4" s="689"/>
      <c r="AI4" s="689"/>
      <c r="AJ4" s="689"/>
      <c r="AK4" s="690"/>
      <c r="AL4" s="688" t="s">
        <v>224</v>
      </c>
      <c r="AM4" s="689"/>
      <c r="AN4" s="689"/>
      <c r="AO4" s="690"/>
      <c r="AP4" s="749" t="s">
        <v>226</v>
      </c>
      <c r="AQ4" s="749"/>
      <c r="AR4" s="749"/>
      <c r="AS4" s="749"/>
      <c r="AT4" s="749"/>
      <c r="AU4" s="749"/>
      <c r="AV4" s="749"/>
      <c r="AW4" s="749"/>
      <c r="AX4" s="749"/>
      <c r="AY4" s="749"/>
      <c r="AZ4" s="749"/>
      <c r="BA4" s="749"/>
      <c r="BB4" s="749"/>
      <c r="BC4" s="749"/>
      <c r="BD4" s="749"/>
      <c r="BE4" s="749"/>
      <c r="BF4" s="749"/>
      <c r="BG4" s="749" t="s">
        <v>227</v>
      </c>
      <c r="BH4" s="749"/>
      <c r="BI4" s="749"/>
      <c r="BJ4" s="749"/>
      <c r="BK4" s="749"/>
      <c r="BL4" s="749"/>
      <c r="BM4" s="749"/>
      <c r="BN4" s="749"/>
      <c r="BO4" s="749" t="s">
        <v>224</v>
      </c>
      <c r="BP4" s="749"/>
      <c r="BQ4" s="749"/>
      <c r="BR4" s="749"/>
      <c r="BS4" s="749" t="s">
        <v>228</v>
      </c>
      <c r="BT4" s="749"/>
      <c r="BU4" s="749"/>
      <c r="BV4" s="749"/>
      <c r="BW4" s="749"/>
      <c r="BX4" s="749"/>
      <c r="BY4" s="749"/>
      <c r="BZ4" s="749"/>
      <c r="CA4" s="749"/>
      <c r="CB4" s="749"/>
      <c r="CD4" s="731" t="s">
        <v>229</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230</v>
      </c>
      <c r="C5" s="697"/>
      <c r="D5" s="697"/>
      <c r="E5" s="697"/>
      <c r="F5" s="697"/>
      <c r="G5" s="697"/>
      <c r="H5" s="697"/>
      <c r="I5" s="697"/>
      <c r="J5" s="697"/>
      <c r="K5" s="697"/>
      <c r="L5" s="697"/>
      <c r="M5" s="697"/>
      <c r="N5" s="697"/>
      <c r="O5" s="697"/>
      <c r="P5" s="697"/>
      <c r="Q5" s="698"/>
      <c r="R5" s="682">
        <v>130421320</v>
      </c>
      <c r="S5" s="683"/>
      <c r="T5" s="683"/>
      <c r="U5" s="683"/>
      <c r="V5" s="683"/>
      <c r="W5" s="683"/>
      <c r="X5" s="683"/>
      <c r="Y5" s="726"/>
      <c r="Z5" s="744">
        <v>32.4</v>
      </c>
      <c r="AA5" s="744"/>
      <c r="AB5" s="744"/>
      <c r="AC5" s="744"/>
      <c r="AD5" s="745">
        <v>122501251</v>
      </c>
      <c r="AE5" s="745"/>
      <c r="AF5" s="745"/>
      <c r="AG5" s="745"/>
      <c r="AH5" s="745"/>
      <c r="AI5" s="745"/>
      <c r="AJ5" s="745"/>
      <c r="AK5" s="745"/>
      <c r="AL5" s="727">
        <v>61.9</v>
      </c>
      <c r="AM5" s="701"/>
      <c r="AN5" s="701"/>
      <c r="AO5" s="728"/>
      <c r="AP5" s="696" t="s">
        <v>231</v>
      </c>
      <c r="AQ5" s="697"/>
      <c r="AR5" s="697"/>
      <c r="AS5" s="697"/>
      <c r="AT5" s="697"/>
      <c r="AU5" s="697"/>
      <c r="AV5" s="697"/>
      <c r="AW5" s="697"/>
      <c r="AX5" s="697"/>
      <c r="AY5" s="697"/>
      <c r="AZ5" s="697"/>
      <c r="BA5" s="697"/>
      <c r="BB5" s="697"/>
      <c r="BC5" s="697"/>
      <c r="BD5" s="697"/>
      <c r="BE5" s="697"/>
      <c r="BF5" s="698"/>
      <c r="BG5" s="629">
        <v>118430946</v>
      </c>
      <c r="BH5" s="630"/>
      <c r="BI5" s="630"/>
      <c r="BJ5" s="630"/>
      <c r="BK5" s="630"/>
      <c r="BL5" s="630"/>
      <c r="BM5" s="630"/>
      <c r="BN5" s="631"/>
      <c r="BO5" s="656">
        <v>90.8</v>
      </c>
      <c r="BP5" s="656"/>
      <c r="BQ5" s="656"/>
      <c r="BR5" s="656"/>
      <c r="BS5" s="657">
        <v>2140284</v>
      </c>
      <c r="BT5" s="657"/>
      <c r="BU5" s="657"/>
      <c r="BV5" s="657"/>
      <c r="BW5" s="657"/>
      <c r="BX5" s="657"/>
      <c r="BY5" s="657"/>
      <c r="BZ5" s="657"/>
      <c r="CA5" s="657"/>
      <c r="CB5" s="724"/>
      <c r="CD5" s="731" t="s">
        <v>226</v>
      </c>
      <c r="CE5" s="732"/>
      <c r="CF5" s="732"/>
      <c r="CG5" s="732"/>
      <c r="CH5" s="732"/>
      <c r="CI5" s="732"/>
      <c r="CJ5" s="732"/>
      <c r="CK5" s="732"/>
      <c r="CL5" s="732"/>
      <c r="CM5" s="732"/>
      <c r="CN5" s="732"/>
      <c r="CO5" s="732"/>
      <c r="CP5" s="732"/>
      <c r="CQ5" s="733"/>
      <c r="CR5" s="731" t="s">
        <v>232</v>
      </c>
      <c r="CS5" s="732"/>
      <c r="CT5" s="732"/>
      <c r="CU5" s="732"/>
      <c r="CV5" s="732"/>
      <c r="CW5" s="732"/>
      <c r="CX5" s="732"/>
      <c r="CY5" s="733"/>
      <c r="CZ5" s="731" t="s">
        <v>224</v>
      </c>
      <c r="DA5" s="732"/>
      <c r="DB5" s="732"/>
      <c r="DC5" s="733"/>
      <c r="DD5" s="731" t="s">
        <v>233</v>
      </c>
      <c r="DE5" s="732"/>
      <c r="DF5" s="732"/>
      <c r="DG5" s="732"/>
      <c r="DH5" s="732"/>
      <c r="DI5" s="732"/>
      <c r="DJ5" s="732"/>
      <c r="DK5" s="732"/>
      <c r="DL5" s="732"/>
      <c r="DM5" s="732"/>
      <c r="DN5" s="732"/>
      <c r="DO5" s="732"/>
      <c r="DP5" s="733"/>
      <c r="DQ5" s="731" t="s">
        <v>234</v>
      </c>
      <c r="DR5" s="732"/>
      <c r="DS5" s="732"/>
      <c r="DT5" s="732"/>
      <c r="DU5" s="732"/>
      <c r="DV5" s="732"/>
      <c r="DW5" s="732"/>
      <c r="DX5" s="732"/>
      <c r="DY5" s="732"/>
      <c r="DZ5" s="732"/>
      <c r="EA5" s="732"/>
      <c r="EB5" s="732"/>
      <c r="EC5" s="733"/>
    </row>
    <row r="6" spans="2:143" ht="11.25" customHeight="1" x14ac:dyDescent="0.2">
      <c r="B6" s="626" t="s">
        <v>235</v>
      </c>
      <c r="C6" s="627"/>
      <c r="D6" s="627"/>
      <c r="E6" s="627"/>
      <c r="F6" s="627"/>
      <c r="G6" s="627"/>
      <c r="H6" s="627"/>
      <c r="I6" s="627"/>
      <c r="J6" s="627"/>
      <c r="K6" s="627"/>
      <c r="L6" s="627"/>
      <c r="M6" s="627"/>
      <c r="N6" s="627"/>
      <c r="O6" s="627"/>
      <c r="P6" s="627"/>
      <c r="Q6" s="628"/>
      <c r="R6" s="629">
        <v>2667667</v>
      </c>
      <c r="S6" s="630"/>
      <c r="T6" s="630"/>
      <c r="U6" s="630"/>
      <c r="V6" s="630"/>
      <c r="W6" s="630"/>
      <c r="X6" s="630"/>
      <c r="Y6" s="631"/>
      <c r="Z6" s="656">
        <v>0.7</v>
      </c>
      <c r="AA6" s="656"/>
      <c r="AB6" s="656"/>
      <c r="AC6" s="656"/>
      <c r="AD6" s="657">
        <v>2667667</v>
      </c>
      <c r="AE6" s="657"/>
      <c r="AF6" s="657"/>
      <c r="AG6" s="657"/>
      <c r="AH6" s="657"/>
      <c r="AI6" s="657"/>
      <c r="AJ6" s="657"/>
      <c r="AK6" s="657"/>
      <c r="AL6" s="632">
        <v>1.3</v>
      </c>
      <c r="AM6" s="633"/>
      <c r="AN6" s="633"/>
      <c r="AO6" s="658"/>
      <c r="AP6" s="626" t="s">
        <v>236</v>
      </c>
      <c r="AQ6" s="627"/>
      <c r="AR6" s="627"/>
      <c r="AS6" s="627"/>
      <c r="AT6" s="627"/>
      <c r="AU6" s="627"/>
      <c r="AV6" s="627"/>
      <c r="AW6" s="627"/>
      <c r="AX6" s="627"/>
      <c r="AY6" s="627"/>
      <c r="AZ6" s="627"/>
      <c r="BA6" s="627"/>
      <c r="BB6" s="627"/>
      <c r="BC6" s="627"/>
      <c r="BD6" s="627"/>
      <c r="BE6" s="627"/>
      <c r="BF6" s="628"/>
      <c r="BG6" s="629">
        <v>118430946</v>
      </c>
      <c r="BH6" s="630"/>
      <c r="BI6" s="630"/>
      <c r="BJ6" s="630"/>
      <c r="BK6" s="630"/>
      <c r="BL6" s="630"/>
      <c r="BM6" s="630"/>
      <c r="BN6" s="631"/>
      <c r="BO6" s="656">
        <v>90.8</v>
      </c>
      <c r="BP6" s="656"/>
      <c r="BQ6" s="656"/>
      <c r="BR6" s="656"/>
      <c r="BS6" s="657">
        <v>2140284</v>
      </c>
      <c r="BT6" s="657"/>
      <c r="BU6" s="657"/>
      <c r="BV6" s="657"/>
      <c r="BW6" s="657"/>
      <c r="BX6" s="657"/>
      <c r="BY6" s="657"/>
      <c r="BZ6" s="657"/>
      <c r="CA6" s="657"/>
      <c r="CB6" s="724"/>
      <c r="CD6" s="685" t="s">
        <v>237</v>
      </c>
      <c r="CE6" s="686"/>
      <c r="CF6" s="686"/>
      <c r="CG6" s="686"/>
      <c r="CH6" s="686"/>
      <c r="CI6" s="686"/>
      <c r="CJ6" s="686"/>
      <c r="CK6" s="686"/>
      <c r="CL6" s="686"/>
      <c r="CM6" s="686"/>
      <c r="CN6" s="686"/>
      <c r="CO6" s="686"/>
      <c r="CP6" s="686"/>
      <c r="CQ6" s="687"/>
      <c r="CR6" s="629">
        <v>1059583</v>
      </c>
      <c r="CS6" s="630"/>
      <c r="CT6" s="630"/>
      <c r="CU6" s="630"/>
      <c r="CV6" s="630"/>
      <c r="CW6" s="630"/>
      <c r="CX6" s="630"/>
      <c r="CY6" s="631"/>
      <c r="CZ6" s="727">
        <v>0.3</v>
      </c>
      <c r="DA6" s="701"/>
      <c r="DB6" s="701"/>
      <c r="DC6" s="730"/>
      <c r="DD6" s="635">
        <v>2455</v>
      </c>
      <c r="DE6" s="630"/>
      <c r="DF6" s="630"/>
      <c r="DG6" s="630"/>
      <c r="DH6" s="630"/>
      <c r="DI6" s="630"/>
      <c r="DJ6" s="630"/>
      <c r="DK6" s="630"/>
      <c r="DL6" s="630"/>
      <c r="DM6" s="630"/>
      <c r="DN6" s="630"/>
      <c r="DO6" s="630"/>
      <c r="DP6" s="631"/>
      <c r="DQ6" s="635">
        <v>1059493</v>
      </c>
      <c r="DR6" s="630"/>
      <c r="DS6" s="630"/>
      <c r="DT6" s="630"/>
      <c r="DU6" s="630"/>
      <c r="DV6" s="630"/>
      <c r="DW6" s="630"/>
      <c r="DX6" s="630"/>
      <c r="DY6" s="630"/>
      <c r="DZ6" s="630"/>
      <c r="EA6" s="630"/>
      <c r="EB6" s="630"/>
      <c r="EC6" s="670"/>
    </row>
    <row r="7" spans="2:143" ht="11.25" customHeight="1" x14ac:dyDescent="0.2">
      <c r="B7" s="626" t="s">
        <v>238</v>
      </c>
      <c r="C7" s="627"/>
      <c r="D7" s="627"/>
      <c r="E7" s="627"/>
      <c r="F7" s="627"/>
      <c r="G7" s="627"/>
      <c r="H7" s="627"/>
      <c r="I7" s="627"/>
      <c r="J7" s="627"/>
      <c r="K7" s="627"/>
      <c r="L7" s="627"/>
      <c r="M7" s="627"/>
      <c r="N7" s="627"/>
      <c r="O7" s="627"/>
      <c r="P7" s="627"/>
      <c r="Q7" s="628"/>
      <c r="R7" s="629">
        <v>92090</v>
      </c>
      <c r="S7" s="630"/>
      <c r="T7" s="630"/>
      <c r="U7" s="630"/>
      <c r="V7" s="630"/>
      <c r="W7" s="630"/>
      <c r="X7" s="630"/>
      <c r="Y7" s="631"/>
      <c r="Z7" s="656">
        <v>0</v>
      </c>
      <c r="AA7" s="656"/>
      <c r="AB7" s="656"/>
      <c r="AC7" s="656"/>
      <c r="AD7" s="657">
        <v>92090</v>
      </c>
      <c r="AE7" s="657"/>
      <c r="AF7" s="657"/>
      <c r="AG7" s="657"/>
      <c r="AH7" s="657"/>
      <c r="AI7" s="657"/>
      <c r="AJ7" s="657"/>
      <c r="AK7" s="657"/>
      <c r="AL7" s="632">
        <v>0</v>
      </c>
      <c r="AM7" s="633"/>
      <c r="AN7" s="633"/>
      <c r="AO7" s="658"/>
      <c r="AP7" s="626" t="s">
        <v>239</v>
      </c>
      <c r="AQ7" s="627"/>
      <c r="AR7" s="627"/>
      <c r="AS7" s="627"/>
      <c r="AT7" s="627"/>
      <c r="AU7" s="627"/>
      <c r="AV7" s="627"/>
      <c r="AW7" s="627"/>
      <c r="AX7" s="627"/>
      <c r="AY7" s="627"/>
      <c r="AZ7" s="627"/>
      <c r="BA7" s="627"/>
      <c r="BB7" s="627"/>
      <c r="BC7" s="627"/>
      <c r="BD7" s="627"/>
      <c r="BE7" s="627"/>
      <c r="BF7" s="628"/>
      <c r="BG7" s="629">
        <v>64646532</v>
      </c>
      <c r="BH7" s="630"/>
      <c r="BI7" s="630"/>
      <c r="BJ7" s="630"/>
      <c r="BK7" s="630"/>
      <c r="BL7" s="630"/>
      <c r="BM7" s="630"/>
      <c r="BN7" s="631"/>
      <c r="BO7" s="656">
        <v>49.6</v>
      </c>
      <c r="BP7" s="656"/>
      <c r="BQ7" s="656"/>
      <c r="BR7" s="656"/>
      <c r="BS7" s="657">
        <v>2140284</v>
      </c>
      <c r="BT7" s="657"/>
      <c r="BU7" s="657"/>
      <c r="BV7" s="657"/>
      <c r="BW7" s="657"/>
      <c r="BX7" s="657"/>
      <c r="BY7" s="657"/>
      <c r="BZ7" s="657"/>
      <c r="CA7" s="657"/>
      <c r="CB7" s="724"/>
      <c r="CD7" s="671" t="s">
        <v>240</v>
      </c>
      <c r="CE7" s="668"/>
      <c r="CF7" s="668"/>
      <c r="CG7" s="668"/>
      <c r="CH7" s="668"/>
      <c r="CI7" s="668"/>
      <c r="CJ7" s="668"/>
      <c r="CK7" s="668"/>
      <c r="CL7" s="668"/>
      <c r="CM7" s="668"/>
      <c r="CN7" s="668"/>
      <c r="CO7" s="668"/>
      <c r="CP7" s="668"/>
      <c r="CQ7" s="669"/>
      <c r="CR7" s="629">
        <v>28042206</v>
      </c>
      <c r="CS7" s="630"/>
      <c r="CT7" s="630"/>
      <c r="CU7" s="630"/>
      <c r="CV7" s="630"/>
      <c r="CW7" s="630"/>
      <c r="CX7" s="630"/>
      <c r="CY7" s="631"/>
      <c r="CZ7" s="656">
        <v>7.3</v>
      </c>
      <c r="DA7" s="656"/>
      <c r="DB7" s="656"/>
      <c r="DC7" s="656"/>
      <c r="DD7" s="635">
        <v>8946163</v>
      </c>
      <c r="DE7" s="630"/>
      <c r="DF7" s="630"/>
      <c r="DG7" s="630"/>
      <c r="DH7" s="630"/>
      <c r="DI7" s="630"/>
      <c r="DJ7" s="630"/>
      <c r="DK7" s="630"/>
      <c r="DL7" s="630"/>
      <c r="DM7" s="630"/>
      <c r="DN7" s="630"/>
      <c r="DO7" s="630"/>
      <c r="DP7" s="631"/>
      <c r="DQ7" s="635">
        <v>17429300</v>
      </c>
      <c r="DR7" s="630"/>
      <c r="DS7" s="630"/>
      <c r="DT7" s="630"/>
      <c r="DU7" s="630"/>
      <c r="DV7" s="630"/>
      <c r="DW7" s="630"/>
      <c r="DX7" s="630"/>
      <c r="DY7" s="630"/>
      <c r="DZ7" s="630"/>
      <c r="EA7" s="630"/>
      <c r="EB7" s="630"/>
      <c r="EC7" s="670"/>
    </row>
    <row r="8" spans="2:143" ht="11.25" customHeight="1" x14ac:dyDescent="0.2">
      <c r="B8" s="626" t="s">
        <v>241</v>
      </c>
      <c r="C8" s="627"/>
      <c r="D8" s="627"/>
      <c r="E8" s="627"/>
      <c r="F8" s="627"/>
      <c r="G8" s="627"/>
      <c r="H8" s="627"/>
      <c r="I8" s="627"/>
      <c r="J8" s="627"/>
      <c r="K8" s="627"/>
      <c r="L8" s="627"/>
      <c r="M8" s="627"/>
      <c r="N8" s="627"/>
      <c r="O8" s="627"/>
      <c r="P8" s="627"/>
      <c r="Q8" s="628"/>
      <c r="R8" s="629">
        <v>571906</v>
      </c>
      <c r="S8" s="630"/>
      <c r="T8" s="630"/>
      <c r="U8" s="630"/>
      <c r="V8" s="630"/>
      <c r="W8" s="630"/>
      <c r="X8" s="630"/>
      <c r="Y8" s="631"/>
      <c r="Z8" s="656">
        <v>0.1</v>
      </c>
      <c r="AA8" s="656"/>
      <c r="AB8" s="656"/>
      <c r="AC8" s="656"/>
      <c r="AD8" s="657">
        <v>571906</v>
      </c>
      <c r="AE8" s="657"/>
      <c r="AF8" s="657"/>
      <c r="AG8" s="657"/>
      <c r="AH8" s="657"/>
      <c r="AI8" s="657"/>
      <c r="AJ8" s="657"/>
      <c r="AK8" s="657"/>
      <c r="AL8" s="632">
        <v>0.3</v>
      </c>
      <c r="AM8" s="633"/>
      <c r="AN8" s="633"/>
      <c r="AO8" s="658"/>
      <c r="AP8" s="626" t="s">
        <v>242</v>
      </c>
      <c r="AQ8" s="627"/>
      <c r="AR8" s="627"/>
      <c r="AS8" s="627"/>
      <c r="AT8" s="627"/>
      <c r="AU8" s="627"/>
      <c r="AV8" s="627"/>
      <c r="AW8" s="627"/>
      <c r="AX8" s="627"/>
      <c r="AY8" s="627"/>
      <c r="AZ8" s="627"/>
      <c r="BA8" s="627"/>
      <c r="BB8" s="627"/>
      <c r="BC8" s="627"/>
      <c r="BD8" s="627"/>
      <c r="BE8" s="627"/>
      <c r="BF8" s="628"/>
      <c r="BG8" s="629">
        <v>1236214</v>
      </c>
      <c r="BH8" s="630"/>
      <c r="BI8" s="630"/>
      <c r="BJ8" s="630"/>
      <c r="BK8" s="630"/>
      <c r="BL8" s="630"/>
      <c r="BM8" s="630"/>
      <c r="BN8" s="631"/>
      <c r="BO8" s="656">
        <v>0.9</v>
      </c>
      <c r="BP8" s="656"/>
      <c r="BQ8" s="656"/>
      <c r="BR8" s="656"/>
      <c r="BS8" s="657" t="s">
        <v>129</v>
      </c>
      <c r="BT8" s="657"/>
      <c r="BU8" s="657"/>
      <c r="BV8" s="657"/>
      <c r="BW8" s="657"/>
      <c r="BX8" s="657"/>
      <c r="BY8" s="657"/>
      <c r="BZ8" s="657"/>
      <c r="CA8" s="657"/>
      <c r="CB8" s="724"/>
      <c r="CD8" s="671" t="s">
        <v>243</v>
      </c>
      <c r="CE8" s="668"/>
      <c r="CF8" s="668"/>
      <c r="CG8" s="668"/>
      <c r="CH8" s="668"/>
      <c r="CI8" s="668"/>
      <c r="CJ8" s="668"/>
      <c r="CK8" s="668"/>
      <c r="CL8" s="668"/>
      <c r="CM8" s="668"/>
      <c r="CN8" s="668"/>
      <c r="CO8" s="668"/>
      <c r="CP8" s="668"/>
      <c r="CQ8" s="669"/>
      <c r="CR8" s="629">
        <v>147183755</v>
      </c>
      <c r="CS8" s="630"/>
      <c r="CT8" s="630"/>
      <c r="CU8" s="630"/>
      <c r="CV8" s="630"/>
      <c r="CW8" s="630"/>
      <c r="CX8" s="630"/>
      <c r="CY8" s="631"/>
      <c r="CZ8" s="656">
        <v>38.4</v>
      </c>
      <c r="DA8" s="656"/>
      <c r="DB8" s="656"/>
      <c r="DC8" s="656"/>
      <c r="DD8" s="635">
        <v>1857437</v>
      </c>
      <c r="DE8" s="630"/>
      <c r="DF8" s="630"/>
      <c r="DG8" s="630"/>
      <c r="DH8" s="630"/>
      <c r="DI8" s="630"/>
      <c r="DJ8" s="630"/>
      <c r="DK8" s="630"/>
      <c r="DL8" s="630"/>
      <c r="DM8" s="630"/>
      <c r="DN8" s="630"/>
      <c r="DO8" s="630"/>
      <c r="DP8" s="631"/>
      <c r="DQ8" s="635">
        <v>62122354</v>
      </c>
      <c r="DR8" s="630"/>
      <c r="DS8" s="630"/>
      <c r="DT8" s="630"/>
      <c r="DU8" s="630"/>
      <c r="DV8" s="630"/>
      <c r="DW8" s="630"/>
      <c r="DX8" s="630"/>
      <c r="DY8" s="630"/>
      <c r="DZ8" s="630"/>
      <c r="EA8" s="630"/>
      <c r="EB8" s="630"/>
      <c r="EC8" s="670"/>
    </row>
    <row r="9" spans="2:143" ht="11.25" customHeight="1" x14ac:dyDescent="0.2">
      <c r="B9" s="626" t="s">
        <v>244</v>
      </c>
      <c r="C9" s="627"/>
      <c r="D9" s="627"/>
      <c r="E9" s="627"/>
      <c r="F9" s="627"/>
      <c r="G9" s="627"/>
      <c r="H9" s="627"/>
      <c r="I9" s="627"/>
      <c r="J9" s="627"/>
      <c r="K9" s="627"/>
      <c r="L9" s="627"/>
      <c r="M9" s="627"/>
      <c r="N9" s="627"/>
      <c r="O9" s="627"/>
      <c r="P9" s="627"/>
      <c r="Q9" s="628"/>
      <c r="R9" s="629">
        <v>869419</v>
      </c>
      <c r="S9" s="630"/>
      <c r="T9" s="630"/>
      <c r="U9" s="630"/>
      <c r="V9" s="630"/>
      <c r="W9" s="630"/>
      <c r="X9" s="630"/>
      <c r="Y9" s="631"/>
      <c r="Z9" s="656">
        <v>0.2</v>
      </c>
      <c r="AA9" s="656"/>
      <c r="AB9" s="656"/>
      <c r="AC9" s="656"/>
      <c r="AD9" s="657">
        <v>869419</v>
      </c>
      <c r="AE9" s="657"/>
      <c r="AF9" s="657"/>
      <c r="AG9" s="657"/>
      <c r="AH9" s="657"/>
      <c r="AI9" s="657"/>
      <c r="AJ9" s="657"/>
      <c r="AK9" s="657"/>
      <c r="AL9" s="632">
        <v>0.4</v>
      </c>
      <c r="AM9" s="633"/>
      <c r="AN9" s="633"/>
      <c r="AO9" s="658"/>
      <c r="AP9" s="626" t="s">
        <v>245</v>
      </c>
      <c r="AQ9" s="627"/>
      <c r="AR9" s="627"/>
      <c r="AS9" s="627"/>
      <c r="AT9" s="627"/>
      <c r="AU9" s="627"/>
      <c r="AV9" s="627"/>
      <c r="AW9" s="627"/>
      <c r="AX9" s="627"/>
      <c r="AY9" s="627"/>
      <c r="AZ9" s="627"/>
      <c r="BA9" s="627"/>
      <c r="BB9" s="627"/>
      <c r="BC9" s="627"/>
      <c r="BD9" s="627"/>
      <c r="BE9" s="627"/>
      <c r="BF9" s="628"/>
      <c r="BG9" s="629">
        <v>53033223</v>
      </c>
      <c r="BH9" s="630"/>
      <c r="BI9" s="630"/>
      <c r="BJ9" s="630"/>
      <c r="BK9" s="630"/>
      <c r="BL9" s="630"/>
      <c r="BM9" s="630"/>
      <c r="BN9" s="631"/>
      <c r="BO9" s="656">
        <v>40.700000000000003</v>
      </c>
      <c r="BP9" s="656"/>
      <c r="BQ9" s="656"/>
      <c r="BR9" s="656"/>
      <c r="BS9" s="657" t="s">
        <v>129</v>
      </c>
      <c r="BT9" s="657"/>
      <c r="BU9" s="657"/>
      <c r="BV9" s="657"/>
      <c r="BW9" s="657"/>
      <c r="BX9" s="657"/>
      <c r="BY9" s="657"/>
      <c r="BZ9" s="657"/>
      <c r="CA9" s="657"/>
      <c r="CB9" s="724"/>
      <c r="CD9" s="671" t="s">
        <v>246</v>
      </c>
      <c r="CE9" s="668"/>
      <c r="CF9" s="668"/>
      <c r="CG9" s="668"/>
      <c r="CH9" s="668"/>
      <c r="CI9" s="668"/>
      <c r="CJ9" s="668"/>
      <c r="CK9" s="668"/>
      <c r="CL9" s="668"/>
      <c r="CM9" s="668"/>
      <c r="CN9" s="668"/>
      <c r="CO9" s="668"/>
      <c r="CP9" s="668"/>
      <c r="CQ9" s="669"/>
      <c r="CR9" s="629">
        <v>37825998</v>
      </c>
      <c r="CS9" s="630"/>
      <c r="CT9" s="630"/>
      <c r="CU9" s="630"/>
      <c r="CV9" s="630"/>
      <c r="CW9" s="630"/>
      <c r="CX9" s="630"/>
      <c r="CY9" s="631"/>
      <c r="CZ9" s="656">
        <v>9.9</v>
      </c>
      <c r="DA9" s="656"/>
      <c r="DB9" s="656"/>
      <c r="DC9" s="656"/>
      <c r="DD9" s="635">
        <v>4808005</v>
      </c>
      <c r="DE9" s="630"/>
      <c r="DF9" s="630"/>
      <c r="DG9" s="630"/>
      <c r="DH9" s="630"/>
      <c r="DI9" s="630"/>
      <c r="DJ9" s="630"/>
      <c r="DK9" s="630"/>
      <c r="DL9" s="630"/>
      <c r="DM9" s="630"/>
      <c r="DN9" s="630"/>
      <c r="DO9" s="630"/>
      <c r="DP9" s="631"/>
      <c r="DQ9" s="635">
        <v>21762707</v>
      </c>
      <c r="DR9" s="630"/>
      <c r="DS9" s="630"/>
      <c r="DT9" s="630"/>
      <c r="DU9" s="630"/>
      <c r="DV9" s="630"/>
      <c r="DW9" s="630"/>
      <c r="DX9" s="630"/>
      <c r="DY9" s="630"/>
      <c r="DZ9" s="630"/>
      <c r="EA9" s="630"/>
      <c r="EB9" s="630"/>
      <c r="EC9" s="670"/>
    </row>
    <row r="10" spans="2:143" ht="11.25" customHeight="1" x14ac:dyDescent="0.2">
      <c r="B10" s="626" t="s">
        <v>247</v>
      </c>
      <c r="C10" s="627"/>
      <c r="D10" s="627"/>
      <c r="E10" s="627"/>
      <c r="F10" s="627"/>
      <c r="G10" s="627"/>
      <c r="H10" s="627"/>
      <c r="I10" s="627"/>
      <c r="J10" s="627"/>
      <c r="K10" s="627"/>
      <c r="L10" s="627"/>
      <c r="M10" s="627"/>
      <c r="N10" s="627"/>
      <c r="O10" s="627"/>
      <c r="P10" s="627"/>
      <c r="Q10" s="628"/>
      <c r="R10" s="629">
        <v>145070</v>
      </c>
      <c r="S10" s="630"/>
      <c r="T10" s="630"/>
      <c r="U10" s="630"/>
      <c r="V10" s="630"/>
      <c r="W10" s="630"/>
      <c r="X10" s="630"/>
      <c r="Y10" s="631"/>
      <c r="Z10" s="656">
        <v>0</v>
      </c>
      <c r="AA10" s="656"/>
      <c r="AB10" s="656"/>
      <c r="AC10" s="656"/>
      <c r="AD10" s="657">
        <v>145070</v>
      </c>
      <c r="AE10" s="657"/>
      <c r="AF10" s="657"/>
      <c r="AG10" s="657"/>
      <c r="AH10" s="657"/>
      <c r="AI10" s="657"/>
      <c r="AJ10" s="657"/>
      <c r="AK10" s="657"/>
      <c r="AL10" s="632">
        <v>0.1</v>
      </c>
      <c r="AM10" s="633"/>
      <c r="AN10" s="633"/>
      <c r="AO10" s="658"/>
      <c r="AP10" s="626" t="s">
        <v>248</v>
      </c>
      <c r="AQ10" s="627"/>
      <c r="AR10" s="627"/>
      <c r="AS10" s="627"/>
      <c r="AT10" s="627"/>
      <c r="AU10" s="627"/>
      <c r="AV10" s="627"/>
      <c r="AW10" s="627"/>
      <c r="AX10" s="627"/>
      <c r="AY10" s="627"/>
      <c r="AZ10" s="627"/>
      <c r="BA10" s="627"/>
      <c r="BB10" s="627"/>
      <c r="BC10" s="627"/>
      <c r="BD10" s="627"/>
      <c r="BE10" s="627"/>
      <c r="BF10" s="628"/>
      <c r="BG10" s="629">
        <v>2760421</v>
      </c>
      <c r="BH10" s="630"/>
      <c r="BI10" s="630"/>
      <c r="BJ10" s="630"/>
      <c r="BK10" s="630"/>
      <c r="BL10" s="630"/>
      <c r="BM10" s="630"/>
      <c r="BN10" s="631"/>
      <c r="BO10" s="656">
        <v>2.1</v>
      </c>
      <c r="BP10" s="656"/>
      <c r="BQ10" s="656"/>
      <c r="BR10" s="656"/>
      <c r="BS10" s="657" t="s">
        <v>129</v>
      </c>
      <c r="BT10" s="657"/>
      <c r="BU10" s="657"/>
      <c r="BV10" s="657"/>
      <c r="BW10" s="657"/>
      <c r="BX10" s="657"/>
      <c r="BY10" s="657"/>
      <c r="BZ10" s="657"/>
      <c r="CA10" s="657"/>
      <c r="CB10" s="724"/>
      <c r="CD10" s="671" t="s">
        <v>249</v>
      </c>
      <c r="CE10" s="668"/>
      <c r="CF10" s="668"/>
      <c r="CG10" s="668"/>
      <c r="CH10" s="668"/>
      <c r="CI10" s="668"/>
      <c r="CJ10" s="668"/>
      <c r="CK10" s="668"/>
      <c r="CL10" s="668"/>
      <c r="CM10" s="668"/>
      <c r="CN10" s="668"/>
      <c r="CO10" s="668"/>
      <c r="CP10" s="668"/>
      <c r="CQ10" s="669"/>
      <c r="CR10" s="629">
        <v>281356</v>
      </c>
      <c r="CS10" s="630"/>
      <c r="CT10" s="630"/>
      <c r="CU10" s="630"/>
      <c r="CV10" s="630"/>
      <c r="CW10" s="630"/>
      <c r="CX10" s="630"/>
      <c r="CY10" s="631"/>
      <c r="CZ10" s="656">
        <v>0.1</v>
      </c>
      <c r="DA10" s="656"/>
      <c r="DB10" s="656"/>
      <c r="DC10" s="656"/>
      <c r="DD10" s="635">
        <v>12484</v>
      </c>
      <c r="DE10" s="630"/>
      <c r="DF10" s="630"/>
      <c r="DG10" s="630"/>
      <c r="DH10" s="630"/>
      <c r="DI10" s="630"/>
      <c r="DJ10" s="630"/>
      <c r="DK10" s="630"/>
      <c r="DL10" s="630"/>
      <c r="DM10" s="630"/>
      <c r="DN10" s="630"/>
      <c r="DO10" s="630"/>
      <c r="DP10" s="631"/>
      <c r="DQ10" s="635">
        <v>71997</v>
      </c>
      <c r="DR10" s="630"/>
      <c r="DS10" s="630"/>
      <c r="DT10" s="630"/>
      <c r="DU10" s="630"/>
      <c r="DV10" s="630"/>
      <c r="DW10" s="630"/>
      <c r="DX10" s="630"/>
      <c r="DY10" s="630"/>
      <c r="DZ10" s="630"/>
      <c r="EA10" s="630"/>
      <c r="EB10" s="630"/>
      <c r="EC10" s="670"/>
    </row>
    <row r="11" spans="2:143" ht="11.25" customHeight="1" x14ac:dyDescent="0.2">
      <c r="B11" s="626" t="s">
        <v>250</v>
      </c>
      <c r="C11" s="627"/>
      <c r="D11" s="627"/>
      <c r="E11" s="627"/>
      <c r="F11" s="627"/>
      <c r="G11" s="627"/>
      <c r="H11" s="627"/>
      <c r="I11" s="627"/>
      <c r="J11" s="627"/>
      <c r="K11" s="627"/>
      <c r="L11" s="627"/>
      <c r="M11" s="627"/>
      <c r="N11" s="627"/>
      <c r="O11" s="627"/>
      <c r="P11" s="627"/>
      <c r="Q11" s="628"/>
      <c r="R11" s="629">
        <v>17265057</v>
      </c>
      <c r="S11" s="630"/>
      <c r="T11" s="630"/>
      <c r="U11" s="630"/>
      <c r="V11" s="630"/>
      <c r="W11" s="630"/>
      <c r="X11" s="630"/>
      <c r="Y11" s="631"/>
      <c r="Z11" s="632">
        <v>4.3</v>
      </c>
      <c r="AA11" s="633"/>
      <c r="AB11" s="633"/>
      <c r="AC11" s="634"/>
      <c r="AD11" s="635">
        <v>17265057</v>
      </c>
      <c r="AE11" s="630"/>
      <c r="AF11" s="630"/>
      <c r="AG11" s="630"/>
      <c r="AH11" s="630"/>
      <c r="AI11" s="630"/>
      <c r="AJ11" s="630"/>
      <c r="AK11" s="631"/>
      <c r="AL11" s="632">
        <v>8.6999999999999993</v>
      </c>
      <c r="AM11" s="633"/>
      <c r="AN11" s="633"/>
      <c r="AO11" s="658"/>
      <c r="AP11" s="626" t="s">
        <v>251</v>
      </c>
      <c r="AQ11" s="627"/>
      <c r="AR11" s="627"/>
      <c r="AS11" s="627"/>
      <c r="AT11" s="627"/>
      <c r="AU11" s="627"/>
      <c r="AV11" s="627"/>
      <c r="AW11" s="627"/>
      <c r="AX11" s="627"/>
      <c r="AY11" s="627"/>
      <c r="AZ11" s="627"/>
      <c r="BA11" s="627"/>
      <c r="BB11" s="627"/>
      <c r="BC11" s="627"/>
      <c r="BD11" s="627"/>
      <c r="BE11" s="627"/>
      <c r="BF11" s="628"/>
      <c r="BG11" s="629">
        <v>7616674</v>
      </c>
      <c r="BH11" s="630"/>
      <c r="BI11" s="630"/>
      <c r="BJ11" s="630"/>
      <c r="BK11" s="630"/>
      <c r="BL11" s="630"/>
      <c r="BM11" s="630"/>
      <c r="BN11" s="631"/>
      <c r="BO11" s="656">
        <v>5.8</v>
      </c>
      <c r="BP11" s="656"/>
      <c r="BQ11" s="656"/>
      <c r="BR11" s="656"/>
      <c r="BS11" s="657">
        <v>2140284</v>
      </c>
      <c r="BT11" s="657"/>
      <c r="BU11" s="657"/>
      <c r="BV11" s="657"/>
      <c r="BW11" s="657"/>
      <c r="BX11" s="657"/>
      <c r="BY11" s="657"/>
      <c r="BZ11" s="657"/>
      <c r="CA11" s="657"/>
      <c r="CB11" s="724"/>
      <c r="CD11" s="671" t="s">
        <v>252</v>
      </c>
      <c r="CE11" s="668"/>
      <c r="CF11" s="668"/>
      <c r="CG11" s="668"/>
      <c r="CH11" s="668"/>
      <c r="CI11" s="668"/>
      <c r="CJ11" s="668"/>
      <c r="CK11" s="668"/>
      <c r="CL11" s="668"/>
      <c r="CM11" s="668"/>
      <c r="CN11" s="668"/>
      <c r="CO11" s="668"/>
      <c r="CP11" s="668"/>
      <c r="CQ11" s="669"/>
      <c r="CR11" s="629">
        <v>6431127</v>
      </c>
      <c r="CS11" s="630"/>
      <c r="CT11" s="630"/>
      <c r="CU11" s="630"/>
      <c r="CV11" s="630"/>
      <c r="CW11" s="630"/>
      <c r="CX11" s="630"/>
      <c r="CY11" s="631"/>
      <c r="CZ11" s="656">
        <v>1.7</v>
      </c>
      <c r="DA11" s="656"/>
      <c r="DB11" s="656"/>
      <c r="DC11" s="656"/>
      <c r="DD11" s="635">
        <v>2917412</v>
      </c>
      <c r="DE11" s="630"/>
      <c r="DF11" s="630"/>
      <c r="DG11" s="630"/>
      <c r="DH11" s="630"/>
      <c r="DI11" s="630"/>
      <c r="DJ11" s="630"/>
      <c r="DK11" s="630"/>
      <c r="DL11" s="630"/>
      <c r="DM11" s="630"/>
      <c r="DN11" s="630"/>
      <c r="DO11" s="630"/>
      <c r="DP11" s="631"/>
      <c r="DQ11" s="635">
        <v>4790529</v>
      </c>
      <c r="DR11" s="630"/>
      <c r="DS11" s="630"/>
      <c r="DT11" s="630"/>
      <c r="DU11" s="630"/>
      <c r="DV11" s="630"/>
      <c r="DW11" s="630"/>
      <c r="DX11" s="630"/>
      <c r="DY11" s="630"/>
      <c r="DZ11" s="630"/>
      <c r="EA11" s="630"/>
      <c r="EB11" s="630"/>
      <c r="EC11" s="670"/>
    </row>
    <row r="12" spans="2:143" ht="11.25" customHeight="1" x14ac:dyDescent="0.2">
      <c r="B12" s="626" t="s">
        <v>253</v>
      </c>
      <c r="C12" s="627"/>
      <c r="D12" s="627"/>
      <c r="E12" s="627"/>
      <c r="F12" s="627"/>
      <c r="G12" s="627"/>
      <c r="H12" s="627"/>
      <c r="I12" s="627"/>
      <c r="J12" s="627"/>
      <c r="K12" s="627"/>
      <c r="L12" s="627"/>
      <c r="M12" s="627"/>
      <c r="N12" s="627"/>
      <c r="O12" s="627"/>
      <c r="P12" s="627"/>
      <c r="Q12" s="628"/>
      <c r="R12" s="629">
        <v>120140</v>
      </c>
      <c r="S12" s="630"/>
      <c r="T12" s="630"/>
      <c r="U12" s="630"/>
      <c r="V12" s="630"/>
      <c r="W12" s="630"/>
      <c r="X12" s="630"/>
      <c r="Y12" s="631"/>
      <c r="Z12" s="656">
        <v>0</v>
      </c>
      <c r="AA12" s="656"/>
      <c r="AB12" s="656"/>
      <c r="AC12" s="656"/>
      <c r="AD12" s="657">
        <v>120140</v>
      </c>
      <c r="AE12" s="657"/>
      <c r="AF12" s="657"/>
      <c r="AG12" s="657"/>
      <c r="AH12" s="657"/>
      <c r="AI12" s="657"/>
      <c r="AJ12" s="657"/>
      <c r="AK12" s="657"/>
      <c r="AL12" s="632">
        <v>0.1</v>
      </c>
      <c r="AM12" s="633"/>
      <c r="AN12" s="633"/>
      <c r="AO12" s="658"/>
      <c r="AP12" s="626" t="s">
        <v>254</v>
      </c>
      <c r="AQ12" s="627"/>
      <c r="AR12" s="627"/>
      <c r="AS12" s="627"/>
      <c r="AT12" s="627"/>
      <c r="AU12" s="627"/>
      <c r="AV12" s="627"/>
      <c r="AW12" s="627"/>
      <c r="AX12" s="627"/>
      <c r="AY12" s="627"/>
      <c r="AZ12" s="627"/>
      <c r="BA12" s="627"/>
      <c r="BB12" s="627"/>
      <c r="BC12" s="627"/>
      <c r="BD12" s="627"/>
      <c r="BE12" s="627"/>
      <c r="BF12" s="628"/>
      <c r="BG12" s="629">
        <v>46862735</v>
      </c>
      <c r="BH12" s="630"/>
      <c r="BI12" s="630"/>
      <c r="BJ12" s="630"/>
      <c r="BK12" s="630"/>
      <c r="BL12" s="630"/>
      <c r="BM12" s="630"/>
      <c r="BN12" s="631"/>
      <c r="BO12" s="656">
        <v>35.9</v>
      </c>
      <c r="BP12" s="656"/>
      <c r="BQ12" s="656"/>
      <c r="BR12" s="656"/>
      <c r="BS12" s="657" t="s">
        <v>129</v>
      </c>
      <c r="BT12" s="657"/>
      <c r="BU12" s="657"/>
      <c r="BV12" s="657"/>
      <c r="BW12" s="657"/>
      <c r="BX12" s="657"/>
      <c r="BY12" s="657"/>
      <c r="BZ12" s="657"/>
      <c r="CA12" s="657"/>
      <c r="CB12" s="724"/>
      <c r="CD12" s="671" t="s">
        <v>255</v>
      </c>
      <c r="CE12" s="668"/>
      <c r="CF12" s="668"/>
      <c r="CG12" s="668"/>
      <c r="CH12" s="668"/>
      <c r="CI12" s="668"/>
      <c r="CJ12" s="668"/>
      <c r="CK12" s="668"/>
      <c r="CL12" s="668"/>
      <c r="CM12" s="668"/>
      <c r="CN12" s="668"/>
      <c r="CO12" s="668"/>
      <c r="CP12" s="668"/>
      <c r="CQ12" s="669"/>
      <c r="CR12" s="629">
        <v>4255340</v>
      </c>
      <c r="CS12" s="630"/>
      <c r="CT12" s="630"/>
      <c r="CU12" s="630"/>
      <c r="CV12" s="630"/>
      <c r="CW12" s="630"/>
      <c r="CX12" s="630"/>
      <c r="CY12" s="631"/>
      <c r="CZ12" s="656">
        <v>1.1000000000000001</v>
      </c>
      <c r="DA12" s="656"/>
      <c r="DB12" s="656"/>
      <c r="DC12" s="656"/>
      <c r="DD12" s="635">
        <v>478727</v>
      </c>
      <c r="DE12" s="630"/>
      <c r="DF12" s="630"/>
      <c r="DG12" s="630"/>
      <c r="DH12" s="630"/>
      <c r="DI12" s="630"/>
      <c r="DJ12" s="630"/>
      <c r="DK12" s="630"/>
      <c r="DL12" s="630"/>
      <c r="DM12" s="630"/>
      <c r="DN12" s="630"/>
      <c r="DO12" s="630"/>
      <c r="DP12" s="631"/>
      <c r="DQ12" s="635">
        <v>3815069</v>
      </c>
      <c r="DR12" s="630"/>
      <c r="DS12" s="630"/>
      <c r="DT12" s="630"/>
      <c r="DU12" s="630"/>
      <c r="DV12" s="630"/>
      <c r="DW12" s="630"/>
      <c r="DX12" s="630"/>
      <c r="DY12" s="630"/>
      <c r="DZ12" s="630"/>
      <c r="EA12" s="630"/>
      <c r="EB12" s="630"/>
      <c r="EC12" s="670"/>
    </row>
    <row r="13" spans="2:143" ht="11.25" customHeight="1" x14ac:dyDescent="0.2">
      <c r="B13" s="626" t="s">
        <v>256</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56" t="s">
        <v>129</v>
      </c>
      <c r="AA13" s="656"/>
      <c r="AB13" s="656"/>
      <c r="AC13" s="656"/>
      <c r="AD13" s="657" t="s">
        <v>129</v>
      </c>
      <c r="AE13" s="657"/>
      <c r="AF13" s="657"/>
      <c r="AG13" s="657"/>
      <c r="AH13" s="657"/>
      <c r="AI13" s="657"/>
      <c r="AJ13" s="657"/>
      <c r="AK13" s="657"/>
      <c r="AL13" s="632" t="s">
        <v>129</v>
      </c>
      <c r="AM13" s="633"/>
      <c r="AN13" s="633"/>
      <c r="AO13" s="658"/>
      <c r="AP13" s="626" t="s">
        <v>257</v>
      </c>
      <c r="AQ13" s="627"/>
      <c r="AR13" s="627"/>
      <c r="AS13" s="627"/>
      <c r="AT13" s="627"/>
      <c r="AU13" s="627"/>
      <c r="AV13" s="627"/>
      <c r="AW13" s="627"/>
      <c r="AX13" s="627"/>
      <c r="AY13" s="627"/>
      <c r="AZ13" s="627"/>
      <c r="BA13" s="627"/>
      <c r="BB13" s="627"/>
      <c r="BC13" s="627"/>
      <c r="BD13" s="627"/>
      <c r="BE13" s="627"/>
      <c r="BF13" s="628"/>
      <c r="BG13" s="629">
        <v>46602915</v>
      </c>
      <c r="BH13" s="630"/>
      <c r="BI13" s="630"/>
      <c r="BJ13" s="630"/>
      <c r="BK13" s="630"/>
      <c r="BL13" s="630"/>
      <c r="BM13" s="630"/>
      <c r="BN13" s="631"/>
      <c r="BO13" s="656">
        <v>35.700000000000003</v>
      </c>
      <c r="BP13" s="656"/>
      <c r="BQ13" s="656"/>
      <c r="BR13" s="656"/>
      <c r="BS13" s="657" t="s">
        <v>129</v>
      </c>
      <c r="BT13" s="657"/>
      <c r="BU13" s="657"/>
      <c r="BV13" s="657"/>
      <c r="BW13" s="657"/>
      <c r="BX13" s="657"/>
      <c r="BY13" s="657"/>
      <c r="BZ13" s="657"/>
      <c r="CA13" s="657"/>
      <c r="CB13" s="724"/>
      <c r="CD13" s="671" t="s">
        <v>258</v>
      </c>
      <c r="CE13" s="668"/>
      <c r="CF13" s="668"/>
      <c r="CG13" s="668"/>
      <c r="CH13" s="668"/>
      <c r="CI13" s="668"/>
      <c r="CJ13" s="668"/>
      <c r="CK13" s="668"/>
      <c r="CL13" s="668"/>
      <c r="CM13" s="668"/>
      <c r="CN13" s="668"/>
      <c r="CO13" s="668"/>
      <c r="CP13" s="668"/>
      <c r="CQ13" s="669"/>
      <c r="CR13" s="629">
        <v>42165171</v>
      </c>
      <c r="CS13" s="630"/>
      <c r="CT13" s="630"/>
      <c r="CU13" s="630"/>
      <c r="CV13" s="630"/>
      <c r="CW13" s="630"/>
      <c r="CX13" s="630"/>
      <c r="CY13" s="631"/>
      <c r="CZ13" s="656">
        <v>11</v>
      </c>
      <c r="DA13" s="656"/>
      <c r="DB13" s="656"/>
      <c r="DC13" s="656"/>
      <c r="DD13" s="635">
        <v>23455663</v>
      </c>
      <c r="DE13" s="630"/>
      <c r="DF13" s="630"/>
      <c r="DG13" s="630"/>
      <c r="DH13" s="630"/>
      <c r="DI13" s="630"/>
      <c r="DJ13" s="630"/>
      <c r="DK13" s="630"/>
      <c r="DL13" s="630"/>
      <c r="DM13" s="630"/>
      <c r="DN13" s="630"/>
      <c r="DO13" s="630"/>
      <c r="DP13" s="631"/>
      <c r="DQ13" s="635">
        <v>21324967</v>
      </c>
      <c r="DR13" s="630"/>
      <c r="DS13" s="630"/>
      <c r="DT13" s="630"/>
      <c r="DU13" s="630"/>
      <c r="DV13" s="630"/>
      <c r="DW13" s="630"/>
      <c r="DX13" s="630"/>
      <c r="DY13" s="630"/>
      <c r="DZ13" s="630"/>
      <c r="EA13" s="630"/>
      <c r="EB13" s="630"/>
      <c r="EC13" s="670"/>
    </row>
    <row r="14" spans="2:143" ht="11.25" customHeight="1" x14ac:dyDescent="0.2">
      <c r="B14" s="626" t="s">
        <v>259</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56" t="s">
        <v>129</v>
      </c>
      <c r="AA14" s="656"/>
      <c r="AB14" s="656"/>
      <c r="AC14" s="656"/>
      <c r="AD14" s="657" t="s">
        <v>129</v>
      </c>
      <c r="AE14" s="657"/>
      <c r="AF14" s="657"/>
      <c r="AG14" s="657"/>
      <c r="AH14" s="657"/>
      <c r="AI14" s="657"/>
      <c r="AJ14" s="657"/>
      <c r="AK14" s="657"/>
      <c r="AL14" s="632" t="s">
        <v>129</v>
      </c>
      <c r="AM14" s="633"/>
      <c r="AN14" s="633"/>
      <c r="AO14" s="658"/>
      <c r="AP14" s="626" t="s">
        <v>260</v>
      </c>
      <c r="AQ14" s="627"/>
      <c r="AR14" s="627"/>
      <c r="AS14" s="627"/>
      <c r="AT14" s="627"/>
      <c r="AU14" s="627"/>
      <c r="AV14" s="627"/>
      <c r="AW14" s="627"/>
      <c r="AX14" s="627"/>
      <c r="AY14" s="627"/>
      <c r="AZ14" s="627"/>
      <c r="BA14" s="627"/>
      <c r="BB14" s="627"/>
      <c r="BC14" s="627"/>
      <c r="BD14" s="627"/>
      <c r="BE14" s="627"/>
      <c r="BF14" s="628"/>
      <c r="BG14" s="629">
        <v>2085339</v>
      </c>
      <c r="BH14" s="630"/>
      <c r="BI14" s="630"/>
      <c r="BJ14" s="630"/>
      <c r="BK14" s="630"/>
      <c r="BL14" s="630"/>
      <c r="BM14" s="630"/>
      <c r="BN14" s="631"/>
      <c r="BO14" s="656">
        <v>1.6</v>
      </c>
      <c r="BP14" s="656"/>
      <c r="BQ14" s="656"/>
      <c r="BR14" s="656"/>
      <c r="BS14" s="657" t="s">
        <v>129</v>
      </c>
      <c r="BT14" s="657"/>
      <c r="BU14" s="657"/>
      <c r="BV14" s="657"/>
      <c r="BW14" s="657"/>
      <c r="BX14" s="657"/>
      <c r="BY14" s="657"/>
      <c r="BZ14" s="657"/>
      <c r="CA14" s="657"/>
      <c r="CB14" s="724"/>
      <c r="CD14" s="671" t="s">
        <v>261</v>
      </c>
      <c r="CE14" s="668"/>
      <c r="CF14" s="668"/>
      <c r="CG14" s="668"/>
      <c r="CH14" s="668"/>
      <c r="CI14" s="668"/>
      <c r="CJ14" s="668"/>
      <c r="CK14" s="668"/>
      <c r="CL14" s="668"/>
      <c r="CM14" s="668"/>
      <c r="CN14" s="668"/>
      <c r="CO14" s="668"/>
      <c r="CP14" s="668"/>
      <c r="CQ14" s="669"/>
      <c r="CR14" s="629">
        <v>9383752</v>
      </c>
      <c r="CS14" s="630"/>
      <c r="CT14" s="630"/>
      <c r="CU14" s="630"/>
      <c r="CV14" s="630"/>
      <c r="CW14" s="630"/>
      <c r="CX14" s="630"/>
      <c r="CY14" s="631"/>
      <c r="CZ14" s="656">
        <v>2.4</v>
      </c>
      <c r="DA14" s="656"/>
      <c r="DB14" s="656"/>
      <c r="DC14" s="656"/>
      <c r="DD14" s="635">
        <v>1682395</v>
      </c>
      <c r="DE14" s="630"/>
      <c r="DF14" s="630"/>
      <c r="DG14" s="630"/>
      <c r="DH14" s="630"/>
      <c r="DI14" s="630"/>
      <c r="DJ14" s="630"/>
      <c r="DK14" s="630"/>
      <c r="DL14" s="630"/>
      <c r="DM14" s="630"/>
      <c r="DN14" s="630"/>
      <c r="DO14" s="630"/>
      <c r="DP14" s="631"/>
      <c r="DQ14" s="635">
        <v>7580739</v>
      </c>
      <c r="DR14" s="630"/>
      <c r="DS14" s="630"/>
      <c r="DT14" s="630"/>
      <c r="DU14" s="630"/>
      <c r="DV14" s="630"/>
      <c r="DW14" s="630"/>
      <c r="DX14" s="630"/>
      <c r="DY14" s="630"/>
      <c r="DZ14" s="630"/>
      <c r="EA14" s="630"/>
      <c r="EB14" s="630"/>
      <c r="EC14" s="670"/>
    </row>
    <row r="15" spans="2:143" ht="11.25" customHeight="1" x14ac:dyDescent="0.2">
      <c r="B15" s="626" t="s">
        <v>262</v>
      </c>
      <c r="C15" s="627"/>
      <c r="D15" s="627"/>
      <c r="E15" s="627"/>
      <c r="F15" s="627"/>
      <c r="G15" s="627"/>
      <c r="H15" s="627"/>
      <c r="I15" s="627"/>
      <c r="J15" s="627"/>
      <c r="K15" s="627"/>
      <c r="L15" s="627"/>
      <c r="M15" s="627"/>
      <c r="N15" s="627"/>
      <c r="O15" s="627"/>
      <c r="P15" s="627"/>
      <c r="Q15" s="628"/>
      <c r="R15" s="629">
        <v>5884168</v>
      </c>
      <c r="S15" s="630"/>
      <c r="T15" s="630"/>
      <c r="U15" s="630"/>
      <c r="V15" s="630"/>
      <c r="W15" s="630"/>
      <c r="X15" s="630"/>
      <c r="Y15" s="631"/>
      <c r="Z15" s="656">
        <v>1.5</v>
      </c>
      <c r="AA15" s="656"/>
      <c r="AB15" s="656"/>
      <c r="AC15" s="656"/>
      <c r="AD15" s="657">
        <v>5884168</v>
      </c>
      <c r="AE15" s="657"/>
      <c r="AF15" s="657"/>
      <c r="AG15" s="657"/>
      <c r="AH15" s="657"/>
      <c r="AI15" s="657"/>
      <c r="AJ15" s="657"/>
      <c r="AK15" s="657"/>
      <c r="AL15" s="632">
        <v>3</v>
      </c>
      <c r="AM15" s="633"/>
      <c r="AN15" s="633"/>
      <c r="AO15" s="658"/>
      <c r="AP15" s="626" t="s">
        <v>263</v>
      </c>
      <c r="AQ15" s="627"/>
      <c r="AR15" s="627"/>
      <c r="AS15" s="627"/>
      <c r="AT15" s="627"/>
      <c r="AU15" s="627"/>
      <c r="AV15" s="627"/>
      <c r="AW15" s="627"/>
      <c r="AX15" s="627"/>
      <c r="AY15" s="627"/>
      <c r="AZ15" s="627"/>
      <c r="BA15" s="627"/>
      <c r="BB15" s="627"/>
      <c r="BC15" s="627"/>
      <c r="BD15" s="627"/>
      <c r="BE15" s="627"/>
      <c r="BF15" s="628"/>
      <c r="BG15" s="629">
        <v>4836293</v>
      </c>
      <c r="BH15" s="630"/>
      <c r="BI15" s="630"/>
      <c r="BJ15" s="630"/>
      <c r="BK15" s="630"/>
      <c r="BL15" s="630"/>
      <c r="BM15" s="630"/>
      <c r="BN15" s="631"/>
      <c r="BO15" s="656">
        <v>3.7</v>
      </c>
      <c r="BP15" s="656"/>
      <c r="BQ15" s="656"/>
      <c r="BR15" s="656"/>
      <c r="BS15" s="657" t="s">
        <v>129</v>
      </c>
      <c r="BT15" s="657"/>
      <c r="BU15" s="657"/>
      <c r="BV15" s="657"/>
      <c r="BW15" s="657"/>
      <c r="BX15" s="657"/>
      <c r="BY15" s="657"/>
      <c r="BZ15" s="657"/>
      <c r="CA15" s="657"/>
      <c r="CB15" s="724"/>
      <c r="CD15" s="671" t="s">
        <v>264</v>
      </c>
      <c r="CE15" s="668"/>
      <c r="CF15" s="668"/>
      <c r="CG15" s="668"/>
      <c r="CH15" s="668"/>
      <c r="CI15" s="668"/>
      <c r="CJ15" s="668"/>
      <c r="CK15" s="668"/>
      <c r="CL15" s="668"/>
      <c r="CM15" s="668"/>
      <c r="CN15" s="668"/>
      <c r="CO15" s="668"/>
      <c r="CP15" s="668"/>
      <c r="CQ15" s="669"/>
      <c r="CR15" s="629">
        <v>58947558</v>
      </c>
      <c r="CS15" s="630"/>
      <c r="CT15" s="630"/>
      <c r="CU15" s="630"/>
      <c r="CV15" s="630"/>
      <c r="CW15" s="630"/>
      <c r="CX15" s="630"/>
      <c r="CY15" s="631"/>
      <c r="CZ15" s="656">
        <v>15.4</v>
      </c>
      <c r="DA15" s="656"/>
      <c r="DB15" s="656"/>
      <c r="DC15" s="656"/>
      <c r="DD15" s="635">
        <v>6608228</v>
      </c>
      <c r="DE15" s="630"/>
      <c r="DF15" s="630"/>
      <c r="DG15" s="630"/>
      <c r="DH15" s="630"/>
      <c r="DI15" s="630"/>
      <c r="DJ15" s="630"/>
      <c r="DK15" s="630"/>
      <c r="DL15" s="630"/>
      <c r="DM15" s="630"/>
      <c r="DN15" s="630"/>
      <c r="DO15" s="630"/>
      <c r="DP15" s="631"/>
      <c r="DQ15" s="635">
        <v>43684243</v>
      </c>
      <c r="DR15" s="630"/>
      <c r="DS15" s="630"/>
      <c r="DT15" s="630"/>
      <c r="DU15" s="630"/>
      <c r="DV15" s="630"/>
      <c r="DW15" s="630"/>
      <c r="DX15" s="630"/>
      <c r="DY15" s="630"/>
      <c r="DZ15" s="630"/>
      <c r="EA15" s="630"/>
      <c r="EB15" s="630"/>
      <c r="EC15" s="670"/>
    </row>
    <row r="16" spans="2:143" ht="11.25" customHeight="1" x14ac:dyDescent="0.2">
      <c r="B16" s="626" t="s">
        <v>265</v>
      </c>
      <c r="C16" s="627"/>
      <c r="D16" s="627"/>
      <c r="E16" s="627"/>
      <c r="F16" s="627"/>
      <c r="G16" s="627"/>
      <c r="H16" s="627"/>
      <c r="I16" s="627"/>
      <c r="J16" s="627"/>
      <c r="K16" s="627"/>
      <c r="L16" s="627"/>
      <c r="M16" s="627"/>
      <c r="N16" s="627"/>
      <c r="O16" s="627"/>
      <c r="P16" s="627"/>
      <c r="Q16" s="628"/>
      <c r="R16" s="629">
        <v>268508</v>
      </c>
      <c r="S16" s="630"/>
      <c r="T16" s="630"/>
      <c r="U16" s="630"/>
      <c r="V16" s="630"/>
      <c r="W16" s="630"/>
      <c r="X16" s="630"/>
      <c r="Y16" s="631"/>
      <c r="Z16" s="656">
        <v>0.1</v>
      </c>
      <c r="AA16" s="656"/>
      <c r="AB16" s="656"/>
      <c r="AC16" s="656"/>
      <c r="AD16" s="657">
        <v>268508</v>
      </c>
      <c r="AE16" s="657"/>
      <c r="AF16" s="657"/>
      <c r="AG16" s="657"/>
      <c r="AH16" s="657"/>
      <c r="AI16" s="657"/>
      <c r="AJ16" s="657"/>
      <c r="AK16" s="657"/>
      <c r="AL16" s="632">
        <v>0.1</v>
      </c>
      <c r="AM16" s="633"/>
      <c r="AN16" s="633"/>
      <c r="AO16" s="658"/>
      <c r="AP16" s="626" t="s">
        <v>266</v>
      </c>
      <c r="AQ16" s="627"/>
      <c r="AR16" s="627"/>
      <c r="AS16" s="627"/>
      <c r="AT16" s="627"/>
      <c r="AU16" s="627"/>
      <c r="AV16" s="627"/>
      <c r="AW16" s="627"/>
      <c r="AX16" s="627"/>
      <c r="AY16" s="627"/>
      <c r="AZ16" s="627"/>
      <c r="BA16" s="627"/>
      <c r="BB16" s="627"/>
      <c r="BC16" s="627"/>
      <c r="BD16" s="627"/>
      <c r="BE16" s="627"/>
      <c r="BF16" s="628"/>
      <c r="BG16" s="629">
        <v>47</v>
      </c>
      <c r="BH16" s="630"/>
      <c r="BI16" s="630"/>
      <c r="BJ16" s="630"/>
      <c r="BK16" s="630"/>
      <c r="BL16" s="630"/>
      <c r="BM16" s="630"/>
      <c r="BN16" s="631"/>
      <c r="BO16" s="656">
        <v>0</v>
      </c>
      <c r="BP16" s="656"/>
      <c r="BQ16" s="656"/>
      <c r="BR16" s="656"/>
      <c r="BS16" s="657" t="s">
        <v>129</v>
      </c>
      <c r="BT16" s="657"/>
      <c r="BU16" s="657"/>
      <c r="BV16" s="657"/>
      <c r="BW16" s="657"/>
      <c r="BX16" s="657"/>
      <c r="BY16" s="657"/>
      <c r="BZ16" s="657"/>
      <c r="CA16" s="657"/>
      <c r="CB16" s="724"/>
      <c r="CD16" s="671" t="s">
        <v>267</v>
      </c>
      <c r="CE16" s="668"/>
      <c r="CF16" s="668"/>
      <c r="CG16" s="668"/>
      <c r="CH16" s="668"/>
      <c r="CI16" s="668"/>
      <c r="CJ16" s="668"/>
      <c r="CK16" s="668"/>
      <c r="CL16" s="668"/>
      <c r="CM16" s="668"/>
      <c r="CN16" s="668"/>
      <c r="CO16" s="668"/>
      <c r="CP16" s="668"/>
      <c r="CQ16" s="669"/>
      <c r="CR16" s="629">
        <v>274115</v>
      </c>
      <c r="CS16" s="630"/>
      <c r="CT16" s="630"/>
      <c r="CU16" s="630"/>
      <c r="CV16" s="630"/>
      <c r="CW16" s="630"/>
      <c r="CX16" s="630"/>
      <c r="CY16" s="631"/>
      <c r="CZ16" s="656">
        <v>0.1</v>
      </c>
      <c r="DA16" s="656"/>
      <c r="DB16" s="656"/>
      <c r="DC16" s="656"/>
      <c r="DD16" s="635" t="s">
        <v>129</v>
      </c>
      <c r="DE16" s="630"/>
      <c r="DF16" s="630"/>
      <c r="DG16" s="630"/>
      <c r="DH16" s="630"/>
      <c r="DI16" s="630"/>
      <c r="DJ16" s="630"/>
      <c r="DK16" s="630"/>
      <c r="DL16" s="630"/>
      <c r="DM16" s="630"/>
      <c r="DN16" s="630"/>
      <c r="DO16" s="630"/>
      <c r="DP16" s="631"/>
      <c r="DQ16" s="635">
        <v>1</v>
      </c>
      <c r="DR16" s="630"/>
      <c r="DS16" s="630"/>
      <c r="DT16" s="630"/>
      <c r="DU16" s="630"/>
      <c r="DV16" s="630"/>
      <c r="DW16" s="630"/>
      <c r="DX16" s="630"/>
      <c r="DY16" s="630"/>
      <c r="DZ16" s="630"/>
      <c r="EA16" s="630"/>
      <c r="EB16" s="630"/>
      <c r="EC16" s="670"/>
    </row>
    <row r="17" spans="2:133" ht="11.25" customHeight="1" x14ac:dyDescent="0.2">
      <c r="B17" s="626" t="s">
        <v>268</v>
      </c>
      <c r="C17" s="627"/>
      <c r="D17" s="627"/>
      <c r="E17" s="627"/>
      <c r="F17" s="627"/>
      <c r="G17" s="627"/>
      <c r="H17" s="627"/>
      <c r="I17" s="627"/>
      <c r="J17" s="627"/>
      <c r="K17" s="627"/>
      <c r="L17" s="627"/>
      <c r="M17" s="627"/>
      <c r="N17" s="627"/>
      <c r="O17" s="627"/>
      <c r="P17" s="627"/>
      <c r="Q17" s="628"/>
      <c r="R17" s="629">
        <v>1784982</v>
      </c>
      <c r="S17" s="630"/>
      <c r="T17" s="630"/>
      <c r="U17" s="630"/>
      <c r="V17" s="630"/>
      <c r="W17" s="630"/>
      <c r="X17" s="630"/>
      <c r="Y17" s="631"/>
      <c r="Z17" s="656">
        <v>0.4</v>
      </c>
      <c r="AA17" s="656"/>
      <c r="AB17" s="656"/>
      <c r="AC17" s="656"/>
      <c r="AD17" s="657">
        <v>1784982</v>
      </c>
      <c r="AE17" s="657"/>
      <c r="AF17" s="657"/>
      <c r="AG17" s="657"/>
      <c r="AH17" s="657"/>
      <c r="AI17" s="657"/>
      <c r="AJ17" s="657"/>
      <c r="AK17" s="657"/>
      <c r="AL17" s="632">
        <v>0.9</v>
      </c>
      <c r="AM17" s="633"/>
      <c r="AN17" s="633"/>
      <c r="AO17" s="658"/>
      <c r="AP17" s="626" t="s">
        <v>269</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56" t="s">
        <v>129</v>
      </c>
      <c r="BP17" s="656"/>
      <c r="BQ17" s="656"/>
      <c r="BR17" s="656"/>
      <c r="BS17" s="657" t="s">
        <v>129</v>
      </c>
      <c r="BT17" s="657"/>
      <c r="BU17" s="657"/>
      <c r="BV17" s="657"/>
      <c r="BW17" s="657"/>
      <c r="BX17" s="657"/>
      <c r="BY17" s="657"/>
      <c r="BZ17" s="657"/>
      <c r="CA17" s="657"/>
      <c r="CB17" s="724"/>
      <c r="CD17" s="671" t="s">
        <v>270</v>
      </c>
      <c r="CE17" s="668"/>
      <c r="CF17" s="668"/>
      <c r="CG17" s="668"/>
      <c r="CH17" s="668"/>
      <c r="CI17" s="668"/>
      <c r="CJ17" s="668"/>
      <c r="CK17" s="668"/>
      <c r="CL17" s="668"/>
      <c r="CM17" s="668"/>
      <c r="CN17" s="668"/>
      <c r="CO17" s="668"/>
      <c r="CP17" s="668"/>
      <c r="CQ17" s="669"/>
      <c r="CR17" s="629">
        <v>47807488</v>
      </c>
      <c r="CS17" s="630"/>
      <c r="CT17" s="630"/>
      <c r="CU17" s="630"/>
      <c r="CV17" s="630"/>
      <c r="CW17" s="630"/>
      <c r="CX17" s="630"/>
      <c r="CY17" s="631"/>
      <c r="CZ17" s="656">
        <v>12.5</v>
      </c>
      <c r="DA17" s="656"/>
      <c r="DB17" s="656"/>
      <c r="DC17" s="656"/>
      <c r="DD17" s="635" t="s">
        <v>129</v>
      </c>
      <c r="DE17" s="630"/>
      <c r="DF17" s="630"/>
      <c r="DG17" s="630"/>
      <c r="DH17" s="630"/>
      <c r="DI17" s="630"/>
      <c r="DJ17" s="630"/>
      <c r="DK17" s="630"/>
      <c r="DL17" s="630"/>
      <c r="DM17" s="630"/>
      <c r="DN17" s="630"/>
      <c r="DO17" s="630"/>
      <c r="DP17" s="631"/>
      <c r="DQ17" s="635">
        <v>47045079</v>
      </c>
      <c r="DR17" s="630"/>
      <c r="DS17" s="630"/>
      <c r="DT17" s="630"/>
      <c r="DU17" s="630"/>
      <c r="DV17" s="630"/>
      <c r="DW17" s="630"/>
      <c r="DX17" s="630"/>
      <c r="DY17" s="630"/>
      <c r="DZ17" s="630"/>
      <c r="EA17" s="630"/>
      <c r="EB17" s="630"/>
      <c r="EC17" s="670"/>
    </row>
    <row r="18" spans="2:133" ht="11.25" customHeight="1" x14ac:dyDescent="0.2">
      <c r="B18" s="626" t="s">
        <v>271</v>
      </c>
      <c r="C18" s="627"/>
      <c r="D18" s="627"/>
      <c r="E18" s="627"/>
      <c r="F18" s="627"/>
      <c r="G18" s="627"/>
      <c r="H18" s="627"/>
      <c r="I18" s="627"/>
      <c r="J18" s="627"/>
      <c r="K18" s="627"/>
      <c r="L18" s="627"/>
      <c r="M18" s="627"/>
      <c r="N18" s="627"/>
      <c r="O18" s="627"/>
      <c r="P18" s="627"/>
      <c r="Q18" s="628"/>
      <c r="R18" s="629">
        <v>2588679</v>
      </c>
      <c r="S18" s="630"/>
      <c r="T18" s="630"/>
      <c r="U18" s="630"/>
      <c r="V18" s="630"/>
      <c r="W18" s="630"/>
      <c r="X18" s="630"/>
      <c r="Y18" s="631"/>
      <c r="Z18" s="656">
        <v>0.6</v>
      </c>
      <c r="AA18" s="656"/>
      <c r="AB18" s="656"/>
      <c r="AC18" s="656"/>
      <c r="AD18" s="657">
        <v>2405689</v>
      </c>
      <c r="AE18" s="657"/>
      <c r="AF18" s="657"/>
      <c r="AG18" s="657"/>
      <c r="AH18" s="657"/>
      <c r="AI18" s="657"/>
      <c r="AJ18" s="657"/>
      <c r="AK18" s="657"/>
      <c r="AL18" s="632">
        <v>1.2000000476837158</v>
      </c>
      <c r="AM18" s="633"/>
      <c r="AN18" s="633"/>
      <c r="AO18" s="658"/>
      <c r="AP18" s="626" t="s">
        <v>272</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56" t="s">
        <v>139</v>
      </c>
      <c r="BP18" s="656"/>
      <c r="BQ18" s="656"/>
      <c r="BR18" s="656"/>
      <c r="BS18" s="657" t="s">
        <v>129</v>
      </c>
      <c r="BT18" s="657"/>
      <c r="BU18" s="657"/>
      <c r="BV18" s="657"/>
      <c r="BW18" s="657"/>
      <c r="BX18" s="657"/>
      <c r="BY18" s="657"/>
      <c r="BZ18" s="657"/>
      <c r="CA18" s="657"/>
      <c r="CB18" s="724"/>
      <c r="CD18" s="671" t="s">
        <v>273</v>
      </c>
      <c r="CE18" s="668"/>
      <c r="CF18" s="668"/>
      <c r="CG18" s="668"/>
      <c r="CH18" s="668"/>
      <c r="CI18" s="668"/>
      <c r="CJ18" s="668"/>
      <c r="CK18" s="668"/>
      <c r="CL18" s="668"/>
      <c r="CM18" s="668"/>
      <c r="CN18" s="668"/>
      <c r="CO18" s="668"/>
      <c r="CP18" s="668"/>
      <c r="CQ18" s="669"/>
      <c r="CR18" s="629" t="s">
        <v>139</v>
      </c>
      <c r="CS18" s="630"/>
      <c r="CT18" s="630"/>
      <c r="CU18" s="630"/>
      <c r="CV18" s="630"/>
      <c r="CW18" s="630"/>
      <c r="CX18" s="630"/>
      <c r="CY18" s="631"/>
      <c r="CZ18" s="656" t="s">
        <v>139</v>
      </c>
      <c r="DA18" s="656"/>
      <c r="DB18" s="656"/>
      <c r="DC18" s="656"/>
      <c r="DD18" s="635" t="s">
        <v>129</v>
      </c>
      <c r="DE18" s="630"/>
      <c r="DF18" s="630"/>
      <c r="DG18" s="630"/>
      <c r="DH18" s="630"/>
      <c r="DI18" s="630"/>
      <c r="DJ18" s="630"/>
      <c r="DK18" s="630"/>
      <c r="DL18" s="630"/>
      <c r="DM18" s="630"/>
      <c r="DN18" s="630"/>
      <c r="DO18" s="630"/>
      <c r="DP18" s="631"/>
      <c r="DQ18" s="635" t="s">
        <v>129</v>
      </c>
      <c r="DR18" s="630"/>
      <c r="DS18" s="630"/>
      <c r="DT18" s="630"/>
      <c r="DU18" s="630"/>
      <c r="DV18" s="630"/>
      <c r="DW18" s="630"/>
      <c r="DX18" s="630"/>
      <c r="DY18" s="630"/>
      <c r="DZ18" s="630"/>
      <c r="EA18" s="630"/>
      <c r="EB18" s="630"/>
      <c r="EC18" s="670"/>
    </row>
    <row r="19" spans="2:133" ht="11.25" customHeight="1" x14ac:dyDescent="0.2">
      <c r="B19" s="626" t="s">
        <v>274</v>
      </c>
      <c r="C19" s="627"/>
      <c r="D19" s="627"/>
      <c r="E19" s="627"/>
      <c r="F19" s="627"/>
      <c r="G19" s="627"/>
      <c r="H19" s="627"/>
      <c r="I19" s="627"/>
      <c r="J19" s="627"/>
      <c r="K19" s="627"/>
      <c r="L19" s="627"/>
      <c r="M19" s="627"/>
      <c r="N19" s="627"/>
      <c r="O19" s="627"/>
      <c r="P19" s="627"/>
      <c r="Q19" s="628"/>
      <c r="R19" s="629">
        <v>903707</v>
      </c>
      <c r="S19" s="630"/>
      <c r="T19" s="630"/>
      <c r="U19" s="630"/>
      <c r="V19" s="630"/>
      <c r="W19" s="630"/>
      <c r="X19" s="630"/>
      <c r="Y19" s="631"/>
      <c r="Z19" s="656">
        <v>0.2</v>
      </c>
      <c r="AA19" s="656"/>
      <c r="AB19" s="656"/>
      <c r="AC19" s="656"/>
      <c r="AD19" s="657">
        <v>903707</v>
      </c>
      <c r="AE19" s="657"/>
      <c r="AF19" s="657"/>
      <c r="AG19" s="657"/>
      <c r="AH19" s="657"/>
      <c r="AI19" s="657"/>
      <c r="AJ19" s="657"/>
      <c r="AK19" s="657"/>
      <c r="AL19" s="632">
        <v>0.5</v>
      </c>
      <c r="AM19" s="633"/>
      <c r="AN19" s="633"/>
      <c r="AO19" s="658"/>
      <c r="AP19" s="626" t="s">
        <v>275</v>
      </c>
      <c r="AQ19" s="627"/>
      <c r="AR19" s="627"/>
      <c r="AS19" s="627"/>
      <c r="AT19" s="627"/>
      <c r="AU19" s="627"/>
      <c r="AV19" s="627"/>
      <c r="AW19" s="627"/>
      <c r="AX19" s="627"/>
      <c r="AY19" s="627"/>
      <c r="AZ19" s="627"/>
      <c r="BA19" s="627"/>
      <c r="BB19" s="627"/>
      <c r="BC19" s="627"/>
      <c r="BD19" s="627"/>
      <c r="BE19" s="627"/>
      <c r="BF19" s="628"/>
      <c r="BG19" s="629">
        <v>11990374</v>
      </c>
      <c r="BH19" s="630"/>
      <c r="BI19" s="630"/>
      <c r="BJ19" s="630"/>
      <c r="BK19" s="630"/>
      <c r="BL19" s="630"/>
      <c r="BM19" s="630"/>
      <c r="BN19" s="631"/>
      <c r="BO19" s="656">
        <v>9.1999999999999993</v>
      </c>
      <c r="BP19" s="656"/>
      <c r="BQ19" s="656"/>
      <c r="BR19" s="656"/>
      <c r="BS19" s="657" t="s">
        <v>129</v>
      </c>
      <c r="BT19" s="657"/>
      <c r="BU19" s="657"/>
      <c r="BV19" s="657"/>
      <c r="BW19" s="657"/>
      <c r="BX19" s="657"/>
      <c r="BY19" s="657"/>
      <c r="BZ19" s="657"/>
      <c r="CA19" s="657"/>
      <c r="CB19" s="724"/>
      <c r="CD19" s="671" t="s">
        <v>276</v>
      </c>
      <c r="CE19" s="668"/>
      <c r="CF19" s="668"/>
      <c r="CG19" s="668"/>
      <c r="CH19" s="668"/>
      <c r="CI19" s="668"/>
      <c r="CJ19" s="668"/>
      <c r="CK19" s="668"/>
      <c r="CL19" s="668"/>
      <c r="CM19" s="668"/>
      <c r="CN19" s="668"/>
      <c r="CO19" s="668"/>
      <c r="CP19" s="668"/>
      <c r="CQ19" s="669"/>
      <c r="CR19" s="629" t="s">
        <v>129</v>
      </c>
      <c r="CS19" s="630"/>
      <c r="CT19" s="630"/>
      <c r="CU19" s="630"/>
      <c r="CV19" s="630"/>
      <c r="CW19" s="630"/>
      <c r="CX19" s="630"/>
      <c r="CY19" s="631"/>
      <c r="CZ19" s="656" t="s">
        <v>129</v>
      </c>
      <c r="DA19" s="656"/>
      <c r="DB19" s="656"/>
      <c r="DC19" s="656"/>
      <c r="DD19" s="635" t="s">
        <v>129</v>
      </c>
      <c r="DE19" s="630"/>
      <c r="DF19" s="630"/>
      <c r="DG19" s="630"/>
      <c r="DH19" s="630"/>
      <c r="DI19" s="630"/>
      <c r="DJ19" s="630"/>
      <c r="DK19" s="630"/>
      <c r="DL19" s="630"/>
      <c r="DM19" s="630"/>
      <c r="DN19" s="630"/>
      <c r="DO19" s="630"/>
      <c r="DP19" s="631"/>
      <c r="DQ19" s="635" t="s">
        <v>139</v>
      </c>
      <c r="DR19" s="630"/>
      <c r="DS19" s="630"/>
      <c r="DT19" s="630"/>
      <c r="DU19" s="630"/>
      <c r="DV19" s="630"/>
      <c r="DW19" s="630"/>
      <c r="DX19" s="630"/>
      <c r="DY19" s="630"/>
      <c r="DZ19" s="630"/>
      <c r="EA19" s="630"/>
      <c r="EB19" s="630"/>
      <c r="EC19" s="670"/>
    </row>
    <row r="20" spans="2:133" ht="11.25" customHeight="1" x14ac:dyDescent="0.2">
      <c r="B20" s="626" t="s">
        <v>277</v>
      </c>
      <c r="C20" s="627"/>
      <c r="D20" s="627"/>
      <c r="E20" s="627"/>
      <c r="F20" s="627"/>
      <c r="G20" s="627"/>
      <c r="H20" s="627"/>
      <c r="I20" s="627"/>
      <c r="J20" s="627"/>
      <c r="K20" s="627"/>
      <c r="L20" s="627"/>
      <c r="M20" s="627"/>
      <c r="N20" s="627"/>
      <c r="O20" s="627"/>
      <c r="P20" s="627"/>
      <c r="Q20" s="628"/>
      <c r="R20" s="629">
        <v>81376</v>
      </c>
      <c r="S20" s="630"/>
      <c r="T20" s="630"/>
      <c r="U20" s="630"/>
      <c r="V20" s="630"/>
      <c r="W20" s="630"/>
      <c r="X20" s="630"/>
      <c r="Y20" s="631"/>
      <c r="Z20" s="656">
        <v>0</v>
      </c>
      <c r="AA20" s="656"/>
      <c r="AB20" s="656"/>
      <c r="AC20" s="656"/>
      <c r="AD20" s="657">
        <v>81376</v>
      </c>
      <c r="AE20" s="657"/>
      <c r="AF20" s="657"/>
      <c r="AG20" s="657"/>
      <c r="AH20" s="657"/>
      <c r="AI20" s="657"/>
      <c r="AJ20" s="657"/>
      <c r="AK20" s="657"/>
      <c r="AL20" s="632">
        <v>0</v>
      </c>
      <c r="AM20" s="633"/>
      <c r="AN20" s="633"/>
      <c r="AO20" s="658"/>
      <c r="AP20" s="626" t="s">
        <v>278</v>
      </c>
      <c r="AQ20" s="627"/>
      <c r="AR20" s="627"/>
      <c r="AS20" s="627"/>
      <c r="AT20" s="627"/>
      <c r="AU20" s="627"/>
      <c r="AV20" s="627"/>
      <c r="AW20" s="627"/>
      <c r="AX20" s="627"/>
      <c r="AY20" s="627"/>
      <c r="AZ20" s="627"/>
      <c r="BA20" s="627"/>
      <c r="BB20" s="627"/>
      <c r="BC20" s="627"/>
      <c r="BD20" s="627"/>
      <c r="BE20" s="627"/>
      <c r="BF20" s="628"/>
      <c r="BG20" s="629">
        <v>11990374</v>
      </c>
      <c r="BH20" s="630"/>
      <c r="BI20" s="630"/>
      <c r="BJ20" s="630"/>
      <c r="BK20" s="630"/>
      <c r="BL20" s="630"/>
      <c r="BM20" s="630"/>
      <c r="BN20" s="631"/>
      <c r="BO20" s="656">
        <v>9.1999999999999993</v>
      </c>
      <c r="BP20" s="656"/>
      <c r="BQ20" s="656"/>
      <c r="BR20" s="656"/>
      <c r="BS20" s="657" t="s">
        <v>139</v>
      </c>
      <c r="BT20" s="657"/>
      <c r="BU20" s="657"/>
      <c r="BV20" s="657"/>
      <c r="BW20" s="657"/>
      <c r="BX20" s="657"/>
      <c r="BY20" s="657"/>
      <c r="BZ20" s="657"/>
      <c r="CA20" s="657"/>
      <c r="CB20" s="724"/>
      <c r="CD20" s="671" t="s">
        <v>279</v>
      </c>
      <c r="CE20" s="668"/>
      <c r="CF20" s="668"/>
      <c r="CG20" s="668"/>
      <c r="CH20" s="668"/>
      <c r="CI20" s="668"/>
      <c r="CJ20" s="668"/>
      <c r="CK20" s="668"/>
      <c r="CL20" s="668"/>
      <c r="CM20" s="668"/>
      <c r="CN20" s="668"/>
      <c r="CO20" s="668"/>
      <c r="CP20" s="668"/>
      <c r="CQ20" s="669"/>
      <c r="CR20" s="629">
        <v>383657449</v>
      </c>
      <c r="CS20" s="630"/>
      <c r="CT20" s="630"/>
      <c r="CU20" s="630"/>
      <c r="CV20" s="630"/>
      <c r="CW20" s="630"/>
      <c r="CX20" s="630"/>
      <c r="CY20" s="631"/>
      <c r="CZ20" s="656">
        <v>100</v>
      </c>
      <c r="DA20" s="656"/>
      <c r="DB20" s="656"/>
      <c r="DC20" s="656"/>
      <c r="DD20" s="635">
        <v>50768969</v>
      </c>
      <c r="DE20" s="630"/>
      <c r="DF20" s="630"/>
      <c r="DG20" s="630"/>
      <c r="DH20" s="630"/>
      <c r="DI20" s="630"/>
      <c r="DJ20" s="630"/>
      <c r="DK20" s="630"/>
      <c r="DL20" s="630"/>
      <c r="DM20" s="630"/>
      <c r="DN20" s="630"/>
      <c r="DO20" s="630"/>
      <c r="DP20" s="631"/>
      <c r="DQ20" s="635">
        <v>230686478</v>
      </c>
      <c r="DR20" s="630"/>
      <c r="DS20" s="630"/>
      <c r="DT20" s="630"/>
      <c r="DU20" s="630"/>
      <c r="DV20" s="630"/>
      <c r="DW20" s="630"/>
      <c r="DX20" s="630"/>
      <c r="DY20" s="630"/>
      <c r="DZ20" s="630"/>
      <c r="EA20" s="630"/>
      <c r="EB20" s="630"/>
      <c r="EC20" s="670"/>
    </row>
    <row r="21" spans="2:133" ht="11.25" customHeight="1" x14ac:dyDescent="0.2">
      <c r="B21" s="626" t="s">
        <v>280</v>
      </c>
      <c r="C21" s="627"/>
      <c r="D21" s="627"/>
      <c r="E21" s="627"/>
      <c r="F21" s="627"/>
      <c r="G21" s="627"/>
      <c r="H21" s="627"/>
      <c r="I21" s="627"/>
      <c r="J21" s="627"/>
      <c r="K21" s="627"/>
      <c r="L21" s="627"/>
      <c r="M21" s="627"/>
      <c r="N21" s="627"/>
      <c r="O21" s="627"/>
      <c r="P21" s="627"/>
      <c r="Q21" s="628"/>
      <c r="R21" s="629">
        <v>35702</v>
      </c>
      <c r="S21" s="630"/>
      <c r="T21" s="630"/>
      <c r="U21" s="630"/>
      <c r="V21" s="630"/>
      <c r="W21" s="630"/>
      <c r="X21" s="630"/>
      <c r="Y21" s="631"/>
      <c r="Z21" s="656">
        <v>0</v>
      </c>
      <c r="AA21" s="656"/>
      <c r="AB21" s="656"/>
      <c r="AC21" s="656"/>
      <c r="AD21" s="657">
        <v>35702</v>
      </c>
      <c r="AE21" s="657"/>
      <c r="AF21" s="657"/>
      <c r="AG21" s="657"/>
      <c r="AH21" s="657"/>
      <c r="AI21" s="657"/>
      <c r="AJ21" s="657"/>
      <c r="AK21" s="657"/>
      <c r="AL21" s="632">
        <v>0</v>
      </c>
      <c r="AM21" s="633"/>
      <c r="AN21" s="633"/>
      <c r="AO21" s="658"/>
      <c r="AP21" s="721" t="s">
        <v>281</v>
      </c>
      <c r="AQ21" s="729"/>
      <c r="AR21" s="729"/>
      <c r="AS21" s="729"/>
      <c r="AT21" s="729"/>
      <c r="AU21" s="729"/>
      <c r="AV21" s="729"/>
      <c r="AW21" s="729"/>
      <c r="AX21" s="729"/>
      <c r="AY21" s="729"/>
      <c r="AZ21" s="729"/>
      <c r="BA21" s="729"/>
      <c r="BB21" s="729"/>
      <c r="BC21" s="729"/>
      <c r="BD21" s="729"/>
      <c r="BE21" s="729"/>
      <c r="BF21" s="723"/>
      <c r="BG21" s="629">
        <v>11234</v>
      </c>
      <c r="BH21" s="630"/>
      <c r="BI21" s="630"/>
      <c r="BJ21" s="630"/>
      <c r="BK21" s="630"/>
      <c r="BL21" s="630"/>
      <c r="BM21" s="630"/>
      <c r="BN21" s="631"/>
      <c r="BO21" s="656">
        <v>0</v>
      </c>
      <c r="BP21" s="656"/>
      <c r="BQ21" s="656"/>
      <c r="BR21" s="656"/>
      <c r="BS21" s="657" t="s">
        <v>129</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282</v>
      </c>
      <c r="C22" s="693"/>
      <c r="D22" s="693"/>
      <c r="E22" s="693"/>
      <c r="F22" s="693"/>
      <c r="G22" s="693"/>
      <c r="H22" s="693"/>
      <c r="I22" s="693"/>
      <c r="J22" s="693"/>
      <c r="K22" s="693"/>
      <c r="L22" s="693"/>
      <c r="M22" s="693"/>
      <c r="N22" s="693"/>
      <c r="O22" s="693"/>
      <c r="P22" s="693"/>
      <c r="Q22" s="694"/>
      <c r="R22" s="629">
        <v>1567894</v>
      </c>
      <c r="S22" s="630"/>
      <c r="T22" s="630"/>
      <c r="U22" s="630"/>
      <c r="V22" s="630"/>
      <c r="W22" s="630"/>
      <c r="X22" s="630"/>
      <c r="Y22" s="631"/>
      <c r="Z22" s="656">
        <v>0.4</v>
      </c>
      <c r="AA22" s="656"/>
      <c r="AB22" s="656"/>
      <c r="AC22" s="656"/>
      <c r="AD22" s="657">
        <v>1384904</v>
      </c>
      <c r="AE22" s="657"/>
      <c r="AF22" s="657"/>
      <c r="AG22" s="657"/>
      <c r="AH22" s="657"/>
      <c r="AI22" s="657"/>
      <c r="AJ22" s="657"/>
      <c r="AK22" s="657"/>
      <c r="AL22" s="632">
        <v>0.69999998807907104</v>
      </c>
      <c r="AM22" s="633"/>
      <c r="AN22" s="633"/>
      <c r="AO22" s="658"/>
      <c r="AP22" s="721" t="s">
        <v>283</v>
      </c>
      <c r="AQ22" s="729"/>
      <c r="AR22" s="729"/>
      <c r="AS22" s="729"/>
      <c r="AT22" s="729"/>
      <c r="AU22" s="729"/>
      <c r="AV22" s="729"/>
      <c r="AW22" s="729"/>
      <c r="AX22" s="729"/>
      <c r="AY22" s="729"/>
      <c r="AZ22" s="729"/>
      <c r="BA22" s="729"/>
      <c r="BB22" s="729"/>
      <c r="BC22" s="729"/>
      <c r="BD22" s="729"/>
      <c r="BE22" s="729"/>
      <c r="BF22" s="723"/>
      <c r="BG22" s="629">
        <v>4059071</v>
      </c>
      <c r="BH22" s="630"/>
      <c r="BI22" s="630"/>
      <c r="BJ22" s="630"/>
      <c r="BK22" s="630"/>
      <c r="BL22" s="630"/>
      <c r="BM22" s="630"/>
      <c r="BN22" s="631"/>
      <c r="BO22" s="656">
        <v>3.1</v>
      </c>
      <c r="BP22" s="656"/>
      <c r="BQ22" s="656"/>
      <c r="BR22" s="656"/>
      <c r="BS22" s="657" t="s">
        <v>129</v>
      </c>
      <c r="BT22" s="657"/>
      <c r="BU22" s="657"/>
      <c r="BV22" s="657"/>
      <c r="BW22" s="657"/>
      <c r="BX22" s="657"/>
      <c r="BY22" s="657"/>
      <c r="BZ22" s="657"/>
      <c r="CA22" s="657"/>
      <c r="CB22" s="724"/>
      <c r="CD22" s="731" t="s">
        <v>284</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285</v>
      </c>
      <c r="C23" s="627"/>
      <c r="D23" s="627"/>
      <c r="E23" s="627"/>
      <c r="F23" s="627"/>
      <c r="G23" s="627"/>
      <c r="H23" s="627"/>
      <c r="I23" s="627"/>
      <c r="J23" s="627"/>
      <c r="K23" s="627"/>
      <c r="L23" s="627"/>
      <c r="M23" s="627"/>
      <c r="N23" s="627"/>
      <c r="O23" s="627"/>
      <c r="P23" s="627"/>
      <c r="Q23" s="628"/>
      <c r="R23" s="629">
        <v>44157012</v>
      </c>
      <c r="S23" s="630"/>
      <c r="T23" s="630"/>
      <c r="U23" s="630"/>
      <c r="V23" s="630"/>
      <c r="W23" s="630"/>
      <c r="X23" s="630"/>
      <c r="Y23" s="631"/>
      <c r="Z23" s="656">
        <v>11</v>
      </c>
      <c r="AA23" s="656"/>
      <c r="AB23" s="656"/>
      <c r="AC23" s="656"/>
      <c r="AD23" s="657">
        <v>42455290</v>
      </c>
      <c r="AE23" s="657"/>
      <c r="AF23" s="657"/>
      <c r="AG23" s="657"/>
      <c r="AH23" s="657"/>
      <c r="AI23" s="657"/>
      <c r="AJ23" s="657"/>
      <c r="AK23" s="657"/>
      <c r="AL23" s="632">
        <v>21.5</v>
      </c>
      <c r="AM23" s="633"/>
      <c r="AN23" s="633"/>
      <c r="AO23" s="658"/>
      <c r="AP23" s="721" t="s">
        <v>286</v>
      </c>
      <c r="AQ23" s="729"/>
      <c r="AR23" s="729"/>
      <c r="AS23" s="729"/>
      <c r="AT23" s="729"/>
      <c r="AU23" s="729"/>
      <c r="AV23" s="729"/>
      <c r="AW23" s="729"/>
      <c r="AX23" s="729"/>
      <c r="AY23" s="729"/>
      <c r="AZ23" s="729"/>
      <c r="BA23" s="729"/>
      <c r="BB23" s="729"/>
      <c r="BC23" s="729"/>
      <c r="BD23" s="729"/>
      <c r="BE23" s="729"/>
      <c r="BF23" s="723"/>
      <c r="BG23" s="629">
        <v>7920069</v>
      </c>
      <c r="BH23" s="630"/>
      <c r="BI23" s="630"/>
      <c r="BJ23" s="630"/>
      <c r="BK23" s="630"/>
      <c r="BL23" s="630"/>
      <c r="BM23" s="630"/>
      <c r="BN23" s="631"/>
      <c r="BO23" s="656">
        <v>6.1</v>
      </c>
      <c r="BP23" s="656"/>
      <c r="BQ23" s="656"/>
      <c r="BR23" s="656"/>
      <c r="BS23" s="657" t="s">
        <v>129</v>
      </c>
      <c r="BT23" s="657"/>
      <c r="BU23" s="657"/>
      <c r="BV23" s="657"/>
      <c r="BW23" s="657"/>
      <c r="BX23" s="657"/>
      <c r="BY23" s="657"/>
      <c r="BZ23" s="657"/>
      <c r="CA23" s="657"/>
      <c r="CB23" s="724"/>
      <c r="CD23" s="731" t="s">
        <v>226</v>
      </c>
      <c r="CE23" s="732"/>
      <c r="CF23" s="732"/>
      <c r="CG23" s="732"/>
      <c r="CH23" s="732"/>
      <c r="CI23" s="732"/>
      <c r="CJ23" s="732"/>
      <c r="CK23" s="732"/>
      <c r="CL23" s="732"/>
      <c r="CM23" s="732"/>
      <c r="CN23" s="732"/>
      <c r="CO23" s="732"/>
      <c r="CP23" s="732"/>
      <c r="CQ23" s="733"/>
      <c r="CR23" s="731" t="s">
        <v>287</v>
      </c>
      <c r="CS23" s="732"/>
      <c r="CT23" s="732"/>
      <c r="CU23" s="732"/>
      <c r="CV23" s="732"/>
      <c r="CW23" s="732"/>
      <c r="CX23" s="732"/>
      <c r="CY23" s="733"/>
      <c r="CZ23" s="731" t="s">
        <v>288</v>
      </c>
      <c r="DA23" s="732"/>
      <c r="DB23" s="732"/>
      <c r="DC23" s="733"/>
      <c r="DD23" s="731" t="s">
        <v>289</v>
      </c>
      <c r="DE23" s="732"/>
      <c r="DF23" s="732"/>
      <c r="DG23" s="732"/>
      <c r="DH23" s="732"/>
      <c r="DI23" s="732"/>
      <c r="DJ23" s="732"/>
      <c r="DK23" s="733"/>
      <c r="DL23" s="740" t="s">
        <v>290</v>
      </c>
      <c r="DM23" s="741"/>
      <c r="DN23" s="741"/>
      <c r="DO23" s="741"/>
      <c r="DP23" s="741"/>
      <c r="DQ23" s="741"/>
      <c r="DR23" s="741"/>
      <c r="DS23" s="741"/>
      <c r="DT23" s="741"/>
      <c r="DU23" s="741"/>
      <c r="DV23" s="742"/>
      <c r="DW23" s="731" t="s">
        <v>291</v>
      </c>
      <c r="DX23" s="732"/>
      <c r="DY23" s="732"/>
      <c r="DZ23" s="732"/>
      <c r="EA23" s="732"/>
      <c r="EB23" s="732"/>
      <c r="EC23" s="733"/>
    </row>
    <row r="24" spans="2:133" ht="11.25" customHeight="1" x14ac:dyDescent="0.2">
      <c r="B24" s="626" t="s">
        <v>292</v>
      </c>
      <c r="C24" s="627"/>
      <c r="D24" s="627"/>
      <c r="E24" s="627"/>
      <c r="F24" s="627"/>
      <c r="G24" s="627"/>
      <c r="H24" s="627"/>
      <c r="I24" s="627"/>
      <c r="J24" s="627"/>
      <c r="K24" s="627"/>
      <c r="L24" s="627"/>
      <c r="M24" s="627"/>
      <c r="N24" s="627"/>
      <c r="O24" s="627"/>
      <c r="P24" s="627"/>
      <c r="Q24" s="628"/>
      <c r="R24" s="629">
        <v>42455290</v>
      </c>
      <c r="S24" s="630"/>
      <c r="T24" s="630"/>
      <c r="U24" s="630"/>
      <c r="V24" s="630"/>
      <c r="W24" s="630"/>
      <c r="X24" s="630"/>
      <c r="Y24" s="631"/>
      <c r="Z24" s="656">
        <v>10.5</v>
      </c>
      <c r="AA24" s="656"/>
      <c r="AB24" s="656"/>
      <c r="AC24" s="656"/>
      <c r="AD24" s="657">
        <v>42455290</v>
      </c>
      <c r="AE24" s="657"/>
      <c r="AF24" s="657"/>
      <c r="AG24" s="657"/>
      <c r="AH24" s="657"/>
      <c r="AI24" s="657"/>
      <c r="AJ24" s="657"/>
      <c r="AK24" s="657"/>
      <c r="AL24" s="632">
        <v>21.5</v>
      </c>
      <c r="AM24" s="633"/>
      <c r="AN24" s="633"/>
      <c r="AO24" s="658"/>
      <c r="AP24" s="721" t="s">
        <v>293</v>
      </c>
      <c r="AQ24" s="729"/>
      <c r="AR24" s="729"/>
      <c r="AS24" s="729"/>
      <c r="AT24" s="729"/>
      <c r="AU24" s="729"/>
      <c r="AV24" s="729"/>
      <c r="AW24" s="729"/>
      <c r="AX24" s="729"/>
      <c r="AY24" s="729"/>
      <c r="AZ24" s="729"/>
      <c r="BA24" s="729"/>
      <c r="BB24" s="729"/>
      <c r="BC24" s="729"/>
      <c r="BD24" s="729"/>
      <c r="BE24" s="729"/>
      <c r="BF24" s="723"/>
      <c r="BG24" s="629" t="s">
        <v>129</v>
      </c>
      <c r="BH24" s="630"/>
      <c r="BI24" s="630"/>
      <c r="BJ24" s="630"/>
      <c r="BK24" s="630"/>
      <c r="BL24" s="630"/>
      <c r="BM24" s="630"/>
      <c r="BN24" s="631"/>
      <c r="BO24" s="656" t="s">
        <v>129</v>
      </c>
      <c r="BP24" s="656"/>
      <c r="BQ24" s="656"/>
      <c r="BR24" s="656"/>
      <c r="BS24" s="657" t="s">
        <v>129</v>
      </c>
      <c r="BT24" s="657"/>
      <c r="BU24" s="657"/>
      <c r="BV24" s="657"/>
      <c r="BW24" s="657"/>
      <c r="BX24" s="657"/>
      <c r="BY24" s="657"/>
      <c r="BZ24" s="657"/>
      <c r="CA24" s="657"/>
      <c r="CB24" s="724"/>
      <c r="CD24" s="685" t="s">
        <v>294</v>
      </c>
      <c r="CE24" s="686"/>
      <c r="CF24" s="686"/>
      <c r="CG24" s="686"/>
      <c r="CH24" s="686"/>
      <c r="CI24" s="686"/>
      <c r="CJ24" s="686"/>
      <c r="CK24" s="686"/>
      <c r="CL24" s="686"/>
      <c r="CM24" s="686"/>
      <c r="CN24" s="686"/>
      <c r="CO24" s="686"/>
      <c r="CP24" s="686"/>
      <c r="CQ24" s="687"/>
      <c r="CR24" s="682">
        <v>234062180</v>
      </c>
      <c r="CS24" s="683"/>
      <c r="CT24" s="683"/>
      <c r="CU24" s="683"/>
      <c r="CV24" s="683"/>
      <c r="CW24" s="683"/>
      <c r="CX24" s="683"/>
      <c r="CY24" s="726"/>
      <c r="CZ24" s="727">
        <v>61</v>
      </c>
      <c r="DA24" s="701"/>
      <c r="DB24" s="701"/>
      <c r="DC24" s="730"/>
      <c r="DD24" s="725">
        <v>145258865</v>
      </c>
      <c r="DE24" s="683"/>
      <c r="DF24" s="683"/>
      <c r="DG24" s="683"/>
      <c r="DH24" s="683"/>
      <c r="DI24" s="683"/>
      <c r="DJ24" s="683"/>
      <c r="DK24" s="726"/>
      <c r="DL24" s="725">
        <v>128943527</v>
      </c>
      <c r="DM24" s="683"/>
      <c r="DN24" s="683"/>
      <c r="DO24" s="683"/>
      <c r="DP24" s="683"/>
      <c r="DQ24" s="683"/>
      <c r="DR24" s="683"/>
      <c r="DS24" s="683"/>
      <c r="DT24" s="683"/>
      <c r="DU24" s="683"/>
      <c r="DV24" s="726"/>
      <c r="DW24" s="727">
        <v>60</v>
      </c>
      <c r="DX24" s="701"/>
      <c r="DY24" s="701"/>
      <c r="DZ24" s="701"/>
      <c r="EA24" s="701"/>
      <c r="EB24" s="701"/>
      <c r="EC24" s="728"/>
    </row>
    <row r="25" spans="2:133" ht="11.25" customHeight="1" x14ac:dyDescent="0.2">
      <c r="B25" s="626" t="s">
        <v>295</v>
      </c>
      <c r="C25" s="627"/>
      <c r="D25" s="627"/>
      <c r="E25" s="627"/>
      <c r="F25" s="627"/>
      <c r="G25" s="627"/>
      <c r="H25" s="627"/>
      <c r="I25" s="627"/>
      <c r="J25" s="627"/>
      <c r="K25" s="627"/>
      <c r="L25" s="627"/>
      <c r="M25" s="627"/>
      <c r="N25" s="627"/>
      <c r="O25" s="627"/>
      <c r="P25" s="627"/>
      <c r="Q25" s="628"/>
      <c r="R25" s="629">
        <v>1701697</v>
      </c>
      <c r="S25" s="630"/>
      <c r="T25" s="630"/>
      <c r="U25" s="630"/>
      <c r="V25" s="630"/>
      <c r="W25" s="630"/>
      <c r="X25" s="630"/>
      <c r="Y25" s="631"/>
      <c r="Z25" s="656">
        <v>0.4</v>
      </c>
      <c r="AA25" s="656"/>
      <c r="AB25" s="656"/>
      <c r="AC25" s="656"/>
      <c r="AD25" s="657" t="s">
        <v>129</v>
      </c>
      <c r="AE25" s="657"/>
      <c r="AF25" s="657"/>
      <c r="AG25" s="657"/>
      <c r="AH25" s="657"/>
      <c r="AI25" s="657"/>
      <c r="AJ25" s="657"/>
      <c r="AK25" s="657"/>
      <c r="AL25" s="632" t="s">
        <v>129</v>
      </c>
      <c r="AM25" s="633"/>
      <c r="AN25" s="633"/>
      <c r="AO25" s="658"/>
      <c r="AP25" s="721" t="s">
        <v>296</v>
      </c>
      <c r="AQ25" s="729"/>
      <c r="AR25" s="729"/>
      <c r="AS25" s="729"/>
      <c r="AT25" s="729"/>
      <c r="AU25" s="729"/>
      <c r="AV25" s="729"/>
      <c r="AW25" s="729"/>
      <c r="AX25" s="729"/>
      <c r="AY25" s="729"/>
      <c r="AZ25" s="729"/>
      <c r="BA25" s="729"/>
      <c r="BB25" s="729"/>
      <c r="BC25" s="729"/>
      <c r="BD25" s="729"/>
      <c r="BE25" s="729"/>
      <c r="BF25" s="723"/>
      <c r="BG25" s="629" t="s">
        <v>129</v>
      </c>
      <c r="BH25" s="630"/>
      <c r="BI25" s="630"/>
      <c r="BJ25" s="630"/>
      <c r="BK25" s="630"/>
      <c r="BL25" s="630"/>
      <c r="BM25" s="630"/>
      <c r="BN25" s="631"/>
      <c r="BO25" s="656" t="s">
        <v>129</v>
      </c>
      <c r="BP25" s="656"/>
      <c r="BQ25" s="656"/>
      <c r="BR25" s="656"/>
      <c r="BS25" s="657" t="s">
        <v>129</v>
      </c>
      <c r="BT25" s="657"/>
      <c r="BU25" s="657"/>
      <c r="BV25" s="657"/>
      <c r="BW25" s="657"/>
      <c r="BX25" s="657"/>
      <c r="BY25" s="657"/>
      <c r="BZ25" s="657"/>
      <c r="CA25" s="657"/>
      <c r="CB25" s="724"/>
      <c r="CD25" s="671" t="s">
        <v>297</v>
      </c>
      <c r="CE25" s="668"/>
      <c r="CF25" s="668"/>
      <c r="CG25" s="668"/>
      <c r="CH25" s="668"/>
      <c r="CI25" s="668"/>
      <c r="CJ25" s="668"/>
      <c r="CK25" s="668"/>
      <c r="CL25" s="668"/>
      <c r="CM25" s="668"/>
      <c r="CN25" s="668"/>
      <c r="CO25" s="668"/>
      <c r="CP25" s="668"/>
      <c r="CQ25" s="669"/>
      <c r="CR25" s="629">
        <v>79842124</v>
      </c>
      <c r="CS25" s="640"/>
      <c r="CT25" s="640"/>
      <c r="CU25" s="640"/>
      <c r="CV25" s="640"/>
      <c r="CW25" s="640"/>
      <c r="CX25" s="640"/>
      <c r="CY25" s="641"/>
      <c r="CZ25" s="632">
        <v>20.8</v>
      </c>
      <c r="DA25" s="642"/>
      <c r="DB25" s="642"/>
      <c r="DC25" s="643"/>
      <c r="DD25" s="635">
        <v>69334776</v>
      </c>
      <c r="DE25" s="640"/>
      <c r="DF25" s="640"/>
      <c r="DG25" s="640"/>
      <c r="DH25" s="640"/>
      <c r="DI25" s="640"/>
      <c r="DJ25" s="640"/>
      <c r="DK25" s="641"/>
      <c r="DL25" s="635">
        <v>68001585</v>
      </c>
      <c r="DM25" s="640"/>
      <c r="DN25" s="640"/>
      <c r="DO25" s="640"/>
      <c r="DP25" s="640"/>
      <c r="DQ25" s="640"/>
      <c r="DR25" s="640"/>
      <c r="DS25" s="640"/>
      <c r="DT25" s="640"/>
      <c r="DU25" s="640"/>
      <c r="DV25" s="641"/>
      <c r="DW25" s="632">
        <v>31.6</v>
      </c>
      <c r="DX25" s="642"/>
      <c r="DY25" s="642"/>
      <c r="DZ25" s="642"/>
      <c r="EA25" s="642"/>
      <c r="EB25" s="642"/>
      <c r="EC25" s="663"/>
    </row>
    <row r="26" spans="2:133" ht="11.25" customHeight="1" x14ac:dyDescent="0.2">
      <c r="B26" s="626" t="s">
        <v>298</v>
      </c>
      <c r="C26" s="627"/>
      <c r="D26" s="627"/>
      <c r="E26" s="627"/>
      <c r="F26" s="627"/>
      <c r="G26" s="627"/>
      <c r="H26" s="627"/>
      <c r="I26" s="627"/>
      <c r="J26" s="627"/>
      <c r="K26" s="627"/>
      <c r="L26" s="627"/>
      <c r="M26" s="627"/>
      <c r="N26" s="627"/>
      <c r="O26" s="627"/>
      <c r="P26" s="627"/>
      <c r="Q26" s="628"/>
      <c r="R26" s="629">
        <v>25</v>
      </c>
      <c r="S26" s="630"/>
      <c r="T26" s="630"/>
      <c r="U26" s="630"/>
      <c r="V26" s="630"/>
      <c r="W26" s="630"/>
      <c r="X26" s="630"/>
      <c r="Y26" s="631"/>
      <c r="Z26" s="656">
        <v>0</v>
      </c>
      <c r="AA26" s="656"/>
      <c r="AB26" s="656"/>
      <c r="AC26" s="656"/>
      <c r="AD26" s="657" t="s">
        <v>129</v>
      </c>
      <c r="AE26" s="657"/>
      <c r="AF26" s="657"/>
      <c r="AG26" s="657"/>
      <c r="AH26" s="657"/>
      <c r="AI26" s="657"/>
      <c r="AJ26" s="657"/>
      <c r="AK26" s="657"/>
      <c r="AL26" s="632" t="s">
        <v>129</v>
      </c>
      <c r="AM26" s="633"/>
      <c r="AN26" s="633"/>
      <c r="AO26" s="658"/>
      <c r="AP26" s="721" t="s">
        <v>299</v>
      </c>
      <c r="AQ26" s="722"/>
      <c r="AR26" s="722"/>
      <c r="AS26" s="722"/>
      <c r="AT26" s="722"/>
      <c r="AU26" s="722"/>
      <c r="AV26" s="722"/>
      <c r="AW26" s="722"/>
      <c r="AX26" s="722"/>
      <c r="AY26" s="722"/>
      <c r="AZ26" s="722"/>
      <c r="BA26" s="722"/>
      <c r="BB26" s="722"/>
      <c r="BC26" s="722"/>
      <c r="BD26" s="722"/>
      <c r="BE26" s="722"/>
      <c r="BF26" s="723"/>
      <c r="BG26" s="629" t="s">
        <v>129</v>
      </c>
      <c r="BH26" s="630"/>
      <c r="BI26" s="630"/>
      <c r="BJ26" s="630"/>
      <c r="BK26" s="630"/>
      <c r="BL26" s="630"/>
      <c r="BM26" s="630"/>
      <c r="BN26" s="631"/>
      <c r="BO26" s="656" t="s">
        <v>129</v>
      </c>
      <c r="BP26" s="656"/>
      <c r="BQ26" s="656"/>
      <c r="BR26" s="656"/>
      <c r="BS26" s="657" t="s">
        <v>129</v>
      </c>
      <c r="BT26" s="657"/>
      <c r="BU26" s="657"/>
      <c r="BV26" s="657"/>
      <c r="BW26" s="657"/>
      <c r="BX26" s="657"/>
      <c r="BY26" s="657"/>
      <c r="BZ26" s="657"/>
      <c r="CA26" s="657"/>
      <c r="CB26" s="724"/>
      <c r="CD26" s="671" t="s">
        <v>300</v>
      </c>
      <c r="CE26" s="668"/>
      <c r="CF26" s="668"/>
      <c r="CG26" s="668"/>
      <c r="CH26" s="668"/>
      <c r="CI26" s="668"/>
      <c r="CJ26" s="668"/>
      <c r="CK26" s="668"/>
      <c r="CL26" s="668"/>
      <c r="CM26" s="668"/>
      <c r="CN26" s="668"/>
      <c r="CO26" s="668"/>
      <c r="CP26" s="668"/>
      <c r="CQ26" s="669"/>
      <c r="CR26" s="629">
        <v>55800827</v>
      </c>
      <c r="CS26" s="630"/>
      <c r="CT26" s="630"/>
      <c r="CU26" s="630"/>
      <c r="CV26" s="630"/>
      <c r="CW26" s="630"/>
      <c r="CX26" s="630"/>
      <c r="CY26" s="631"/>
      <c r="CZ26" s="632">
        <v>14.5</v>
      </c>
      <c r="DA26" s="642"/>
      <c r="DB26" s="642"/>
      <c r="DC26" s="643"/>
      <c r="DD26" s="635">
        <v>46030418</v>
      </c>
      <c r="DE26" s="630"/>
      <c r="DF26" s="630"/>
      <c r="DG26" s="630"/>
      <c r="DH26" s="630"/>
      <c r="DI26" s="630"/>
      <c r="DJ26" s="630"/>
      <c r="DK26" s="631"/>
      <c r="DL26" s="635" t="s">
        <v>129</v>
      </c>
      <c r="DM26" s="630"/>
      <c r="DN26" s="630"/>
      <c r="DO26" s="630"/>
      <c r="DP26" s="630"/>
      <c r="DQ26" s="630"/>
      <c r="DR26" s="630"/>
      <c r="DS26" s="630"/>
      <c r="DT26" s="630"/>
      <c r="DU26" s="630"/>
      <c r="DV26" s="631"/>
      <c r="DW26" s="632" t="s">
        <v>129</v>
      </c>
      <c r="DX26" s="642"/>
      <c r="DY26" s="642"/>
      <c r="DZ26" s="642"/>
      <c r="EA26" s="642"/>
      <c r="EB26" s="642"/>
      <c r="EC26" s="663"/>
    </row>
    <row r="27" spans="2:133" ht="11.25" customHeight="1" x14ac:dyDescent="0.2">
      <c r="B27" s="626" t="s">
        <v>301</v>
      </c>
      <c r="C27" s="627"/>
      <c r="D27" s="627"/>
      <c r="E27" s="627"/>
      <c r="F27" s="627"/>
      <c r="G27" s="627"/>
      <c r="H27" s="627"/>
      <c r="I27" s="627"/>
      <c r="J27" s="627"/>
      <c r="K27" s="627"/>
      <c r="L27" s="627"/>
      <c r="M27" s="627"/>
      <c r="N27" s="627"/>
      <c r="O27" s="627"/>
      <c r="P27" s="627"/>
      <c r="Q27" s="628"/>
      <c r="R27" s="629">
        <v>206836018</v>
      </c>
      <c r="S27" s="630"/>
      <c r="T27" s="630"/>
      <c r="U27" s="630"/>
      <c r="V27" s="630"/>
      <c r="W27" s="630"/>
      <c r="X27" s="630"/>
      <c r="Y27" s="631"/>
      <c r="Z27" s="656">
        <v>51.3</v>
      </c>
      <c r="AA27" s="656"/>
      <c r="AB27" s="656"/>
      <c r="AC27" s="656"/>
      <c r="AD27" s="657">
        <v>197031237</v>
      </c>
      <c r="AE27" s="657"/>
      <c r="AF27" s="657"/>
      <c r="AG27" s="657"/>
      <c r="AH27" s="657"/>
      <c r="AI27" s="657"/>
      <c r="AJ27" s="657"/>
      <c r="AK27" s="657"/>
      <c r="AL27" s="632">
        <v>99.599998474121094</v>
      </c>
      <c r="AM27" s="633"/>
      <c r="AN27" s="633"/>
      <c r="AO27" s="658"/>
      <c r="AP27" s="626" t="s">
        <v>302</v>
      </c>
      <c r="AQ27" s="627"/>
      <c r="AR27" s="627"/>
      <c r="AS27" s="627"/>
      <c r="AT27" s="627"/>
      <c r="AU27" s="627"/>
      <c r="AV27" s="627"/>
      <c r="AW27" s="627"/>
      <c r="AX27" s="627"/>
      <c r="AY27" s="627"/>
      <c r="AZ27" s="627"/>
      <c r="BA27" s="627"/>
      <c r="BB27" s="627"/>
      <c r="BC27" s="627"/>
      <c r="BD27" s="627"/>
      <c r="BE27" s="627"/>
      <c r="BF27" s="628"/>
      <c r="BG27" s="629">
        <v>130421320</v>
      </c>
      <c r="BH27" s="630"/>
      <c r="BI27" s="630"/>
      <c r="BJ27" s="630"/>
      <c r="BK27" s="630"/>
      <c r="BL27" s="630"/>
      <c r="BM27" s="630"/>
      <c r="BN27" s="631"/>
      <c r="BO27" s="656">
        <v>100</v>
      </c>
      <c r="BP27" s="656"/>
      <c r="BQ27" s="656"/>
      <c r="BR27" s="656"/>
      <c r="BS27" s="657">
        <v>2140284</v>
      </c>
      <c r="BT27" s="657"/>
      <c r="BU27" s="657"/>
      <c r="BV27" s="657"/>
      <c r="BW27" s="657"/>
      <c r="BX27" s="657"/>
      <c r="BY27" s="657"/>
      <c r="BZ27" s="657"/>
      <c r="CA27" s="657"/>
      <c r="CB27" s="724"/>
      <c r="CD27" s="671" t="s">
        <v>303</v>
      </c>
      <c r="CE27" s="668"/>
      <c r="CF27" s="668"/>
      <c r="CG27" s="668"/>
      <c r="CH27" s="668"/>
      <c r="CI27" s="668"/>
      <c r="CJ27" s="668"/>
      <c r="CK27" s="668"/>
      <c r="CL27" s="668"/>
      <c r="CM27" s="668"/>
      <c r="CN27" s="668"/>
      <c r="CO27" s="668"/>
      <c r="CP27" s="668"/>
      <c r="CQ27" s="669"/>
      <c r="CR27" s="629">
        <v>106503085</v>
      </c>
      <c r="CS27" s="640"/>
      <c r="CT27" s="640"/>
      <c r="CU27" s="640"/>
      <c r="CV27" s="640"/>
      <c r="CW27" s="640"/>
      <c r="CX27" s="640"/>
      <c r="CY27" s="641"/>
      <c r="CZ27" s="632">
        <v>27.8</v>
      </c>
      <c r="DA27" s="642"/>
      <c r="DB27" s="642"/>
      <c r="DC27" s="643"/>
      <c r="DD27" s="635">
        <v>28969527</v>
      </c>
      <c r="DE27" s="640"/>
      <c r="DF27" s="640"/>
      <c r="DG27" s="640"/>
      <c r="DH27" s="640"/>
      <c r="DI27" s="640"/>
      <c r="DJ27" s="640"/>
      <c r="DK27" s="641"/>
      <c r="DL27" s="635">
        <v>28087380</v>
      </c>
      <c r="DM27" s="640"/>
      <c r="DN27" s="640"/>
      <c r="DO27" s="640"/>
      <c r="DP27" s="640"/>
      <c r="DQ27" s="640"/>
      <c r="DR27" s="640"/>
      <c r="DS27" s="640"/>
      <c r="DT27" s="640"/>
      <c r="DU27" s="640"/>
      <c r="DV27" s="641"/>
      <c r="DW27" s="632">
        <v>13.1</v>
      </c>
      <c r="DX27" s="642"/>
      <c r="DY27" s="642"/>
      <c r="DZ27" s="642"/>
      <c r="EA27" s="642"/>
      <c r="EB27" s="642"/>
      <c r="EC27" s="663"/>
    </row>
    <row r="28" spans="2:133" ht="11.25" customHeight="1" x14ac:dyDescent="0.2">
      <c r="B28" s="626" t="s">
        <v>304</v>
      </c>
      <c r="C28" s="627"/>
      <c r="D28" s="627"/>
      <c r="E28" s="627"/>
      <c r="F28" s="627"/>
      <c r="G28" s="627"/>
      <c r="H28" s="627"/>
      <c r="I28" s="627"/>
      <c r="J28" s="627"/>
      <c r="K28" s="627"/>
      <c r="L28" s="627"/>
      <c r="M28" s="627"/>
      <c r="N28" s="627"/>
      <c r="O28" s="627"/>
      <c r="P28" s="627"/>
      <c r="Q28" s="628"/>
      <c r="R28" s="629">
        <v>229414</v>
      </c>
      <c r="S28" s="630"/>
      <c r="T28" s="630"/>
      <c r="U28" s="630"/>
      <c r="V28" s="630"/>
      <c r="W28" s="630"/>
      <c r="X28" s="630"/>
      <c r="Y28" s="631"/>
      <c r="Z28" s="656">
        <v>0.1</v>
      </c>
      <c r="AA28" s="656"/>
      <c r="AB28" s="656"/>
      <c r="AC28" s="656"/>
      <c r="AD28" s="657">
        <v>229414</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305</v>
      </c>
      <c r="CE28" s="668"/>
      <c r="CF28" s="668"/>
      <c r="CG28" s="668"/>
      <c r="CH28" s="668"/>
      <c r="CI28" s="668"/>
      <c r="CJ28" s="668"/>
      <c r="CK28" s="668"/>
      <c r="CL28" s="668"/>
      <c r="CM28" s="668"/>
      <c r="CN28" s="668"/>
      <c r="CO28" s="668"/>
      <c r="CP28" s="668"/>
      <c r="CQ28" s="669"/>
      <c r="CR28" s="629">
        <v>47716971</v>
      </c>
      <c r="CS28" s="630"/>
      <c r="CT28" s="630"/>
      <c r="CU28" s="630"/>
      <c r="CV28" s="630"/>
      <c r="CW28" s="630"/>
      <c r="CX28" s="630"/>
      <c r="CY28" s="631"/>
      <c r="CZ28" s="632">
        <v>12.4</v>
      </c>
      <c r="DA28" s="642"/>
      <c r="DB28" s="642"/>
      <c r="DC28" s="643"/>
      <c r="DD28" s="635">
        <v>46954562</v>
      </c>
      <c r="DE28" s="630"/>
      <c r="DF28" s="630"/>
      <c r="DG28" s="630"/>
      <c r="DH28" s="630"/>
      <c r="DI28" s="630"/>
      <c r="DJ28" s="630"/>
      <c r="DK28" s="631"/>
      <c r="DL28" s="635">
        <v>32854562</v>
      </c>
      <c r="DM28" s="630"/>
      <c r="DN28" s="630"/>
      <c r="DO28" s="630"/>
      <c r="DP28" s="630"/>
      <c r="DQ28" s="630"/>
      <c r="DR28" s="630"/>
      <c r="DS28" s="630"/>
      <c r="DT28" s="630"/>
      <c r="DU28" s="630"/>
      <c r="DV28" s="631"/>
      <c r="DW28" s="632">
        <v>15.3</v>
      </c>
      <c r="DX28" s="642"/>
      <c r="DY28" s="642"/>
      <c r="DZ28" s="642"/>
      <c r="EA28" s="642"/>
      <c r="EB28" s="642"/>
      <c r="EC28" s="663"/>
    </row>
    <row r="29" spans="2:133" ht="11.25" customHeight="1" x14ac:dyDescent="0.2">
      <c r="B29" s="626" t="s">
        <v>306</v>
      </c>
      <c r="C29" s="627"/>
      <c r="D29" s="627"/>
      <c r="E29" s="627"/>
      <c r="F29" s="627"/>
      <c r="G29" s="627"/>
      <c r="H29" s="627"/>
      <c r="I29" s="627"/>
      <c r="J29" s="627"/>
      <c r="K29" s="627"/>
      <c r="L29" s="627"/>
      <c r="M29" s="627"/>
      <c r="N29" s="627"/>
      <c r="O29" s="627"/>
      <c r="P29" s="627"/>
      <c r="Q29" s="628"/>
      <c r="R29" s="629">
        <v>1613692</v>
      </c>
      <c r="S29" s="630"/>
      <c r="T29" s="630"/>
      <c r="U29" s="630"/>
      <c r="V29" s="630"/>
      <c r="W29" s="630"/>
      <c r="X29" s="630"/>
      <c r="Y29" s="631"/>
      <c r="Z29" s="656">
        <v>0.4</v>
      </c>
      <c r="AA29" s="656"/>
      <c r="AB29" s="656"/>
      <c r="AC29" s="656"/>
      <c r="AD29" s="657" t="s">
        <v>139</v>
      </c>
      <c r="AE29" s="657"/>
      <c r="AF29" s="657"/>
      <c r="AG29" s="657"/>
      <c r="AH29" s="657"/>
      <c r="AI29" s="657"/>
      <c r="AJ29" s="657"/>
      <c r="AK29" s="657"/>
      <c r="AL29" s="632" t="s">
        <v>129</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307</v>
      </c>
      <c r="CE29" s="716"/>
      <c r="CF29" s="671" t="s">
        <v>71</v>
      </c>
      <c r="CG29" s="668"/>
      <c r="CH29" s="668"/>
      <c r="CI29" s="668"/>
      <c r="CJ29" s="668"/>
      <c r="CK29" s="668"/>
      <c r="CL29" s="668"/>
      <c r="CM29" s="668"/>
      <c r="CN29" s="668"/>
      <c r="CO29" s="668"/>
      <c r="CP29" s="668"/>
      <c r="CQ29" s="669"/>
      <c r="CR29" s="629">
        <v>47714310</v>
      </c>
      <c r="CS29" s="640"/>
      <c r="CT29" s="640"/>
      <c r="CU29" s="640"/>
      <c r="CV29" s="640"/>
      <c r="CW29" s="640"/>
      <c r="CX29" s="640"/>
      <c r="CY29" s="641"/>
      <c r="CZ29" s="632">
        <v>12.4</v>
      </c>
      <c r="DA29" s="642"/>
      <c r="DB29" s="642"/>
      <c r="DC29" s="643"/>
      <c r="DD29" s="635">
        <v>46951901</v>
      </c>
      <c r="DE29" s="640"/>
      <c r="DF29" s="640"/>
      <c r="DG29" s="640"/>
      <c r="DH29" s="640"/>
      <c r="DI29" s="640"/>
      <c r="DJ29" s="640"/>
      <c r="DK29" s="641"/>
      <c r="DL29" s="635">
        <v>32851901</v>
      </c>
      <c r="DM29" s="640"/>
      <c r="DN29" s="640"/>
      <c r="DO29" s="640"/>
      <c r="DP29" s="640"/>
      <c r="DQ29" s="640"/>
      <c r="DR29" s="640"/>
      <c r="DS29" s="640"/>
      <c r="DT29" s="640"/>
      <c r="DU29" s="640"/>
      <c r="DV29" s="641"/>
      <c r="DW29" s="632">
        <v>15.3</v>
      </c>
      <c r="DX29" s="642"/>
      <c r="DY29" s="642"/>
      <c r="DZ29" s="642"/>
      <c r="EA29" s="642"/>
      <c r="EB29" s="642"/>
      <c r="EC29" s="663"/>
    </row>
    <row r="30" spans="2:133" ht="11.25" customHeight="1" x14ac:dyDescent="0.2">
      <c r="B30" s="626" t="s">
        <v>308</v>
      </c>
      <c r="C30" s="627"/>
      <c r="D30" s="627"/>
      <c r="E30" s="627"/>
      <c r="F30" s="627"/>
      <c r="G30" s="627"/>
      <c r="H30" s="627"/>
      <c r="I30" s="627"/>
      <c r="J30" s="627"/>
      <c r="K30" s="627"/>
      <c r="L30" s="627"/>
      <c r="M30" s="627"/>
      <c r="N30" s="627"/>
      <c r="O30" s="627"/>
      <c r="P30" s="627"/>
      <c r="Q30" s="628"/>
      <c r="R30" s="629">
        <v>3195159</v>
      </c>
      <c r="S30" s="630"/>
      <c r="T30" s="630"/>
      <c r="U30" s="630"/>
      <c r="V30" s="630"/>
      <c r="W30" s="630"/>
      <c r="X30" s="630"/>
      <c r="Y30" s="631"/>
      <c r="Z30" s="656">
        <v>0.8</v>
      </c>
      <c r="AA30" s="656"/>
      <c r="AB30" s="656"/>
      <c r="AC30" s="656"/>
      <c r="AD30" s="657">
        <v>419857</v>
      </c>
      <c r="AE30" s="657"/>
      <c r="AF30" s="657"/>
      <c r="AG30" s="657"/>
      <c r="AH30" s="657"/>
      <c r="AI30" s="657"/>
      <c r="AJ30" s="657"/>
      <c r="AK30" s="657"/>
      <c r="AL30" s="632">
        <v>0.2</v>
      </c>
      <c r="AM30" s="633"/>
      <c r="AN30" s="633"/>
      <c r="AO30" s="658"/>
      <c r="AP30" s="688" t="s">
        <v>226</v>
      </c>
      <c r="AQ30" s="689"/>
      <c r="AR30" s="689"/>
      <c r="AS30" s="689"/>
      <c r="AT30" s="689"/>
      <c r="AU30" s="689"/>
      <c r="AV30" s="689"/>
      <c r="AW30" s="689"/>
      <c r="AX30" s="689"/>
      <c r="AY30" s="689"/>
      <c r="AZ30" s="689"/>
      <c r="BA30" s="689"/>
      <c r="BB30" s="689"/>
      <c r="BC30" s="689"/>
      <c r="BD30" s="689"/>
      <c r="BE30" s="689"/>
      <c r="BF30" s="690"/>
      <c r="BG30" s="688" t="s">
        <v>309</v>
      </c>
      <c r="BH30" s="704"/>
      <c r="BI30" s="704"/>
      <c r="BJ30" s="704"/>
      <c r="BK30" s="704"/>
      <c r="BL30" s="704"/>
      <c r="BM30" s="704"/>
      <c r="BN30" s="704"/>
      <c r="BO30" s="704"/>
      <c r="BP30" s="704"/>
      <c r="BQ30" s="705"/>
      <c r="BR30" s="688" t="s">
        <v>310</v>
      </c>
      <c r="BS30" s="704"/>
      <c r="BT30" s="704"/>
      <c r="BU30" s="704"/>
      <c r="BV30" s="704"/>
      <c r="BW30" s="704"/>
      <c r="BX30" s="704"/>
      <c r="BY30" s="704"/>
      <c r="BZ30" s="704"/>
      <c r="CA30" s="704"/>
      <c r="CB30" s="705"/>
      <c r="CD30" s="717"/>
      <c r="CE30" s="718"/>
      <c r="CF30" s="671" t="s">
        <v>311</v>
      </c>
      <c r="CG30" s="668"/>
      <c r="CH30" s="668"/>
      <c r="CI30" s="668"/>
      <c r="CJ30" s="668"/>
      <c r="CK30" s="668"/>
      <c r="CL30" s="668"/>
      <c r="CM30" s="668"/>
      <c r="CN30" s="668"/>
      <c r="CO30" s="668"/>
      <c r="CP30" s="668"/>
      <c r="CQ30" s="669"/>
      <c r="CR30" s="629">
        <v>45811890</v>
      </c>
      <c r="CS30" s="630"/>
      <c r="CT30" s="630"/>
      <c r="CU30" s="630"/>
      <c r="CV30" s="630"/>
      <c r="CW30" s="630"/>
      <c r="CX30" s="630"/>
      <c r="CY30" s="631"/>
      <c r="CZ30" s="632">
        <v>11.9</v>
      </c>
      <c r="DA30" s="642"/>
      <c r="DB30" s="642"/>
      <c r="DC30" s="643"/>
      <c r="DD30" s="635">
        <v>45154957</v>
      </c>
      <c r="DE30" s="630"/>
      <c r="DF30" s="630"/>
      <c r="DG30" s="630"/>
      <c r="DH30" s="630"/>
      <c r="DI30" s="630"/>
      <c r="DJ30" s="630"/>
      <c r="DK30" s="631"/>
      <c r="DL30" s="635">
        <v>31054957</v>
      </c>
      <c r="DM30" s="630"/>
      <c r="DN30" s="630"/>
      <c r="DO30" s="630"/>
      <c r="DP30" s="630"/>
      <c r="DQ30" s="630"/>
      <c r="DR30" s="630"/>
      <c r="DS30" s="630"/>
      <c r="DT30" s="630"/>
      <c r="DU30" s="630"/>
      <c r="DV30" s="631"/>
      <c r="DW30" s="632">
        <v>14.5</v>
      </c>
      <c r="DX30" s="642"/>
      <c r="DY30" s="642"/>
      <c r="DZ30" s="642"/>
      <c r="EA30" s="642"/>
      <c r="EB30" s="642"/>
      <c r="EC30" s="663"/>
    </row>
    <row r="31" spans="2:133" ht="11.25" customHeight="1" x14ac:dyDescent="0.2">
      <c r="B31" s="626" t="s">
        <v>312</v>
      </c>
      <c r="C31" s="627"/>
      <c r="D31" s="627"/>
      <c r="E31" s="627"/>
      <c r="F31" s="627"/>
      <c r="G31" s="627"/>
      <c r="H31" s="627"/>
      <c r="I31" s="627"/>
      <c r="J31" s="627"/>
      <c r="K31" s="627"/>
      <c r="L31" s="627"/>
      <c r="M31" s="627"/>
      <c r="N31" s="627"/>
      <c r="O31" s="627"/>
      <c r="P31" s="627"/>
      <c r="Q31" s="628"/>
      <c r="R31" s="629">
        <v>2784499</v>
      </c>
      <c r="S31" s="630"/>
      <c r="T31" s="630"/>
      <c r="U31" s="630"/>
      <c r="V31" s="630"/>
      <c r="W31" s="630"/>
      <c r="X31" s="630"/>
      <c r="Y31" s="631"/>
      <c r="Z31" s="656">
        <v>0.7</v>
      </c>
      <c r="AA31" s="656"/>
      <c r="AB31" s="656"/>
      <c r="AC31" s="656"/>
      <c r="AD31" s="657" t="s">
        <v>129</v>
      </c>
      <c r="AE31" s="657"/>
      <c r="AF31" s="657"/>
      <c r="AG31" s="657"/>
      <c r="AH31" s="657"/>
      <c r="AI31" s="657"/>
      <c r="AJ31" s="657"/>
      <c r="AK31" s="657"/>
      <c r="AL31" s="632" t="s">
        <v>129</v>
      </c>
      <c r="AM31" s="633"/>
      <c r="AN31" s="633"/>
      <c r="AO31" s="658"/>
      <c r="AP31" s="706" t="s">
        <v>313</v>
      </c>
      <c r="AQ31" s="707"/>
      <c r="AR31" s="707"/>
      <c r="AS31" s="707"/>
      <c r="AT31" s="712" t="s">
        <v>314</v>
      </c>
      <c r="AU31" s="217"/>
      <c r="AV31" s="217"/>
      <c r="AW31" s="217"/>
      <c r="AX31" s="696" t="s">
        <v>189</v>
      </c>
      <c r="AY31" s="697"/>
      <c r="AZ31" s="697"/>
      <c r="BA31" s="697"/>
      <c r="BB31" s="697"/>
      <c r="BC31" s="697"/>
      <c r="BD31" s="697"/>
      <c r="BE31" s="697"/>
      <c r="BF31" s="698"/>
      <c r="BG31" s="699">
        <v>99.4</v>
      </c>
      <c r="BH31" s="700"/>
      <c r="BI31" s="700"/>
      <c r="BJ31" s="700"/>
      <c r="BK31" s="700"/>
      <c r="BL31" s="700"/>
      <c r="BM31" s="701">
        <v>98</v>
      </c>
      <c r="BN31" s="700"/>
      <c r="BO31" s="700"/>
      <c r="BP31" s="700"/>
      <c r="BQ31" s="702"/>
      <c r="BR31" s="699">
        <v>98.4</v>
      </c>
      <c r="BS31" s="700"/>
      <c r="BT31" s="700"/>
      <c r="BU31" s="700"/>
      <c r="BV31" s="700"/>
      <c r="BW31" s="700"/>
      <c r="BX31" s="701">
        <v>96.9</v>
      </c>
      <c r="BY31" s="700"/>
      <c r="BZ31" s="700"/>
      <c r="CA31" s="700"/>
      <c r="CB31" s="702"/>
      <c r="CD31" s="717"/>
      <c r="CE31" s="718"/>
      <c r="CF31" s="671" t="s">
        <v>315</v>
      </c>
      <c r="CG31" s="668"/>
      <c r="CH31" s="668"/>
      <c r="CI31" s="668"/>
      <c r="CJ31" s="668"/>
      <c r="CK31" s="668"/>
      <c r="CL31" s="668"/>
      <c r="CM31" s="668"/>
      <c r="CN31" s="668"/>
      <c r="CO31" s="668"/>
      <c r="CP31" s="668"/>
      <c r="CQ31" s="669"/>
      <c r="CR31" s="629">
        <v>1902420</v>
      </c>
      <c r="CS31" s="640"/>
      <c r="CT31" s="640"/>
      <c r="CU31" s="640"/>
      <c r="CV31" s="640"/>
      <c r="CW31" s="640"/>
      <c r="CX31" s="640"/>
      <c r="CY31" s="641"/>
      <c r="CZ31" s="632">
        <v>0.5</v>
      </c>
      <c r="DA31" s="642"/>
      <c r="DB31" s="642"/>
      <c r="DC31" s="643"/>
      <c r="DD31" s="635">
        <v>1796944</v>
      </c>
      <c r="DE31" s="640"/>
      <c r="DF31" s="640"/>
      <c r="DG31" s="640"/>
      <c r="DH31" s="640"/>
      <c r="DI31" s="640"/>
      <c r="DJ31" s="640"/>
      <c r="DK31" s="641"/>
      <c r="DL31" s="635">
        <v>1796944</v>
      </c>
      <c r="DM31" s="640"/>
      <c r="DN31" s="640"/>
      <c r="DO31" s="640"/>
      <c r="DP31" s="640"/>
      <c r="DQ31" s="640"/>
      <c r="DR31" s="640"/>
      <c r="DS31" s="640"/>
      <c r="DT31" s="640"/>
      <c r="DU31" s="640"/>
      <c r="DV31" s="641"/>
      <c r="DW31" s="632">
        <v>0.8</v>
      </c>
      <c r="DX31" s="642"/>
      <c r="DY31" s="642"/>
      <c r="DZ31" s="642"/>
      <c r="EA31" s="642"/>
      <c r="EB31" s="642"/>
      <c r="EC31" s="663"/>
    </row>
    <row r="32" spans="2:133" ht="11.25" customHeight="1" x14ac:dyDescent="0.2">
      <c r="B32" s="626" t="s">
        <v>316</v>
      </c>
      <c r="C32" s="627"/>
      <c r="D32" s="627"/>
      <c r="E32" s="627"/>
      <c r="F32" s="627"/>
      <c r="G32" s="627"/>
      <c r="H32" s="627"/>
      <c r="I32" s="627"/>
      <c r="J32" s="627"/>
      <c r="K32" s="627"/>
      <c r="L32" s="627"/>
      <c r="M32" s="627"/>
      <c r="N32" s="627"/>
      <c r="O32" s="627"/>
      <c r="P32" s="627"/>
      <c r="Q32" s="628"/>
      <c r="R32" s="629">
        <v>97408019</v>
      </c>
      <c r="S32" s="630"/>
      <c r="T32" s="630"/>
      <c r="U32" s="630"/>
      <c r="V32" s="630"/>
      <c r="W32" s="630"/>
      <c r="X32" s="630"/>
      <c r="Y32" s="631"/>
      <c r="Z32" s="656">
        <v>24.2</v>
      </c>
      <c r="AA32" s="656"/>
      <c r="AB32" s="656"/>
      <c r="AC32" s="656"/>
      <c r="AD32" s="657" t="s">
        <v>129</v>
      </c>
      <c r="AE32" s="657"/>
      <c r="AF32" s="657"/>
      <c r="AG32" s="657"/>
      <c r="AH32" s="657"/>
      <c r="AI32" s="657"/>
      <c r="AJ32" s="657"/>
      <c r="AK32" s="657"/>
      <c r="AL32" s="632" t="s">
        <v>129</v>
      </c>
      <c r="AM32" s="633"/>
      <c r="AN32" s="633"/>
      <c r="AO32" s="658"/>
      <c r="AP32" s="708"/>
      <c r="AQ32" s="709"/>
      <c r="AR32" s="709"/>
      <c r="AS32" s="709"/>
      <c r="AT32" s="713"/>
      <c r="AU32" s="216" t="s">
        <v>317</v>
      </c>
      <c r="AV32" s="216"/>
      <c r="AW32" s="216"/>
      <c r="AX32" s="626" t="s">
        <v>318</v>
      </c>
      <c r="AY32" s="627"/>
      <c r="AZ32" s="627"/>
      <c r="BA32" s="627"/>
      <c r="BB32" s="627"/>
      <c r="BC32" s="627"/>
      <c r="BD32" s="627"/>
      <c r="BE32" s="627"/>
      <c r="BF32" s="628"/>
      <c r="BG32" s="703">
        <v>99.3</v>
      </c>
      <c r="BH32" s="640"/>
      <c r="BI32" s="640"/>
      <c r="BJ32" s="640"/>
      <c r="BK32" s="640"/>
      <c r="BL32" s="640"/>
      <c r="BM32" s="633">
        <v>97.5</v>
      </c>
      <c r="BN32" s="695"/>
      <c r="BO32" s="695"/>
      <c r="BP32" s="695"/>
      <c r="BQ32" s="667"/>
      <c r="BR32" s="703">
        <v>98.9</v>
      </c>
      <c r="BS32" s="640"/>
      <c r="BT32" s="640"/>
      <c r="BU32" s="640"/>
      <c r="BV32" s="640"/>
      <c r="BW32" s="640"/>
      <c r="BX32" s="633">
        <v>97.2</v>
      </c>
      <c r="BY32" s="695"/>
      <c r="BZ32" s="695"/>
      <c r="CA32" s="695"/>
      <c r="CB32" s="667"/>
      <c r="CD32" s="719"/>
      <c r="CE32" s="720"/>
      <c r="CF32" s="671" t="s">
        <v>319</v>
      </c>
      <c r="CG32" s="668"/>
      <c r="CH32" s="668"/>
      <c r="CI32" s="668"/>
      <c r="CJ32" s="668"/>
      <c r="CK32" s="668"/>
      <c r="CL32" s="668"/>
      <c r="CM32" s="668"/>
      <c r="CN32" s="668"/>
      <c r="CO32" s="668"/>
      <c r="CP32" s="668"/>
      <c r="CQ32" s="669"/>
      <c r="CR32" s="629">
        <v>2661</v>
      </c>
      <c r="CS32" s="630"/>
      <c r="CT32" s="630"/>
      <c r="CU32" s="630"/>
      <c r="CV32" s="630"/>
      <c r="CW32" s="630"/>
      <c r="CX32" s="630"/>
      <c r="CY32" s="631"/>
      <c r="CZ32" s="632">
        <v>0</v>
      </c>
      <c r="DA32" s="642"/>
      <c r="DB32" s="642"/>
      <c r="DC32" s="643"/>
      <c r="DD32" s="635">
        <v>2661</v>
      </c>
      <c r="DE32" s="630"/>
      <c r="DF32" s="630"/>
      <c r="DG32" s="630"/>
      <c r="DH32" s="630"/>
      <c r="DI32" s="630"/>
      <c r="DJ32" s="630"/>
      <c r="DK32" s="631"/>
      <c r="DL32" s="635">
        <v>2661</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2">
      <c r="B33" s="692" t="s">
        <v>320</v>
      </c>
      <c r="C33" s="693"/>
      <c r="D33" s="693"/>
      <c r="E33" s="693"/>
      <c r="F33" s="693"/>
      <c r="G33" s="693"/>
      <c r="H33" s="693"/>
      <c r="I33" s="693"/>
      <c r="J33" s="693"/>
      <c r="K33" s="693"/>
      <c r="L33" s="693"/>
      <c r="M33" s="693"/>
      <c r="N33" s="693"/>
      <c r="O33" s="693"/>
      <c r="P33" s="693"/>
      <c r="Q33" s="694"/>
      <c r="R33" s="629">
        <v>61695</v>
      </c>
      <c r="S33" s="630"/>
      <c r="T33" s="630"/>
      <c r="U33" s="630"/>
      <c r="V33" s="630"/>
      <c r="W33" s="630"/>
      <c r="X33" s="630"/>
      <c r="Y33" s="631"/>
      <c r="Z33" s="656">
        <v>0</v>
      </c>
      <c r="AA33" s="656"/>
      <c r="AB33" s="656"/>
      <c r="AC33" s="656"/>
      <c r="AD33" s="657">
        <v>61695</v>
      </c>
      <c r="AE33" s="657"/>
      <c r="AF33" s="657"/>
      <c r="AG33" s="657"/>
      <c r="AH33" s="657"/>
      <c r="AI33" s="657"/>
      <c r="AJ33" s="657"/>
      <c r="AK33" s="657"/>
      <c r="AL33" s="632">
        <v>0</v>
      </c>
      <c r="AM33" s="633"/>
      <c r="AN33" s="633"/>
      <c r="AO33" s="658"/>
      <c r="AP33" s="710"/>
      <c r="AQ33" s="711"/>
      <c r="AR33" s="711"/>
      <c r="AS33" s="711"/>
      <c r="AT33" s="714"/>
      <c r="AU33" s="218"/>
      <c r="AV33" s="218"/>
      <c r="AW33" s="218"/>
      <c r="AX33" s="606" t="s">
        <v>321</v>
      </c>
      <c r="AY33" s="607"/>
      <c r="AZ33" s="607"/>
      <c r="BA33" s="607"/>
      <c r="BB33" s="607"/>
      <c r="BC33" s="607"/>
      <c r="BD33" s="607"/>
      <c r="BE33" s="607"/>
      <c r="BF33" s="608"/>
      <c r="BG33" s="691">
        <v>99.5</v>
      </c>
      <c r="BH33" s="610"/>
      <c r="BI33" s="610"/>
      <c r="BJ33" s="610"/>
      <c r="BK33" s="610"/>
      <c r="BL33" s="610"/>
      <c r="BM33" s="648">
        <v>98.3</v>
      </c>
      <c r="BN33" s="610"/>
      <c r="BO33" s="610"/>
      <c r="BP33" s="610"/>
      <c r="BQ33" s="659"/>
      <c r="BR33" s="691">
        <v>97.5</v>
      </c>
      <c r="BS33" s="610"/>
      <c r="BT33" s="610"/>
      <c r="BU33" s="610"/>
      <c r="BV33" s="610"/>
      <c r="BW33" s="610"/>
      <c r="BX33" s="648">
        <v>96.2</v>
      </c>
      <c r="BY33" s="610"/>
      <c r="BZ33" s="610"/>
      <c r="CA33" s="610"/>
      <c r="CB33" s="659"/>
      <c r="CD33" s="671" t="s">
        <v>322</v>
      </c>
      <c r="CE33" s="668"/>
      <c r="CF33" s="668"/>
      <c r="CG33" s="668"/>
      <c r="CH33" s="668"/>
      <c r="CI33" s="668"/>
      <c r="CJ33" s="668"/>
      <c r="CK33" s="668"/>
      <c r="CL33" s="668"/>
      <c r="CM33" s="668"/>
      <c r="CN33" s="668"/>
      <c r="CO33" s="668"/>
      <c r="CP33" s="668"/>
      <c r="CQ33" s="669"/>
      <c r="CR33" s="629">
        <v>98552185</v>
      </c>
      <c r="CS33" s="640"/>
      <c r="CT33" s="640"/>
      <c r="CU33" s="640"/>
      <c r="CV33" s="640"/>
      <c r="CW33" s="640"/>
      <c r="CX33" s="640"/>
      <c r="CY33" s="641"/>
      <c r="CZ33" s="632">
        <v>25.7</v>
      </c>
      <c r="DA33" s="642"/>
      <c r="DB33" s="642"/>
      <c r="DC33" s="643"/>
      <c r="DD33" s="635">
        <v>75609347</v>
      </c>
      <c r="DE33" s="640"/>
      <c r="DF33" s="640"/>
      <c r="DG33" s="640"/>
      <c r="DH33" s="640"/>
      <c r="DI33" s="640"/>
      <c r="DJ33" s="640"/>
      <c r="DK33" s="641"/>
      <c r="DL33" s="635">
        <v>54715523</v>
      </c>
      <c r="DM33" s="640"/>
      <c r="DN33" s="640"/>
      <c r="DO33" s="640"/>
      <c r="DP33" s="640"/>
      <c r="DQ33" s="640"/>
      <c r="DR33" s="640"/>
      <c r="DS33" s="640"/>
      <c r="DT33" s="640"/>
      <c r="DU33" s="640"/>
      <c r="DV33" s="641"/>
      <c r="DW33" s="632">
        <v>25.5</v>
      </c>
      <c r="DX33" s="642"/>
      <c r="DY33" s="642"/>
      <c r="DZ33" s="642"/>
      <c r="EA33" s="642"/>
      <c r="EB33" s="642"/>
      <c r="EC33" s="663"/>
    </row>
    <row r="34" spans="2:133" ht="11.25" customHeight="1" x14ac:dyDescent="0.2">
      <c r="B34" s="626" t="s">
        <v>323</v>
      </c>
      <c r="C34" s="627"/>
      <c r="D34" s="627"/>
      <c r="E34" s="627"/>
      <c r="F34" s="627"/>
      <c r="G34" s="627"/>
      <c r="H34" s="627"/>
      <c r="I34" s="627"/>
      <c r="J34" s="627"/>
      <c r="K34" s="627"/>
      <c r="L34" s="627"/>
      <c r="M34" s="627"/>
      <c r="N34" s="627"/>
      <c r="O34" s="627"/>
      <c r="P34" s="627"/>
      <c r="Q34" s="628"/>
      <c r="R34" s="629">
        <v>17683914</v>
      </c>
      <c r="S34" s="630"/>
      <c r="T34" s="630"/>
      <c r="U34" s="630"/>
      <c r="V34" s="630"/>
      <c r="W34" s="630"/>
      <c r="X34" s="630"/>
      <c r="Y34" s="631"/>
      <c r="Z34" s="656">
        <v>4.4000000000000004</v>
      </c>
      <c r="AA34" s="656"/>
      <c r="AB34" s="656"/>
      <c r="AC34" s="656"/>
      <c r="AD34" s="657" t="s">
        <v>129</v>
      </c>
      <c r="AE34" s="657"/>
      <c r="AF34" s="657"/>
      <c r="AG34" s="657"/>
      <c r="AH34" s="657"/>
      <c r="AI34" s="657"/>
      <c r="AJ34" s="657"/>
      <c r="AK34" s="657"/>
      <c r="AL34" s="632" t="s">
        <v>129</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324</v>
      </c>
      <c r="CE34" s="668"/>
      <c r="CF34" s="668"/>
      <c r="CG34" s="668"/>
      <c r="CH34" s="668"/>
      <c r="CI34" s="668"/>
      <c r="CJ34" s="668"/>
      <c r="CK34" s="668"/>
      <c r="CL34" s="668"/>
      <c r="CM34" s="668"/>
      <c r="CN34" s="668"/>
      <c r="CO34" s="668"/>
      <c r="CP34" s="668"/>
      <c r="CQ34" s="669"/>
      <c r="CR34" s="629">
        <v>37952194</v>
      </c>
      <c r="CS34" s="630"/>
      <c r="CT34" s="630"/>
      <c r="CU34" s="630"/>
      <c r="CV34" s="630"/>
      <c r="CW34" s="630"/>
      <c r="CX34" s="630"/>
      <c r="CY34" s="631"/>
      <c r="CZ34" s="632">
        <v>9.9</v>
      </c>
      <c r="DA34" s="642"/>
      <c r="DB34" s="642"/>
      <c r="DC34" s="643"/>
      <c r="DD34" s="635">
        <v>24375069</v>
      </c>
      <c r="DE34" s="630"/>
      <c r="DF34" s="630"/>
      <c r="DG34" s="630"/>
      <c r="DH34" s="630"/>
      <c r="DI34" s="630"/>
      <c r="DJ34" s="630"/>
      <c r="DK34" s="631"/>
      <c r="DL34" s="635">
        <v>22080181</v>
      </c>
      <c r="DM34" s="630"/>
      <c r="DN34" s="630"/>
      <c r="DO34" s="630"/>
      <c r="DP34" s="630"/>
      <c r="DQ34" s="630"/>
      <c r="DR34" s="630"/>
      <c r="DS34" s="630"/>
      <c r="DT34" s="630"/>
      <c r="DU34" s="630"/>
      <c r="DV34" s="631"/>
      <c r="DW34" s="632">
        <v>10.3</v>
      </c>
      <c r="DX34" s="642"/>
      <c r="DY34" s="642"/>
      <c r="DZ34" s="642"/>
      <c r="EA34" s="642"/>
      <c r="EB34" s="642"/>
      <c r="EC34" s="663"/>
    </row>
    <row r="35" spans="2:133" ht="11.25" customHeight="1" x14ac:dyDescent="0.2">
      <c r="B35" s="626" t="s">
        <v>325</v>
      </c>
      <c r="C35" s="627"/>
      <c r="D35" s="627"/>
      <c r="E35" s="627"/>
      <c r="F35" s="627"/>
      <c r="G35" s="627"/>
      <c r="H35" s="627"/>
      <c r="I35" s="627"/>
      <c r="J35" s="627"/>
      <c r="K35" s="627"/>
      <c r="L35" s="627"/>
      <c r="M35" s="627"/>
      <c r="N35" s="627"/>
      <c r="O35" s="627"/>
      <c r="P35" s="627"/>
      <c r="Q35" s="628"/>
      <c r="R35" s="629">
        <v>2469985</v>
      </c>
      <c r="S35" s="630"/>
      <c r="T35" s="630"/>
      <c r="U35" s="630"/>
      <c r="V35" s="630"/>
      <c r="W35" s="630"/>
      <c r="X35" s="630"/>
      <c r="Y35" s="631"/>
      <c r="Z35" s="656">
        <v>0.6</v>
      </c>
      <c r="AA35" s="656"/>
      <c r="AB35" s="656"/>
      <c r="AC35" s="656"/>
      <c r="AD35" s="657" t="s">
        <v>129</v>
      </c>
      <c r="AE35" s="657"/>
      <c r="AF35" s="657"/>
      <c r="AG35" s="657"/>
      <c r="AH35" s="657"/>
      <c r="AI35" s="657"/>
      <c r="AJ35" s="657"/>
      <c r="AK35" s="657"/>
      <c r="AL35" s="632" t="s">
        <v>129</v>
      </c>
      <c r="AM35" s="633"/>
      <c r="AN35" s="633"/>
      <c r="AO35" s="658"/>
      <c r="AP35" s="221"/>
      <c r="AQ35" s="688" t="s">
        <v>326</v>
      </c>
      <c r="AR35" s="689"/>
      <c r="AS35" s="689"/>
      <c r="AT35" s="689"/>
      <c r="AU35" s="689"/>
      <c r="AV35" s="689"/>
      <c r="AW35" s="689"/>
      <c r="AX35" s="689"/>
      <c r="AY35" s="689"/>
      <c r="AZ35" s="689"/>
      <c r="BA35" s="689"/>
      <c r="BB35" s="689"/>
      <c r="BC35" s="689"/>
      <c r="BD35" s="689"/>
      <c r="BE35" s="689"/>
      <c r="BF35" s="690"/>
      <c r="BG35" s="688" t="s">
        <v>327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328</v>
      </c>
      <c r="CE35" s="668"/>
      <c r="CF35" s="668"/>
      <c r="CG35" s="668"/>
      <c r="CH35" s="668"/>
      <c r="CI35" s="668"/>
      <c r="CJ35" s="668"/>
      <c r="CK35" s="668"/>
      <c r="CL35" s="668"/>
      <c r="CM35" s="668"/>
      <c r="CN35" s="668"/>
      <c r="CO35" s="668"/>
      <c r="CP35" s="668"/>
      <c r="CQ35" s="669"/>
      <c r="CR35" s="629">
        <v>4876073</v>
      </c>
      <c r="CS35" s="640"/>
      <c r="CT35" s="640"/>
      <c r="CU35" s="640"/>
      <c r="CV35" s="640"/>
      <c r="CW35" s="640"/>
      <c r="CX35" s="640"/>
      <c r="CY35" s="641"/>
      <c r="CZ35" s="632">
        <v>1.3</v>
      </c>
      <c r="DA35" s="642"/>
      <c r="DB35" s="642"/>
      <c r="DC35" s="643"/>
      <c r="DD35" s="635">
        <v>4549872</v>
      </c>
      <c r="DE35" s="640"/>
      <c r="DF35" s="640"/>
      <c r="DG35" s="640"/>
      <c r="DH35" s="640"/>
      <c r="DI35" s="640"/>
      <c r="DJ35" s="640"/>
      <c r="DK35" s="641"/>
      <c r="DL35" s="635">
        <v>4533784</v>
      </c>
      <c r="DM35" s="640"/>
      <c r="DN35" s="640"/>
      <c r="DO35" s="640"/>
      <c r="DP35" s="640"/>
      <c r="DQ35" s="640"/>
      <c r="DR35" s="640"/>
      <c r="DS35" s="640"/>
      <c r="DT35" s="640"/>
      <c r="DU35" s="640"/>
      <c r="DV35" s="641"/>
      <c r="DW35" s="632">
        <v>2.1</v>
      </c>
      <c r="DX35" s="642"/>
      <c r="DY35" s="642"/>
      <c r="DZ35" s="642"/>
      <c r="EA35" s="642"/>
      <c r="EB35" s="642"/>
      <c r="EC35" s="663"/>
    </row>
    <row r="36" spans="2:133" ht="11.25" customHeight="1" x14ac:dyDescent="0.2">
      <c r="B36" s="626" t="s">
        <v>329</v>
      </c>
      <c r="C36" s="627"/>
      <c r="D36" s="627"/>
      <c r="E36" s="627"/>
      <c r="F36" s="627"/>
      <c r="G36" s="627"/>
      <c r="H36" s="627"/>
      <c r="I36" s="627"/>
      <c r="J36" s="627"/>
      <c r="K36" s="627"/>
      <c r="L36" s="627"/>
      <c r="M36" s="627"/>
      <c r="N36" s="627"/>
      <c r="O36" s="627"/>
      <c r="P36" s="627"/>
      <c r="Q36" s="628"/>
      <c r="R36" s="629">
        <v>434564</v>
      </c>
      <c r="S36" s="630"/>
      <c r="T36" s="630"/>
      <c r="U36" s="630"/>
      <c r="V36" s="630"/>
      <c r="W36" s="630"/>
      <c r="X36" s="630"/>
      <c r="Y36" s="631"/>
      <c r="Z36" s="656">
        <v>0.1</v>
      </c>
      <c r="AA36" s="656"/>
      <c r="AB36" s="656"/>
      <c r="AC36" s="656"/>
      <c r="AD36" s="657" t="s">
        <v>129</v>
      </c>
      <c r="AE36" s="657"/>
      <c r="AF36" s="657"/>
      <c r="AG36" s="657"/>
      <c r="AH36" s="657"/>
      <c r="AI36" s="657"/>
      <c r="AJ36" s="657"/>
      <c r="AK36" s="657"/>
      <c r="AL36" s="632" t="s">
        <v>129</v>
      </c>
      <c r="AM36" s="633"/>
      <c r="AN36" s="633"/>
      <c r="AO36" s="658"/>
      <c r="AP36" s="221"/>
      <c r="AQ36" s="679" t="s">
        <v>330</v>
      </c>
      <c r="AR36" s="680"/>
      <c r="AS36" s="680"/>
      <c r="AT36" s="680"/>
      <c r="AU36" s="680"/>
      <c r="AV36" s="680"/>
      <c r="AW36" s="680"/>
      <c r="AX36" s="680"/>
      <c r="AY36" s="681"/>
      <c r="AZ36" s="682">
        <v>35015350</v>
      </c>
      <c r="BA36" s="683"/>
      <c r="BB36" s="683"/>
      <c r="BC36" s="683"/>
      <c r="BD36" s="683"/>
      <c r="BE36" s="683"/>
      <c r="BF36" s="684"/>
      <c r="BG36" s="685" t="s">
        <v>331</v>
      </c>
      <c r="BH36" s="686"/>
      <c r="BI36" s="686"/>
      <c r="BJ36" s="686"/>
      <c r="BK36" s="686"/>
      <c r="BL36" s="686"/>
      <c r="BM36" s="686"/>
      <c r="BN36" s="686"/>
      <c r="BO36" s="686"/>
      <c r="BP36" s="686"/>
      <c r="BQ36" s="686"/>
      <c r="BR36" s="686"/>
      <c r="BS36" s="686"/>
      <c r="BT36" s="686"/>
      <c r="BU36" s="687"/>
      <c r="BV36" s="682">
        <v>351945</v>
      </c>
      <c r="BW36" s="683"/>
      <c r="BX36" s="683"/>
      <c r="BY36" s="683"/>
      <c r="BZ36" s="683"/>
      <c r="CA36" s="683"/>
      <c r="CB36" s="684"/>
      <c r="CD36" s="671" t="s">
        <v>332</v>
      </c>
      <c r="CE36" s="668"/>
      <c r="CF36" s="668"/>
      <c r="CG36" s="668"/>
      <c r="CH36" s="668"/>
      <c r="CI36" s="668"/>
      <c r="CJ36" s="668"/>
      <c r="CK36" s="668"/>
      <c r="CL36" s="668"/>
      <c r="CM36" s="668"/>
      <c r="CN36" s="668"/>
      <c r="CO36" s="668"/>
      <c r="CP36" s="668"/>
      <c r="CQ36" s="669"/>
      <c r="CR36" s="629">
        <v>21650264</v>
      </c>
      <c r="CS36" s="630"/>
      <c r="CT36" s="630"/>
      <c r="CU36" s="630"/>
      <c r="CV36" s="630"/>
      <c r="CW36" s="630"/>
      <c r="CX36" s="630"/>
      <c r="CY36" s="631"/>
      <c r="CZ36" s="632">
        <v>5.6</v>
      </c>
      <c r="DA36" s="642"/>
      <c r="DB36" s="642"/>
      <c r="DC36" s="643"/>
      <c r="DD36" s="635">
        <v>18426974</v>
      </c>
      <c r="DE36" s="630"/>
      <c r="DF36" s="630"/>
      <c r="DG36" s="630"/>
      <c r="DH36" s="630"/>
      <c r="DI36" s="630"/>
      <c r="DJ36" s="630"/>
      <c r="DK36" s="631"/>
      <c r="DL36" s="635">
        <v>9446612</v>
      </c>
      <c r="DM36" s="630"/>
      <c r="DN36" s="630"/>
      <c r="DO36" s="630"/>
      <c r="DP36" s="630"/>
      <c r="DQ36" s="630"/>
      <c r="DR36" s="630"/>
      <c r="DS36" s="630"/>
      <c r="DT36" s="630"/>
      <c r="DU36" s="630"/>
      <c r="DV36" s="631"/>
      <c r="DW36" s="632">
        <v>4.4000000000000004</v>
      </c>
      <c r="DX36" s="642"/>
      <c r="DY36" s="642"/>
      <c r="DZ36" s="642"/>
      <c r="EA36" s="642"/>
      <c r="EB36" s="642"/>
      <c r="EC36" s="663"/>
    </row>
    <row r="37" spans="2:133" ht="11.25" customHeight="1" x14ac:dyDescent="0.2">
      <c r="B37" s="626" t="s">
        <v>333</v>
      </c>
      <c r="C37" s="627"/>
      <c r="D37" s="627"/>
      <c r="E37" s="627"/>
      <c r="F37" s="627"/>
      <c r="G37" s="627"/>
      <c r="H37" s="627"/>
      <c r="I37" s="627"/>
      <c r="J37" s="627"/>
      <c r="K37" s="627"/>
      <c r="L37" s="627"/>
      <c r="M37" s="627"/>
      <c r="N37" s="627"/>
      <c r="O37" s="627"/>
      <c r="P37" s="627"/>
      <c r="Q37" s="628"/>
      <c r="R37" s="629">
        <v>7885525</v>
      </c>
      <c r="S37" s="630"/>
      <c r="T37" s="630"/>
      <c r="U37" s="630"/>
      <c r="V37" s="630"/>
      <c r="W37" s="630"/>
      <c r="X37" s="630"/>
      <c r="Y37" s="631"/>
      <c r="Z37" s="656">
        <v>2</v>
      </c>
      <c r="AA37" s="656"/>
      <c r="AB37" s="656"/>
      <c r="AC37" s="656"/>
      <c r="AD37" s="657" t="s">
        <v>129</v>
      </c>
      <c r="AE37" s="657"/>
      <c r="AF37" s="657"/>
      <c r="AG37" s="657"/>
      <c r="AH37" s="657"/>
      <c r="AI37" s="657"/>
      <c r="AJ37" s="657"/>
      <c r="AK37" s="657"/>
      <c r="AL37" s="632" t="s">
        <v>129</v>
      </c>
      <c r="AM37" s="633"/>
      <c r="AN37" s="633"/>
      <c r="AO37" s="658"/>
      <c r="AQ37" s="664" t="s">
        <v>334</v>
      </c>
      <c r="AR37" s="665"/>
      <c r="AS37" s="665"/>
      <c r="AT37" s="665"/>
      <c r="AU37" s="665"/>
      <c r="AV37" s="665"/>
      <c r="AW37" s="665"/>
      <c r="AX37" s="665"/>
      <c r="AY37" s="666"/>
      <c r="AZ37" s="629">
        <v>9335426</v>
      </c>
      <c r="BA37" s="630"/>
      <c r="BB37" s="630"/>
      <c r="BC37" s="630"/>
      <c r="BD37" s="640"/>
      <c r="BE37" s="640"/>
      <c r="BF37" s="667"/>
      <c r="BG37" s="671" t="s">
        <v>335</v>
      </c>
      <c r="BH37" s="668"/>
      <c r="BI37" s="668"/>
      <c r="BJ37" s="668"/>
      <c r="BK37" s="668"/>
      <c r="BL37" s="668"/>
      <c r="BM37" s="668"/>
      <c r="BN37" s="668"/>
      <c r="BO37" s="668"/>
      <c r="BP37" s="668"/>
      <c r="BQ37" s="668"/>
      <c r="BR37" s="668"/>
      <c r="BS37" s="668"/>
      <c r="BT37" s="668"/>
      <c r="BU37" s="669"/>
      <c r="BV37" s="629">
        <v>-689139</v>
      </c>
      <c r="BW37" s="630"/>
      <c r="BX37" s="630"/>
      <c r="BY37" s="630"/>
      <c r="BZ37" s="630"/>
      <c r="CA37" s="630"/>
      <c r="CB37" s="670"/>
      <c r="CD37" s="671" t="s">
        <v>336</v>
      </c>
      <c r="CE37" s="668"/>
      <c r="CF37" s="668"/>
      <c r="CG37" s="668"/>
      <c r="CH37" s="668"/>
      <c r="CI37" s="668"/>
      <c r="CJ37" s="668"/>
      <c r="CK37" s="668"/>
      <c r="CL37" s="668"/>
      <c r="CM37" s="668"/>
      <c r="CN37" s="668"/>
      <c r="CO37" s="668"/>
      <c r="CP37" s="668"/>
      <c r="CQ37" s="669"/>
      <c r="CR37" s="629">
        <v>507696</v>
      </c>
      <c r="CS37" s="640"/>
      <c r="CT37" s="640"/>
      <c r="CU37" s="640"/>
      <c r="CV37" s="640"/>
      <c r="CW37" s="640"/>
      <c r="CX37" s="640"/>
      <c r="CY37" s="641"/>
      <c r="CZ37" s="632">
        <v>0.1</v>
      </c>
      <c r="DA37" s="642"/>
      <c r="DB37" s="642"/>
      <c r="DC37" s="643"/>
      <c r="DD37" s="635">
        <v>507696</v>
      </c>
      <c r="DE37" s="640"/>
      <c r="DF37" s="640"/>
      <c r="DG37" s="640"/>
      <c r="DH37" s="640"/>
      <c r="DI37" s="640"/>
      <c r="DJ37" s="640"/>
      <c r="DK37" s="641"/>
      <c r="DL37" s="635">
        <v>483529</v>
      </c>
      <c r="DM37" s="640"/>
      <c r="DN37" s="640"/>
      <c r="DO37" s="640"/>
      <c r="DP37" s="640"/>
      <c r="DQ37" s="640"/>
      <c r="DR37" s="640"/>
      <c r="DS37" s="640"/>
      <c r="DT37" s="640"/>
      <c r="DU37" s="640"/>
      <c r="DV37" s="641"/>
      <c r="DW37" s="632">
        <v>0.2</v>
      </c>
      <c r="DX37" s="642"/>
      <c r="DY37" s="642"/>
      <c r="DZ37" s="642"/>
      <c r="EA37" s="642"/>
      <c r="EB37" s="642"/>
      <c r="EC37" s="663"/>
    </row>
    <row r="38" spans="2:133" ht="11.25" customHeight="1" x14ac:dyDescent="0.2">
      <c r="B38" s="626" t="s">
        <v>337</v>
      </c>
      <c r="C38" s="627"/>
      <c r="D38" s="627"/>
      <c r="E38" s="627"/>
      <c r="F38" s="627"/>
      <c r="G38" s="627"/>
      <c r="H38" s="627"/>
      <c r="I38" s="627"/>
      <c r="J38" s="627"/>
      <c r="K38" s="627"/>
      <c r="L38" s="627"/>
      <c r="M38" s="627"/>
      <c r="N38" s="627"/>
      <c r="O38" s="627"/>
      <c r="P38" s="627"/>
      <c r="Q38" s="628"/>
      <c r="R38" s="629">
        <v>10949173</v>
      </c>
      <c r="S38" s="630"/>
      <c r="T38" s="630"/>
      <c r="U38" s="630"/>
      <c r="V38" s="630"/>
      <c r="W38" s="630"/>
      <c r="X38" s="630"/>
      <c r="Y38" s="631"/>
      <c r="Z38" s="656">
        <v>2.7</v>
      </c>
      <c r="AA38" s="656"/>
      <c r="AB38" s="656"/>
      <c r="AC38" s="656"/>
      <c r="AD38" s="657" t="s">
        <v>129</v>
      </c>
      <c r="AE38" s="657"/>
      <c r="AF38" s="657"/>
      <c r="AG38" s="657"/>
      <c r="AH38" s="657"/>
      <c r="AI38" s="657"/>
      <c r="AJ38" s="657"/>
      <c r="AK38" s="657"/>
      <c r="AL38" s="632" t="s">
        <v>129</v>
      </c>
      <c r="AM38" s="633"/>
      <c r="AN38" s="633"/>
      <c r="AO38" s="658"/>
      <c r="AQ38" s="664" t="s">
        <v>338</v>
      </c>
      <c r="AR38" s="665"/>
      <c r="AS38" s="665"/>
      <c r="AT38" s="665"/>
      <c r="AU38" s="665"/>
      <c r="AV38" s="665"/>
      <c r="AW38" s="665"/>
      <c r="AX38" s="665"/>
      <c r="AY38" s="666"/>
      <c r="AZ38" s="629">
        <v>372646</v>
      </c>
      <c r="BA38" s="630"/>
      <c r="BB38" s="630"/>
      <c r="BC38" s="630"/>
      <c r="BD38" s="640"/>
      <c r="BE38" s="640"/>
      <c r="BF38" s="667"/>
      <c r="BG38" s="671" t="s">
        <v>339</v>
      </c>
      <c r="BH38" s="668"/>
      <c r="BI38" s="668"/>
      <c r="BJ38" s="668"/>
      <c r="BK38" s="668"/>
      <c r="BL38" s="668"/>
      <c r="BM38" s="668"/>
      <c r="BN38" s="668"/>
      <c r="BO38" s="668"/>
      <c r="BP38" s="668"/>
      <c r="BQ38" s="668"/>
      <c r="BR38" s="668"/>
      <c r="BS38" s="668"/>
      <c r="BT38" s="668"/>
      <c r="BU38" s="669"/>
      <c r="BV38" s="629">
        <v>86291</v>
      </c>
      <c r="BW38" s="630"/>
      <c r="BX38" s="630"/>
      <c r="BY38" s="630"/>
      <c r="BZ38" s="630"/>
      <c r="CA38" s="630"/>
      <c r="CB38" s="670"/>
      <c r="CD38" s="671" t="s">
        <v>340</v>
      </c>
      <c r="CE38" s="668"/>
      <c r="CF38" s="668"/>
      <c r="CG38" s="668"/>
      <c r="CH38" s="668"/>
      <c r="CI38" s="668"/>
      <c r="CJ38" s="668"/>
      <c r="CK38" s="668"/>
      <c r="CL38" s="668"/>
      <c r="CM38" s="668"/>
      <c r="CN38" s="668"/>
      <c r="CO38" s="668"/>
      <c r="CP38" s="668"/>
      <c r="CQ38" s="669"/>
      <c r="CR38" s="629">
        <v>24945140</v>
      </c>
      <c r="CS38" s="630"/>
      <c r="CT38" s="630"/>
      <c r="CU38" s="630"/>
      <c r="CV38" s="630"/>
      <c r="CW38" s="630"/>
      <c r="CX38" s="630"/>
      <c r="CY38" s="631"/>
      <c r="CZ38" s="632">
        <v>6.5</v>
      </c>
      <c r="DA38" s="642"/>
      <c r="DB38" s="642"/>
      <c r="DC38" s="643"/>
      <c r="DD38" s="635">
        <v>20161325</v>
      </c>
      <c r="DE38" s="630"/>
      <c r="DF38" s="630"/>
      <c r="DG38" s="630"/>
      <c r="DH38" s="630"/>
      <c r="DI38" s="630"/>
      <c r="DJ38" s="630"/>
      <c r="DK38" s="631"/>
      <c r="DL38" s="635">
        <v>18654946</v>
      </c>
      <c r="DM38" s="630"/>
      <c r="DN38" s="630"/>
      <c r="DO38" s="630"/>
      <c r="DP38" s="630"/>
      <c r="DQ38" s="630"/>
      <c r="DR38" s="630"/>
      <c r="DS38" s="630"/>
      <c r="DT38" s="630"/>
      <c r="DU38" s="630"/>
      <c r="DV38" s="631"/>
      <c r="DW38" s="632">
        <v>8.6999999999999993</v>
      </c>
      <c r="DX38" s="642"/>
      <c r="DY38" s="642"/>
      <c r="DZ38" s="642"/>
      <c r="EA38" s="642"/>
      <c r="EB38" s="642"/>
      <c r="EC38" s="663"/>
    </row>
    <row r="39" spans="2:133" ht="11.25" customHeight="1" x14ac:dyDescent="0.2">
      <c r="B39" s="626" t="s">
        <v>341</v>
      </c>
      <c r="C39" s="627"/>
      <c r="D39" s="627"/>
      <c r="E39" s="627"/>
      <c r="F39" s="627"/>
      <c r="G39" s="627"/>
      <c r="H39" s="627"/>
      <c r="I39" s="627"/>
      <c r="J39" s="627"/>
      <c r="K39" s="627"/>
      <c r="L39" s="627"/>
      <c r="M39" s="627"/>
      <c r="N39" s="627"/>
      <c r="O39" s="627"/>
      <c r="P39" s="627"/>
      <c r="Q39" s="628"/>
      <c r="R39" s="629">
        <v>4647979</v>
      </c>
      <c r="S39" s="630"/>
      <c r="T39" s="630"/>
      <c r="U39" s="630"/>
      <c r="V39" s="630"/>
      <c r="W39" s="630"/>
      <c r="X39" s="630"/>
      <c r="Y39" s="631"/>
      <c r="Z39" s="656">
        <v>1.2</v>
      </c>
      <c r="AA39" s="656"/>
      <c r="AB39" s="656"/>
      <c r="AC39" s="656"/>
      <c r="AD39" s="657">
        <v>22031</v>
      </c>
      <c r="AE39" s="657"/>
      <c r="AF39" s="657"/>
      <c r="AG39" s="657"/>
      <c r="AH39" s="657"/>
      <c r="AI39" s="657"/>
      <c r="AJ39" s="657"/>
      <c r="AK39" s="657"/>
      <c r="AL39" s="632">
        <v>0</v>
      </c>
      <c r="AM39" s="633"/>
      <c r="AN39" s="633"/>
      <c r="AO39" s="658"/>
      <c r="AQ39" s="664" t="s">
        <v>342</v>
      </c>
      <c r="AR39" s="665"/>
      <c r="AS39" s="665"/>
      <c r="AT39" s="665"/>
      <c r="AU39" s="665"/>
      <c r="AV39" s="665"/>
      <c r="AW39" s="665"/>
      <c r="AX39" s="665"/>
      <c r="AY39" s="666"/>
      <c r="AZ39" s="629">
        <v>215864</v>
      </c>
      <c r="BA39" s="630"/>
      <c r="BB39" s="630"/>
      <c r="BC39" s="630"/>
      <c r="BD39" s="640"/>
      <c r="BE39" s="640"/>
      <c r="BF39" s="667"/>
      <c r="BG39" s="671" t="s">
        <v>343</v>
      </c>
      <c r="BH39" s="668"/>
      <c r="BI39" s="668"/>
      <c r="BJ39" s="668"/>
      <c r="BK39" s="668"/>
      <c r="BL39" s="668"/>
      <c r="BM39" s="668"/>
      <c r="BN39" s="668"/>
      <c r="BO39" s="668"/>
      <c r="BP39" s="668"/>
      <c r="BQ39" s="668"/>
      <c r="BR39" s="668"/>
      <c r="BS39" s="668"/>
      <c r="BT39" s="668"/>
      <c r="BU39" s="669"/>
      <c r="BV39" s="629">
        <v>126841</v>
      </c>
      <c r="BW39" s="630"/>
      <c r="BX39" s="630"/>
      <c r="BY39" s="630"/>
      <c r="BZ39" s="630"/>
      <c r="CA39" s="630"/>
      <c r="CB39" s="670"/>
      <c r="CD39" s="671" t="s">
        <v>344</v>
      </c>
      <c r="CE39" s="668"/>
      <c r="CF39" s="668"/>
      <c r="CG39" s="668"/>
      <c r="CH39" s="668"/>
      <c r="CI39" s="668"/>
      <c r="CJ39" s="668"/>
      <c r="CK39" s="668"/>
      <c r="CL39" s="668"/>
      <c r="CM39" s="668"/>
      <c r="CN39" s="668"/>
      <c r="CO39" s="668"/>
      <c r="CP39" s="668"/>
      <c r="CQ39" s="669"/>
      <c r="CR39" s="629">
        <v>5689267</v>
      </c>
      <c r="CS39" s="640"/>
      <c r="CT39" s="640"/>
      <c r="CU39" s="640"/>
      <c r="CV39" s="640"/>
      <c r="CW39" s="640"/>
      <c r="CX39" s="640"/>
      <c r="CY39" s="641"/>
      <c r="CZ39" s="632">
        <v>1.5</v>
      </c>
      <c r="DA39" s="642"/>
      <c r="DB39" s="642"/>
      <c r="DC39" s="643"/>
      <c r="DD39" s="635">
        <v>5579386</v>
      </c>
      <c r="DE39" s="640"/>
      <c r="DF39" s="640"/>
      <c r="DG39" s="640"/>
      <c r="DH39" s="640"/>
      <c r="DI39" s="640"/>
      <c r="DJ39" s="640"/>
      <c r="DK39" s="641"/>
      <c r="DL39" s="635" t="s">
        <v>129</v>
      </c>
      <c r="DM39" s="640"/>
      <c r="DN39" s="640"/>
      <c r="DO39" s="640"/>
      <c r="DP39" s="640"/>
      <c r="DQ39" s="640"/>
      <c r="DR39" s="640"/>
      <c r="DS39" s="640"/>
      <c r="DT39" s="640"/>
      <c r="DU39" s="640"/>
      <c r="DV39" s="641"/>
      <c r="DW39" s="632" t="s">
        <v>129</v>
      </c>
      <c r="DX39" s="642"/>
      <c r="DY39" s="642"/>
      <c r="DZ39" s="642"/>
      <c r="EA39" s="642"/>
      <c r="EB39" s="642"/>
      <c r="EC39" s="663"/>
    </row>
    <row r="40" spans="2:133" ht="11.25" customHeight="1" x14ac:dyDescent="0.2">
      <c r="B40" s="626" t="s">
        <v>345</v>
      </c>
      <c r="C40" s="627"/>
      <c r="D40" s="627"/>
      <c r="E40" s="627"/>
      <c r="F40" s="627"/>
      <c r="G40" s="627"/>
      <c r="H40" s="627"/>
      <c r="I40" s="627"/>
      <c r="J40" s="627"/>
      <c r="K40" s="627"/>
      <c r="L40" s="627"/>
      <c r="M40" s="627"/>
      <c r="N40" s="627"/>
      <c r="O40" s="627"/>
      <c r="P40" s="627"/>
      <c r="Q40" s="628"/>
      <c r="R40" s="629">
        <v>46622500</v>
      </c>
      <c r="S40" s="630"/>
      <c r="T40" s="630"/>
      <c r="U40" s="630"/>
      <c r="V40" s="630"/>
      <c r="W40" s="630"/>
      <c r="X40" s="630"/>
      <c r="Y40" s="631"/>
      <c r="Z40" s="656">
        <v>11.6</v>
      </c>
      <c r="AA40" s="656"/>
      <c r="AB40" s="656"/>
      <c r="AC40" s="656"/>
      <c r="AD40" s="657" t="s">
        <v>129</v>
      </c>
      <c r="AE40" s="657"/>
      <c r="AF40" s="657"/>
      <c r="AG40" s="657"/>
      <c r="AH40" s="657"/>
      <c r="AI40" s="657"/>
      <c r="AJ40" s="657"/>
      <c r="AK40" s="657"/>
      <c r="AL40" s="632" t="s">
        <v>129</v>
      </c>
      <c r="AM40" s="633"/>
      <c r="AN40" s="633"/>
      <c r="AO40" s="658"/>
      <c r="AQ40" s="664" t="s">
        <v>346</v>
      </c>
      <c r="AR40" s="665"/>
      <c r="AS40" s="665"/>
      <c r="AT40" s="665"/>
      <c r="AU40" s="665"/>
      <c r="AV40" s="665"/>
      <c r="AW40" s="665"/>
      <c r="AX40" s="665"/>
      <c r="AY40" s="666"/>
      <c r="AZ40" s="629">
        <v>144703</v>
      </c>
      <c r="BA40" s="630"/>
      <c r="BB40" s="630"/>
      <c r="BC40" s="630"/>
      <c r="BD40" s="640"/>
      <c r="BE40" s="640"/>
      <c r="BF40" s="667"/>
      <c r="BG40" s="672" t="s">
        <v>347</v>
      </c>
      <c r="BH40" s="673"/>
      <c r="BI40" s="673"/>
      <c r="BJ40" s="673"/>
      <c r="BK40" s="673"/>
      <c r="BL40" s="222"/>
      <c r="BM40" s="668" t="s">
        <v>348</v>
      </c>
      <c r="BN40" s="668"/>
      <c r="BO40" s="668"/>
      <c r="BP40" s="668"/>
      <c r="BQ40" s="668"/>
      <c r="BR40" s="668"/>
      <c r="BS40" s="668"/>
      <c r="BT40" s="668"/>
      <c r="BU40" s="669"/>
      <c r="BV40" s="629">
        <v>99</v>
      </c>
      <c r="BW40" s="630"/>
      <c r="BX40" s="630"/>
      <c r="BY40" s="630"/>
      <c r="BZ40" s="630"/>
      <c r="CA40" s="630"/>
      <c r="CB40" s="670"/>
      <c r="CD40" s="671" t="s">
        <v>349</v>
      </c>
      <c r="CE40" s="668"/>
      <c r="CF40" s="668"/>
      <c r="CG40" s="668"/>
      <c r="CH40" s="668"/>
      <c r="CI40" s="668"/>
      <c r="CJ40" s="668"/>
      <c r="CK40" s="668"/>
      <c r="CL40" s="668"/>
      <c r="CM40" s="668"/>
      <c r="CN40" s="668"/>
      <c r="CO40" s="668"/>
      <c r="CP40" s="668"/>
      <c r="CQ40" s="669"/>
      <c r="CR40" s="629">
        <v>3439247</v>
      </c>
      <c r="CS40" s="630"/>
      <c r="CT40" s="630"/>
      <c r="CU40" s="630"/>
      <c r="CV40" s="630"/>
      <c r="CW40" s="630"/>
      <c r="CX40" s="630"/>
      <c r="CY40" s="631"/>
      <c r="CZ40" s="632">
        <v>0.9</v>
      </c>
      <c r="DA40" s="642"/>
      <c r="DB40" s="642"/>
      <c r="DC40" s="643"/>
      <c r="DD40" s="635">
        <v>2516721</v>
      </c>
      <c r="DE40" s="630"/>
      <c r="DF40" s="630"/>
      <c r="DG40" s="630"/>
      <c r="DH40" s="630"/>
      <c r="DI40" s="630"/>
      <c r="DJ40" s="630"/>
      <c r="DK40" s="631"/>
      <c r="DL40" s="635" t="s">
        <v>129</v>
      </c>
      <c r="DM40" s="630"/>
      <c r="DN40" s="630"/>
      <c r="DO40" s="630"/>
      <c r="DP40" s="630"/>
      <c r="DQ40" s="630"/>
      <c r="DR40" s="630"/>
      <c r="DS40" s="630"/>
      <c r="DT40" s="630"/>
      <c r="DU40" s="630"/>
      <c r="DV40" s="631"/>
      <c r="DW40" s="632" t="s">
        <v>129</v>
      </c>
      <c r="DX40" s="642"/>
      <c r="DY40" s="642"/>
      <c r="DZ40" s="642"/>
      <c r="EA40" s="642"/>
      <c r="EB40" s="642"/>
      <c r="EC40" s="663"/>
    </row>
    <row r="41" spans="2:133" ht="11.25" customHeight="1" x14ac:dyDescent="0.2">
      <c r="B41" s="626" t="s">
        <v>350</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56" t="s">
        <v>129</v>
      </c>
      <c r="AA41" s="656"/>
      <c r="AB41" s="656"/>
      <c r="AC41" s="656"/>
      <c r="AD41" s="657" t="s">
        <v>129</v>
      </c>
      <c r="AE41" s="657"/>
      <c r="AF41" s="657"/>
      <c r="AG41" s="657"/>
      <c r="AH41" s="657"/>
      <c r="AI41" s="657"/>
      <c r="AJ41" s="657"/>
      <c r="AK41" s="657"/>
      <c r="AL41" s="632" t="s">
        <v>139</v>
      </c>
      <c r="AM41" s="633"/>
      <c r="AN41" s="633"/>
      <c r="AO41" s="658"/>
      <c r="AQ41" s="664" t="s">
        <v>351</v>
      </c>
      <c r="AR41" s="665"/>
      <c r="AS41" s="665"/>
      <c r="AT41" s="665"/>
      <c r="AU41" s="665"/>
      <c r="AV41" s="665"/>
      <c r="AW41" s="665"/>
      <c r="AX41" s="665"/>
      <c r="AY41" s="666"/>
      <c r="AZ41" s="629">
        <v>5757705</v>
      </c>
      <c r="BA41" s="630"/>
      <c r="BB41" s="630"/>
      <c r="BC41" s="630"/>
      <c r="BD41" s="640"/>
      <c r="BE41" s="640"/>
      <c r="BF41" s="667"/>
      <c r="BG41" s="672"/>
      <c r="BH41" s="673"/>
      <c r="BI41" s="673"/>
      <c r="BJ41" s="673"/>
      <c r="BK41" s="673"/>
      <c r="BL41" s="222"/>
      <c r="BM41" s="668" t="s">
        <v>352</v>
      </c>
      <c r="BN41" s="668"/>
      <c r="BO41" s="668"/>
      <c r="BP41" s="668"/>
      <c r="BQ41" s="668"/>
      <c r="BR41" s="668"/>
      <c r="BS41" s="668"/>
      <c r="BT41" s="668"/>
      <c r="BU41" s="669"/>
      <c r="BV41" s="629">
        <v>1</v>
      </c>
      <c r="BW41" s="630"/>
      <c r="BX41" s="630"/>
      <c r="BY41" s="630"/>
      <c r="BZ41" s="630"/>
      <c r="CA41" s="630"/>
      <c r="CB41" s="670"/>
      <c r="CD41" s="671" t="s">
        <v>353</v>
      </c>
      <c r="CE41" s="668"/>
      <c r="CF41" s="668"/>
      <c r="CG41" s="668"/>
      <c r="CH41" s="668"/>
      <c r="CI41" s="668"/>
      <c r="CJ41" s="668"/>
      <c r="CK41" s="668"/>
      <c r="CL41" s="668"/>
      <c r="CM41" s="668"/>
      <c r="CN41" s="668"/>
      <c r="CO41" s="668"/>
      <c r="CP41" s="668"/>
      <c r="CQ41" s="669"/>
      <c r="CR41" s="629" t="s">
        <v>129</v>
      </c>
      <c r="CS41" s="640"/>
      <c r="CT41" s="640"/>
      <c r="CU41" s="640"/>
      <c r="CV41" s="640"/>
      <c r="CW41" s="640"/>
      <c r="CX41" s="640"/>
      <c r="CY41" s="641"/>
      <c r="CZ41" s="632" t="s">
        <v>129</v>
      </c>
      <c r="DA41" s="642"/>
      <c r="DB41" s="642"/>
      <c r="DC41" s="643"/>
      <c r="DD41" s="635" t="s">
        <v>129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354</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56" t="s">
        <v>129</v>
      </c>
      <c r="AA42" s="656"/>
      <c r="AB42" s="656"/>
      <c r="AC42" s="656"/>
      <c r="AD42" s="657" t="s">
        <v>129</v>
      </c>
      <c r="AE42" s="657"/>
      <c r="AF42" s="657"/>
      <c r="AG42" s="657"/>
      <c r="AH42" s="657"/>
      <c r="AI42" s="657"/>
      <c r="AJ42" s="657"/>
      <c r="AK42" s="657"/>
      <c r="AL42" s="632" t="s">
        <v>129</v>
      </c>
      <c r="AM42" s="633"/>
      <c r="AN42" s="633"/>
      <c r="AO42" s="658"/>
      <c r="AQ42" s="676" t="s">
        <v>355</v>
      </c>
      <c r="AR42" s="677"/>
      <c r="AS42" s="677"/>
      <c r="AT42" s="677"/>
      <c r="AU42" s="677"/>
      <c r="AV42" s="677"/>
      <c r="AW42" s="677"/>
      <c r="AX42" s="677"/>
      <c r="AY42" s="678"/>
      <c r="AZ42" s="609">
        <v>19189006</v>
      </c>
      <c r="BA42" s="644"/>
      <c r="BB42" s="644"/>
      <c r="BC42" s="644"/>
      <c r="BD42" s="610"/>
      <c r="BE42" s="610"/>
      <c r="BF42" s="659"/>
      <c r="BG42" s="674"/>
      <c r="BH42" s="675"/>
      <c r="BI42" s="675"/>
      <c r="BJ42" s="675"/>
      <c r="BK42" s="675"/>
      <c r="BL42" s="223"/>
      <c r="BM42" s="660" t="s">
        <v>356</v>
      </c>
      <c r="BN42" s="660"/>
      <c r="BO42" s="660"/>
      <c r="BP42" s="660"/>
      <c r="BQ42" s="660"/>
      <c r="BR42" s="660"/>
      <c r="BS42" s="660"/>
      <c r="BT42" s="660"/>
      <c r="BU42" s="661"/>
      <c r="BV42" s="609">
        <v>384</v>
      </c>
      <c r="BW42" s="644"/>
      <c r="BX42" s="644"/>
      <c r="BY42" s="644"/>
      <c r="BZ42" s="644"/>
      <c r="CA42" s="644"/>
      <c r="CB42" s="662"/>
      <c r="CD42" s="626" t="s">
        <v>357</v>
      </c>
      <c r="CE42" s="627"/>
      <c r="CF42" s="627"/>
      <c r="CG42" s="627"/>
      <c r="CH42" s="627"/>
      <c r="CI42" s="627"/>
      <c r="CJ42" s="627"/>
      <c r="CK42" s="627"/>
      <c r="CL42" s="627"/>
      <c r="CM42" s="627"/>
      <c r="CN42" s="627"/>
      <c r="CO42" s="627"/>
      <c r="CP42" s="627"/>
      <c r="CQ42" s="628"/>
      <c r="CR42" s="629">
        <v>51043084</v>
      </c>
      <c r="CS42" s="640"/>
      <c r="CT42" s="640"/>
      <c r="CU42" s="640"/>
      <c r="CV42" s="640"/>
      <c r="CW42" s="640"/>
      <c r="CX42" s="640"/>
      <c r="CY42" s="641"/>
      <c r="CZ42" s="632">
        <v>13.3</v>
      </c>
      <c r="DA42" s="642"/>
      <c r="DB42" s="642"/>
      <c r="DC42" s="643"/>
      <c r="DD42" s="635">
        <v>9818266</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358</v>
      </c>
      <c r="C43" s="627"/>
      <c r="D43" s="627"/>
      <c r="E43" s="627"/>
      <c r="F43" s="627"/>
      <c r="G43" s="627"/>
      <c r="H43" s="627"/>
      <c r="I43" s="627"/>
      <c r="J43" s="627"/>
      <c r="K43" s="627"/>
      <c r="L43" s="627"/>
      <c r="M43" s="627"/>
      <c r="N43" s="627"/>
      <c r="O43" s="627"/>
      <c r="P43" s="627"/>
      <c r="Q43" s="628"/>
      <c r="R43" s="629">
        <v>17100000</v>
      </c>
      <c r="S43" s="630"/>
      <c r="T43" s="630"/>
      <c r="U43" s="630"/>
      <c r="V43" s="630"/>
      <c r="W43" s="630"/>
      <c r="X43" s="630"/>
      <c r="Y43" s="631"/>
      <c r="Z43" s="656">
        <v>4.2</v>
      </c>
      <c r="AA43" s="656"/>
      <c r="AB43" s="656"/>
      <c r="AC43" s="656"/>
      <c r="AD43" s="657" t="s">
        <v>129</v>
      </c>
      <c r="AE43" s="657"/>
      <c r="AF43" s="657"/>
      <c r="AG43" s="657"/>
      <c r="AH43" s="657"/>
      <c r="AI43" s="657"/>
      <c r="AJ43" s="657"/>
      <c r="AK43" s="657"/>
      <c r="AL43" s="632" t="s">
        <v>129</v>
      </c>
      <c r="AM43" s="633"/>
      <c r="AN43" s="633"/>
      <c r="AO43" s="658"/>
      <c r="BV43" s="224"/>
      <c r="BW43" s="224"/>
      <c r="BX43" s="224"/>
      <c r="BY43" s="224"/>
      <c r="BZ43" s="224"/>
      <c r="CA43" s="224"/>
      <c r="CB43" s="224"/>
      <c r="CD43" s="626" t="s">
        <v>359</v>
      </c>
      <c r="CE43" s="627"/>
      <c r="CF43" s="627"/>
      <c r="CG43" s="627"/>
      <c r="CH43" s="627"/>
      <c r="CI43" s="627"/>
      <c r="CJ43" s="627"/>
      <c r="CK43" s="627"/>
      <c r="CL43" s="627"/>
      <c r="CM43" s="627"/>
      <c r="CN43" s="627"/>
      <c r="CO43" s="627"/>
      <c r="CP43" s="627"/>
      <c r="CQ43" s="628"/>
      <c r="CR43" s="629">
        <v>1090851</v>
      </c>
      <c r="CS43" s="640"/>
      <c r="CT43" s="640"/>
      <c r="CU43" s="640"/>
      <c r="CV43" s="640"/>
      <c r="CW43" s="640"/>
      <c r="CX43" s="640"/>
      <c r="CY43" s="641"/>
      <c r="CZ43" s="632">
        <v>0.3</v>
      </c>
      <c r="DA43" s="642"/>
      <c r="DB43" s="642"/>
      <c r="DC43" s="643"/>
      <c r="DD43" s="635">
        <v>1090851</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360</v>
      </c>
      <c r="C44" s="607"/>
      <c r="D44" s="607"/>
      <c r="E44" s="607"/>
      <c r="F44" s="607"/>
      <c r="G44" s="607"/>
      <c r="H44" s="607"/>
      <c r="I44" s="607"/>
      <c r="J44" s="607"/>
      <c r="K44" s="607"/>
      <c r="L44" s="607"/>
      <c r="M44" s="607"/>
      <c r="N44" s="607"/>
      <c r="O44" s="607"/>
      <c r="P44" s="607"/>
      <c r="Q44" s="608"/>
      <c r="R44" s="609">
        <v>402822136</v>
      </c>
      <c r="S44" s="644"/>
      <c r="T44" s="644"/>
      <c r="U44" s="644"/>
      <c r="V44" s="644"/>
      <c r="W44" s="644"/>
      <c r="X44" s="644"/>
      <c r="Y44" s="645"/>
      <c r="Z44" s="646">
        <v>100</v>
      </c>
      <c r="AA44" s="646"/>
      <c r="AB44" s="646"/>
      <c r="AC44" s="646"/>
      <c r="AD44" s="647">
        <v>197764234</v>
      </c>
      <c r="AE44" s="647"/>
      <c r="AF44" s="647"/>
      <c r="AG44" s="647"/>
      <c r="AH44" s="647"/>
      <c r="AI44" s="647"/>
      <c r="AJ44" s="647"/>
      <c r="AK44" s="647"/>
      <c r="AL44" s="612">
        <v>100</v>
      </c>
      <c r="AM44" s="648"/>
      <c r="AN44" s="648"/>
      <c r="AO44" s="649"/>
      <c r="CD44" s="650" t="s">
        <v>307</v>
      </c>
      <c r="CE44" s="651"/>
      <c r="CF44" s="626" t="s">
        <v>361</v>
      </c>
      <c r="CG44" s="627"/>
      <c r="CH44" s="627"/>
      <c r="CI44" s="627"/>
      <c r="CJ44" s="627"/>
      <c r="CK44" s="627"/>
      <c r="CL44" s="627"/>
      <c r="CM44" s="627"/>
      <c r="CN44" s="627"/>
      <c r="CO44" s="627"/>
      <c r="CP44" s="627"/>
      <c r="CQ44" s="628"/>
      <c r="CR44" s="629">
        <v>50768969</v>
      </c>
      <c r="CS44" s="630"/>
      <c r="CT44" s="630"/>
      <c r="CU44" s="630"/>
      <c r="CV44" s="630"/>
      <c r="CW44" s="630"/>
      <c r="CX44" s="630"/>
      <c r="CY44" s="631"/>
      <c r="CZ44" s="632">
        <v>13.2</v>
      </c>
      <c r="DA44" s="633"/>
      <c r="DB44" s="633"/>
      <c r="DC44" s="634"/>
      <c r="DD44" s="635">
        <v>9818265</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362</v>
      </c>
      <c r="CG45" s="627"/>
      <c r="CH45" s="627"/>
      <c r="CI45" s="627"/>
      <c r="CJ45" s="627"/>
      <c r="CK45" s="627"/>
      <c r="CL45" s="627"/>
      <c r="CM45" s="627"/>
      <c r="CN45" s="627"/>
      <c r="CO45" s="627"/>
      <c r="CP45" s="627"/>
      <c r="CQ45" s="628"/>
      <c r="CR45" s="629">
        <v>17183883</v>
      </c>
      <c r="CS45" s="640"/>
      <c r="CT45" s="640"/>
      <c r="CU45" s="640"/>
      <c r="CV45" s="640"/>
      <c r="CW45" s="640"/>
      <c r="CX45" s="640"/>
      <c r="CY45" s="641"/>
      <c r="CZ45" s="632">
        <v>4.5</v>
      </c>
      <c r="DA45" s="642"/>
      <c r="DB45" s="642"/>
      <c r="DC45" s="643"/>
      <c r="DD45" s="635">
        <v>861502</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364</v>
      </c>
      <c r="CG46" s="627"/>
      <c r="CH46" s="627"/>
      <c r="CI46" s="627"/>
      <c r="CJ46" s="627"/>
      <c r="CK46" s="627"/>
      <c r="CL46" s="627"/>
      <c r="CM46" s="627"/>
      <c r="CN46" s="627"/>
      <c r="CO46" s="627"/>
      <c r="CP46" s="627"/>
      <c r="CQ46" s="628"/>
      <c r="CR46" s="629">
        <v>30910826</v>
      </c>
      <c r="CS46" s="630"/>
      <c r="CT46" s="630"/>
      <c r="CU46" s="630"/>
      <c r="CV46" s="630"/>
      <c r="CW46" s="630"/>
      <c r="CX46" s="630"/>
      <c r="CY46" s="631"/>
      <c r="CZ46" s="632">
        <v>8.1</v>
      </c>
      <c r="DA46" s="633"/>
      <c r="DB46" s="633"/>
      <c r="DC46" s="634"/>
      <c r="DD46" s="635">
        <v>8635457</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365</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366</v>
      </c>
      <c r="CG47" s="627"/>
      <c r="CH47" s="627"/>
      <c r="CI47" s="627"/>
      <c r="CJ47" s="627"/>
      <c r="CK47" s="627"/>
      <c r="CL47" s="627"/>
      <c r="CM47" s="627"/>
      <c r="CN47" s="627"/>
      <c r="CO47" s="627"/>
      <c r="CP47" s="627"/>
      <c r="CQ47" s="628"/>
      <c r="CR47" s="629">
        <v>274115</v>
      </c>
      <c r="CS47" s="640"/>
      <c r="CT47" s="640"/>
      <c r="CU47" s="640"/>
      <c r="CV47" s="640"/>
      <c r="CW47" s="640"/>
      <c r="CX47" s="640"/>
      <c r="CY47" s="641"/>
      <c r="CZ47" s="632">
        <v>0.1</v>
      </c>
      <c r="DA47" s="642"/>
      <c r="DB47" s="642"/>
      <c r="DC47" s="643"/>
      <c r="DD47" s="635">
        <v>1</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1" x14ac:dyDescent="0.2">
      <c r="B48" s="625" t="s">
        <v>367</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368</v>
      </c>
      <c r="CG48" s="627"/>
      <c r="CH48" s="627"/>
      <c r="CI48" s="627"/>
      <c r="CJ48" s="627"/>
      <c r="CK48" s="627"/>
      <c r="CL48" s="627"/>
      <c r="CM48" s="627"/>
      <c r="CN48" s="627"/>
      <c r="CO48" s="627"/>
      <c r="CP48" s="627"/>
      <c r="CQ48" s="628"/>
      <c r="CR48" s="629" t="s">
        <v>129</v>
      </c>
      <c r="CS48" s="630"/>
      <c r="CT48" s="630"/>
      <c r="CU48" s="630"/>
      <c r="CV48" s="630"/>
      <c r="CW48" s="630"/>
      <c r="CX48" s="630"/>
      <c r="CY48" s="631"/>
      <c r="CZ48" s="632" t="s">
        <v>369</v>
      </c>
      <c r="DA48" s="633"/>
      <c r="DB48" s="633"/>
      <c r="DC48" s="634"/>
      <c r="DD48" s="635" t="s">
        <v>129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370</v>
      </c>
      <c r="CE49" s="607"/>
      <c r="CF49" s="607"/>
      <c r="CG49" s="607"/>
      <c r="CH49" s="607"/>
      <c r="CI49" s="607"/>
      <c r="CJ49" s="607"/>
      <c r="CK49" s="607"/>
      <c r="CL49" s="607"/>
      <c r="CM49" s="607"/>
      <c r="CN49" s="607"/>
      <c r="CO49" s="607"/>
      <c r="CP49" s="607"/>
      <c r="CQ49" s="608"/>
      <c r="CR49" s="609">
        <v>383657449</v>
      </c>
      <c r="CS49" s="610"/>
      <c r="CT49" s="610"/>
      <c r="CU49" s="610"/>
      <c r="CV49" s="610"/>
      <c r="CW49" s="610"/>
      <c r="CX49" s="610"/>
      <c r="CY49" s="611"/>
      <c r="CZ49" s="612">
        <v>100</v>
      </c>
      <c r="DA49" s="613"/>
      <c r="DB49" s="613"/>
      <c r="DC49" s="614"/>
      <c r="DD49" s="615">
        <v>230686478</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371</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372</v>
      </c>
      <c r="DK2" s="1121"/>
      <c r="DL2" s="1121"/>
      <c r="DM2" s="1121"/>
      <c r="DN2" s="1121"/>
      <c r="DO2" s="1122"/>
      <c r="DP2" s="231"/>
      <c r="DQ2" s="1120" t="s">
        <v>373</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374</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375</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376</v>
      </c>
      <c r="B5" s="1025"/>
      <c r="C5" s="1025"/>
      <c r="D5" s="1025"/>
      <c r="E5" s="1025"/>
      <c r="F5" s="1025"/>
      <c r="G5" s="1025"/>
      <c r="H5" s="1025"/>
      <c r="I5" s="1025"/>
      <c r="J5" s="1025"/>
      <c r="K5" s="1025"/>
      <c r="L5" s="1025"/>
      <c r="M5" s="1025"/>
      <c r="N5" s="1025"/>
      <c r="O5" s="1025"/>
      <c r="P5" s="1026"/>
      <c r="Q5" s="1030" t="s">
        <v>377</v>
      </c>
      <c r="R5" s="1031"/>
      <c r="S5" s="1031"/>
      <c r="T5" s="1031"/>
      <c r="U5" s="1032"/>
      <c r="V5" s="1030" t="s">
        <v>378</v>
      </c>
      <c r="W5" s="1031"/>
      <c r="X5" s="1031"/>
      <c r="Y5" s="1031"/>
      <c r="Z5" s="1032"/>
      <c r="AA5" s="1030" t="s">
        <v>379</v>
      </c>
      <c r="AB5" s="1031"/>
      <c r="AC5" s="1031"/>
      <c r="AD5" s="1031"/>
      <c r="AE5" s="1031"/>
      <c r="AF5" s="1123" t="s">
        <v>380</v>
      </c>
      <c r="AG5" s="1031"/>
      <c r="AH5" s="1031"/>
      <c r="AI5" s="1031"/>
      <c r="AJ5" s="1044"/>
      <c r="AK5" s="1031" t="s">
        <v>381</v>
      </c>
      <c r="AL5" s="1031"/>
      <c r="AM5" s="1031"/>
      <c r="AN5" s="1031"/>
      <c r="AO5" s="1032"/>
      <c r="AP5" s="1030" t="s">
        <v>382</v>
      </c>
      <c r="AQ5" s="1031"/>
      <c r="AR5" s="1031"/>
      <c r="AS5" s="1031"/>
      <c r="AT5" s="1032"/>
      <c r="AU5" s="1030" t="s">
        <v>383</v>
      </c>
      <c r="AV5" s="1031"/>
      <c r="AW5" s="1031"/>
      <c r="AX5" s="1031"/>
      <c r="AY5" s="1044"/>
      <c r="AZ5" s="235"/>
      <c r="BA5" s="235"/>
      <c r="BB5" s="235"/>
      <c r="BC5" s="235"/>
      <c r="BD5" s="235"/>
      <c r="BE5" s="236"/>
      <c r="BF5" s="236"/>
      <c r="BG5" s="236"/>
      <c r="BH5" s="236"/>
      <c r="BI5" s="236"/>
      <c r="BJ5" s="236"/>
      <c r="BK5" s="236"/>
      <c r="BL5" s="236"/>
      <c r="BM5" s="236"/>
      <c r="BN5" s="236"/>
      <c r="BO5" s="236"/>
      <c r="BP5" s="236"/>
      <c r="BQ5" s="1024" t="s">
        <v>384</v>
      </c>
      <c r="BR5" s="1025"/>
      <c r="BS5" s="1025"/>
      <c r="BT5" s="1025"/>
      <c r="BU5" s="1025"/>
      <c r="BV5" s="1025"/>
      <c r="BW5" s="1025"/>
      <c r="BX5" s="1025"/>
      <c r="BY5" s="1025"/>
      <c r="BZ5" s="1025"/>
      <c r="CA5" s="1025"/>
      <c r="CB5" s="1025"/>
      <c r="CC5" s="1025"/>
      <c r="CD5" s="1025"/>
      <c r="CE5" s="1025"/>
      <c r="CF5" s="1025"/>
      <c r="CG5" s="1026"/>
      <c r="CH5" s="1030" t="s">
        <v>385</v>
      </c>
      <c r="CI5" s="1031"/>
      <c r="CJ5" s="1031"/>
      <c r="CK5" s="1031"/>
      <c r="CL5" s="1032"/>
      <c r="CM5" s="1030" t="s">
        <v>386</v>
      </c>
      <c r="CN5" s="1031"/>
      <c r="CO5" s="1031"/>
      <c r="CP5" s="1031"/>
      <c r="CQ5" s="1032"/>
      <c r="CR5" s="1030" t="s">
        <v>387</v>
      </c>
      <c r="CS5" s="1031"/>
      <c r="CT5" s="1031"/>
      <c r="CU5" s="1031"/>
      <c r="CV5" s="1032"/>
      <c r="CW5" s="1030" t="s">
        <v>388</v>
      </c>
      <c r="CX5" s="1031"/>
      <c r="CY5" s="1031"/>
      <c r="CZ5" s="1031"/>
      <c r="DA5" s="1032"/>
      <c r="DB5" s="1030" t="s">
        <v>389</v>
      </c>
      <c r="DC5" s="1031"/>
      <c r="DD5" s="1031"/>
      <c r="DE5" s="1031"/>
      <c r="DF5" s="1032"/>
      <c r="DG5" s="1113" t="s">
        <v>390</v>
      </c>
      <c r="DH5" s="1114"/>
      <c r="DI5" s="1114"/>
      <c r="DJ5" s="1114"/>
      <c r="DK5" s="1115"/>
      <c r="DL5" s="1113" t="s">
        <v>391</v>
      </c>
      <c r="DM5" s="1114"/>
      <c r="DN5" s="1114"/>
      <c r="DO5" s="1114"/>
      <c r="DP5" s="1115"/>
      <c r="DQ5" s="1030" t="s">
        <v>392</v>
      </c>
      <c r="DR5" s="1031"/>
      <c r="DS5" s="1031"/>
      <c r="DT5" s="1031"/>
      <c r="DU5" s="1032"/>
      <c r="DV5" s="1030" t="s">
        <v>383</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393</v>
      </c>
      <c r="C7" s="1077"/>
      <c r="D7" s="1077"/>
      <c r="E7" s="1077"/>
      <c r="F7" s="1077"/>
      <c r="G7" s="1077"/>
      <c r="H7" s="1077"/>
      <c r="I7" s="1077"/>
      <c r="J7" s="1077"/>
      <c r="K7" s="1077"/>
      <c r="L7" s="1077"/>
      <c r="M7" s="1077"/>
      <c r="N7" s="1077"/>
      <c r="O7" s="1077"/>
      <c r="P7" s="1078"/>
      <c r="Q7" s="1131">
        <v>401847</v>
      </c>
      <c r="R7" s="1132"/>
      <c r="S7" s="1132"/>
      <c r="T7" s="1132"/>
      <c r="U7" s="1132"/>
      <c r="V7" s="1132">
        <v>382382</v>
      </c>
      <c r="W7" s="1132"/>
      <c r="X7" s="1132"/>
      <c r="Y7" s="1132"/>
      <c r="Z7" s="1132"/>
      <c r="AA7" s="1132">
        <v>19465</v>
      </c>
      <c r="AB7" s="1132"/>
      <c r="AC7" s="1132"/>
      <c r="AD7" s="1132"/>
      <c r="AE7" s="1133"/>
      <c r="AF7" s="1134">
        <v>14052</v>
      </c>
      <c r="AG7" s="1135"/>
      <c r="AH7" s="1135"/>
      <c r="AI7" s="1135"/>
      <c r="AJ7" s="1136"/>
      <c r="AK7" s="1137">
        <v>7881</v>
      </c>
      <c r="AL7" s="1138"/>
      <c r="AM7" s="1138"/>
      <c r="AN7" s="1138"/>
      <c r="AO7" s="1138"/>
      <c r="AP7" s="1138">
        <v>359166</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621</v>
      </c>
      <c r="BT7" s="1129"/>
      <c r="BU7" s="1129"/>
      <c r="BV7" s="1129"/>
      <c r="BW7" s="1129"/>
      <c r="BX7" s="1129"/>
      <c r="BY7" s="1129"/>
      <c r="BZ7" s="1129"/>
      <c r="CA7" s="1129"/>
      <c r="CB7" s="1129"/>
      <c r="CC7" s="1129"/>
      <c r="CD7" s="1129"/>
      <c r="CE7" s="1129"/>
      <c r="CF7" s="1129"/>
      <c r="CG7" s="1141"/>
      <c r="CH7" s="1125">
        <v>-1</v>
      </c>
      <c r="CI7" s="1126"/>
      <c r="CJ7" s="1126"/>
      <c r="CK7" s="1126"/>
      <c r="CL7" s="1127"/>
      <c r="CM7" s="1125">
        <v>168</v>
      </c>
      <c r="CN7" s="1126"/>
      <c r="CO7" s="1126"/>
      <c r="CP7" s="1126"/>
      <c r="CQ7" s="1127"/>
      <c r="CR7" s="1125">
        <v>100</v>
      </c>
      <c r="CS7" s="1126"/>
      <c r="CT7" s="1126"/>
      <c r="CU7" s="1126"/>
      <c r="CV7" s="1127"/>
      <c r="CW7" s="1125">
        <v>5</v>
      </c>
      <c r="CX7" s="1126"/>
      <c r="CY7" s="1126"/>
      <c r="CZ7" s="1126"/>
      <c r="DA7" s="1127"/>
      <c r="DB7" s="1125" t="s">
        <v>539</v>
      </c>
      <c r="DC7" s="1126"/>
      <c r="DD7" s="1126"/>
      <c r="DE7" s="1126"/>
      <c r="DF7" s="1127"/>
      <c r="DG7" s="1125" t="s">
        <v>539</v>
      </c>
      <c r="DH7" s="1126"/>
      <c r="DI7" s="1126"/>
      <c r="DJ7" s="1126"/>
      <c r="DK7" s="1127"/>
      <c r="DL7" s="1125" t="s">
        <v>539</v>
      </c>
      <c r="DM7" s="1126"/>
      <c r="DN7" s="1126"/>
      <c r="DO7" s="1126"/>
      <c r="DP7" s="1127"/>
      <c r="DQ7" s="1125" t="s">
        <v>539</v>
      </c>
      <c r="DR7" s="1126"/>
      <c r="DS7" s="1126"/>
      <c r="DT7" s="1126"/>
      <c r="DU7" s="1127"/>
      <c r="DV7" s="1128"/>
      <c r="DW7" s="1129"/>
      <c r="DX7" s="1129"/>
      <c r="DY7" s="1129"/>
      <c r="DZ7" s="1130"/>
      <c r="EA7" s="237"/>
    </row>
    <row r="8" spans="1:131" s="238" customFormat="1" ht="26.25" customHeight="1" x14ac:dyDescent="0.2">
      <c r="A8" s="241">
        <v>2</v>
      </c>
      <c r="B8" s="1059" t="s">
        <v>394</v>
      </c>
      <c r="C8" s="1060"/>
      <c r="D8" s="1060"/>
      <c r="E8" s="1060"/>
      <c r="F8" s="1060"/>
      <c r="G8" s="1060"/>
      <c r="H8" s="1060"/>
      <c r="I8" s="1060"/>
      <c r="J8" s="1060"/>
      <c r="K8" s="1060"/>
      <c r="L8" s="1060"/>
      <c r="M8" s="1060"/>
      <c r="N8" s="1060"/>
      <c r="O8" s="1060"/>
      <c r="P8" s="1061"/>
      <c r="Q8" s="1067">
        <v>41</v>
      </c>
      <c r="R8" s="1068"/>
      <c r="S8" s="1068"/>
      <c r="T8" s="1068"/>
      <c r="U8" s="1068"/>
      <c r="V8" s="1068">
        <v>40</v>
      </c>
      <c r="W8" s="1068"/>
      <c r="X8" s="1068"/>
      <c r="Y8" s="1068"/>
      <c r="Z8" s="1068"/>
      <c r="AA8" s="1068">
        <v>1</v>
      </c>
      <c r="AB8" s="1068"/>
      <c r="AC8" s="1068"/>
      <c r="AD8" s="1068"/>
      <c r="AE8" s="1069"/>
      <c r="AF8" s="1064">
        <v>1</v>
      </c>
      <c r="AG8" s="1065"/>
      <c r="AH8" s="1065"/>
      <c r="AI8" s="1065"/>
      <c r="AJ8" s="1066"/>
      <c r="AK8" s="1109">
        <v>39</v>
      </c>
      <c r="AL8" s="1110"/>
      <c r="AM8" s="1110"/>
      <c r="AN8" s="1110"/>
      <c r="AO8" s="1110"/>
      <c r="AP8" s="1110" t="s">
        <v>539</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622</v>
      </c>
      <c r="BT8" s="1022"/>
      <c r="BU8" s="1022"/>
      <c r="BV8" s="1022"/>
      <c r="BW8" s="1022"/>
      <c r="BX8" s="1022"/>
      <c r="BY8" s="1022"/>
      <c r="BZ8" s="1022"/>
      <c r="CA8" s="1022"/>
      <c r="CB8" s="1022"/>
      <c r="CC8" s="1022"/>
      <c r="CD8" s="1022"/>
      <c r="CE8" s="1022"/>
      <c r="CF8" s="1022"/>
      <c r="CG8" s="1043"/>
      <c r="CH8" s="1018">
        <v>2</v>
      </c>
      <c r="CI8" s="1019"/>
      <c r="CJ8" s="1019"/>
      <c r="CK8" s="1019"/>
      <c r="CL8" s="1020"/>
      <c r="CM8" s="1018">
        <v>659</v>
      </c>
      <c r="CN8" s="1019"/>
      <c r="CO8" s="1019"/>
      <c r="CP8" s="1019"/>
      <c r="CQ8" s="1020"/>
      <c r="CR8" s="1018">
        <v>189</v>
      </c>
      <c r="CS8" s="1019"/>
      <c r="CT8" s="1019"/>
      <c r="CU8" s="1019"/>
      <c r="CV8" s="1020"/>
      <c r="CW8" s="1018" t="s">
        <v>539</v>
      </c>
      <c r="CX8" s="1019"/>
      <c r="CY8" s="1019"/>
      <c r="CZ8" s="1019"/>
      <c r="DA8" s="1020"/>
      <c r="DB8" s="1018" t="s">
        <v>539</v>
      </c>
      <c r="DC8" s="1019"/>
      <c r="DD8" s="1019"/>
      <c r="DE8" s="1019"/>
      <c r="DF8" s="1020"/>
      <c r="DG8" s="1018" t="s">
        <v>539</v>
      </c>
      <c r="DH8" s="1019"/>
      <c r="DI8" s="1019"/>
      <c r="DJ8" s="1019"/>
      <c r="DK8" s="1020"/>
      <c r="DL8" s="1018" t="s">
        <v>539</v>
      </c>
      <c r="DM8" s="1019"/>
      <c r="DN8" s="1019"/>
      <c r="DO8" s="1019"/>
      <c r="DP8" s="1020"/>
      <c r="DQ8" s="1018" t="s">
        <v>539</v>
      </c>
      <c r="DR8" s="1019"/>
      <c r="DS8" s="1019"/>
      <c r="DT8" s="1019"/>
      <c r="DU8" s="1020"/>
      <c r="DV8" s="1021"/>
      <c r="DW8" s="1022"/>
      <c r="DX8" s="1022"/>
      <c r="DY8" s="1022"/>
      <c r="DZ8" s="1023"/>
      <c r="EA8" s="237"/>
    </row>
    <row r="9" spans="1:131" s="238" customFormat="1" ht="26.25" customHeight="1" x14ac:dyDescent="0.2">
      <c r="A9" s="241">
        <v>3</v>
      </c>
      <c r="B9" s="1059" t="s">
        <v>395</v>
      </c>
      <c r="C9" s="1060"/>
      <c r="D9" s="1060"/>
      <c r="E9" s="1060"/>
      <c r="F9" s="1060"/>
      <c r="G9" s="1060"/>
      <c r="H9" s="1060"/>
      <c r="I9" s="1060"/>
      <c r="J9" s="1060"/>
      <c r="K9" s="1060"/>
      <c r="L9" s="1060"/>
      <c r="M9" s="1060"/>
      <c r="N9" s="1060"/>
      <c r="O9" s="1060"/>
      <c r="P9" s="1061"/>
      <c r="Q9" s="1067">
        <v>13</v>
      </c>
      <c r="R9" s="1068"/>
      <c r="S9" s="1068"/>
      <c r="T9" s="1068"/>
      <c r="U9" s="1068"/>
      <c r="V9" s="1068">
        <v>12</v>
      </c>
      <c r="W9" s="1068"/>
      <c r="X9" s="1068"/>
      <c r="Y9" s="1068"/>
      <c r="Z9" s="1068"/>
      <c r="AA9" s="1068">
        <v>1</v>
      </c>
      <c r="AB9" s="1068"/>
      <c r="AC9" s="1068"/>
      <c r="AD9" s="1068"/>
      <c r="AE9" s="1069"/>
      <c r="AF9" s="1064" t="s">
        <v>539</v>
      </c>
      <c r="AG9" s="1065"/>
      <c r="AH9" s="1065"/>
      <c r="AI9" s="1065"/>
      <c r="AJ9" s="1066"/>
      <c r="AK9" s="1109">
        <v>4</v>
      </c>
      <c r="AL9" s="1110"/>
      <c r="AM9" s="1110"/>
      <c r="AN9" s="1110"/>
      <c r="AO9" s="1110"/>
      <c r="AP9" s="1110" t="s">
        <v>539</v>
      </c>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t="s">
        <v>623</v>
      </c>
      <c r="BT9" s="1022"/>
      <c r="BU9" s="1022"/>
      <c r="BV9" s="1022"/>
      <c r="BW9" s="1022"/>
      <c r="BX9" s="1022"/>
      <c r="BY9" s="1022"/>
      <c r="BZ9" s="1022"/>
      <c r="CA9" s="1022"/>
      <c r="CB9" s="1022"/>
      <c r="CC9" s="1022"/>
      <c r="CD9" s="1022"/>
      <c r="CE9" s="1022"/>
      <c r="CF9" s="1022"/>
      <c r="CG9" s="1043"/>
      <c r="CH9" s="1018">
        <v>58</v>
      </c>
      <c r="CI9" s="1019"/>
      <c r="CJ9" s="1019"/>
      <c r="CK9" s="1019"/>
      <c r="CL9" s="1020"/>
      <c r="CM9" s="1018">
        <v>262</v>
      </c>
      <c r="CN9" s="1019"/>
      <c r="CO9" s="1019"/>
      <c r="CP9" s="1019"/>
      <c r="CQ9" s="1020"/>
      <c r="CR9" s="1018">
        <v>50</v>
      </c>
      <c r="CS9" s="1019"/>
      <c r="CT9" s="1019"/>
      <c r="CU9" s="1019"/>
      <c r="CV9" s="1020"/>
      <c r="CW9" s="1018">
        <v>28</v>
      </c>
      <c r="CX9" s="1019"/>
      <c r="CY9" s="1019"/>
      <c r="CZ9" s="1019"/>
      <c r="DA9" s="1020"/>
      <c r="DB9" s="1018" t="s">
        <v>539</v>
      </c>
      <c r="DC9" s="1019"/>
      <c r="DD9" s="1019"/>
      <c r="DE9" s="1019"/>
      <c r="DF9" s="1020"/>
      <c r="DG9" s="1018" t="s">
        <v>539</v>
      </c>
      <c r="DH9" s="1019"/>
      <c r="DI9" s="1019"/>
      <c r="DJ9" s="1019"/>
      <c r="DK9" s="1020"/>
      <c r="DL9" s="1018" t="s">
        <v>539</v>
      </c>
      <c r="DM9" s="1019"/>
      <c r="DN9" s="1019"/>
      <c r="DO9" s="1019"/>
      <c r="DP9" s="1020"/>
      <c r="DQ9" s="1018" t="s">
        <v>539</v>
      </c>
      <c r="DR9" s="1019"/>
      <c r="DS9" s="1019"/>
      <c r="DT9" s="1019"/>
      <c r="DU9" s="1020"/>
      <c r="DV9" s="1021"/>
      <c r="DW9" s="1022"/>
      <c r="DX9" s="1022"/>
      <c r="DY9" s="1022"/>
      <c r="DZ9" s="1023"/>
      <c r="EA9" s="237"/>
    </row>
    <row r="10" spans="1:131" s="238" customFormat="1" ht="26.25" customHeight="1" x14ac:dyDescent="0.2">
      <c r="A10" s="241">
        <v>4</v>
      </c>
      <c r="B10" s="1059" t="s">
        <v>397</v>
      </c>
      <c r="C10" s="1060"/>
      <c r="D10" s="1060"/>
      <c r="E10" s="1060"/>
      <c r="F10" s="1060"/>
      <c r="G10" s="1060"/>
      <c r="H10" s="1060"/>
      <c r="I10" s="1060"/>
      <c r="J10" s="1060"/>
      <c r="K10" s="1060"/>
      <c r="L10" s="1060"/>
      <c r="M10" s="1060"/>
      <c r="N10" s="1060"/>
      <c r="O10" s="1060"/>
      <c r="P10" s="1061"/>
      <c r="Q10" s="1067">
        <v>141</v>
      </c>
      <c r="R10" s="1068"/>
      <c r="S10" s="1068"/>
      <c r="T10" s="1068"/>
      <c r="U10" s="1068"/>
      <c r="V10" s="1068">
        <v>38</v>
      </c>
      <c r="W10" s="1068"/>
      <c r="X10" s="1068"/>
      <c r="Y10" s="1068"/>
      <c r="Z10" s="1068"/>
      <c r="AA10" s="1068">
        <v>103</v>
      </c>
      <c r="AB10" s="1068"/>
      <c r="AC10" s="1068"/>
      <c r="AD10" s="1068"/>
      <c r="AE10" s="1069"/>
      <c r="AF10" s="1064" t="s">
        <v>539</v>
      </c>
      <c r="AG10" s="1065"/>
      <c r="AH10" s="1065"/>
      <c r="AI10" s="1065"/>
      <c r="AJ10" s="1066"/>
      <c r="AK10" s="1109">
        <v>0</v>
      </c>
      <c r="AL10" s="1110"/>
      <c r="AM10" s="1110"/>
      <c r="AN10" s="1110"/>
      <c r="AO10" s="1110"/>
      <c r="AP10" s="1110" t="s">
        <v>539</v>
      </c>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t="s">
        <v>624</v>
      </c>
      <c r="BT10" s="1022"/>
      <c r="BU10" s="1022"/>
      <c r="BV10" s="1022"/>
      <c r="BW10" s="1022"/>
      <c r="BX10" s="1022"/>
      <c r="BY10" s="1022"/>
      <c r="BZ10" s="1022"/>
      <c r="CA10" s="1022"/>
      <c r="CB10" s="1022"/>
      <c r="CC10" s="1022"/>
      <c r="CD10" s="1022"/>
      <c r="CE10" s="1022"/>
      <c r="CF10" s="1022"/>
      <c r="CG10" s="1043"/>
      <c r="CH10" s="1018">
        <v>3</v>
      </c>
      <c r="CI10" s="1019"/>
      <c r="CJ10" s="1019"/>
      <c r="CK10" s="1019"/>
      <c r="CL10" s="1020"/>
      <c r="CM10" s="1018">
        <v>670</v>
      </c>
      <c r="CN10" s="1019"/>
      <c r="CO10" s="1019"/>
      <c r="CP10" s="1019"/>
      <c r="CQ10" s="1020"/>
      <c r="CR10" s="1018">
        <v>455</v>
      </c>
      <c r="CS10" s="1019"/>
      <c r="CT10" s="1019"/>
      <c r="CU10" s="1019"/>
      <c r="CV10" s="1020"/>
      <c r="CW10" s="1018">
        <v>186</v>
      </c>
      <c r="CX10" s="1019"/>
      <c r="CY10" s="1019"/>
      <c r="CZ10" s="1019"/>
      <c r="DA10" s="1020"/>
      <c r="DB10" s="1018" t="s">
        <v>539</v>
      </c>
      <c r="DC10" s="1019"/>
      <c r="DD10" s="1019"/>
      <c r="DE10" s="1019"/>
      <c r="DF10" s="1020"/>
      <c r="DG10" s="1018" t="s">
        <v>539</v>
      </c>
      <c r="DH10" s="1019"/>
      <c r="DI10" s="1019"/>
      <c r="DJ10" s="1019"/>
      <c r="DK10" s="1020"/>
      <c r="DL10" s="1018" t="s">
        <v>539</v>
      </c>
      <c r="DM10" s="1019"/>
      <c r="DN10" s="1019"/>
      <c r="DO10" s="1019"/>
      <c r="DP10" s="1020"/>
      <c r="DQ10" s="1018" t="s">
        <v>539</v>
      </c>
      <c r="DR10" s="1019"/>
      <c r="DS10" s="1019"/>
      <c r="DT10" s="1019"/>
      <c r="DU10" s="1020"/>
      <c r="DV10" s="1021"/>
      <c r="DW10" s="1022"/>
      <c r="DX10" s="1022"/>
      <c r="DY10" s="1022"/>
      <c r="DZ10" s="1023"/>
      <c r="EA10" s="237"/>
    </row>
    <row r="11" spans="1:131" s="238" customFormat="1" ht="26.25" customHeight="1" x14ac:dyDescent="0.2">
      <c r="A11" s="241">
        <v>5</v>
      </c>
      <c r="B11" s="1059" t="s">
        <v>398</v>
      </c>
      <c r="C11" s="1060"/>
      <c r="D11" s="1060"/>
      <c r="E11" s="1060"/>
      <c r="F11" s="1060"/>
      <c r="G11" s="1060"/>
      <c r="H11" s="1060"/>
      <c r="I11" s="1060"/>
      <c r="J11" s="1060"/>
      <c r="K11" s="1060"/>
      <c r="L11" s="1060"/>
      <c r="M11" s="1060"/>
      <c r="N11" s="1060"/>
      <c r="O11" s="1060"/>
      <c r="P11" s="1061"/>
      <c r="Q11" s="1067">
        <v>15</v>
      </c>
      <c r="R11" s="1068"/>
      <c r="S11" s="1068"/>
      <c r="T11" s="1068"/>
      <c r="U11" s="1068"/>
      <c r="V11" s="1068">
        <v>12</v>
      </c>
      <c r="W11" s="1068"/>
      <c r="X11" s="1068"/>
      <c r="Y11" s="1068"/>
      <c r="Z11" s="1068"/>
      <c r="AA11" s="1068">
        <v>3</v>
      </c>
      <c r="AB11" s="1068"/>
      <c r="AC11" s="1068"/>
      <c r="AD11" s="1068"/>
      <c r="AE11" s="1069"/>
      <c r="AF11" s="1064" t="s">
        <v>539</v>
      </c>
      <c r="AG11" s="1065"/>
      <c r="AH11" s="1065"/>
      <c r="AI11" s="1065"/>
      <c r="AJ11" s="1066"/>
      <c r="AK11" s="1109">
        <v>0</v>
      </c>
      <c r="AL11" s="1110"/>
      <c r="AM11" s="1110"/>
      <c r="AN11" s="1110"/>
      <c r="AO11" s="1110"/>
      <c r="AP11" s="1110" t="s">
        <v>539</v>
      </c>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t="s">
        <v>625</v>
      </c>
      <c r="BT11" s="1022"/>
      <c r="BU11" s="1022"/>
      <c r="BV11" s="1022"/>
      <c r="BW11" s="1022"/>
      <c r="BX11" s="1022"/>
      <c r="BY11" s="1022"/>
      <c r="BZ11" s="1022"/>
      <c r="CA11" s="1022"/>
      <c r="CB11" s="1022"/>
      <c r="CC11" s="1022"/>
      <c r="CD11" s="1022"/>
      <c r="CE11" s="1022"/>
      <c r="CF11" s="1022"/>
      <c r="CG11" s="1043"/>
      <c r="CH11" s="1018">
        <v>-1</v>
      </c>
      <c r="CI11" s="1019"/>
      <c r="CJ11" s="1019"/>
      <c r="CK11" s="1019"/>
      <c r="CL11" s="1020"/>
      <c r="CM11" s="1018">
        <v>265</v>
      </c>
      <c r="CN11" s="1019"/>
      <c r="CO11" s="1019"/>
      <c r="CP11" s="1019"/>
      <c r="CQ11" s="1020"/>
      <c r="CR11" s="1018">
        <v>230</v>
      </c>
      <c r="CS11" s="1019"/>
      <c r="CT11" s="1019"/>
      <c r="CU11" s="1019"/>
      <c r="CV11" s="1020"/>
      <c r="CW11" s="1018" t="s">
        <v>539</v>
      </c>
      <c r="CX11" s="1019"/>
      <c r="CY11" s="1019"/>
      <c r="CZ11" s="1019"/>
      <c r="DA11" s="1020"/>
      <c r="DB11" s="1018" t="s">
        <v>539</v>
      </c>
      <c r="DC11" s="1019"/>
      <c r="DD11" s="1019"/>
      <c r="DE11" s="1019"/>
      <c r="DF11" s="1020"/>
      <c r="DG11" s="1018" t="s">
        <v>539</v>
      </c>
      <c r="DH11" s="1019"/>
      <c r="DI11" s="1019"/>
      <c r="DJ11" s="1019"/>
      <c r="DK11" s="1020"/>
      <c r="DL11" s="1018" t="s">
        <v>539</v>
      </c>
      <c r="DM11" s="1019"/>
      <c r="DN11" s="1019"/>
      <c r="DO11" s="1019"/>
      <c r="DP11" s="1020"/>
      <c r="DQ11" s="1018" t="s">
        <v>539</v>
      </c>
      <c r="DR11" s="1019"/>
      <c r="DS11" s="1019"/>
      <c r="DT11" s="1019"/>
      <c r="DU11" s="1020"/>
      <c r="DV11" s="1021"/>
      <c r="DW11" s="1022"/>
      <c r="DX11" s="1022"/>
      <c r="DY11" s="1022"/>
      <c r="DZ11" s="1023"/>
      <c r="EA11" s="237"/>
    </row>
    <row r="12" spans="1:131" s="238" customFormat="1" ht="26.25" customHeight="1" x14ac:dyDescent="0.2">
      <c r="A12" s="241">
        <v>6</v>
      </c>
      <c r="B12" s="1059" t="s">
        <v>399</v>
      </c>
      <c r="C12" s="1060"/>
      <c r="D12" s="1060"/>
      <c r="E12" s="1060"/>
      <c r="F12" s="1060"/>
      <c r="G12" s="1060"/>
      <c r="H12" s="1060"/>
      <c r="I12" s="1060"/>
      <c r="J12" s="1060"/>
      <c r="K12" s="1060"/>
      <c r="L12" s="1060"/>
      <c r="M12" s="1060"/>
      <c r="N12" s="1060"/>
      <c r="O12" s="1060"/>
      <c r="P12" s="1061"/>
      <c r="Q12" s="1067">
        <v>362</v>
      </c>
      <c r="R12" s="1068"/>
      <c r="S12" s="1068"/>
      <c r="T12" s="1068"/>
      <c r="U12" s="1068"/>
      <c r="V12" s="1068">
        <v>103</v>
      </c>
      <c r="W12" s="1068"/>
      <c r="X12" s="1068"/>
      <c r="Y12" s="1068"/>
      <c r="Z12" s="1068"/>
      <c r="AA12" s="1068">
        <v>259</v>
      </c>
      <c r="AB12" s="1068"/>
      <c r="AC12" s="1068"/>
      <c r="AD12" s="1068"/>
      <c r="AE12" s="1069"/>
      <c r="AF12" s="1064" t="s">
        <v>539</v>
      </c>
      <c r="AG12" s="1065"/>
      <c r="AH12" s="1065"/>
      <c r="AI12" s="1065"/>
      <c r="AJ12" s="1066"/>
      <c r="AK12" s="1109">
        <v>5</v>
      </c>
      <c r="AL12" s="1110"/>
      <c r="AM12" s="1110"/>
      <c r="AN12" s="1110"/>
      <c r="AO12" s="1110"/>
      <c r="AP12" s="1110">
        <v>848</v>
      </c>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t="s">
        <v>626</v>
      </c>
      <c r="BT12" s="1022"/>
      <c r="BU12" s="1022"/>
      <c r="BV12" s="1022"/>
      <c r="BW12" s="1022"/>
      <c r="BX12" s="1022"/>
      <c r="BY12" s="1022"/>
      <c r="BZ12" s="1022"/>
      <c r="CA12" s="1022"/>
      <c r="CB12" s="1022"/>
      <c r="CC12" s="1022"/>
      <c r="CD12" s="1022"/>
      <c r="CE12" s="1022"/>
      <c r="CF12" s="1022"/>
      <c r="CG12" s="1043"/>
      <c r="CH12" s="1018">
        <v>-19</v>
      </c>
      <c r="CI12" s="1019"/>
      <c r="CJ12" s="1019"/>
      <c r="CK12" s="1019"/>
      <c r="CL12" s="1020"/>
      <c r="CM12" s="1018">
        <v>882</v>
      </c>
      <c r="CN12" s="1019"/>
      <c r="CO12" s="1019"/>
      <c r="CP12" s="1019"/>
      <c r="CQ12" s="1020"/>
      <c r="CR12" s="1018">
        <v>100</v>
      </c>
      <c r="CS12" s="1019"/>
      <c r="CT12" s="1019"/>
      <c r="CU12" s="1019"/>
      <c r="CV12" s="1020"/>
      <c r="CW12" s="1018">
        <v>41</v>
      </c>
      <c r="CX12" s="1019"/>
      <c r="CY12" s="1019"/>
      <c r="CZ12" s="1019"/>
      <c r="DA12" s="1020"/>
      <c r="DB12" s="1018" t="s">
        <v>539</v>
      </c>
      <c r="DC12" s="1019"/>
      <c r="DD12" s="1019"/>
      <c r="DE12" s="1019"/>
      <c r="DF12" s="1020"/>
      <c r="DG12" s="1018" t="s">
        <v>539</v>
      </c>
      <c r="DH12" s="1019"/>
      <c r="DI12" s="1019"/>
      <c r="DJ12" s="1019"/>
      <c r="DK12" s="1020"/>
      <c r="DL12" s="1018" t="s">
        <v>539</v>
      </c>
      <c r="DM12" s="1019"/>
      <c r="DN12" s="1019"/>
      <c r="DO12" s="1019"/>
      <c r="DP12" s="1020"/>
      <c r="DQ12" s="1018" t="s">
        <v>539</v>
      </c>
      <c r="DR12" s="1019"/>
      <c r="DS12" s="1019"/>
      <c r="DT12" s="1019"/>
      <c r="DU12" s="1020"/>
      <c r="DV12" s="1021"/>
      <c r="DW12" s="1022"/>
      <c r="DX12" s="1022"/>
      <c r="DY12" s="1022"/>
      <c r="DZ12" s="1023"/>
      <c r="EA12" s="237"/>
    </row>
    <row r="13" spans="1:131" s="238" customFormat="1" ht="26.25" customHeight="1" x14ac:dyDescent="0.2">
      <c r="A13" s="241">
        <v>7</v>
      </c>
      <c r="B13" s="1059" t="s">
        <v>400</v>
      </c>
      <c r="C13" s="1060"/>
      <c r="D13" s="1060"/>
      <c r="E13" s="1060"/>
      <c r="F13" s="1060"/>
      <c r="G13" s="1060"/>
      <c r="H13" s="1060"/>
      <c r="I13" s="1060"/>
      <c r="J13" s="1060"/>
      <c r="K13" s="1060"/>
      <c r="L13" s="1060"/>
      <c r="M13" s="1060"/>
      <c r="N13" s="1060"/>
      <c r="O13" s="1060"/>
      <c r="P13" s="1061"/>
      <c r="Q13" s="1067">
        <v>51143</v>
      </c>
      <c r="R13" s="1068"/>
      <c r="S13" s="1068"/>
      <c r="T13" s="1068"/>
      <c r="U13" s="1068"/>
      <c r="V13" s="1068">
        <v>51143</v>
      </c>
      <c r="W13" s="1068"/>
      <c r="X13" s="1068"/>
      <c r="Y13" s="1068"/>
      <c r="Z13" s="1068"/>
      <c r="AA13" s="1068">
        <v>0</v>
      </c>
      <c r="AB13" s="1068"/>
      <c r="AC13" s="1068"/>
      <c r="AD13" s="1068"/>
      <c r="AE13" s="1069"/>
      <c r="AF13" s="1064" t="s">
        <v>539</v>
      </c>
      <c r="AG13" s="1065"/>
      <c r="AH13" s="1065"/>
      <c r="AI13" s="1065"/>
      <c r="AJ13" s="1066"/>
      <c r="AK13" s="1109">
        <v>51112</v>
      </c>
      <c r="AL13" s="1110"/>
      <c r="AM13" s="1110"/>
      <c r="AN13" s="1110"/>
      <c r="AO13" s="1110"/>
      <c r="AP13" s="1110" t="s">
        <v>539</v>
      </c>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t="s">
        <v>627</v>
      </c>
      <c r="BT13" s="1022"/>
      <c r="BU13" s="1022"/>
      <c r="BV13" s="1022"/>
      <c r="BW13" s="1022"/>
      <c r="BX13" s="1022"/>
      <c r="BY13" s="1022"/>
      <c r="BZ13" s="1022"/>
      <c r="CA13" s="1022"/>
      <c r="CB13" s="1022"/>
      <c r="CC13" s="1022"/>
      <c r="CD13" s="1022"/>
      <c r="CE13" s="1022"/>
      <c r="CF13" s="1022"/>
      <c r="CG13" s="1043"/>
      <c r="CH13" s="1018">
        <v>-46</v>
      </c>
      <c r="CI13" s="1019"/>
      <c r="CJ13" s="1019"/>
      <c r="CK13" s="1019"/>
      <c r="CL13" s="1020"/>
      <c r="CM13" s="1018">
        <v>1158</v>
      </c>
      <c r="CN13" s="1019"/>
      <c r="CO13" s="1019"/>
      <c r="CP13" s="1019"/>
      <c r="CQ13" s="1020"/>
      <c r="CR13" s="1018">
        <v>50</v>
      </c>
      <c r="CS13" s="1019"/>
      <c r="CT13" s="1019"/>
      <c r="CU13" s="1019"/>
      <c r="CV13" s="1020"/>
      <c r="CW13" s="1018" t="s">
        <v>539</v>
      </c>
      <c r="CX13" s="1019"/>
      <c r="CY13" s="1019"/>
      <c r="CZ13" s="1019"/>
      <c r="DA13" s="1020"/>
      <c r="DB13" s="1018" t="s">
        <v>539</v>
      </c>
      <c r="DC13" s="1019"/>
      <c r="DD13" s="1019"/>
      <c r="DE13" s="1019"/>
      <c r="DF13" s="1020"/>
      <c r="DG13" s="1018" t="s">
        <v>539</v>
      </c>
      <c r="DH13" s="1019"/>
      <c r="DI13" s="1019"/>
      <c r="DJ13" s="1019"/>
      <c r="DK13" s="1020"/>
      <c r="DL13" s="1018" t="s">
        <v>539</v>
      </c>
      <c r="DM13" s="1019"/>
      <c r="DN13" s="1019"/>
      <c r="DO13" s="1019"/>
      <c r="DP13" s="1020"/>
      <c r="DQ13" s="1018" t="s">
        <v>539</v>
      </c>
      <c r="DR13" s="1019"/>
      <c r="DS13" s="1019"/>
      <c r="DT13" s="1019"/>
      <c r="DU13" s="1020"/>
      <c r="DV13" s="1021"/>
      <c r="DW13" s="1022"/>
      <c r="DX13" s="1022"/>
      <c r="DY13" s="1022"/>
      <c r="DZ13" s="1023"/>
      <c r="EA13" s="237"/>
    </row>
    <row r="14" spans="1:131" s="238" customFormat="1" ht="26.25" customHeight="1" x14ac:dyDescent="0.2">
      <c r="A14" s="241">
        <v>8</v>
      </c>
      <c r="B14" s="1059" t="s">
        <v>401</v>
      </c>
      <c r="C14" s="1060"/>
      <c r="D14" s="1060"/>
      <c r="E14" s="1060"/>
      <c r="F14" s="1060"/>
      <c r="G14" s="1060"/>
      <c r="H14" s="1060"/>
      <c r="I14" s="1060"/>
      <c r="J14" s="1060"/>
      <c r="K14" s="1060"/>
      <c r="L14" s="1060"/>
      <c r="M14" s="1060"/>
      <c r="N14" s="1060"/>
      <c r="O14" s="1060"/>
      <c r="P14" s="1061"/>
      <c r="Q14" s="1067">
        <v>1487</v>
      </c>
      <c r="R14" s="1068"/>
      <c r="S14" s="1068"/>
      <c r="T14" s="1068"/>
      <c r="U14" s="1068"/>
      <c r="V14" s="1068">
        <v>1487</v>
      </c>
      <c r="W14" s="1068"/>
      <c r="X14" s="1068"/>
      <c r="Y14" s="1068"/>
      <c r="Z14" s="1068"/>
      <c r="AA14" s="1068">
        <v>0</v>
      </c>
      <c r="AB14" s="1068"/>
      <c r="AC14" s="1068"/>
      <c r="AD14" s="1068"/>
      <c r="AE14" s="1069"/>
      <c r="AF14" s="1064" t="s">
        <v>539</v>
      </c>
      <c r="AG14" s="1065"/>
      <c r="AH14" s="1065"/>
      <c r="AI14" s="1065"/>
      <c r="AJ14" s="1066"/>
      <c r="AK14" s="1109">
        <v>0</v>
      </c>
      <c r="AL14" s="1110"/>
      <c r="AM14" s="1110"/>
      <c r="AN14" s="1110"/>
      <c r="AO14" s="1110"/>
      <c r="AP14" s="1110">
        <v>12546</v>
      </c>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t="s">
        <v>628</v>
      </c>
      <c r="BT14" s="1022"/>
      <c r="BU14" s="1022"/>
      <c r="BV14" s="1022"/>
      <c r="BW14" s="1022"/>
      <c r="BX14" s="1022"/>
      <c r="BY14" s="1022"/>
      <c r="BZ14" s="1022"/>
      <c r="CA14" s="1022"/>
      <c r="CB14" s="1022"/>
      <c r="CC14" s="1022"/>
      <c r="CD14" s="1022"/>
      <c r="CE14" s="1022"/>
      <c r="CF14" s="1022"/>
      <c r="CG14" s="1043"/>
      <c r="CH14" s="1018">
        <v>1</v>
      </c>
      <c r="CI14" s="1019"/>
      <c r="CJ14" s="1019"/>
      <c r="CK14" s="1019"/>
      <c r="CL14" s="1020"/>
      <c r="CM14" s="1018">
        <v>42</v>
      </c>
      <c r="CN14" s="1019"/>
      <c r="CO14" s="1019"/>
      <c r="CP14" s="1019"/>
      <c r="CQ14" s="1020"/>
      <c r="CR14" s="1018">
        <v>5</v>
      </c>
      <c r="CS14" s="1019"/>
      <c r="CT14" s="1019"/>
      <c r="CU14" s="1019"/>
      <c r="CV14" s="1020"/>
      <c r="CW14" s="1018" t="s">
        <v>539</v>
      </c>
      <c r="CX14" s="1019"/>
      <c r="CY14" s="1019"/>
      <c r="CZ14" s="1019"/>
      <c r="DA14" s="1020"/>
      <c r="DB14" s="1018" t="s">
        <v>539</v>
      </c>
      <c r="DC14" s="1019"/>
      <c r="DD14" s="1019"/>
      <c r="DE14" s="1019"/>
      <c r="DF14" s="1020"/>
      <c r="DG14" s="1018" t="s">
        <v>539</v>
      </c>
      <c r="DH14" s="1019"/>
      <c r="DI14" s="1019"/>
      <c r="DJ14" s="1019"/>
      <c r="DK14" s="1020"/>
      <c r="DL14" s="1018" t="s">
        <v>539</v>
      </c>
      <c r="DM14" s="1019"/>
      <c r="DN14" s="1019"/>
      <c r="DO14" s="1019"/>
      <c r="DP14" s="1020"/>
      <c r="DQ14" s="1018" t="s">
        <v>539</v>
      </c>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t="s">
        <v>629</v>
      </c>
      <c r="BT15" s="1022"/>
      <c r="BU15" s="1022"/>
      <c r="BV15" s="1022"/>
      <c r="BW15" s="1022"/>
      <c r="BX15" s="1022"/>
      <c r="BY15" s="1022"/>
      <c r="BZ15" s="1022"/>
      <c r="CA15" s="1022"/>
      <c r="CB15" s="1022"/>
      <c r="CC15" s="1022"/>
      <c r="CD15" s="1022"/>
      <c r="CE15" s="1022"/>
      <c r="CF15" s="1022"/>
      <c r="CG15" s="1043"/>
      <c r="CH15" s="1018">
        <v>-5</v>
      </c>
      <c r="CI15" s="1019"/>
      <c r="CJ15" s="1019"/>
      <c r="CK15" s="1019"/>
      <c r="CL15" s="1020"/>
      <c r="CM15" s="1018">
        <v>82</v>
      </c>
      <c r="CN15" s="1019"/>
      <c r="CO15" s="1019"/>
      <c r="CP15" s="1019"/>
      <c r="CQ15" s="1020"/>
      <c r="CR15" s="1018">
        <v>6</v>
      </c>
      <c r="CS15" s="1019"/>
      <c r="CT15" s="1019"/>
      <c r="CU15" s="1019"/>
      <c r="CV15" s="1020"/>
      <c r="CW15" s="1018" t="s">
        <v>539</v>
      </c>
      <c r="CX15" s="1019"/>
      <c r="CY15" s="1019"/>
      <c r="CZ15" s="1019"/>
      <c r="DA15" s="1020"/>
      <c r="DB15" s="1018" t="s">
        <v>539</v>
      </c>
      <c r="DC15" s="1019"/>
      <c r="DD15" s="1019"/>
      <c r="DE15" s="1019"/>
      <c r="DF15" s="1020"/>
      <c r="DG15" s="1018" t="s">
        <v>539</v>
      </c>
      <c r="DH15" s="1019"/>
      <c r="DI15" s="1019"/>
      <c r="DJ15" s="1019"/>
      <c r="DK15" s="1020"/>
      <c r="DL15" s="1018" t="s">
        <v>539</v>
      </c>
      <c r="DM15" s="1019"/>
      <c r="DN15" s="1019"/>
      <c r="DO15" s="1019"/>
      <c r="DP15" s="1020"/>
      <c r="DQ15" s="1018" t="s">
        <v>539</v>
      </c>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t="s">
        <v>630</v>
      </c>
      <c r="BT16" s="1022"/>
      <c r="BU16" s="1022"/>
      <c r="BV16" s="1022"/>
      <c r="BW16" s="1022"/>
      <c r="BX16" s="1022"/>
      <c r="BY16" s="1022"/>
      <c r="BZ16" s="1022"/>
      <c r="CA16" s="1022"/>
      <c r="CB16" s="1022"/>
      <c r="CC16" s="1022"/>
      <c r="CD16" s="1022"/>
      <c r="CE16" s="1022"/>
      <c r="CF16" s="1022"/>
      <c r="CG16" s="1043"/>
      <c r="CH16" s="1018">
        <v>22</v>
      </c>
      <c r="CI16" s="1019"/>
      <c r="CJ16" s="1019"/>
      <c r="CK16" s="1019"/>
      <c r="CL16" s="1020"/>
      <c r="CM16" s="1018">
        <v>224</v>
      </c>
      <c r="CN16" s="1019"/>
      <c r="CO16" s="1019"/>
      <c r="CP16" s="1019"/>
      <c r="CQ16" s="1020"/>
      <c r="CR16" s="1018">
        <v>7</v>
      </c>
      <c r="CS16" s="1019"/>
      <c r="CT16" s="1019"/>
      <c r="CU16" s="1019"/>
      <c r="CV16" s="1020"/>
      <c r="CW16" s="1018" t="s">
        <v>539</v>
      </c>
      <c r="CX16" s="1019"/>
      <c r="CY16" s="1019"/>
      <c r="CZ16" s="1019"/>
      <c r="DA16" s="1020"/>
      <c r="DB16" s="1018" t="s">
        <v>539</v>
      </c>
      <c r="DC16" s="1019"/>
      <c r="DD16" s="1019"/>
      <c r="DE16" s="1019"/>
      <c r="DF16" s="1020"/>
      <c r="DG16" s="1018" t="s">
        <v>539</v>
      </c>
      <c r="DH16" s="1019"/>
      <c r="DI16" s="1019"/>
      <c r="DJ16" s="1019"/>
      <c r="DK16" s="1020"/>
      <c r="DL16" s="1018" t="s">
        <v>539</v>
      </c>
      <c r="DM16" s="1019"/>
      <c r="DN16" s="1019"/>
      <c r="DO16" s="1019"/>
      <c r="DP16" s="1020"/>
      <c r="DQ16" s="1018" t="s">
        <v>539</v>
      </c>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t="s">
        <v>631</v>
      </c>
      <c r="BT17" s="1022"/>
      <c r="BU17" s="1022"/>
      <c r="BV17" s="1022"/>
      <c r="BW17" s="1022"/>
      <c r="BX17" s="1022"/>
      <c r="BY17" s="1022"/>
      <c r="BZ17" s="1022"/>
      <c r="CA17" s="1022"/>
      <c r="CB17" s="1022"/>
      <c r="CC17" s="1022"/>
      <c r="CD17" s="1022"/>
      <c r="CE17" s="1022"/>
      <c r="CF17" s="1022"/>
      <c r="CG17" s="1043"/>
      <c r="CH17" s="1018">
        <v>-1</v>
      </c>
      <c r="CI17" s="1019"/>
      <c r="CJ17" s="1019"/>
      <c r="CK17" s="1019"/>
      <c r="CL17" s="1020"/>
      <c r="CM17" s="1018">
        <v>960</v>
      </c>
      <c r="CN17" s="1019"/>
      <c r="CO17" s="1019"/>
      <c r="CP17" s="1019"/>
      <c r="CQ17" s="1020"/>
      <c r="CR17" s="1018">
        <v>20</v>
      </c>
      <c r="CS17" s="1019"/>
      <c r="CT17" s="1019"/>
      <c r="CU17" s="1019"/>
      <c r="CV17" s="1020"/>
      <c r="CW17" s="1018" t="s">
        <v>539</v>
      </c>
      <c r="CX17" s="1019"/>
      <c r="CY17" s="1019"/>
      <c r="CZ17" s="1019"/>
      <c r="DA17" s="1020"/>
      <c r="DB17" s="1018">
        <v>4000</v>
      </c>
      <c r="DC17" s="1019"/>
      <c r="DD17" s="1019"/>
      <c r="DE17" s="1019"/>
      <c r="DF17" s="1020"/>
      <c r="DG17" s="1018" t="s">
        <v>539</v>
      </c>
      <c r="DH17" s="1019"/>
      <c r="DI17" s="1019"/>
      <c r="DJ17" s="1019"/>
      <c r="DK17" s="1020"/>
      <c r="DL17" s="1018" t="s">
        <v>539</v>
      </c>
      <c r="DM17" s="1019"/>
      <c r="DN17" s="1019"/>
      <c r="DO17" s="1019"/>
      <c r="DP17" s="1020"/>
      <c r="DQ17" s="1018" t="s">
        <v>539</v>
      </c>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t="s">
        <v>632</v>
      </c>
      <c r="BT18" s="1022"/>
      <c r="BU18" s="1022"/>
      <c r="BV18" s="1022"/>
      <c r="BW18" s="1022"/>
      <c r="BX18" s="1022"/>
      <c r="BY18" s="1022"/>
      <c r="BZ18" s="1022"/>
      <c r="CA18" s="1022"/>
      <c r="CB18" s="1022"/>
      <c r="CC18" s="1022"/>
      <c r="CD18" s="1022"/>
      <c r="CE18" s="1022"/>
      <c r="CF18" s="1022"/>
      <c r="CG18" s="1043"/>
      <c r="CH18" s="1018">
        <v>-9</v>
      </c>
      <c r="CI18" s="1019"/>
      <c r="CJ18" s="1019"/>
      <c r="CK18" s="1019"/>
      <c r="CL18" s="1020"/>
      <c r="CM18" s="1018">
        <v>3117</v>
      </c>
      <c r="CN18" s="1019"/>
      <c r="CO18" s="1019"/>
      <c r="CP18" s="1019"/>
      <c r="CQ18" s="1020"/>
      <c r="CR18" s="1018">
        <v>1540</v>
      </c>
      <c r="CS18" s="1019"/>
      <c r="CT18" s="1019"/>
      <c r="CU18" s="1019"/>
      <c r="CV18" s="1020"/>
      <c r="CW18" s="1018" t="s">
        <v>539</v>
      </c>
      <c r="CX18" s="1019"/>
      <c r="CY18" s="1019"/>
      <c r="CZ18" s="1019"/>
      <c r="DA18" s="1020"/>
      <c r="DB18" s="1018" t="s">
        <v>539</v>
      </c>
      <c r="DC18" s="1019"/>
      <c r="DD18" s="1019"/>
      <c r="DE18" s="1019"/>
      <c r="DF18" s="1020"/>
      <c r="DG18" s="1018" t="s">
        <v>539</v>
      </c>
      <c r="DH18" s="1019"/>
      <c r="DI18" s="1019"/>
      <c r="DJ18" s="1019"/>
      <c r="DK18" s="1020"/>
      <c r="DL18" s="1018" t="s">
        <v>539</v>
      </c>
      <c r="DM18" s="1019"/>
      <c r="DN18" s="1019"/>
      <c r="DO18" s="1019"/>
      <c r="DP18" s="1020"/>
      <c r="DQ18" s="1018" t="s">
        <v>539</v>
      </c>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t="s">
        <v>633</v>
      </c>
      <c r="BT19" s="1022"/>
      <c r="BU19" s="1022"/>
      <c r="BV19" s="1022"/>
      <c r="BW19" s="1022"/>
      <c r="BX19" s="1022"/>
      <c r="BY19" s="1022"/>
      <c r="BZ19" s="1022"/>
      <c r="CA19" s="1022"/>
      <c r="CB19" s="1022"/>
      <c r="CC19" s="1022"/>
      <c r="CD19" s="1022"/>
      <c r="CE19" s="1022"/>
      <c r="CF19" s="1022"/>
      <c r="CG19" s="1043"/>
      <c r="CH19" s="1018">
        <v>1189</v>
      </c>
      <c r="CI19" s="1019"/>
      <c r="CJ19" s="1019"/>
      <c r="CK19" s="1019"/>
      <c r="CL19" s="1020"/>
      <c r="CM19" s="1018">
        <v>3185</v>
      </c>
      <c r="CN19" s="1019"/>
      <c r="CO19" s="1019"/>
      <c r="CP19" s="1019"/>
      <c r="CQ19" s="1020"/>
      <c r="CR19" s="1018">
        <v>2322</v>
      </c>
      <c r="CS19" s="1019"/>
      <c r="CT19" s="1019"/>
      <c r="CU19" s="1019"/>
      <c r="CV19" s="1020"/>
      <c r="CW19" s="1018">
        <v>875</v>
      </c>
      <c r="CX19" s="1019"/>
      <c r="CY19" s="1019"/>
      <c r="CZ19" s="1019"/>
      <c r="DA19" s="1020"/>
      <c r="DB19" s="1018">
        <v>12546</v>
      </c>
      <c r="DC19" s="1019"/>
      <c r="DD19" s="1019"/>
      <c r="DE19" s="1019"/>
      <c r="DF19" s="1020"/>
      <c r="DG19" s="1018" t="s">
        <v>539</v>
      </c>
      <c r="DH19" s="1019"/>
      <c r="DI19" s="1019"/>
      <c r="DJ19" s="1019"/>
      <c r="DK19" s="1020"/>
      <c r="DL19" s="1018" t="s">
        <v>539</v>
      </c>
      <c r="DM19" s="1019"/>
      <c r="DN19" s="1019"/>
      <c r="DO19" s="1019"/>
      <c r="DP19" s="1020"/>
      <c r="DQ19" s="1018" t="s">
        <v>539</v>
      </c>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t="s">
        <v>634</v>
      </c>
      <c r="BT20" s="1022"/>
      <c r="BU20" s="1022"/>
      <c r="BV20" s="1022"/>
      <c r="BW20" s="1022"/>
      <c r="BX20" s="1022"/>
      <c r="BY20" s="1022"/>
      <c r="BZ20" s="1022"/>
      <c r="CA20" s="1022"/>
      <c r="CB20" s="1022"/>
      <c r="CC20" s="1022"/>
      <c r="CD20" s="1022"/>
      <c r="CE20" s="1022"/>
      <c r="CF20" s="1022"/>
      <c r="CG20" s="1043"/>
      <c r="CH20" s="1018">
        <v>1</v>
      </c>
      <c r="CI20" s="1019"/>
      <c r="CJ20" s="1019"/>
      <c r="CK20" s="1019"/>
      <c r="CL20" s="1020"/>
      <c r="CM20" s="1018">
        <v>71</v>
      </c>
      <c r="CN20" s="1019"/>
      <c r="CO20" s="1019"/>
      <c r="CP20" s="1019"/>
      <c r="CQ20" s="1020"/>
      <c r="CR20" s="1018">
        <v>30</v>
      </c>
      <c r="CS20" s="1019"/>
      <c r="CT20" s="1019"/>
      <c r="CU20" s="1019"/>
      <c r="CV20" s="1020"/>
      <c r="CW20" s="1018">
        <v>41</v>
      </c>
      <c r="CX20" s="1019"/>
      <c r="CY20" s="1019"/>
      <c r="CZ20" s="1019"/>
      <c r="DA20" s="1020"/>
      <c r="DB20" s="1018" t="s">
        <v>539</v>
      </c>
      <c r="DC20" s="1019"/>
      <c r="DD20" s="1019"/>
      <c r="DE20" s="1019"/>
      <c r="DF20" s="1020"/>
      <c r="DG20" s="1018" t="s">
        <v>539</v>
      </c>
      <c r="DH20" s="1019"/>
      <c r="DI20" s="1019"/>
      <c r="DJ20" s="1019"/>
      <c r="DK20" s="1020"/>
      <c r="DL20" s="1018" t="s">
        <v>539</v>
      </c>
      <c r="DM20" s="1019"/>
      <c r="DN20" s="1019"/>
      <c r="DO20" s="1019"/>
      <c r="DP20" s="1020"/>
      <c r="DQ20" s="1018" t="s">
        <v>539</v>
      </c>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402</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403</v>
      </c>
      <c r="B23" s="966" t="s">
        <v>404</v>
      </c>
      <c r="C23" s="967"/>
      <c r="D23" s="967"/>
      <c r="E23" s="967"/>
      <c r="F23" s="967"/>
      <c r="G23" s="967"/>
      <c r="H23" s="967"/>
      <c r="I23" s="967"/>
      <c r="J23" s="967"/>
      <c r="K23" s="967"/>
      <c r="L23" s="967"/>
      <c r="M23" s="967"/>
      <c r="N23" s="967"/>
      <c r="O23" s="967"/>
      <c r="P23" s="977"/>
      <c r="Q23" s="1096">
        <v>403894</v>
      </c>
      <c r="R23" s="1090"/>
      <c r="S23" s="1090"/>
      <c r="T23" s="1090"/>
      <c r="U23" s="1090"/>
      <c r="V23" s="1090">
        <v>384060</v>
      </c>
      <c r="W23" s="1090"/>
      <c r="X23" s="1090"/>
      <c r="Y23" s="1090"/>
      <c r="Z23" s="1090"/>
      <c r="AA23" s="1090">
        <v>19833</v>
      </c>
      <c r="AB23" s="1090"/>
      <c r="AC23" s="1090"/>
      <c r="AD23" s="1090"/>
      <c r="AE23" s="1097"/>
      <c r="AF23" s="1098">
        <v>14053</v>
      </c>
      <c r="AG23" s="1090"/>
      <c r="AH23" s="1090"/>
      <c r="AI23" s="1090"/>
      <c r="AJ23" s="1099"/>
      <c r="AK23" s="1100"/>
      <c r="AL23" s="1101"/>
      <c r="AM23" s="1101"/>
      <c r="AN23" s="1101"/>
      <c r="AO23" s="1101"/>
      <c r="AP23" s="1090">
        <v>372560</v>
      </c>
      <c r="AQ23" s="1090"/>
      <c r="AR23" s="1090"/>
      <c r="AS23" s="1090"/>
      <c r="AT23" s="1090"/>
      <c r="AU23" s="1091"/>
      <c r="AV23" s="1091"/>
      <c r="AW23" s="1091"/>
      <c r="AX23" s="1091"/>
      <c r="AY23" s="1092"/>
      <c r="AZ23" s="1093" t="s">
        <v>405</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406</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407</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376</v>
      </c>
      <c r="B26" s="1025"/>
      <c r="C26" s="1025"/>
      <c r="D26" s="1025"/>
      <c r="E26" s="1025"/>
      <c r="F26" s="1025"/>
      <c r="G26" s="1025"/>
      <c r="H26" s="1025"/>
      <c r="I26" s="1025"/>
      <c r="J26" s="1025"/>
      <c r="K26" s="1025"/>
      <c r="L26" s="1025"/>
      <c r="M26" s="1025"/>
      <c r="N26" s="1025"/>
      <c r="O26" s="1025"/>
      <c r="P26" s="1026"/>
      <c r="Q26" s="1030" t="s">
        <v>408</v>
      </c>
      <c r="R26" s="1031"/>
      <c r="S26" s="1031"/>
      <c r="T26" s="1031"/>
      <c r="U26" s="1032"/>
      <c r="V26" s="1030" t="s">
        <v>409</v>
      </c>
      <c r="W26" s="1031"/>
      <c r="X26" s="1031"/>
      <c r="Y26" s="1031"/>
      <c r="Z26" s="1032"/>
      <c r="AA26" s="1030" t="s">
        <v>410</v>
      </c>
      <c r="AB26" s="1031"/>
      <c r="AC26" s="1031"/>
      <c r="AD26" s="1031"/>
      <c r="AE26" s="1031"/>
      <c r="AF26" s="1084" t="s">
        <v>411</v>
      </c>
      <c r="AG26" s="1037"/>
      <c r="AH26" s="1037"/>
      <c r="AI26" s="1037"/>
      <c r="AJ26" s="1085"/>
      <c r="AK26" s="1031" t="s">
        <v>412</v>
      </c>
      <c r="AL26" s="1031"/>
      <c r="AM26" s="1031"/>
      <c r="AN26" s="1031"/>
      <c r="AO26" s="1032"/>
      <c r="AP26" s="1030" t="s">
        <v>413</v>
      </c>
      <c r="AQ26" s="1031"/>
      <c r="AR26" s="1031"/>
      <c r="AS26" s="1031"/>
      <c r="AT26" s="1032"/>
      <c r="AU26" s="1030" t="s">
        <v>414</v>
      </c>
      <c r="AV26" s="1031"/>
      <c r="AW26" s="1031"/>
      <c r="AX26" s="1031"/>
      <c r="AY26" s="1032"/>
      <c r="AZ26" s="1030" t="s">
        <v>415</v>
      </c>
      <c r="BA26" s="1031"/>
      <c r="BB26" s="1031"/>
      <c r="BC26" s="1031"/>
      <c r="BD26" s="1032"/>
      <c r="BE26" s="1030" t="s">
        <v>383</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416</v>
      </c>
      <c r="C28" s="1077"/>
      <c r="D28" s="1077"/>
      <c r="E28" s="1077"/>
      <c r="F28" s="1077"/>
      <c r="G28" s="1077"/>
      <c r="H28" s="1077"/>
      <c r="I28" s="1077"/>
      <c r="J28" s="1077"/>
      <c r="K28" s="1077"/>
      <c r="L28" s="1077"/>
      <c r="M28" s="1077"/>
      <c r="N28" s="1077"/>
      <c r="O28" s="1077"/>
      <c r="P28" s="1078"/>
      <c r="Q28" s="1079">
        <v>68938</v>
      </c>
      <c r="R28" s="1080"/>
      <c r="S28" s="1080"/>
      <c r="T28" s="1080"/>
      <c r="U28" s="1080"/>
      <c r="V28" s="1080">
        <v>68586</v>
      </c>
      <c r="W28" s="1080"/>
      <c r="X28" s="1080"/>
      <c r="Y28" s="1080"/>
      <c r="Z28" s="1080"/>
      <c r="AA28" s="1080">
        <v>352</v>
      </c>
      <c r="AB28" s="1080"/>
      <c r="AC28" s="1080"/>
      <c r="AD28" s="1080"/>
      <c r="AE28" s="1081"/>
      <c r="AF28" s="1082">
        <v>352</v>
      </c>
      <c r="AG28" s="1080"/>
      <c r="AH28" s="1080"/>
      <c r="AI28" s="1080"/>
      <c r="AJ28" s="1083"/>
      <c r="AK28" s="1071">
        <v>5758</v>
      </c>
      <c r="AL28" s="1072"/>
      <c r="AM28" s="1072"/>
      <c r="AN28" s="1072"/>
      <c r="AO28" s="1072"/>
      <c r="AP28" s="1072"/>
      <c r="AQ28" s="1072"/>
      <c r="AR28" s="1072"/>
      <c r="AS28" s="1072"/>
      <c r="AT28" s="1072"/>
      <c r="AU28" s="1072"/>
      <c r="AV28" s="1072"/>
      <c r="AW28" s="1072"/>
      <c r="AX28" s="1072"/>
      <c r="AY28" s="1072"/>
      <c r="AZ28" s="1073" t="s">
        <v>539</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417</v>
      </c>
      <c r="C29" s="1060"/>
      <c r="D29" s="1060"/>
      <c r="E29" s="1060"/>
      <c r="F29" s="1060"/>
      <c r="G29" s="1060"/>
      <c r="H29" s="1060"/>
      <c r="I29" s="1060"/>
      <c r="J29" s="1060"/>
      <c r="K29" s="1060"/>
      <c r="L29" s="1060"/>
      <c r="M29" s="1060"/>
      <c r="N29" s="1060"/>
      <c r="O29" s="1060"/>
      <c r="P29" s="1061"/>
      <c r="Q29" s="1067">
        <v>67797</v>
      </c>
      <c r="R29" s="1068"/>
      <c r="S29" s="1068"/>
      <c r="T29" s="1068"/>
      <c r="U29" s="1068"/>
      <c r="V29" s="1068">
        <v>66287</v>
      </c>
      <c r="W29" s="1068"/>
      <c r="X29" s="1068"/>
      <c r="Y29" s="1068"/>
      <c r="Z29" s="1068"/>
      <c r="AA29" s="1068">
        <v>1510</v>
      </c>
      <c r="AB29" s="1068"/>
      <c r="AC29" s="1068"/>
      <c r="AD29" s="1068"/>
      <c r="AE29" s="1069"/>
      <c r="AF29" s="1064">
        <v>1510</v>
      </c>
      <c r="AG29" s="1065"/>
      <c r="AH29" s="1065"/>
      <c r="AI29" s="1065"/>
      <c r="AJ29" s="1066"/>
      <c r="AK29" s="1009">
        <v>10174</v>
      </c>
      <c r="AL29" s="1000"/>
      <c r="AM29" s="1000"/>
      <c r="AN29" s="1000"/>
      <c r="AO29" s="1000"/>
      <c r="AP29" s="1000"/>
      <c r="AQ29" s="1000"/>
      <c r="AR29" s="1000"/>
      <c r="AS29" s="1000"/>
      <c r="AT29" s="1000"/>
      <c r="AU29" s="1000"/>
      <c r="AV29" s="1000"/>
      <c r="AW29" s="1000"/>
      <c r="AX29" s="1000"/>
      <c r="AY29" s="1000"/>
      <c r="AZ29" s="1070" t="s">
        <v>539</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418</v>
      </c>
      <c r="C30" s="1060"/>
      <c r="D30" s="1060"/>
      <c r="E30" s="1060"/>
      <c r="F30" s="1060"/>
      <c r="G30" s="1060"/>
      <c r="H30" s="1060"/>
      <c r="I30" s="1060"/>
      <c r="J30" s="1060"/>
      <c r="K30" s="1060"/>
      <c r="L30" s="1060"/>
      <c r="M30" s="1060"/>
      <c r="N30" s="1060"/>
      <c r="O30" s="1060"/>
      <c r="P30" s="1061"/>
      <c r="Q30" s="1067">
        <v>9508</v>
      </c>
      <c r="R30" s="1068"/>
      <c r="S30" s="1068"/>
      <c r="T30" s="1068"/>
      <c r="U30" s="1068"/>
      <c r="V30" s="1068">
        <v>9500</v>
      </c>
      <c r="W30" s="1068"/>
      <c r="X30" s="1068"/>
      <c r="Y30" s="1068"/>
      <c r="Z30" s="1068"/>
      <c r="AA30" s="1068">
        <v>8</v>
      </c>
      <c r="AB30" s="1068"/>
      <c r="AC30" s="1068"/>
      <c r="AD30" s="1068"/>
      <c r="AE30" s="1069"/>
      <c r="AF30" s="1064">
        <v>8</v>
      </c>
      <c r="AG30" s="1065"/>
      <c r="AH30" s="1065"/>
      <c r="AI30" s="1065"/>
      <c r="AJ30" s="1066"/>
      <c r="AK30" s="1009">
        <v>1740</v>
      </c>
      <c r="AL30" s="1000"/>
      <c r="AM30" s="1000"/>
      <c r="AN30" s="1000"/>
      <c r="AO30" s="1000"/>
      <c r="AP30" s="1000"/>
      <c r="AQ30" s="1000"/>
      <c r="AR30" s="1000"/>
      <c r="AS30" s="1000"/>
      <c r="AT30" s="1000"/>
      <c r="AU30" s="1000"/>
      <c r="AV30" s="1000"/>
      <c r="AW30" s="1000"/>
      <c r="AX30" s="1000"/>
      <c r="AY30" s="1000"/>
      <c r="AZ30" s="1070" t="s">
        <v>539</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419</v>
      </c>
      <c r="C31" s="1060"/>
      <c r="D31" s="1060"/>
      <c r="E31" s="1060"/>
      <c r="F31" s="1060"/>
      <c r="G31" s="1060"/>
      <c r="H31" s="1060"/>
      <c r="I31" s="1060"/>
      <c r="J31" s="1060"/>
      <c r="K31" s="1060"/>
      <c r="L31" s="1060"/>
      <c r="M31" s="1060"/>
      <c r="N31" s="1060"/>
      <c r="O31" s="1060"/>
      <c r="P31" s="1061"/>
      <c r="Q31" s="1067">
        <v>19224</v>
      </c>
      <c r="R31" s="1068"/>
      <c r="S31" s="1068"/>
      <c r="T31" s="1068"/>
      <c r="U31" s="1068"/>
      <c r="V31" s="1068">
        <v>19224</v>
      </c>
      <c r="W31" s="1068"/>
      <c r="X31" s="1068"/>
      <c r="Y31" s="1068"/>
      <c r="Z31" s="1068"/>
      <c r="AA31" s="1068">
        <v>0</v>
      </c>
      <c r="AB31" s="1068"/>
      <c r="AC31" s="1068"/>
      <c r="AD31" s="1068"/>
      <c r="AE31" s="1069"/>
      <c r="AF31" s="1064">
        <v>194</v>
      </c>
      <c r="AG31" s="1065"/>
      <c r="AH31" s="1065"/>
      <c r="AI31" s="1065"/>
      <c r="AJ31" s="1066"/>
      <c r="AK31" s="1009">
        <v>9335</v>
      </c>
      <c r="AL31" s="1000"/>
      <c r="AM31" s="1000"/>
      <c r="AN31" s="1000"/>
      <c r="AO31" s="1000"/>
      <c r="AP31" s="1000">
        <v>201332</v>
      </c>
      <c r="AQ31" s="1000"/>
      <c r="AR31" s="1000"/>
      <c r="AS31" s="1000"/>
      <c r="AT31" s="1000"/>
      <c r="AU31" s="1000">
        <v>91405</v>
      </c>
      <c r="AV31" s="1000"/>
      <c r="AW31" s="1000"/>
      <c r="AX31" s="1000"/>
      <c r="AY31" s="1000"/>
      <c r="AZ31" s="1070" t="s">
        <v>539</v>
      </c>
      <c r="BA31" s="1070"/>
      <c r="BB31" s="1070"/>
      <c r="BC31" s="1070"/>
      <c r="BD31" s="1070"/>
      <c r="BE31" s="1001" t="s">
        <v>420</v>
      </c>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421</v>
      </c>
      <c r="C32" s="1060"/>
      <c r="D32" s="1060"/>
      <c r="E32" s="1060"/>
      <c r="F32" s="1060"/>
      <c r="G32" s="1060"/>
      <c r="H32" s="1060"/>
      <c r="I32" s="1060"/>
      <c r="J32" s="1060"/>
      <c r="K32" s="1060"/>
      <c r="L32" s="1060"/>
      <c r="M32" s="1060"/>
      <c r="N32" s="1060"/>
      <c r="O32" s="1060"/>
      <c r="P32" s="1061"/>
      <c r="Q32" s="1067">
        <v>752</v>
      </c>
      <c r="R32" s="1068"/>
      <c r="S32" s="1068"/>
      <c r="T32" s="1068"/>
      <c r="U32" s="1068"/>
      <c r="V32" s="1068">
        <v>639</v>
      </c>
      <c r="W32" s="1068"/>
      <c r="X32" s="1068"/>
      <c r="Y32" s="1068"/>
      <c r="Z32" s="1068"/>
      <c r="AA32" s="1068">
        <v>113</v>
      </c>
      <c r="AB32" s="1068"/>
      <c r="AC32" s="1068"/>
      <c r="AD32" s="1068"/>
      <c r="AE32" s="1069"/>
      <c r="AF32" s="1064">
        <v>3228</v>
      </c>
      <c r="AG32" s="1065"/>
      <c r="AH32" s="1065"/>
      <c r="AI32" s="1065"/>
      <c r="AJ32" s="1066"/>
      <c r="AK32" s="1009">
        <v>138</v>
      </c>
      <c r="AL32" s="1000"/>
      <c r="AM32" s="1000"/>
      <c r="AN32" s="1000"/>
      <c r="AO32" s="1000"/>
      <c r="AP32" s="1000">
        <v>517</v>
      </c>
      <c r="AQ32" s="1000"/>
      <c r="AR32" s="1000"/>
      <c r="AS32" s="1000"/>
      <c r="AT32" s="1000"/>
      <c r="AU32" s="1000">
        <v>268</v>
      </c>
      <c r="AV32" s="1000"/>
      <c r="AW32" s="1000"/>
      <c r="AX32" s="1000"/>
      <c r="AY32" s="1000"/>
      <c r="AZ32" s="1070" t="s">
        <v>539</v>
      </c>
      <c r="BA32" s="1070"/>
      <c r="BB32" s="1070"/>
      <c r="BC32" s="1070"/>
      <c r="BD32" s="1070"/>
      <c r="BE32" s="1001" t="s">
        <v>422</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423</v>
      </c>
      <c r="C33" s="1060"/>
      <c r="D33" s="1060"/>
      <c r="E33" s="1060"/>
      <c r="F33" s="1060"/>
      <c r="G33" s="1060"/>
      <c r="H33" s="1060"/>
      <c r="I33" s="1060"/>
      <c r="J33" s="1060"/>
      <c r="K33" s="1060"/>
      <c r="L33" s="1060"/>
      <c r="M33" s="1060"/>
      <c r="N33" s="1060"/>
      <c r="O33" s="1060"/>
      <c r="P33" s="1061"/>
      <c r="Q33" s="1067">
        <v>15244</v>
      </c>
      <c r="R33" s="1068"/>
      <c r="S33" s="1068"/>
      <c r="T33" s="1068"/>
      <c r="U33" s="1068"/>
      <c r="V33" s="1068">
        <v>13926</v>
      </c>
      <c r="W33" s="1068"/>
      <c r="X33" s="1068"/>
      <c r="Y33" s="1068"/>
      <c r="Z33" s="1068"/>
      <c r="AA33" s="1068">
        <v>1318</v>
      </c>
      <c r="AB33" s="1068"/>
      <c r="AC33" s="1068"/>
      <c r="AD33" s="1068"/>
      <c r="AE33" s="1069"/>
      <c r="AF33" s="1064">
        <v>9291</v>
      </c>
      <c r="AG33" s="1065"/>
      <c r="AH33" s="1065"/>
      <c r="AI33" s="1065"/>
      <c r="AJ33" s="1066"/>
      <c r="AK33" s="1009">
        <v>228</v>
      </c>
      <c r="AL33" s="1000"/>
      <c r="AM33" s="1000"/>
      <c r="AN33" s="1000"/>
      <c r="AO33" s="1000"/>
      <c r="AP33" s="1000">
        <v>22441</v>
      </c>
      <c r="AQ33" s="1000"/>
      <c r="AR33" s="1000"/>
      <c r="AS33" s="1000"/>
      <c r="AT33" s="1000"/>
      <c r="AU33" s="1000">
        <v>291</v>
      </c>
      <c r="AV33" s="1000"/>
      <c r="AW33" s="1000"/>
      <c r="AX33" s="1000"/>
      <c r="AY33" s="1000"/>
      <c r="AZ33" s="1070" t="s">
        <v>539</v>
      </c>
      <c r="BA33" s="1070"/>
      <c r="BB33" s="1070"/>
      <c r="BC33" s="1070"/>
      <c r="BD33" s="1070"/>
      <c r="BE33" s="1001" t="s">
        <v>424</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425</v>
      </c>
      <c r="C34" s="1060"/>
      <c r="D34" s="1060"/>
      <c r="E34" s="1060"/>
      <c r="F34" s="1060"/>
      <c r="G34" s="1060"/>
      <c r="H34" s="1060"/>
      <c r="I34" s="1060"/>
      <c r="J34" s="1060"/>
      <c r="K34" s="1060"/>
      <c r="L34" s="1060"/>
      <c r="M34" s="1060"/>
      <c r="N34" s="1060"/>
      <c r="O34" s="1060"/>
      <c r="P34" s="1061"/>
      <c r="Q34" s="1067">
        <v>248</v>
      </c>
      <c r="R34" s="1068"/>
      <c r="S34" s="1068"/>
      <c r="T34" s="1068"/>
      <c r="U34" s="1068"/>
      <c r="V34" s="1068">
        <v>186</v>
      </c>
      <c r="W34" s="1068"/>
      <c r="X34" s="1068"/>
      <c r="Y34" s="1068"/>
      <c r="Z34" s="1068"/>
      <c r="AA34" s="1068">
        <v>62</v>
      </c>
      <c r="AB34" s="1068"/>
      <c r="AC34" s="1068"/>
      <c r="AD34" s="1068"/>
      <c r="AE34" s="1069"/>
      <c r="AF34" s="1064">
        <v>1071</v>
      </c>
      <c r="AG34" s="1065"/>
      <c r="AH34" s="1065"/>
      <c r="AI34" s="1065"/>
      <c r="AJ34" s="1066"/>
      <c r="AK34" s="1009">
        <v>2</v>
      </c>
      <c r="AL34" s="1000"/>
      <c r="AM34" s="1000"/>
      <c r="AN34" s="1000"/>
      <c r="AO34" s="1000"/>
      <c r="AP34" s="1000">
        <v>22</v>
      </c>
      <c r="AQ34" s="1000"/>
      <c r="AR34" s="1000"/>
      <c r="AS34" s="1000"/>
      <c r="AT34" s="1000"/>
      <c r="AU34" s="1000">
        <v>0</v>
      </c>
      <c r="AV34" s="1000"/>
      <c r="AW34" s="1000"/>
      <c r="AX34" s="1000"/>
      <c r="AY34" s="1000"/>
      <c r="AZ34" s="1070" t="s">
        <v>539</v>
      </c>
      <c r="BA34" s="1070"/>
      <c r="BB34" s="1070"/>
      <c r="BC34" s="1070"/>
      <c r="BD34" s="1070"/>
      <c r="BE34" s="1001" t="s">
        <v>426</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t="s">
        <v>427</v>
      </c>
      <c r="C35" s="1060"/>
      <c r="D35" s="1060"/>
      <c r="E35" s="1060"/>
      <c r="F35" s="1060"/>
      <c r="G35" s="1060"/>
      <c r="H35" s="1060"/>
      <c r="I35" s="1060"/>
      <c r="J35" s="1060"/>
      <c r="K35" s="1060"/>
      <c r="L35" s="1060"/>
      <c r="M35" s="1060"/>
      <c r="N35" s="1060"/>
      <c r="O35" s="1060"/>
      <c r="P35" s="1061"/>
      <c r="Q35" s="1067">
        <v>41</v>
      </c>
      <c r="R35" s="1068"/>
      <c r="S35" s="1068"/>
      <c r="T35" s="1068"/>
      <c r="U35" s="1068"/>
      <c r="V35" s="1068">
        <v>57</v>
      </c>
      <c r="W35" s="1068"/>
      <c r="X35" s="1068"/>
      <c r="Y35" s="1068"/>
      <c r="Z35" s="1068"/>
      <c r="AA35" s="1068">
        <v>-16</v>
      </c>
      <c r="AB35" s="1068"/>
      <c r="AC35" s="1068"/>
      <c r="AD35" s="1068"/>
      <c r="AE35" s="1069"/>
      <c r="AF35" s="1064" t="s">
        <v>405</v>
      </c>
      <c r="AG35" s="1065"/>
      <c r="AH35" s="1065"/>
      <c r="AI35" s="1065"/>
      <c r="AJ35" s="1066"/>
      <c r="AK35" s="1009">
        <v>35</v>
      </c>
      <c r="AL35" s="1000"/>
      <c r="AM35" s="1000"/>
      <c r="AN35" s="1000"/>
      <c r="AO35" s="1000"/>
      <c r="AP35" s="1000">
        <v>521</v>
      </c>
      <c r="AQ35" s="1000"/>
      <c r="AR35" s="1000"/>
      <c r="AS35" s="1000"/>
      <c r="AT35" s="1000"/>
      <c r="AU35" s="1000">
        <v>446</v>
      </c>
      <c r="AV35" s="1000"/>
      <c r="AW35" s="1000"/>
      <c r="AX35" s="1000"/>
      <c r="AY35" s="1000"/>
      <c r="AZ35" s="1070" t="s">
        <v>539</v>
      </c>
      <c r="BA35" s="1070"/>
      <c r="BB35" s="1070"/>
      <c r="BC35" s="1070"/>
      <c r="BD35" s="1070"/>
      <c r="BE35" s="1001" t="s">
        <v>426</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428</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403</v>
      </c>
      <c r="B63" s="966" t="s">
        <v>429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15654</v>
      </c>
      <c r="AG63" s="988"/>
      <c r="AH63" s="988"/>
      <c r="AI63" s="988"/>
      <c r="AJ63" s="1051"/>
      <c r="AK63" s="1052"/>
      <c r="AL63" s="992"/>
      <c r="AM63" s="992"/>
      <c r="AN63" s="992"/>
      <c r="AO63" s="992"/>
      <c r="AP63" s="988">
        <v>224833</v>
      </c>
      <c r="AQ63" s="988"/>
      <c r="AR63" s="988"/>
      <c r="AS63" s="988"/>
      <c r="AT63" s="988"/>
      <c r="AU63" s="988">
        <v>92410</v>
      </c>
      <c r="AV63" s="988"/>
      <c r="AW63" s="988"/>
      <c r="AX63" s="988"/>
      <c r="AY63" s="988"/>
      <c r="AZ63" s="1046"/>
      <c r="BA63" s="1046"/>
      <c r="BB63" s="1046"/>
      <c r="BC63" s="1046"/>
      <c r="BD63" s="1046"/>
      <c r="BE63" s="989"/>
      <c r="BF63" s="989"/>
      <c r="BG63" s="989"/>
      <c r="BH63" s="989"/>
      <c r="BI63" s="990"/>
      <c r="BJ63" s="1047" t="s">
        <v>430</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431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432</v>
      </c>
      <c r="B66" s="1025"/>
      <c r="C66" s="1025"/>
      <c r="D66" s="1025"/>
      <c r="E66" s="1025"/>
      <c r="F66" s="1025"/>
      <c r="G66" s="1025"/>
      <c r="H66" s="1025"/>
      <c r="I66" s="1025"/>
      <c r="J66" s="1025"/>
      <c r="K66" s="1025"/>
      <c r="L66" s="1025"/>
      <c r="M66" s="1025"/>
      <c r="N66" s="1025"/>
      <c r="O66" s="1025"/>
      <c r="P66" s="1026"/>
      <c r="Q66" s="1030" t="s">
        <v>433</v>
      </c>
      <c r="R66" s="1031"/>
      <c r="S66" s="1031"/>
      <c r="T66" s="1031"/>
      <c r="U66" s="1032"/>
      <c r="V66" s="1030" t="s">
        <v>434</v>
      </c>
      <c r="W66" s="1031"/>
      <c r="X66" s="1031"/>
      <c r="Y66" s="1031"/>
      <c r="Z66" s="1032"/>
      <c r="AA66" s="1030" t="s">
        <v>435</v>
      </c>
      <c r="AB66" s="1031"/>
      <c r="AC66" s="1031"/>
      <c r="AD66" s="1031"/>
      <c r="AE66" s="1032"/>
      <c r="AF66" s="1036" t="s">
        <v>411</v>
      </c>
      <c r="AG66" s="1037"/>
      <c r="AH66" s="1037"/>
      <c r="AI66" s="1037"/>
      <c r="AJ66" s="1038"/>
      <c r="AK66" s="1030" t="s">
        <v>436</v>
      </c>
      <c r="AL66" s="1025"/>
      <c r="AM66" s="1025"/>
      <c r="AN66" s="1025"/>
      <c r="AO66" s="1026"/>
      <c r="AP66" s="1030" t="s">
        <v>413</v>
      </c>
      <c r="AQ66" s="1031"/>
      <c r="AR66" s="1031"/>
      <c r="AS66" s="1031"/>
      <c r="AT66" s="1032"/>
      <c r="AU66" s="1030" t="s">
        <v>437</v>
      </c>
      <c r="AV66" s="1031"/>
      <c r="AW66" s="1031"/>
      <c r="AX66" s="1031"/>
      <c r="AY66" s="1032"/>
      <c r="AZ66" s="1030" t="s">
        <v>383</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604</v>
      </c>
      <c r="C68" s="1015"/>
      <c r="D68" s="1015"/>
      <c r="E68" s="1015"/>
      <c r="F68" s="1015"/>
      <c r="G68" s="1015"/>
      <c r="H68" s="1015"/>
      <c r="I68" s="1015"/>
      <c r="J68" s="1015"/>
      <c r="K68" s="1015"/>
      <c r="L68" s="1015"/>
      <c r="M68" s="1015"/>
      <c r="N68" s="1015"/>
      <c r="O68" s="1015"/>
      <c r="P68" s="1016"/>
      <c r="Q68" s="1017">
        <v>356</v>
      </c>
      <c r="R68" s="1011"/>
      <c r="S68" s="1011"/>
      <c r="T68" s="1011"/>
      <c r="U68" s="1011"/>
      <c r="V68" s="1011">
        <v>342</v>
      </c>
      <c r="W68" s="1011"/>
      <c r="X68" s="1011"/>
      <c r="Y68" s="1011"/>
      <c r="Z68" s="1011"/>
      <c r="AA68" s="1011">
        <v>14</v>
      </c>
      <c r="AB68" s="1011"/>
      <c r="AC68" s="1011"/>
      <c r="AD68" s="1011"/>
      <c r="AE68" s="1011"/>
      <c r="AF68" s="1011">
        <v>14</v>
      </c>
      <c r="AG68" s="1011"/>
      <c r="AH68" s="1011"/>
      <c r="AI68" s="1011"/>
      <c r="AJ68" s="1011"/>
      <c r="AK68" s="1011">
        <v>221</v>
      </c>
      <c r="AL68" s="1011"/>
      <c r="AM68" s="1011"/>
      <c r="AN68" s="1011"/>
      <c r="AO68" s="1011"/>
      <c r="AP68" s="1011" t="s">
        <v>539</v>
      </c>
      <c r="AQ68" s="1011"/>
      <c r="AR68" s="1011"/>
      <c r="AS68" s="1011"/>
      <c r="AT68" s="1011"/>
      <c r="AU68" s="1011" t="s">
        <v>539</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605</v>
      </c>
      <c r="C69" s="1004"/>
      <c r="D69" s="1004"/>
      <c r="E69" s="1004"/>
      <c r="F69" s="1004"/>
      <c r="G69" s="1004"/>
      <c r="H69" s="1004"/>
      <c r="I69" s="1004"/>
      <c r="J69" s="1004"/>
      <c r="K69" s="1004"/>
      <c r="L69" s="1004"/>
      <c r="M69" s="1004"/>
      <c r="N69" s="1004"/>
      <c r="O69" s="1004"/>
      <c r="P69" s="1005"/>
      <c r="Q69" s="1006">
        <v>190</v>
      </c>
      <c r="R69" s="1000"/>
      <c r="S69" s="1000"/>
      <c r="T69" s="1000"/>
      <c r="U69" s="1000"/>
      <c r="V69" s="1000">
        <v>144</v>
      </c>
      <c r="W69" s="1000"/>
      <c r="X69" s="1000"/>
      <c r="Y69" s="1000"/>
      <c r="Z69" s="1000"/>
      <c r="AA69" s="1000">
        <v>46</v>
      </c>
      <c r="AB69" s="1000"/>
      <c r="AC69" s="1000"/>
      <c r="AD69" s="1000"/>
      <c r="AE69" s="1000"/>
      <c r="AF69" s="1000">
        <v>46</v>
      </c>
      <c r="AG69" s="1000"/>
      <c r="AH69" s="1000"/>
      <c r="AI69" s="1000"/>
      <c r="AJ69" s="1000"/>
      <c r="AK69" s="1000">
        <v>162</v>
      </c>
      <c r="AL69" s="1000"/>
      <c r="AM69" s="1000"/>
      <c r="AN69" s="1000"/>
      <c r="AO69" s="1000"/>
      <c r="AP69" s="1000" t="s">
        <v>539</v>
      </c>
      <c r="AQ69" s="1000"/>
      <c r="AR69" s="1000"/>
      <c r="AS69" s="1000"/>
      <c r="AT69" s="1000"/>
      <c r="AU69" s="1000" t="s">
        <v>539</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606</v>
      </c>
      <c r="C70" s="1004"/>
      <c r="D70" s="1004"/>
      <c r="E70" s="1004"/>
      <c r="F70" s="1004"/>
      <c r="G70" s="1004"/>
      <c r="H70" s="1004"/>
      <c r="I70" s="1004"/>
      <c r="J70" s="1004"/>
      <c r="K70" s="1004"/>
      <c r="L70" s="1004"/>
      <c r="M70" s="1004"/>
      <c r="N70" s="1004"/>
      <c r="O70" s="1004"/>
      <c r="P70" s="1005"/>
      <c r="Q70" s="1006">
        <v>104</v>
      </c>
      <c r="R70" s="1000"/>
      <c r="S70" s="1000"/>
      <c r="T70" s="1000"/>
      <c r="U70" s="1000"/>
      <c r="V70" s="1000">
        <v>100</v>
      </c>
      <c r="W70" s="1000"/>
      <c r="X70" s="1000"/>
      <c r="Y70" s="1000"/>
      <c r="Z70" s="1000"/>
      <c r="AA70" s="1000">
        <v>4</v>
      </c>
      <c r="AB70" s="1000"/>
      <c r="AC70" s="1000"/>
      <c r="AD70" s="1000"/>
      <c r="AE70" s="1000"/>
      <c r="AF70" s="1000">
        <v>4</v>
      </c>
      <c r="AG70" s="1000"/>
      <c r="AH70" s="1000"/>
      <c r="AI70" s="1000"/>
      <c r="AJ70" s="1000"/>
      <c r="AK70" s="1000">
        <v>54</v>
      </c>
      <c r="AL70" s="1000"/>
      <c r="AM70" s="1000"/>
      <c r="AN70" s="1000"/>
      <c r="AO70" s="1000"/>
      <c r="AP70" s="1000" t="s">
        <v>539</v>
      </c>
      <c r="AQ70" s="1000"/>
      <c r="AR70" s="1000"/>
      <c r="AS70" s="1000"/>
      <c r="AT70" s="1000"/>
      <c r="AU70" s="1000" t="s">
        <v>539</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607</v>
      </c>
      <c r="C71" s="1004"/>
      <c r="D71" s="1004"/>
      <c r="E71" s="1004"/>
      <c r="F71" s="1004"/>
      <c r="G71" s="1004"/>
      <c r="H71" s="1004"/>
      <c r="I71" s="1004"/>
      <c r="J71" s="1004"/>
      <c r="K71" s="1004"/>
      <c r="L71" s="1004"/>
      <c r="M71" s="1004"/>
      <c r="N71" s="1004"/>
      <c r="O71" s="1004"/>
      <c r="P71" s="1005"/>
      <c r="Q71" s="1006">
        <v>171</v>
      </c>
      <c r="R71" s="1000"/>
      <c r="S71" s="1000"/>
      <c r="T71" s="1000"/>
      <c r="U71" s="1000"/>
      <c r="V71" s="1000">
        <v>151</v>
      </c>
      <c r="W71" s="1000"/>
      <c r="X71" s="1000"/>
      <c r="Y71" s="1000"/>
      <c r="Z71" s="1000"/>
      <c r="AA71" s="1000">
        <v>20</v>
      </c>
      <c r="AB71" s="1000"/>
      <c r="AC71" s="1000"/>
      <c r="AD71" s="1000"/>
      <c r="AE71" s="1000"/>
      <c r="AF71" s="1000">
        <v>20</v>
      </c>
      <c r="AG71" s="1000"/>
      <c r="AH71" s="1000"/>
      <c r="AI71" s="1000"/>
      <c r="AJ71" s="1000"/>
      <c r="AK71" s="1000">
        <v>133</v>
      </c>
      <c r="AL71" s="1000"/>
      <c r="AM71" s="1000"/>
      <c r="AN71" s="1000"/>
      <c r="AO71" s="1000"/>
      <c r="AP71" s="1000" t="s">
        <v>539</v>
      </c>
      <c r="AQ71" s="1000"/>
      <c r="AR71" s="1000"/>
      <c r="AS71" s="1000"/>
      <c r="AT71" s="1000"/>
      <c r="AU71" s="1000" t="s">
        <v>539</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608</v>
      </c>
      <c r="C72" s="1004"/>
      <c r="D72" s="1004"/>
      <c r="E72" s="1004"/>
      <c r="F72" s="1004"/>
      <c r="G72" s="1004"/>
      <c r="H72" s="1004"/>
      <c r="I72" s="1004"/>
      <c r="J72" s="1004"/>
      <c r="K72" s="1004"/>
      <c r="L72" s="1004"/>
      <c r="M72" s="1004"/>
      <c r="N72" s="1004"/>
      <c r="O72" s="1004"/>
      <c r="P72" s="1005"/>
      <c r="Q72" s="1006">
        <v>746</v>
      </c>
      <c r="R72" s="1000"/>
      <c r="S72" s="1000"/>
      <c r="T72" s="1000"/>
      <c r="U72" s="1000"/>
      <c r="V72" s="1000">
        <v>779</v>
      </c>
      <c r="W72" s="1000"/>
      <c r="X72" s="1000"/>
      <c r="Y72" s="1000"/>
      <c r="Z72" s="1000"/>
      <c r="AA72" s="1000">
        <v>-33</v>
      </c>
      <c r="AB72" s="1000"/>
      <c r="AC72" s="1000"/>
      <c r="AD72" s="1000"/>
      <c r="AE72" s="1000"/>
      <c r="AF72" s="1000">
        <v>778</v>
      </c>
      <c r="AG72" s="1000"/>
      <c r="AH72" s="1000"/>
      <c r="AI72" s="1000"/>
      <c r="AJ72" s="1000"/>
      <c r="AK72" s="1000">
        <v>249</v>
      </c>
      <c r="AL72" s="1000"/>
      <c r="AM72" s="1000"/>
      <c r="AN72" s="1000"/>
      <c r="AO72" s="1000"/>
      <c r="AP72" s="1000">
        <v>307</v>
      </c>
      <c r="AQ72" s="1000"/>
      <c r="AR72" s="1000"/>
      <c r="AS72" s="1000"/>
      <c r="AT72" s="1000"/>
      <c r="AU72" s="1000">
        <v>122</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609</v>
      </c>
      <c r="C73" s="1004"/>
      <c r="D73" s="1004"/>
      <c r="E73" s="1004"/>
      <c r="F73" s="1004"/>
      <c r="G73" s="1004"/>
      <c r="H73" s="1004"/>
      <c r="I73" s="1004"/>
      <c r="J73" s="1004"/>
      <c r="K73" s="1004"/>
      <c r="L73" s="1004"/>
      <c r="M73" s="1004"/>
      <c r="N73" s="1004"/>
      <c r="O73" s="1004"/>
      <c r="P73" s="1005"/>
      <c r="Q73" s="1006">
        <v>6390</v>
      </c>
      <c r="R73" s="1000"/>
      <c r="S73" s="1000"/>
      <c r="T73" s="1000"/>
      <c r="U73" s="1000"/>
      <c r="V73" s="1000">
        <v>6838</v>
      </c>
      <c r="W73" s="1000"/>
      <c r="X73" s="1000"/>
      <c r="Y73" s="1000"/>
      <c r="Z73" s="1000"/>
      <c r="AA73" s="1000">
        <v>-448</v>
      </c>
      <c r="AB73" s="1000"/>
      <c r="AC73" s="1000"/>
      <c r="AD73" s="1000"/>
      <c r="AE73" s="1000"/>
      <c r="AF73" s="1000">
        <v>3444</v>
      </c>
      <c r="AG73" s="1000"/>
      <c r="AH73" s="1000"/>
      <c r="AI73" s="1000"/>
      <c r="AJ73" s="1000"/>
      <c r="AK73" s="1000">
        <v>1102</v>
      </c>
      <c r="AL73" s="1000"/>
      <c r="AM73" s="1000"/>
      <c r="AN73" s="1000"/>
      <c r="AO73" s="1000"/>
      <c r="AP73" s="1000">
        <v>19402</v>
      </c>
      <c r="AQ73" s="1000"/>
      <c r="AR73" s="1000"/>
      <c r="AS73" s="1000"/>
      <c r="AT73" s="1000"/>
      <c r="AU73" s="1000" t="s">
        <v>539</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610</v>
      </c>
      <c r="C74" s="1004"/>
      <c r="D74" s="1004"/>
      <c r="E74" s="1004"/>
      <c r="F74" s="1004"/>
      <c r="G74" s="1004"/>
      <c r="H74" s="1004"/>
      <c r="I74" s="1004"/>
      <c r="J74" s="1004"/>
      <c r="K74" s="1004"/>
      <c r="L74" s="1004"/>
      <c r="M74" s="1004"/>
      <c r="N74" s="1004"/>
      <c r="O74" s="1004"/>
      <c r="P74" s="1005"/>
      <c r="Q74" s="1006">
        <v>1523</v>
      </c>
      <c r="R74" s="1000"/>
      <c r="S74" s="1000"/>
      <c r="T74" s="1000"/>
      <c r="U74" s="1000"/>
      <c r="V74" s="1000">
        <v>1193</v>
      </c>
      <c r="W74" s="1000"/>
      <c r="X74" s="1000"/>
      <c r="Y74" s="1000"/>
      <c r="Z74" s="1000"/>
      <c r="AA74" s="1000">
        <v>330</v>
      </c>
      <c r="AB74" s="1000"/>
      <c r="AC74" s="1000"/>
      <c r="AD74" s="1000"/>
      <c r="AE74" s="1000"/>
      <c r="AF74" s="1000">
        <v>4403</v>
      </c>
      <c r="AG74" s="1000"/>
      <c r="AH74" s="1000"/>
      <c r="AI74" s="1000"/>
      <c r="AJ74" s="1000"/>
      <c r="AK74" s="1000">
        <v>2</v>
      </c>
      <c r="AL74" s="1000"/>
      <c r="AM74" s="1000"/>
      <c r="AN74" s="1000"/>
      <c r="AO74" s="1000"/>
      <c r="AP74" s="1000">
        <v>2534</v>
      </c>
      <c r="AQ74" s="1000"/>
      <c r="AR74" s="1000"/>
      <c r="AS74" s="1000"/>
      <c r="AT74" s="1000"/>
      <c r="AU74" s="1000" t="s">
        <v>539</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t="s">
        <v>611</v>
      </c>
      <c r="C75" s="1004"/>
      <c r="D75" s="1004"/>
      <c r="E75" s="1004"/>
      <c r="F75" s="1004"/>
      <c r="G75" s="1004"/>
      <c r="H75" s="1004"/>
      <c r="I75" s="1004"/>
      <c r="J75" s="1004"/>
      <c r="K75" s="1004"/>
      <c r="L75" s="1004"/>
      <c r="M75" s="1004"/>
      <c r="N75" s="1004"/>
      <c r="O75" s="1004"/>
      <c r="P75" s="1005"/>
      <c r="Q75" s="1007">
        <v>28</v>
      </c>
      <c r="R75" s="1008"/>
      <c r="S75" s="1008"/>
      <c r="T75" s="1008"/>
      <c r="U75" s="1009"/>
      <c r="V75" s="1010">
        <v>17</v>
      </c>
      <c r="W75" s="1008"/>
      <c r="X75" s="1008"/>
      <c r="Y75" s="1008"/>
      <c r="Z75" s="1009"/>
      <c r="AA75" s="1010">
        <v>11</v>
      </c>
      <c r="AB75" s="1008"/>
      <c r="AC75" s="1008"/>
      <c r="AD75" s="1008"/>
      <c r="AE75" s="1009"/>
      <c r="AF75" s="1010">
        <v>11</v>
      </c>
      <c r="AG75" s="1008"/>
      <c r="AH75" s="1008"/>
      <c r="AI75" s="1008"/>
      <c r="AJ75" s="1009"/>
      <c r="AK75" s="1010">
        <v>17</v>
      </c>
      <c r="AL75" s="1008"/>
      <c r="AM75" s="1008"/>
      <c r="AN75" s="1008"/>
      <c r="AO75" s="1009"/>
      <c r="AP75" s="1010" t="s">
        <v>539</v>
      </c>
      <c r="AQ75" s="1008"/>
      <c r="AR75" s="1008"/>
      <c r="AS75" s="1008"/>
      <c r="AT75" s="1009"/>
      <c r="AU75" s="1010" t="s">
        <v>539</v>
      </c>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t="s">
        <v>612</v>
      </c>
      <c r="C76" s="1004"/>
      <c r="D76" s="1004"/>
      <c r="E76" s="1004"/>
      <c r="F76" s="1004"/>
      <c r="G76" s="1004"/>
      <c r="H76" s="1004"/>
      <c r="I76" s="1004"/>
      <c r="J76" s="1004"/>
      <c r="K76" s="1004"/>
      <c r="L76" s="1004"/>
      <c r="M76" s="1004"/>
      <c r="N76" s="1004"/>
      <c r="O76" s="1004"/>
      <c r="P76" s="1005"/>
      <c r="Q76" s="1007">
        <v>7</v>
      </c>
      <c r="R76" s="1008"/>
      <c r="S76" s="1008"/>
      <c r="T76" s="1008"/>
      <c r="U76" s="1009"/>
      <c r="V76" s="1010">
        <v>4</v>
      </c>
      <c r="W76" s="1008"/>
      <c r="X76" s="1008"/>
      <c r="Y76" s="1008"/>
      <c r="Z76" s="1009"/>
      <c r="AA76" s="1010">
        <v>3</v>
      </c>
      <c r="AB76" s="1008"/>
      <c r="AC76" s="1008"/>
      <c r="AD76" s="1008"/>
      <c r="AE76" s="1009"/>
      <c r="AF76" s="1010">
        <v>3</v>
      </c>
      <c r="AG76" s="1008"/>
      <c r="AH76" s="1008"/>
      <c r="AI76" s="1008"/>
      <c r="AJ76" s="1009"/>
      <c r="AK76" s="1010">
        <v>4</v>
      </c>
      <c r="AL76" s="1008"/>
      <c r="AM76" s="1008"/>
      <c r="AN76" s="1008"/>
      <c r="AO76" s="1009"/>
      <c r="AP76" s="1010" t="s">
        <v>539</v>
      </c>
      <c r="AQ76" s="1008"/>
      <c r="AR76" s="1008"/>
      <c r="AS76" s="1008"/>
      <c r="AT76" s="1009"/>
      <c r="AU76" s="1010" t="s">
        <v>539</v>
      </c>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t="s">
        <v>613</v>
      </c>
      <c r="C77" s="1004"/>
      <c r="D77" s="1004"/>
      <c r="E77" s="1004"/>
      <c r="F77" s="1004"/>
      <c r="G77" s="1004"/>
      <c r="H77" s="1004"/>
      <c r="I77" s="1004"/>
      <c r="J77" s="1004"/>
      <c r="K77" s="1004"/>
      <c r="L77" s="1004"/>
      <c r="M77" s="1004"/>
      <c r="N77" s="1004"/>
      <c r="O77" s="1004"/>
      <c r="P77" s="1005"/>
      <c r="Q77" s="1007">
        <v>21</v>
      </c>
      <c r="R77" s="1008"/>
      <c r="S77" s="1008"/>
      <c r="T77" s="1008"/>
      <c r="U77" s="1009"/>
      <c r="V77" s="1010">
        <v>13</v>
      </c>
      <c r="W77" s="1008"/>
      <c r="X77" s="1008"/>
      <c r="Y77" s="1008"/>
      <c r="Z77" s="1009"/>
      <c r="AA77" s="1010">
        <v>8</v>
      </c>
      <c r="AB77" s="1008"/>
      <c r="AC77" s="1008"/>
      <c r="AD77" s="1008"/>
      <c r="AE77" s="1009"/>
      <c r="AF77" s="1010">
        <v>8</v>
      </c>
      <c r="AG77" s="1008"/>
      <c r="AH77" s="1008"/>
      <c r="AI77" s="1008"/>
      <c r="AJ77" s="1009"/>
      <c r="AK77" s="1010">
        <v>14</v>
      </c>
      <c r="AL77" s="1008"/>
      <c r="AM77" s="1008"/>
      <c r="AN77" s="1008"/>
      <c r="AO77" s="1009"/>
      <c r="AP77" s="1010" t="s">
        <v>539</v>
      </c>
      <c r="AQ77" s="1008"/>
      <c r="AR77" s="1008"/>
      <c r="AS77" s="1008"/>
      <c r="AT77" s="1009"/>
      <c r="AU77" s="1010" t="s">
        <v>539</v>
      </c>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t="s">
        <v>614</v>
      </c>
      <c r="C78" s="1004"/>
      <c r="D78" s="1004"/>
      <c r="E78" s="1004"/>
      <c r="F78" s="1004"/>
      <c r="G78" s="1004"/>
      <c r="H78" s="1004"/>
      <c r="I78" s="1004"/>
      <c r="J78" s="1004"/>
      <c r="K78" s="1004"/>
      <c r="L78" s="1004"/>
      <c r="M78" s="1004"/>
      <c r="N78" s="1004"/>
      <c r="O78" s="1004"/>
      <c r="P78" s="1005"/>
      <c r="Q78" s="1006">
        <v>83</v>
      </c>
      <c r="R78" s="1000"/>
      <c r="S78" s="1000"/>
      <c r="T78" s="1000"/>
      <c r="U78" s="1000"/>
      <c r="V78" s="1000">
        <v>79</v>
      </c>
      <c r="W78" s="1000"/>
      <c r="X78" s="1000"/>
      <c r="Y78" s="1000"/>
      <c r="Z78" s="1000"/>
      <c r="AA78" s="1000">
        <v>4</v>
      </c>
      <c r="AB78" s="1000"/>
      <c r="AC78" s="1000"/>
      <c r="AD78" s="1000"/>
      <c r="AE78" s="1000"/>
      <c r="AF78" s="1000">
        <v>4</v>
      </c>
      <c r="AG78" s="1000"/>
      <c r="AH78" s="1000"/>
      <c r="AI78" s="1000"/>
      <c r="AJ78" s="1000"/>
      <c r="AK78" s="1000">
        <v>74</v>
      </c>
      <c r="AL78" s="1000"/>
      <c r="AM78" s="1000"/>
      <c r="AN78" s="1000"/>
      <c r="AO78" s="1000"/>
      <c r="AP78" s="1000" t="s">
        <v>539</v>
      </c>
      <c r="AQ78" s="1000"/>
      <c r="AR78" s="1000"/>
      <c r="AS78" s="1000"/>
      <c r="AT78" s="1000"/>
      <c r="AU78" s="1000" t="s">
        <v>539</v>
      </c>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t="s">
        <v>615</v>
      </c>
      <c r="C79" s="1004"/>
      <c r="D79" s="1004"/>
      <c r="E79" s="1004"/>
      <c r="F79" s="1004"/>
      <c r="G79" s="1004"/>
      <c r="H79" s="1004"/>
      <c r="I79" s="1004"/>
      <c r="J79" s="1004"/>
      <c r="K79" s="1004"/>
      <c r="L79" s="1004"/>
      <c r="M79" s="1004"/>
      <c r="N79" s="1004"/>
      <c r="O79" s="1004"/>
      <c r="P79" s="1005"/>
      <c r="Q79" s="1006">
        <v>7462</v>
      </c>
      <c r="R79" s="1000"/>
      <c r="S79" s="1000"/>
      <c r="T79" s="1000"/>
      <c r="U79" s="1000"/>
      <c r="V79" s="1000">
        <v>7008</v>
      </c>
      <c r="W79" s="1000"/>
      <c r="X79" s="1000"/>
      <c r="Y79" s="1000"/>
      <c r="Z79" s="1000"/>
      <c r="AA79" s="1000">
        <v>454</v>
      </c>
      <c r="AB79" s="1000"/>
      <c r="AC79" s="1000"/>
      <c r="AD79" s="1000"/>
      <c r="AE79" s="1000"/>
      <c r="AF79" s="1000">
        <v>454</v>
      </c>
      <c r="AG79" s="1000"/>
      <c r="AH79" s="1000"/>
      <c r="AI79" s="1000"/>
      <c r="AJ79" s="1000"/>
      <c r="AK79" s="1000">
        <v>5014</v>
      </c>
      <c r="AL79" s="1000"/>
      <c r="AM79" s="1000"/>
      <c r="AN79" s="1000"/>
      <c r="AO79" s="1000"/>
      <c r="AP79" s="1000" t="s">
        <v>539</v>
      </c>
      <c r="AQ79" s="1000"/>
      <c r="AR79" s="1000"/>
      <c r="AS79" s="1000"/>
      <c r="AT79" s="1000"/>
      <c r="AU79" s="1000" t="s">
        <v>539</v>
      </c>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t="s">
        <v>616</v>
      </c>
      <c r="C80" s="1004"/>
      <c r="D80" s="1004"/>
      <c r="E80" s="1004"/>
      <c r="F80" s="1004"/>
      <c r="G80" s="1004"/>
      <c r="H80" s="1004"/>
      <c r="I80" s="1004"/>
      <c r="J80" s="1004"/>
      <c r="K80" s="1004"/>
      <c r="L80" s="1004"/>
      <c r="M80" s="1004"/>
      <c r="N80" s="1004"/>
      <c r="O80" s="1004"/>
      <c r="P80" s="1005"/>
      <c r="Q80" s="1006">
        <v>2</v>
      </c>
      <c r="R80" s="1000"/>
      <c r="S80" s="1000"/>
      <c r="T80" s="1000"/>
      <c r="U80" s="1000"/>
      <c r="V80" s="1000">
        <v>1</v>
      </c>
      <c r="W80" s="1000"/>
      <c r="X80" s="1000"/>
      <c r="Y80" s="1000"/>
      <c r="Z80" s="1000"/>
      <c r="AA80" s="1000">
        <v>1</v>
      </c>
      <c r="AB80" s="1000"/>
      <c r="AC80" s="1000"/>
      <c r="AD80" s="1000"/>
      <c r="AE80" s="1000"/>
      <c r="AF80" s="1000">
        <v>1</v>
      </c>
      <c r="AG80" s="1000"/>
      <c r="AH80" s="1000"/>
      <c r="AI80" s="1000"/>
      <c r="AJ80" s="1000"/>
      <c r="AK80" s="1000">
        <v>1</v>
      </c>
      <c r="AL80" s="1000"/>
      <c r="AM80" s="1000"/>
      <c r="AN80" s="1000"/>
      <c r="AO80" s="1000"/>
      <c r="AP80" s="1000" t="s">
        <v>539</v>
      </c>
      <c r="AQ80" s="1000"/>
      <c r="AR80" s="1000"/>
      <c r="AS80" s="1000"/>
      <c r="AT80" s="1000"/>
      <c r="AU80" s="1000" t="s">
        <v>539</v>
      </c>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t="s">
        <v>617</v>
      </c>
      <c r="C81" s="1004"/>
      <c r="D81" s="1004"/>
      <c r="E81" s="1004"/>
      <c r="F81" s="1004"/>
      <c r="G81" s="1004"/>
      <c r="H81" s="1004"/>
      <c r="I81" s="1004"/>
      <c r="J81" s="1004"/>
      <c r="K81" s="1004"/>
      <c r="L81" s="1004"/>
      <c r="M81" s="1004"/>
      <c r="N81" s="1004"/>
      <c r="O81" s="1004"/>
      <c r="P81" s="1005"/>
      <c r="Q81" s="1006">
        <v>1</v>
      </c>
      <c r="R81" s="1000"/>
      <c r="S81" s="1000"/>
      <c r="T81" s="1000"/>
      <c r="U81" s="1000"/>
      <c r="V81" s="1000">
        <v>1</v>
      </c>
      <c r="W81" s="1000"/>
      <c r="X81" s="1000"/>
      <c r="Y81" s="1000"/>
      <c r="Z81" s="1000"/>
      <c r="AA81" s="1000">
        <v>0</v>
      </c>
      <c r="AB81" s="1000"/>
      <c r="AC81" s="1000"/>
      <c r="AD81" s="1000"/>
      <c r="AE81" s="1000"/>
      <c r="AF81" s="1000">
        <v>0</v>
      </c>
      <c r="AG81" s="1000"/>
      <c r="AH81" s="1000"/>
      <c r="AI81" s="1000"/>
      <c r="AJ81" s="1000"/>
      <c r="AK81" s="1000">
        <v>1</v>
      </c>
      <c r="AL81" s="1000"/>
      <c r="AM81" s="1000"/>
      <c r="AN81" s="1000"/>
      <c r="AO81" s="1000"/>
      <c r="AP81" s="1000" t="s">
        <v>539</v>
      </c>
      <c r="AQ81" s="1000"/>
      <c r="AR81" s="1000"/>
      <c r="AS81" s="1000"/>
      <c r="AT81" s="1000"/>
      <c r="AU81" s="1000" t="s">
        <v>539</v>
      </c>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t="s">
        <v>618</v>
      </c>
      <c r="C82" s="1004"/>
      <c r="D82" s="1004"/>
      <c r="E82" s="1004"/>
      <c r="F82" s="1004"/>
      <c r="G82" s="1004"/>
      <c r="H82" s="1004"/>
      <c r="I82" s="1004"/>
      <c r="J82" s="1004"/>
      <c r="K82" s="1004"/>
      <c r="L82" s="1004"/>
      <c r="M82" s="1004"/>
      <c r="N82" s="1004"/>
      <c r="O82" s="1004"/>
      <c r="P82" s="1005"/>
      <c r="Q82" s="1006">
        <v>9</v>
      </c>
      <c r="R82" s="1000"/>
      <c r="S82" s="1000"/>
      <c r="T82" s="1000"/>
      <c r="U82" s="1000"/>
      <c r="V82" s="1000">
        <v>7</v>
      </c>
      <c r="W82" s="1000"/>
      <c r="X82" s="1000"/>
      <c r="Y82" s="1000"/>
      <c r="Z82" s="1000"/>
      <c r="AA82" s="1000">
        <v>2</v>
      </c>
      <c r="AB82" s="1000"/>
      <c r="AC82" s="1000"/>
      <c r="AD82" s="1000"/>
      <c r="AE82" s="1000"/>
      <c r="AF82" s="1000">
        <v>2</v>
      </c>
      <c r="AG82" s="1000"/>
      <c r="AH82" s="1000"/>
      <c r="AI82" s="1000"/>
      <c r="AJ82" s="1000"/>
      <c r="AK82" s="1000">
        <v>9</v>
      </c>
      <c r="AL82" s="1000"/>
      <c r="AM82" s="1000"/>
      <c r="AN82" s="1000"/>
      <c r="AO82" s="1000"/>
      <c r="AP82" s="1000" t="s">
        <v>539</v>
      </c>
      <c r="AQ82" s="1000"/>
      <c r="AR82" s="1000"/>
      <c r="AS82" s="1000"/>
      <c r="AT82" s="1000"/>
      <c r="AU82" s="1000" t="s">
        <v>539</v>
      </c>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t="s">
        <v>619</v>
      </c>
      <c r="C83" s="1004"/>
      <c r="D83" s="1004"/>
      <c r="E83" s="1004"/>
      <c r="F83" s="1004"/>
      <c r="G83" s="1004"/>
      <c r="H83" s="1004"/>
      <c r="I83" s="1004"/>
      <c r="J83" s="1004"/>
      <c r="K83" s="1004"/>
      <c r="L83" s="1004"/>
      <c r="M83" s="1004"/>
      <c r="N83" s="1004"/>
      <c r="O83" s="1004"/>
      <c r="P83" s="1005"/>
      <c r="Q83" s="1006">
        <v>2</v>
      </c>
      <c r="R83" s="1000"/>
      <c r="S83" s="1000"/>
      <c r="T83" s="1000"/>
      <c r="U83" s="1000"/>
      <c r="V83" s="1000">
        <v>1</v>
      </c>
      <c r="W83" s="1000"/>
      <c r="X83" s="1000"/>
      <c r="Y83" s="1000"/>
      <c r="Z83" s="1000"/>
      <c r="AA83" s="1000">
        <v>1</v>
      </c>
      <c r="AB83" s="1000"/>
      <c r="AC83" s="1000"/>
      <c r="AD83" s="1000"/>
      <c r="AE83" s="1000"/>
      <c r="AF83" s="1000">
        <v>1</v>
      </c>
      <c r="AG83" s="1000"/>
      <c r="AH83" s="1000"/>
      <c r="AI83" s="1000"/>
      <c r="AJ83" s="1000"/>
      <c r="AK83" s="1000">
        <v>1</v>
      </c>
      <c r="AL83" s="1000"/>
      <c r="AM83" s="1000"/>
      <c r="AN83" s="1000"/>
      <c r="AO83" s="1000"/>
      <c r="AP83" s="1000" t="s">
        <v>539</v>
      </c>
      <c r="AQ83" s="1000"/>
      <c r="AR83" s="1000"/>
      <c r="AS83" s="1000"/>
      <c r="AT83" s="1000"/>
      <c r="AU83" s="1000" t="s">
        <v>539</v>
      </c>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t="s">
        <v>620</v>
      </c>
      <c r="C84" s="1004"/>
      <c r="D84" s="1004"/>
      <c r="E84" s="1004"/>
      <c r="F84" s="1004"/>
      <c r="G84" s="1004"/>
      <c r="H84" s="1004"/>
      <c r="I84" s="1004"/>
      <c r="J84" s="1004"/>
      <c r="K84" s="1004"/>
      <c r="L84" s="1004"/>
      <c r="M84" s="1004"/>
      <c r="N84" s="1004"/>
      <c r="O84" s="1004"/>
      <c r="P84" s="1005"/>
      <c r="Q84" s="1006">
        <v>54</v>
      </c>
      <c r="R84" s="1000"/>
      <c r="S84" s="1000"/>
      <c r="T84" s="1000"/>
      <c r="U84" s="1000"/>
      <c r="V84" s="1000">
        <v>50</v>
      </c>
      <c r="W84" s="1000"/>
      <c r="X84" s="1000"/>
      <c r="Y84" s="1000"/>
      <c r="Z84" s="1000"/>
      <c r="AA84" s="1000">
        <v>4</v>
      </c>
      <c r="AB84" s="1000"/>
      <c r="AC84" s="1000"/>
      <c r="AD84" s="1000"/>
      <c r="AE84" s="1000"/>
      <c r="AF84" s="1000">
        <v>4</v>
      </c>
      <c r="AG84" s="1000"/>
      <c r="AH84" s="1000"/>
      <c r="AI84" s="1000"/>
      <c r="AJ84" s="1000"/>
      <c r="AK84" s="1000">
        <v>0</v>
      </c>
      <c r="AL84" s="1000"/>
      <c r="AM84" s="1000"/>
      <c r="AN84" s="1000"/>
      <c r="AO84" s="1000"/>
      <c r="AP84" s="1000" t="s">
        <v>539</v>
      </c>
      <c r="AQ84" s="1000"/>
      <c r="AR84" s="1000"/>
      <c r="AS84" s="1000"/>
      <c r="AT84" s="1000"/>
      <c r="AU84" s="1000" t="s">
        <v>539</v>
      </c>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403</v>
      </c>
      <c r="B88" s="966" t="s">
        <v>438</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9197</v>
      </c>
      <c r="AG88" s="988"/>
      <c r="AH88" s="988"/>
      <c r="AI88" s="988"/>
      <c r="AJ88" s="988"/>
      <c r="AK88" s="992"/>
      <c r="AL88" s="992"/>
      <c r="AM88" s="992"/>
      <c r="AN88" s="992"/>
      <c r="AO88" s="992"/>
      <c r="AP88" s="988">
        <v>22243</v>
      </c>
      <c r="AQ88" s="988"/>
      <c r="AR88" s="988"/>
      <c r="AS88" s="988"/>
      <c r="AT88" s="988"/>
      <c r="AU88" s="988">
        <v>122</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403</v>
      </c>
      <c r="BR102" s="966" t="s">
        <v>439</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5104</v>
      </c>
      <c r="CS102" s="982"/>
      <c r="CT102" s="982"/>
      <c r="CU102" s="982"/>
      <c r="CV102" s="983"/>
      <c r="CW102" s="981">
        <v>1176</v>
      </c>
      <c r="CX102" s="982"/>
      <c r="CY102" s="982"/>
      <c r="CZ102" s="982"/>
      <c r="DA102" s="983"/>
      <c r="DB102" s="981">
        <v>16546</v>
      </c>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440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441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444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446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447</v>
      </c>
      <c r="AB109" s="925"/>
      <c r="AC109" s="925"/>
      <c r="AD109" s="925"/>
      <c r="AE109" s="926"/>
      <c r="AF109" s="927" t="s">
        <v>448</v>
      </c>
      <c r="AG109" s="925"/>
      <c r="AH109" s="925"/>
      <c r="AI109" s="925"/>
      <c r="AJ109" s="926"/>
      <c r="AK109" s="927" t="s">
        <v>309</v>
      </c>
      <c r="AL109" s="925"/>
      <c r="AM109" s="925"/>
      <c r="AN109" s="925"/>
      <c r="AO109" s="926"/>
      <c r="AP109" s="927" t="s">
        <v>449</v>
      </c>
      <c r="AQ109" s="925"/>
      <c r="AR109" s="925"/>
      <c r="AS109" s="925"/>
      <c r="AT109" s="958"/>
      <c r="AU109" s="924" t="s">
        <v>446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447</v>
      </c>
      <c r="BR109" s="925"/>
      <c r="BS109" s="925"/>
      <c r="BT109" s="925"/>
      <c r="BU109" s="926"/>
      <c r="BV109" s="927" t="s">
        <v>448</v>
      </c>
      <c r="BW109" s="925"/>
      <c r="BX109" s="925"/>
      <c r="BY109" s="925"/>
      <c r="BZ109" s="926"/>
      <c r="CA109" s="927" t="s">
        <v>309</v>
      </c>
      <c r="CB109" s="925"/>
      <c r="CC109" s="925"/>
      <c r="CD109" s="925"/>
      <c r="CE109" s="926"/>
      <c r="CF109" s="965" t="s">
        <v>449</v>
      </c>
      <c r="CG109" s="965"/>
      <c r="CH109" s="965"/>
      <c r="CI109" s="965"/>
      <c r="CJ109" s="965"/>
      <c r="CK109" s="927" t="s">
        <v>450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447</v>
      </c>
      <c r="DH109" s="925"/>
      <c r="DI109" s="925"/>
      <c r="DJ109" s="925"/>
      <c r="DK109" s="926"/>
      <c r="DL109" s="927" t="s">
        <v>448</v>
      </c>
      <c r="DM109" s="925"/>
      <c r="DN109" s="925"/>
      <c r="DO109" s="925"/>
      <c r="DP109" s="926"/>
      <c r="DQ109" s="927" t="s">
        <v>309</v>
      </c>
      <c r="DR109" s="925"/>
      <c r="DS109" s="925"/>
      <c r="DT109" s="925"/>
      <c r="DU109" s="926"/>
      <c r="DV109" s="927" t="s">
        <v>449</v>
      </c>
      <c r="DW109" s="925"/>
      <c r="DX109" s="925"/>
      <c r="DY109" s="925"/>
      <c r="DZ109" s="958"/>
    </row>
    <row r="110" spans="1:131" s="233" customFormat="1" ht="26.25" customHeight="1" x14ac:dyDescent="0.2">
      <c r="A110" s="836" t="s">
        <v>451</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29174798</v>
      </c>
      <c r="AB110" s="918"/>
      <c r="AC110" s="918"/>
      <c r="AD110" s="918"/>
      <c r="AE110" s="919"/>
      <c r="AF110" s="920">
        <v>29066881</v>
      </c>
      <c r="AG110" s="918"/>
      <c r="AH110" s="918"/>
      <c r="AI110" s="918"/>
      <c r="AJ110" s="919"/>
      <c r="AK110" s="920">
        <v>29254910</v>
      </c>
      <c r="AL110" s="918"/>
      <c r="AM110" s="918"/>
      <c r="AN110" s="918"/>
      <c r="AO110" s="919"/>
      <c r="AP110" s="921">
        <v>15.6</v>
      </c>
      <c r="AQ110" s="922"/>
      <c r="AR110" s="922"/>
      <c r="AS110" s="922"/>
      <c r="AT110" s="923"/>
      <c r="AU110" s="959" t="s">
        <v>74</v>
      </c>
      <c r="AV110" s="960"/>
      <c r="AW110" s="960"/>
      <c r="AX110" s="960"/>
      <c r="AY110" s="960"/>
      <c r="AZ110" s="889" t="s">
        <v>452</v>
      </c>
      <c r="BA110" s="837"/>
      <c r="BB110" s="837"/>
      <c r="BC110" s="837"/>
      <c r="BD110" s="837"/>
      <c r="BE110" s="837"/>
      <c r="BF110" s="837"/>
      <c r="BG110" s="837"/>
      <c r="BH110" s="837"/>
      <c r="BI110" s="837"/>
      <c r="BJ110" s="837"/>
      <c r="BK110" s="837"/>
      <c r="BL110" s="837"/>
      <c r="BM110" s="837"/>
      <c r="BN110" s="837"/>
      <c r="BO110" s="837"/>
      <c r="BP110" s="838"/>
      <c r="BQ110" s="890">
        <v>352656695</v>
      </c>
      <c r="BR110" s="871"/>
      <c r="BS110" s="871"/>
      <c r="BT110" s="871"/>
      <c r="BU110" s="871"/>
      <c r="BV110" s="871">
        <v>363236015</v>
      </c>
      <c r="BW110" s="871"/>
      <c r="BX110" s="871"/>
      <c r="BY110" s="871"/>
      <c r="BZ110" s="871"/>
      <c r="CA110" s="871">
        <v>372559980</v>
      </c>
      <c r="CB110" s="871"/>
      <c r="CC110" s="871"/>
      <c r="CD110" s="871"/>
      <c r="CE110" s="871"/>
      <c r="CF110" s="895">
        <v>198.2</v>
      </c>
      <c r="CG110" s="896"/>
      <c r="CH110" s="896"/>
      <c r="CI110" s="896"/>
      <c r="CJ110" s="896"/>
      <c r="CK110" s="955" t="s">
        <v>453</v>
      </c>
      <c r="CL110" s="848"/>
      <c r="CM110" s="889" t="s">
        <v>454</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455</v>
      </c>
      <c r="DH110" s="871"/>
      <c r="DI110" s="871"/>
      <c r="DJ110" s="871"/>
      <c r="DK110" s="871"/>
      <c r="DL110" s="871" t="s">
        <v>455</v>
      </c>
      <c r="DM110" s="871"/>
      <c r="DN110" s="871"/>
      <c r="DO110" s="871"/>
      <c r="DP110" s="871"/>
      <c r="DQ110" s="871" t="s">
        <v>396</v>
      </c>
      <c r="DR110" s="871"/>
      <c r="DS110" s="871"/>
      <c r="DT110" s="871"/>
      <c r="DU110" s="871"/>
      <c r="DV110" s="872" t="s">
        <v>396</v>
      </c>
      <c r="DW110" s="872"/>
      <c r="DX110" s="872"/>
      <c r="DY110" s="872"/>
      <c r="DZ110" s="873"/>
    </row>
    <row r="111" spans="1:131" s="233" customFormat="1" ht="26.25" customHeight="1" x14ac:dyDescent="0.2">
      <c r="A111" s="803" t="s">
        <v>456</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457</v>
      </c>
      <c r="AB111" s="948"/>
      <c r="AC111" s="948"/>
      <c r="AD111" s="948"/>
      <c r="AE111" s="949"/>
      <c r="AF111" s="950" t="s">
        <v>396</v>
      </c>
      <c r="AG111" s="948"/>
      <c r="AH111" s="948"/>
      <c r="AI111" s="948"/>
      <c r="AJ111" s="949"/>
      <c r="AK111" s="950" t="s">
        <v>430</v>
      </c>
      <c r="AL111" s="948"/>
      <c r="AM111" s="948"/>
      <c r="AN111" s="948"/>
      <c r="AO111" s="949"/>
      <c r="AP111" s="951" t="s">
        <v>457</v>
      </c>
      <c r="AQ111" s="952"/>
      <c r="AR111" s="952"/>
      <c r="AS111" s="952"/>
      <c r="AT111" s="953"/>
      <c r="AU111" s="961"/>
      <c r="AV111" s="962"/>
      <c r="AW111" s="962"/>
      <c r="AX111" s="962"/>
      <c r="AY111" s="962"/>
      <c r="AZ111" s="844" t="s">
        <v>458</v>
      </c>
      <c r="BA111" s="781"/>
      <c r="BB111" s="781"/>
      <c r="BC111" s="781"/>
      <c r="BD111" s="781"/>
      <c r="BE111" s="781"/>
      <c r="BF111" s="781"/>
      <c r="BG111" s="781"/>
      <c r="BH111" s="781"/>
      <c r="BI111" s="781"/>
      <c r="BJ111" s="781"/>
      <c r="BK111" s="781"/>
      <c r="BL111" s="781"/>
      <c r="BM111" s="781"/>
      <c r="BN111" s="781"/>
      <c r="BO111" s="781"/>
      <c r="BP111" s="782"/>
      <c r="BQ111" s="845">
        <v>14919328</v>
      </c>
      <c r="BR111" s="846"/>
      <c r="BS111" s="846"/>
      <c r="BT111" s="846"/>
      <c r="BU111" s="846"/>
      <c r="BV111" s="846">
        <v>14750417</v>
      </c>
      <c r="BW111" s="846"/>
      <c r="BX111" s="846"/>
      <c r="BY111" s="846"/>
      <c r="BZ111" s="846"/>
      <c r="CA111" s="846">
        <v>14453016</v>
      </c>
      <c r="CB111" s="846"/>
      <c r="CC111" s="846"/>
      <c r="CD111" s="846"/>
      <c r="CE111" s="846"/>
      <c r="CF111" s="904">
        <v>7.7</v>
      </c>
      <c r="CG111" s="905"/>
      <c r="CH111" s="905"/>
      <c r="CI111" s="905"/>
      <c r="CJ111" s="905"/>
      <c r="CK111" s="956"/>
      <c r="CL111" s="850"/>
      <c r="CM111" s="844" t="s">
        <v>459</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430</v>
      </c>
      <c r="DH111" s="846"/>
      <c r="DI111" s="846"/>
      <c r="DJ111" s="846"/>
      <c r="DK111" s="846"/>
      <c r="DL111" s="846" t="s">
        <v>455</v>
      </c>
      <c r="DM111" s="846"/>
      <c r="DN111" s="846"/>
      <c r="DO111" s="846"/>
      <c r="DP111" s="846"/>
      <c r="DQ111" s="846" t="s">
        <v>455</v>
      </c>
      <c r="DR111" s="846"/>
      <c r="DS111" s="846"/>
      <c r="DT111" s="846"/>
      <c r="DU111" s="846"/>
      <c r="DV111" s="823" t="s">
        <v>455</v>
      </c>
      <c r="DW111" s="823"/>
      <c r="DX111" s="823"/>
      <c r="DY111" s="823"/>
      <c r="DZ111" s="824"/>
    </row>
    <row r="112" spans="1:131" s="233" customFormat="1" ht="26.25" customHeight="1" x14ac:dyDescent="0.2">
      <c r="A112" s="941" t="s">
        <v>460</v>
      </c>
      <c r="B112" s="942"/>
      <c r="C112" s="781" t="s">
        <v>461</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v>3030033</v>
      </c>
      <c r="AB112" s="809"/>
      <c r="AC112" s="809"/>
      <c r="AD112" s="809"/>
      <c r="AE112" s="810"/>
      <c r="AF112" s="811">
        <v>3175333</v>
      </c>
      <c r="AG112" s="809"/>
      <c r="AH112" s="809"/>
      <c r="AI112" s="809"/>
      <c r="AJ112" s="810"/>
      <c r="AK112" s="811">
        <v>3333333</v>
      </c>
      <c r="AL112" s="809"/>
      <c r="AM112" s="809"/>
      <c r="AN112" s="809"/>
      <c r="AO112" s="810"/>
      <c r="AP112" s="853">
        <v>1.8</v>
      </c>
      <c r="AQ112" s="854"/>
      <c r="AR112" s="854"/>
      <c r="AS112" s="854"/>
      <c r="AT112" s="855"/>
      <c r="AU112" s="961"/>
      <c r="AV112" s="962"/>
      <c r="AW112" s="962"/>
      <c r="AX112" s="962"/>
      <c r="AY112" s="962"/>
      <c r="AZ112" s="844" t="s">
        <v>462</v>
      </c>
      <c r="BA112" s="781"/>
      <c r="BB112" s="781"/>
      <c r="BC112" s="781"/>
      <c r="BD112" s="781"/>
      <c r="BE112" s="781"/>
      <c r="BF112" s="781"/>
      <c r="BG112" s="781"/>
      <c r="BH112" s="781"/>
      <c r="BI112" s="781"/>
      <c r="BJ112" s="781"/>
      <c r="BK112" s="781"/>
      <c r="BL112" s="781"/>
      <c r="BM112" s="781"/>
      <c r="BN112" s="781"/>
      <c r="BO112" s="781"/>
      <c r="BP112" s="782"/>
      <c r="BQ112" s="845">
        <v>95474151</v>
      </c>
      <c r="BR112" s="846"/>
      <c r="BS112" s="846"/>
      <c r="BT112" s="846"/>
      <c r="BU112" s="846"/>
      <c r="BV112" s="846">
        <v>92894214</v>
      </c>
      <c r="BW112" s="846"/>
      <c r="BX112" s="846"/>
      <c r="BY112" s="846"/>
      <c r="BZ112" s="846"/>
      <c r="CA112" s="846">
        <v>92410425</v>
      </c>
      <c r="CB112" s="846"/>
      <c r="CC112" s="846"/>
      <c r="CD112" s="846"/>
      <c r="CE112" s="846"/>
      <c r="CF112" s="904">
        <v>49.2</v>
      </c>
      <c r="CG112" s="905"/>
      <c r="CH112" s="905"/>
      <c r="CI112" s="905"/>
      <c r="CJ112" s="905"/>
      <c r="CK112" s="956"/>
      <c r="CL112" s="850"/>
      <c r="CM112" s="844" t="s">
        <v>463</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455</v>
      </c>
      <c r="DH112" s="846"/>
      <c r="DI112" s="846"/>
      <c r="DJ112" s="846"/>
      <c r="DK112" s="846"/>
      <c r="DL112" s="846" t="s">
        <v>455</v>
      </c>
      <c r="DM112" s="846"/>
      <c r="DN112" s="846"/>
      <c r="DO112" s="846"/>
      <c r="DP112" s="846"/>
      <c r="DQ112" s="846" t="s">
        <v>455</v>
      </c>
      <c r="DR112" s="846"/>
      <c r="DS112" s="846"/>
      <c r="DT112" s="846"/>
      <c r="DU112" s="846"/>
      <c r="DV112" s="823" t="s">
        <v>455</v>
      </c>
      <c r="DW112" s="823"/>
      <c r="DX112" s="823"/>
      <c r="DY112" s="823"/>
      <c r="DZ112" s="824"/>
    </row>
    <row r="113" spans="1:130" s="233" customFormat="1" ht="26.25" customHeight="1" x14ac:dyDescent="0.2">
      <c r="A113" s="943"/>
      <c r="B113" s="944"/>
      <c r="C113" s="781" t="s">
        <v>464</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6001360</v>
      </c>
      <c r="AB113" s="948"/>
      <c r="AC113" s="948"/>
      <c r="AD113" s="948"/>
      <c r="AE113" s="949"/>
      <c r="AF113" s="950">
        <v>6213597</v>
      </c>
      <c r="AG113" s="948"/>
      <c r="AH113" s="948"/>
      <c r="AI113" s="948"/>
      <c r="AJ113" s="949"/>
      <c r="AK113" s="950">
        <v>6000753</v>
      </c>
      <c r="AL113" s="948"/>
      <c r="AM113" s="948"/>
      <c r="AN113" s="948"/>
      <c r="AO113" s="949"/>
      <c r="AP113" s="951">
        <v>3.2</v>
      </c>
      <c r="AQ113" s="952"/>
      <c r="AR113" s="952"/>
      <c r="AS113" s="952"/>
      <c r="AT113" s="953"/>
      <c r="AU113" s="961"/>
      <c r="AV113" s="962"/>
      <c r="AW113" s="962"/>
      <c r="AX113" s="962"/>
      <c r="AY113" s="962"/>
      <c r="AZ113" s="844" t="s">
        <v>465</v>
      </c>
      <c r="BA113" s="781"/>
      <c r="BB113" s="781"/>
      <c r="BC113" s="781"/>
      <c r="BD113" s="781"/>
      <c r="BE113" s="781"/>
      <c r="BF113" s="781"/>
      <c r="BG113" s="781"/>
      <c r="BH113" s="781"/>
      <c r="BI113" s="781"/>
      <c r="BJ113" s="781"/>
      <c r="BK113" s="781"/>
      <c r="BL113" s="781"/>
      <c r="BM113" s="781"/>
      <c r="BN113" s="781"/>
      <c r="BO113" s="781"/>
      <c r="BP113" s="782"/>
      <c r="BQ113" s="845">
        <v>148530</v>
      </c>
      <c r="BR113" s="846"/>
      <c r="BS113" s="846"/>
      <c r="BT113" s="846"/>
      <c r="BU113" s="846"/>
      <c r="BV113" s="846">
        <v>126675</v>
      </c>
      <c r="BW113" s="846"/>
      <c r="BX113" s="846"/>
      <c r="BY113" s="846"/>
      <c r="BZ113" s="846"/>
      <c r="CA113" s="846">
        <v>122244</v>
      </c>
      <c r="CB113" s="846"/>
      <c r="CC113" s="846"/>
      <c r="CD113" s="846"/>
      <c r="CE113" s="846"/>
      <c r="CF113" s="904">
        <v>0.1</v>
      </c>
      <c r="CG113" s="905"/>
      <c r="CH113" s="905"/>
      <c r="CI113" s="905"/>
      <c r="CJ113" s="905"/>
      <c r="CK113" s="956"/>
      <c r="CL113" s="850"/>
      <c r="CM113" s="844" t="s">
        <v>466</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455</v>
      </c>
      <c r="DH113" s="809"/>
      <c r="DI113" s="809"/>
      <c r="DJ113" s="809"/>
      <c r="DK113" s="810"/>
      <c r="DL113" s="811" t="s">
        <v>455</v>
      </c>
      <c r="DM113" s="809"/>
      <c r="DN113" s="809"/>
      <c r="DO113" s="809"/>
      <c r="DP113" s="810"/>
      <c r="DQ113" s="811" t="s">
        <v>455</v>
      </c>
      <c r="DR113" s="809"/>
      <c r="DS113" s="809"/>
      <c r="DT113" s="809"/>
      <c r="DU113" s="810"/>
      <c r="DV113" s="853" t="s">
        <v>455</v>
      </c>
      <c r="DW113" s="854"/>
      <c r="DX113" s="854"/>
      <c r="DY113" s="854"/>
      <c r="DZ113" s="855"/>
    </row>
    <row r="114" spans="1:130" s="233" customFormat="1" ht="26.25" customHeight="1" x14ac:dyDescent="0.2">
      <c r="A114" s="943"/>
      <c r="B114" s="944"/>
      <c r="C114" s="781" t="s">
        <v>467</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26683</v>
      </c>
      <c r="AB114" s="809"/>
      <c r="AC114" s="809"/>
      <c r="AD114" s="809"/>
      <c r="AE114" s="810"/>
      <c r="AF114" s="811">
        <v>25057</v>
      </c>
      <c r="AG114" s="809"/>
      <c r="AH114" s="809"/>
      <c r="AI114" s="809"/>
      <c r="AJ114" s="810"/>
      <c r="AK114" s="811">
        <v>21504</v>
      </c>
      <c r="AL114" s="809"/>
      <c r="AM114" s="809"/>
      <c r="AN114" s="809"/>
      <c r="AO114" s="810"/>
      <c r="AP114" s="853">
        <v>0</v>
      </c>
      <c r="AQ114" s="854"/>
      <c r="AR114" s="854"/>
      <c r="AS114" s="854"/>
      <c r="AT114" s="855"/>
      <c r="AU114" s="961"/>
      <c r="AV114" s="962"/>
      <c r="AW114" s="962"/>
      <c r="AX114" s="962"/>
      <c r="AY114" s="962"/>
      <c r="AZ114" s="844" t="s">
        <v>468</v>
      </c>
      <c r="BA114" s="781"/>
      <c r="BB114" s="781"/>
      <c r="BC114" s="781"/>
      <c r="BD114" s="781"/>
      <c r="BE114" s="781"/>
      <c r="BF114" s="781"/>
      <c r="BG114" s="781"/>
      <c r="BH114" s="781"/>
      <c r="BI114" s="781"/>
      <c r="BJ114" s="781"/>
      <c r="BK114" s="781"/>
      <c r="BL114" s="781"/>
      <c r="BM114" s="781"/>
      <c r="BN114" s="781"/>
      <c r="BO114" s="781"/>
      <c r="BP114" s="782"/>
      <c r="BQ114" s="845">
        <v>57568790</v>
      </c>
      <c r="BR114" s="846"/>
      <c r="BS114" s="846"/>
      <c r="BT114" s="846"/>
      <c r="BU114" s="846"/>
      <c r="BV114" s="846">
        <v>56831738</v>
      </c>
      <c r="BW114" s="846"/>
      <c r="BX114" s="846"/>
      <c r="BY114" s="846"/>
      <c r="BZ114" s="846"/>
      <c r="CA114" s="846">
        <v>56280685</v>
      </c>
      <c r="CB114" s="846"/>
      <c r="CC114" s="846"/>
      <c r="CD114" s="846"/>
      <c r="CE114" s="846"/>
      <c r="CF114" s="904">
        <v>29.9</v>
      </c>
      <c r="CG114" s="905"/>
      <c r="CH114" s="905"/>
      <c r="CI114" s="905"/>
      <c r="CJ114" s="905"/>
      <c r="CK114" s="956"/>
      <c r="CL114" s="850"/>
      <c r="CM114" s="844" t="s">
        <v>469</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455</v>
      </c>
      <c r="DH114" s="809"/>
      <c r="DI114" s="809"/>
      <c r="DJ114" s="809"/>
      <c r="DK114" s="810"/>
      <c r="DL114" s="811" t="s">
        <v>455</v>
      </c>
      <c r="DM114" s="809"/>
      <c r="DN114" s="809"/>
      <c r="DO114" s="809"/>
      <c r="DP114" s="810"/>
      <c r="DQ114" s="811" t="s">
        <v>430</v>
      </c>
      <c r="DR114" s="809"/>
      <c r="DS114" s="809"/>
      <c r="DT114" s="809"/>
      <c r="DU114" s="810"/>
      <c r="DV114" s="853" t="s">
        <v>455</v>
      </c>
      <c r="DW114" s="854"/>
      <c r="DX114" s="854"/>
      <c r="DY114" s="854"/>
      <c r="DZ114" s="855"/>
    </row>
    <row r="115" spans="1:130" s="233" customFormat="1" ht="26.25" customHeight="1" x14ac:dyDescent="0.2">
      <c r="A115" s="943"/>
      <c r="B115" s="944"/>
      <c r="C115" s="781" t="s">
        <v>470</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1261255</v>
      </c>
      <c r="AB115" s="948"/>
      <c r="AC115" s="948"/>
      <c r="AD115" s="948"/>
      <c r="AE115" s="949"/>
      <c r="AF115" s="950">
        <v>1152850</v>
      </c>
      <c r="AG115" s="948"/>
      <c r="AH115" s="948"/>
      <c r="AI115" s="948"/>
      <c r="AJ115" s="949"/>
      <c r="AK115" s="950">
        <v>1101033</v>
      </c>
      <c r="AL115" s="948"/>
      <c r="AM115" s="948"/>
      <c r="AN115" s="948"/>
      <c r="AO115" s="949"/>
      <c r="AP115" s="951">
        <v>0.6</v>
      </c>
      <c r="AQ115" s="952"/>
      <c r="AR115" s="952"/>
      <c r="AS115" s="952"/>
      <c r="AT115" s="953"/>
      <c r="AU115" s="961"/>
      <c r="AV115" s="962"/>
      <c r="AW115" s="962"/>
      <c r="AX115" s="962"/>
      <c r="AY115" s="962"/>
      <c r="AZ115" s="844" t="s">
        <v>471</v>
      </c>
      <c r="BA115" s="781"/>
      <c r="BB115" s="781"/>
      <c r="BC115" s="781"/>
      <c r="BD115" s="781"/>
      <c r="BE115" s="781"/>
      <c r="BF115" s="781"/>
      <c r="BG115" s="781"/>
      <c r="BH115" s="781"/>
      <c r="BI115" s="781"/>
      <c r="BJ115" s="781"/>
      <c r="BK115" s="781"/>
      <c r="BL115" s="781"/>
      <c r="BM115" s="781"/>
      <c r="BN115" s="781"/>
      <c r="BO115" s="781"/>
      <c r="BP115" s="782"/>
      <c r="BQ115" s="845">
        <v>1467348</v>
      </c>
      <c r="BR115" s="846"/>
      <c r="BS115" s="846"/>
      <c r="BT115" s="846"/>
      <c r="BU115" s="846"/>
      <c r="BV115" s="846">
        <v>355527</v>
      </c>
      <c r="BW115" s="846"/>
      <c r="BX115" s="846"/>
      <c r="BY115" s="846"/>
      <c r="BZ115" s="846"/>
      <c r="CA115" s="846">
        <v>2169</v>
      </c>
      <c r="CB115" s="846"/>
      <c r="CC115" s="846"/>
      <c r="CD115" s="846"/>
      <c r="CE115" s="846"/>
      <c r="CF115" s="904">
        <v>0</v>
      </c>
      <c r="CG115" s="905"/>
      <c r="CH115" s="905"/>
      <c r="CI115" s="905"/>
      <c r="CJ115" s="905"/>
      <c r="CK115" s="956"/>
      <c r="CL115" s="850"/>
      <c r="CM115" s="844" t="s">
        <v>472</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4201666</v>
      </c>
      <c r="DH115" s="809"/>
      <c r="DI115" s="809"/>
      <c r="DJ115" s="809"/>
      <c r="DK115" s="810"/>
      <c r="DL115" s="811">
        <v>4255135</v>
      </c>
      <c r="DM115" s="809"/>
      <c r="DN115" s="809"/>
      <c r="DO115" s="809"/>
      <c r="DP115" s="810"/>
      <c r="DQ115" s="811">
        <v>4132065</v>
      </c>
      <c r="DR115" s="809"/>
      <c r="DS115" s="809"/>
      <c r="DT115" s="809"/>
      <c r="DU115" s="810"/>
      <c r="DV115" s="853">
        <v>2.2000000000000002</v>
      </c>
      <c r="DW115" s="854"/>
      <c r="DX115" s="854"/>
      <c r="DY115" s="854"/>
      <c r="DZ115" s="855"/>
    </row>
    <row r="116" spans="1:130" s="233" customFormat="1" ht="26.25" customHeight="1" x14ac:dyDescent="0.2">
      <c r="A116" s="945"/>
      <c r="B116" s="946"/>
      <c r="C116" s="868" t="s">
        <v>473</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455</v>
      </c>
      <c r="AB116" s="809"/>
      <c r="AC116" s="809"/>
      <c r="AD116" s="809"/>
      <c r="AE116" s="810"/>
      <c r="AF116" s="811">
        <v>23</v>
      </c>
      <c r="AG116" s="809"/>
      <c r="AH116" s="809"/>
      <c r="AI116" s="809"/>
      <c r="AJ116" s="810"/>
      <c r="AK116" s="811" t="s">
        <v>455</v>
      </c>
      <c r="AL116" s="809"/>
      <c r="AM116" s="809"/>
      <c r="AN116" s="809"/>
      <c r="AO116" s="810"/>
      <c r="AP116" s="853" t="s">
        <v>455</v>
      </c>
      <c r="AQ116" s="854"/>
      <c r="AR116" s="854"/>
      <c r="AS116" s="854"/>
      <c r="AT116" s="855"/>
      <c r="AU116" s="961"/>
      <c r="AV116" s="962"/>
      <c r="AW116" s="962"/>
      <c r="AX116" s="962"/>
      <c r="AY116" s="962"/>
      <c r="AZ116" s="938" t="s">
        <v>474</v>
      </c>
      <c r="BA116" s="939"/>
      <c r="BB116" s="939"/>
      <c r="BC116" s="939"/>
      <c r="BD116" s="939"/>
      <c r="BE116" s="939"/>
      <c r="BF116" s="939"/>
      <c r="BG116" s="939"/>
      <c r="BH116" s="939"/>
      <c r="BI116" s="939"/>
      <c r="BJ116" s="939"/>
      <c r="BK116" s="939"/>
      <c r="BL116" s="939"/>
      <c r="BM116" s="939"/>
      <c r="BN116" s="939"/>
      <c r="BO116" s="939"/>
      <c r="BP116" s="940"/>
      <c r="BQ116" s="845" t="s">
        <v>455</v>
      </c>
      <c r="BR116" s="846"/>
      <c r="BS116" s="846"/>
      <c r="BT116" s="846"/>
      <c r="BU116" s="846"/>
      <c r="BV116" s="846" t="s">
        <v>455</v>
      </c>
      <c r="BW116" s="846"/>
      <c r="BX116" s="846"/>
      <c r="BY116" s="846"/>
      <c r="BZ116" s="846"/>
      <c r="CA116" s="846" t="s">
        <v>430</v>
      </c>
      <c r="CB116" s="846"/>
      <c r="CC116" s="846"/>
      <c r="CD116" s="846"/>
      <c r="CE116" s="846"/>
      <c r="CF116" s="904" t="s">
        <v>455</v>
      </c>
      <c r="CG116" s="905"/>
      <c r="CH116" s="905"/>
      <c r="CI116" s="905"/>
      <c r="CJ116" s="905"/>
      <c r="CK116" s="956"/>
      <c r="CL116" s="850"/>
      <c r="CM116" s="844" t="s">
        <v>475</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455</v>
      </c>
      <c r="DH116" s="809"/>
      <c r="DI116" s="809"/>
      <c r="DJ116" s="809"/>
      <c r="DK116" s="810"/>
      <c r="DL116" s="811" t="s">
        <v>455</v>
      </c>
      <c r="DM116" s="809"/>
      <c r="DN116" s="809"/>
      <c r="DO116" s="809"/>
      <c r="DP116" s="810"/>
      <c r="DQ116" s="811" t="s">
        <v>455</v>
      </c>
      <c r="DR116" s="809"/>
      <c r="DS116" s="809"/>
      <c r="DT116" s="809"/>
      <c r="DU116" s="810"/>
      <c r="DV116" s="853" t="s">
        <v>455</v>
      </c>
      <c r="DW116" s="854"/>
      <c r="DX116" s="854"/>
      <c r="DY116" s="854"/>
      <c r="DZ116" s="855"/>
    </row>
    <row r="117" spans="1:130" s="233" customFormat="1" ht="26.25" customHeight="1" x14ac:dyDescent="0.2">
      <c r="A117" s="924" t="s">
        <v>189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476</v>
      </c>
      <c r="Z117" s="926"/>
      <c r="AA117" s="931">
        <v>39494129</v>
      </c>
      <c r="AB117" s="932"/>
      <c r="AC117" s="932"/>
      <c r="AD117" s="932"/>
      <c r="AE117" s="933"/>
      <c r="AF117" s="934">
        <v>39633741</v>
      </c>
      <c r="AG117" s="932"/>
      <c r="AH117" s="932"/>
      <c r="AI117" s="932"/>
      <c r="AJ117" s="933"/>
      <c r="AK117" s="934">
        <v>39711533</v>
      </c>
      <c r="AL117" s="932"/>
      <c r="AM117" s="932"/>
      <c r="AN117" s="932"/>
      <c r="AO117" s="933"/>
      <c r="AP117" s="935"/>
      <c r="AQ117" s="936"/>
      <c r="AR117" s="936"/>
      <c r="AS117" s="936"/>
      <c r="AT117" s="937"/>
      <c r="AU117" s="961"/>
      <c r="AV117" s="962"/>
      <c r="AW117" s="962"/>
      <c r="AX117" s="962"/>
      <c r="AY117" s="962"/>
      <c r="AZ117" s="892" t="s">
        <v>477</v>
      </c>
      <c r="BA117" s="893"/>
      <c r="BB117" s="893"/>
      <c r="BC117" s="893"/>
      <c r="BD117" s="893"/>
      <c r="BE117" s="893"/>
      <c r="BF117" s="893"/>
      <c r="BG117" s="893"/>
      <c r="BH117" s="893"/>
      <c r="BI117" s="893"/>
      <c r="BJ117" s="893"/>
      <c r="BK117" s="893"/>
      <c r="BL117" s="893"/>
      <c r="BM117" s="893"/>
      <c r="BN117" s="893"/>
      <c r="BO117" s="893"/>
      <c r="BP117" s="894"/>
      <c r="BQ117" s="845" t="s">
        <v>478</v>
      </c>
      <c r="BR117" s="846"/>
      <c r="BS117" s="846"/>
      <c r="BT117" s="846"/>
      <c r="BU117" s="846"/>
      <c r="BV117" s="846" t="s">
        <v>479</v>
      </c>
      <c r="BW117" s="846"/>
      <c r="BX117" s="846"/>
      <c r="BY117" s="846"/>
      <c r="BZ117" s="846"/>
      <c r="CA117" s="846" t="s">
        <v>480</v>
      </c>
      <c r="CB117" s="846"/>
      <c r="CC117" s="846"/>
      <c r="CD117" s="846"/>
      <c r="CE117" s="846"/>
      <c r="CF117" s="904" t="s">
        <v>479</v>
      </c>
      <c r="CG117" s="905"/>
      <c r="CH117" s="905"/>
      <c r="CI117" s="905"/>
      <c r="CJ117" s="905"/>
      <c r="CK117" s="956"/>
      <c r="CL117" s="850"/>
      <c r="CM117" s="844" t="s">
        <v>481</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482</v>
      </c>
      <c r="DH117" s="809"/>
      <c r="DI117" s="809"/>
      <c r="DJ117" s="809"/>
      <c r="DK117" s="810"/>
      <c r="DL117" s="811" t="s">
        <v>479</v>
      </c>
      <c r="DM117" s="809"/>
      <c r="DN117" s="809"/>
      <c r="DO117" s="809"/>
      <c r="DP117" s="810"/>
      <c r="DQ117" s="811" t="s">
        <v>479</v>
      </c>
      <c r="DR117" s="809"/>
      <c r="DS117" s="809"/>
      <c r="DT117" s="809"/>
      <c r="DU117" s="810"/>
      <c r="DV117" s="853" t="s">
        <v>479</v>
      </c>
      <c r="DW117" s="854"/>
      <c r="DX117" s="854"/>
      <c r="DY117" s="854"/>
      <c r="DZ117" s="855"/>
    </row>
    <row r="118" spans="1:130" s="233" customFormat="1" ht="26.25" customHeight="1" x14ac:dyDescent="0.2">
      <c r="A118" s="924" t="s">
        <v>450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447</v>
      </c>
      <c r="AB118" s="925"/>
      <c r="AC118" s="925"/>
      <c r="AD118" s="925"/>
      <c r="AE118" s="926"/>
      <c r="AF118" s="927" t="s">
        <v>448</v>
      </c>
      <c r="AG118" s="925"/>
      <c r="AH118" s="925"/>
      <c r="AI118" s="925"/>
      <c r="AJ118" s="926"/>
      <c r="AK118" s="927" t="s">
        <v>309</v>
      </c>
      <c r="AL118" s="925"/>
      <c r="AM118" s="925"/>
      <c r="AN118" s="925"/>
      <c r="AO118" s="926"/>
      <c r="AP118" s="928" t="s">
        <v>449</v>
      </c>
      <c r="AQ118" s="929"/>
      <c r="AR118" s="929"/>
      <c r="AS118" s="929"/>
      <c r="AT118" s="930"/>
      <c r="AU118" s="961"/>
      <c r="AV118" s="962"/>
      <c r="AW118" s="962"/>
      <c r="AX118" s="962"/>
      <c r="AY118" s="962"/>
      <c r="AZ118" s="867" t="s">
        <v>483</v>
      </c>
      <c r="BA118" s="868"/>
      <c r="BB118" s="868"/>
      <c r="BC118" s="868"/>
      <c r="BD118" s="868"/>
      <c r="BE118" s="868"/>
      <c r="BF118" s="868"/>
      <c r="BG118" s="868"/>
      <c r="BH118" s="868"/>
      <c r="BI118" s="868"/>
      <c r="BJ118" s="868"/>
      <c r="BK118" s="868"/>
      <c r="BL118" s="868"/>
      <c r="BM118" s="868"/>
      <c r="BN118" s="868"/>
      <c r="BO118" s="868"/>
      <c r="BP118" s="869"/>
      <c r="BQ118" s="908" t="s">
        <v>482</v>
      </c>
      <c r="BR118" s="874"/>
      <c r="BS118" s="874"/>
      <c r="BT118" s="874"/>
      <c r="BU118" s="874"/>
      <c r="BV118" s="874" t="s">
        <v>479</v>
      </c>
      <c r="BW118" s="874"/>
      <c r="BX118" s="874"/>
      <c r="BY118" s="874"/>
      <c r="BZ118" s="874"/>
      <c r="CA118" s="874" t="s">
        <v>484</v>
      </c>
      <c r="CB118" s="874"/>
      <c r="CC118" s="874"/>
      <c r="CD118" s="874"/>
      <c r="CE118" s="874"/>
      <c r="CF118" s="904" t="s">
        <v>479</v>
      </c>
      <c r="CG118" s="905"/>
      <c r="CH118" s="905"/>
      <c r="CI118" s="905"/>
      <c r="CJ118" s="905"/>
      <c r="CK118" s="956"/>
      <c r="CL118" s="850"/>
      <c r="CM118" s="844" t="s">
        <v>485</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479</v>
      </c>
      <c r="DH118" s="809"/>
      <c r="DI118" s="809"/>
      <c r="DJ118" s="809"/>
      <c r="DK118" s="810"/>
      <c r="DL118" s="811" t="s">
        <v>479</v>
      </c>
      <c r="DM118" s="809"/>
      <c r="DN118" s="809"/>
      <c r="DO118" s="809"/>
      <c r="DP118" s="810"/>
      <c r="DQ118" s="811" t="s">
        <v>486</v>
      </c>
      <c r="DR118" s="809"/>
      <c r="DS118" s="809"/>
      <c r="DT118" s="809"/>
      <c r="DU118" s="810"/>
      <c r="DV118" s="853" t="s">
        <v>479</v>
      </c>
      <c r="DW118" s="854"/>
      <c r="DX118" s="854"/>
      <c r="DY118" s="854"/>
      <c r="DZ118" s="855"/>
    </row>
    <row r="119" spans="1:130" s="233" customFormat="1" ht="26.25" customHeight="1" x14ac:dyDescent="0.2">
      <c r="A119" s="847" t="s">
        <v>453</v>
      </c>
      <c r="B119" s="848"/>
      <c r="C119" s="889" t="s">
        <v>454</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39578</v>
      </c>
      <c r="AB119" s="918"/>
      <c r="AC119" s="918"/>
      <c r="AD119" s="918"/>
      <c r="AE119" s="919"/>
      <c r="AF119" s="920" t="s">
        <v>487</v>
      </c>
      <c r="AG119" s="918"/>
      <c r="AH119" s="918"/>
      <c r="AI119" s="918"/>
      <c r="AJ119" s="919"/>
      <c r="AK119" s="920" t="s">
        <v>479</v>
      </c>
      <c r="AL119" s="918"/>
      <c r="AM119" s="918"/>
      <c r="AN119" s="918"/>
      <c r="AO119" s="919"/>
      <c r="AP119" s="921" t="s">
        <v>478</v>
      </c>
      <c r="AQ119" s="922"/>
      <c r="AR119" s="922"/>
      <c r="AS119" s="922"/>
      <c r="AT119" s="923"/>
      <c r="AU119" s="963"/>
      <c r="AV119" s="964"/>
      <c r="AW119" s="964"/>
      <c r="AX119" s="964"/>
      <c r="AY119" s="964"/>
      <c r="AZ119" s="254" t="s">
        <v>189</v>
      </c>
      <c r="BA119" s="254"/>
      <c r="BB119" s="254"/>
      <c r="BC119" s="254"/>
      <c r="BD119" s="254"/>
      <c r="BE119" s="254"/>
      <c r="BF119" s="254"/>
      <c r="BG119" s="254"/>
      <c r="BH119" s="254"/>
      <c r="BI119" s="254"/>
      <c r="BJ119" s="254"/>
      <c r="BK119" s="254"/>
      <c r="BL119" s="254"/>
      <c r="BM119" s="254"/>
      <c r="BN119" s="254"/>
      <c r="BO119" s="906" t="s">
        <v>488</v>
      </c>
      <c r="BP119" s="907"/>
      <c r="BQ119" s="908">
        <v>522234842</v>
      </c>
      <c r="BR119" s="874"/>
      <c r="BS119" s="874"/>
      <c r="BT119" s="874"/>
      <c r="BU119" s="874"/>
      <c r="BV119" s="874">
        <v>528194586</v>
      </c>
      <c r="BW119" s="874"/>
      <c r="BX119" s="874"/>
      <c r="BY119" s="874"/>
      <c r="BZ119" s="874"/>
      <c r="CA119" s="874">
        <v>535828519</v>
      </c>
      <c r="CB119" s="874"/>
      <c r="CC119" s="874"/>
      <c r="CD119" s="874"/>
      <c r="CE119" s="874"/>
      <c r="CF119" s="777"/>
      <c r="CG119" s="778"/>
      <c r="CH119" s="778"/>
      <c r="CI119" s="778"/>
      <c r="CJ119" s="863"/>
      <c r="CK119" s="957"/>
      <c r="CL119" s="852"/>
      <c r="CM119" s="867" t="s">
        <v>489</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10717662</v>
      </c>
      <c r="DH119" s="793"/>
      <c r="DI119" s="793"/>
      <c r="DJ119" s="793"/>
      <c r="DK119" s="794"/>
      <c r="DL119" s="795">
        <v>10495282</v>
      </c>
      <c r="DM119" s="793"/>
      <c r="DN119" s="793"/>
      <c r="DO119" s="793"/>
      <c r="DP119" s="794"/>
      <c r="DQ119" s="795">
        <v>10320951</v>
      </c>
      <c r="DR119" s="793"/>
      <c r="DS119" s="793"/>
      <c r="DT119" s="793"/>
      <c r="DU119" s="794"/>
      <c r="DV119" s="877">
        <v>5.5</v>
      </c>
      <c r="DW119" s="878"/>
      <c r="DX119" s="878"/>
      <c r="DY119" s="878"/>
      <c r="DZ119" s="879"/>
    </row>
    <row r="120" spans="1:130" s="233" customFormat="1" ht="26.25" customHeight="1" x14ac:dyDescent="0.2">
      <c r="A120" s="849"/>
      <c r="B120" s="850"/>
      <c r="C120" s="844" t="s">
        <v>459</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479</v>
      </c>
      <c r="AB120" s="809"/>
      <c r="AC120" s="809"/>
      <c r="AD120" s="809"/>
      <c r="AE120" s="810"/>
      <c r="AF120" s="811" t="s">
        <v>478</v>
      </c>
      <c r="AG120" s="809"/>
      <c r="AH120" s="809"/>
      <c r="AI120" s="809"/>
      <c r="AJ120" s="810"/>
      <c r="AK120" s="811" t="s">
        <v>478</v>
      </c>
      <c r="AL120" s="809"/>
      <c r="AM120" s="809"/>
      <c r="AN120" s="809"/>
      <c r="AO120" s="810"/>
      <c r="AP120" s="853" t="s">
        <v>479</v>
      </c>
      <c r="AQ120" s="854"/>
      <c r="AR120" s="854"/>
      <c r="AS120" s="854"/>
      <c r="AT120" s="855"/>
      <c r="AU120" s="909" t="s">
        <v>490</v>
      </c>
      <c r="AV120" s="910"/>
      <c r="AW120" s="910"/>
      <c r="AX120" s="910"/>
      <c r="AY120" s="911"/>
      <c r="AZ120" s="889" t="s">
        <v>491</v>
      </c>
      <c r="BA120" s="837"/>
      <c r="BB120" s="837"/>
      <c r="BC120" s="837"/>
      <c r="BD120" s="837"/>
      <c r="BE120" s="837"/>
      <c r="BF120" s="837"/>
      <c r="BG120" s="837"/>
      <c r="BH120" s="837"/>
      <c r="BI120" s="837"/>
      <c r="BJ120" s="837"/>
      <c r="BK120" s="837"/>
      <c r="BL120" s="837"/>
      <c r="BM120" s="837"/>
      <c r="BN120" s="837"/>
      <c r="BO120" s="837"/>
      <c r="BP120" s="838"/>
      <c r="BQ120" s="890">
        <v>79920194</v>
      </c>
      <c r="BR120" s="871"/>
      <c r="BS120" s="871"/>
      <c r="BT120" s="871"/>
      <c r="BU120" s="871"/>
      <c r="BV120" s="871">
        <v>82649394</v>
      </c>
      <c r="BW120" s="871"/>
      <c r="BX120" s="871"/>
      <c r="BY120" s="871"/>
      <c r="BZ120" s="871"/>
      <c r="CA120" s="871">
        <v>97447733</v>
      </c>
      <c r="CB120" s="871"/>
      <c r="CC120" s="871"/>
      <c r="CD120" s="871"/>
      <c r="CE120" s="871"/>
      <c r="CF120" s="895">
        <v>51.8</v>
      </c>
      <c r="CG120" s="896"/>
      <c r="CH120" s="896"/>
      <c r="CI120" s="896"/>
      <c r="CJ120" s="896"/>
      <c r="CK120" s="897" t="s">
        <v>492</v>
      </c>
      <c r="CL120" s="881"/>
      <c r="CM120" s="881"/>
      <c r="CN120" s="881"/>
      <c r="CO120" s="882"/>
      <c r="CP120" s="901" t="s">
        <v>493</v>
      </c>
      <c r="CQ120" s="902"/>
      <c r="CR120" s="902"/>
      <c r="CS120" s="902"/>
      <c r="CT120" s="902"/>
      <c r="CU120" s="902"/>
      <c r="CV120" s="902"/>
      <c r="CW120" s="902"/>
      <c r="CX120" s="902"/>
      <c r="CY120" s="902"/>
      <c r="CZ120" s="902"/>
      <c r="DA120" s="902"/>
      <c r="DB120" s="902"/>
      <c r="DC120" s="902"/>
      <c r="DD120" s="902"/>
      <c r="DE120" s="902"/>
      <c r="DF120" s="903"/>
      <c r="DG120" s="890">
        <v>94376103</v>
      </c>
      <c r="DH120" s="871"/>
      <c r="DI120" s="871"/>
      <c r="DJ120" s="871"/>
      <c r="DK120" s="871"/>
      <c r="DL120" s="871">
        <v>91794705</v>
      </c>
      <c r="DM120" s="871"/>
      <c r="DN120" s="871"/>
      <c r="DO120" s="871"/>
      <c r="DP120" s="871"/>
      <c r="DQ120" s="871">
        <v>91404837</v>
      </c>
      <c r="DR120" s="871"/>
      <c r="DS120" s="871"/>
      <c r="DT120" s="871"/>
      <c r="DU120" s="871"/>
      <c r="DV120" s="872">
        <v>48.6</v>
      </c>
      <c r="DW120" s="872"/>
      <c r="DX120" s="872"/>
      <c r="DY120" s="872"/>
      <c r="DZ120" s="873"/>
    </row>
    <row r="121" spans="1:130" s="233" customFormat="1" ht="26.25" customHeight="1" x14ac:dyDescent="0.2">
      <c r="A121" s="849"/>
      <c r="B121" s="850"/>
      <c r="C121" s="892" t="s">
        <v>494</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495</v>
      </c>
      <c r="AB121" s="809"/>
      <c r="AC121" s="809"/>
      <c r="AD121" s="809"/>
      <c r="AE121" s="810"/>
      <c r="AF121" s="811" t="s">
        <v>479</v>
      </c>
      <c r="AG121" s="809"/>
      <c r="AH121" s="809"/>
      <c r="AI121" s="809"/>
      <c r="AJ121" s="810"/>
      <c r="AK121" s="811" t="s">
        <v>479</v>
      </c>
      <c r="AL121" s="809"/>
      <c r="AM121" s="809"/>
      <c r="AN121" s="809"/>
      <c r="AO121" s="810"/>
      <c r="AP121" s="853" t="s">
        <v>478</v>
      </c>
      <c r="AQ121" s="854"/>
      <c r="AR121" s="854"/>
      <c r="AS121" s="854"/>
      <c r="AT121" s="855"/>
      <c r="AU121" s="912"/>
      <c r="AV121" s="913"/>
      <c r="AW121" s="913"/>
      <c r="AX121" s="913"/>
      <c r="AY121" s="914"/>
      <c r="AZ121" s="844" t="s">
        <v>496</v>
      </c>
      <c r="BA121" s="781"/>
      <c r="BB121" s="781"/>
      <c r="BC121" s="781"/>
      <c r="BD121" s="781"/>
      <c r="BE121" s="781"/>
      <c r="BF121" s="781"/>
      <c r="BG121" s="781"/>
      <c r="BH121" s="781"/>
      <c r="BI121" s="781"/>
      <c r="BJ121" s="781"/>
      <c r="BK121" s="781"/>
      <c r="BL121" s="781"/>
      <c r="BM121" s="781"/>
      <c r="BN121" s="781"/>
      <c r="BO121" s="781"/>
      <c r="BP121" s="782"/>
      <c r="BQ121" s="845">
        <v>66857549</v>
      </c>
      <c r="BR121" s="846"/>
      <c r="BS121" s="846"/>
      <c r="BT121" s="846"/>
      <c r="BU121" s="846"/>
      <c r="BV121" s="846">
        <v>66437469</v>
      </c>
      <c r="BW121" s="846"/>
      <c r="BX121" s="846"/>
      <c r="BY121" s="846"/>
      <c r="BZ121" s="846"/>
      <c r="CA121" s="846">
        <v>68791905</v>
      </c>
      <c r="CB121" s="846"/>
      <c r="CC121" s="846"/>
      <c r="CD121" s="846"/>
      <c r="CE121" s="846"/>
      <c r="CF121" s="904">
        <v>36.6</v>
      </c>
      <c r="CG121" s="905"/>
      <c r="CH121" s="905"/>
      <c r="CI121" s="905"/>
      <c r="CJ121" s="905"/>
      <c r="CK121" s="898"/>
      <c r="CL121" s="884"/>
      <c r="CM121" s="884"/>
      <c r="CN121" s="884"/>
      <c r="CO121" s="885"/>
      <c r="CP121" s="864" t="s">
        <v>497</v>
      </c>
      <c r="CQ121" s="865"/>
      <c r="CR121" s="865"/>
      <c r="CS121" s="865"/>
      <c r="CT121" s="865"/>
      <c r="CU121" s="865"/>
      <c r="CV121" s="865"/>
      <c r="CW121" s="865"/>
      <c r="CX121" s="865"/>
      <c r="CY121" s="865"/>
      <c r="CZ121" s="865"/>
      <c r="DA121" s="865"/>
      <c r="DB121" s="865"/>
      <c r="DC121" s="865"/>
      <c r="DD121" s="865"/>
      <c r="DE121" s="865"/>
      <c r="DF121" s="866"/>
      <c r="DG121" s="845">
        <v>514489</v>
      </c>
      <c r="DH121" s="846"/>
      <c r="DI121" s="846"/>
      <c r="DJ121" s="846"/>
      <c r="DK121" s="846"/>
      <c r="DL121" s="846">
        <v>475228</v>
      </c>
      <c r="DM121" s="846"/>
      <c r="DN121" s="846"/>
      <c r="DO121" s="846"/>
      <c r="DP121" s="846"/>
      <c r="DQ121" s="846">
        <v>446063</v>
      </c>
      <c r="DR121" s="846"/>
      <c r="DS121" s="846"/>
      <c r="DT121" s="846"/>
      <c r="DU121" s="846"/>
      <c r="DV121" s="823">
        <v>0.2</v>
      </c>
      <c r="DW121" s="823"/>
      <c r="DX121" s="823"/>
      <c r="DY121" s="823"/>
      <c r="DZ121" s="824"/>
    </row>
    <row r="122" spans="1:130" s="233" customFormat="1" ht="26.25" customHeight="1" x14ac:dyDescent="0.2">
      <c r="A122" s="849"/>
      <c r="B122" s="850"/>
      <c r="C122" s="844" t="s">
        <v>469</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478</v>
      </c>
      <c r="AB122" s="809"/>
      <c r="AC122" s="809"/>
      <c r="AD122" s="809"/>
      <c r="AE122" s="810"/>
      <c r="AF122" s="811" t="s">
        <v>479</v>
      </c>
      <c r="AG122" s="809"/>
      <c r="AH122" s="809"/>
      <c r="AI122" s="809"/>
      <c r="AJ122" s="810"/>
      <c r="AK122" s="811" t="s">
        <v>479</v>
      </c>
      <c r="AL122" s="809"/>
      <c r="AM122" s="809"/>
      <c r="AN122" s="809"/>
      <c r="AO122" s="810"/>
      <c r="AP122" s="853" t="s">
        <v>479</v>
      </c>
      <c r="AQ122" s="854"/>
      <c r="AR122" s="854"/>
      <c r="AS122" s="854"/>
      <c r="AT122" s="855"/>
      <c r="AU122" s="912"/>
      <c r="AV122" s="913"/>
      <c r="AW122" s="913"/>
      <c r="AX122" s="913"/>
      <c r="AY122" s="914"/>
      <c r="AZ122" s="867" t="s">
        <v>498</v>
      </c>
      <c r="BA122" s="868"/>
      <c r="BB122" s="868"/>
      <c r="BC122" s="868"/>
      <c r="BD122" s="868"/>
      <c r="BE122" s="868"/>
      <c r="BF122" s="868"/>
      <c r="BG122" s="868"/>
      <c r="BH122" s="868"/>
      <c r="BI122" s="868"/>
      <c r="BJ122" s="868"/>
      <c r="BK122" s="868"/>
      <c r="BL122" s="868"/>
      <c r="BM122" s="868"/>
      <c r="BN122" s="868"/>
      <c r="BO122" s="868"/>
      <c r="BP122" s="869"/>
      <c r="BQ122" s="908">
        <v>376863695</v>
      </c>
      <c r="BR122" s="874"/>
      <c r="BS122" s="874"/>
      <c r="BT122" s="874"/>
      <c r="BU122" s="874"/>
      <c r="BV122" s="874">
        <v>387163956</v>
      </c>
      <c r="BW122" s="874"/>
      <c r="BX122" s="874"/>
      <c r="BY122" s="874"/>
      <c r="BZ122" s="874"/>
      <c r="CA122" s="874">
        <v>401716536</v>
      </c>
      <c r="CB122" s="874"/>
      <c r="CC122" s="874"/>
      <c r="CD122" s="874"/>
      <c r="CE122" s="874"/>
      <c r="CF122" s="875">
        <v>213.7</v>
      </c>
      <c r="CG122" s="876"/>
      <c r="CH122" s="876"/>
      <c r="CI122" s="876"/>
      <c r="CJ122" s="876"/>
      <c r="CK122" s="898"/>
      <c r="CL122" s="884"/>
      <c r="CM122" s="884"/>
      <c r="CN122" s="884"/>
      <c r="CO122" s="885"/>
      <c r="CP122" s="864" t="s">
        <v>499</v>
      </c>
      <c r="CQ122" s="865"/>
      <c r="CR122" s="865"/>
      <c r="CS122" s="865"/>
      <c r="CT122" s="865"/>
      <c r="CU122" s="865"/>
      <c r="CV122" s="865"/>
      <c r="CW122" s="865"/>
      <c r="CX122" s="865"/>
      <c r="CY122" s="865"/>
      <c r="CZ122" s="865"/>
      <c r="DA122" s="865"/>
      <c r="DB122" s="865"/>
      <c r="DC122" s="865"/>
      <c r="DD122" s="865"/>
      <c r="DE122" s="865"/>
      <c r="DF122" s="866"/>
      <c r="DG122" s="845">
        <v>204074</v>
      </c>
      <c r="DH122" s="846"/>
      <c r="DI122" s="846"/>
      <c r="DJ122" s="846"/>
      <c r="DK122" s="846"/>
      <c r="DL122" s="846">
        <v>290678</v>
      </c>
      <c r="DM122" s="846"/>
      <c r="DN122" s="846"/>
      <c r="DO122" s="846"/>
      <c r="DP122" s="846"/>
      <c r="DQ122" s="846">
        <v>291731</v>
      </c>
      <c r="DR122" s="846"/>
      <c r="DS122" s="846"/>
      <c r="DT122" s="846"/>
      <c r="DU122" s="846"/>
      <c r="DV122" s="823">
        <v>0.2</v>
      </c>
      <c r="DW122" s="823"/>
      <c r="DX122" s="823"/>
      <c r="DY122" s="823"/>
      <c r="DZ122" s="824"/>
    </row>
    <row r="123" spans="1:130" s="233" customFormat="1" ht="26.25" customHeight="1" x14ac:dyDescent="0.2">
      <c r="A123" s="849"/>
      <c r="B123" s="850"/>
      <c r="C123" s="844" t="s">
        <v>475</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479</v>
      </c>
      <c r="AB123" s="809"/>
      <c r="AC123" s="809"/>
      <c r="AD123" s="809"/>
      <c r="AE123" s="810"/>
      <c r="AF123" s="811" t="s">
        <v>479</v>
      </c>
      <c r="AG123" s="809"/>
      <c r="AH123" s="809"/>
      <c r="AI123" s="809"/>
      <c r="AJ123" s="810"/>
      <c r="AK123" s="811" t="s">
        <v>479</v>
      </c>
      <c r="AL123" s="809"/>
      <c r="AM123" s="809"/>
      <c r="AN123" s="809"/>
      <c r="AO123" s="810"/>
      <c r="AP123" s="853" t="s">
        <v>482</v>
      </c>
      <c r="AQ123" s="854"/>
      <c r="AR123" s="854"/>
      <c r="AS123" s="854"/>
      <c r="AT123" s="855"/>
      <c r="AU123" s="915"/>
      <c r="AV123" s="916"/>
      <c r="AW123" s="916"/>
      <c r="AX123" s="916"/>
      <c r="AY123" s="916"/>
      <c r="AZ123" s="254" t="s">
        <v>189</v>
      </c>
      <c r="BA123" s="254"/>
      <c r="BB123" s="254"/>
      <c r="BC123" s="254"/>
      <c r="BD123" s="254"/>
      <c r="BE123" s="254"/>
      <c r="BF123" s="254"/>
      <c r="BG123" s="254"/>
      <c r="BH123" s="254"/>
      <c r="BI123" s="254"/>
      <c r="BJ123" s="254"/>
      <c r="BK123" s="254"/>
      <c r="BL123" s="254"/>
      <c r="BM123" s="254"/>
      <c r="BN123" s="254"/>
      <c r="BO123" s="906" t="s">
        <v>500</v>
      </c>
      <c r="BP123" s="907"/>
      <c r="BQ123" s="861">
        <v>523641438</v>
      </c>
      <c r="BR123" s="862"/>
      <c r="BS123" s="862"/>
      <c r="BT123" s="862"/>
      <c r="BU123" s="862"/>
      <c r="BV123" s="862">
        <v>536250819</v>
      </c>
      <c r="BW123" s="862"/>
      <c r="BX123" s="862"/>
      <c r="BY123" s="862"/>
      <c r="BZ123" s="862"/>
      <c r="CA123" s="862">
        <v>567956174</v>
      </c>
      <c r="CB123" s="862"/>
      <c r="CC123" s="862"/>
      <c r="CD123" s="862"/>
      <c r="CE123" s="862"/>
      <c r="CF123" s="777"/>
      <c r="CG123" s="778"/>
      <c r="CH123" s="778"/>
      <c r="CI123" s="778"/>
      <c r="CJ123" s="863"/>
      <c r="CK123" s="898"/>
      <c r="CL123" s="884"/>
      <c r="CM123" s="884"/>
      <c r="CN123" s="884"/>
      <c r="CO123" s="885"/>
      <c r="CP123" s="864" t="s">
        <v>501</v>
      </c>
      <c r="CQ123" s="865"/>
      <c r="CR123" s="865"/>
      <c r="CS123" s="865"/>
      <c r="CT123" s="865"/>
      <c r="CU123" s="865"/>
      <c r="CV123" s="865"/>
      <c r="CW123" s="865"/>
      <c r="CX123" s="865"/>
      <c r="CY123" s="865"/>
      <c r="CZ123" s="865"/>
      <c r="DA123" s="865"/>
      <c r="DB123" s="865"/>
      <c r="DC123" s="865"/>
      <c r="DD123" s="865"/>
      <c r="DE123" s="865"/>
      <c r="DF123" s="866"/>
      <c r="DG123" s="808">
        <v>379485</v>
      </c>
      <c r="DH123" s="809"/>
      <c r="DI123" s="809"/>
      <c r="DJ123" s="809"/>
      <c r="DK123" s="810"/>
      <c r="DL123" s="811">
        <v>333603</v>
      </c>
      <c r="DM123" s="809"/>
      <c r="DN123" s="809"/>
      <c r="DO123" s="809"/>
      <c r="DP123" s="810"/>
      <c r="DQ123" s="811">
        <v>267794</v>
      </c>
      <c r="DR123" s="809"/>
      <c r="DS123" s="809"/>
      <c r="DT123" s="809"/>
      <c r="DU123" s="810"/>
      <c r="DV123" s="853">
        <v>0.1</v>
      </c>
      <c r="DW123" s="854"/>
      <c r="DX123" s="854"/>
      <c r="DY123" s="854"/>
      <c r="DZ123" s="855"/>
    </row>
    <row r="124" spans="1:130" s="233" customFormat="1" ht="26.25" customHeight="1" thickBot="1" x14ac:dyDescent="0.25">
      <c r="A124" s="849"/>
      <c r="B124" s="850"/>
      <c r="C124" s="844" t="s">
        <v>481</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479</v>
      </c>
      <c r="AB124" s="809"/>
      <c r="AC124" s="809"/>
      <c r="AD124" s="809"/>
      <c r="AE124" s="810"/>
      <c r="AF124" s="811" t="s">
        <v>479</v>
      </c>
      <c r="AG124" s="809"/>
      <c r="AH124" s="809"/>
      <c r="AI124" s="809"/>
      <c r="AJ124" s="810"/>
      <c r="AK124" s="811" t="s">
        <v>479</v>
      </c>
      <c r="AL124" s="809"/>
      <c r="AM124" s="809"/>
      <c r="AN124" s="809"/>
      <c r="AO124" s="810"/>
      <c r="AP124" s="853" t="s">
        <v>479</v>
      </c>
      <c r="AQ124" s="854"/>
      <c r="AR124" s="854"/>
      <c r="AS124" s="854"/>
      <c r="AT124" s="855"/>
      <c r="AU124" s="856" t="s">
        <v>502</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479</v>
      </c>
      <c r="BR124" s="860"/>
      <c r="BS124" s="860"/>
      <c r="BT124" s="860"/>
      <c r="BU124" s="860"/>
      <c r="BV124" s="860" t="s">
        <v>482</v>
      </c>
      <c r="BW124" s="860"/>
      <c r="BX124" s="860"/>
      <c r="BY124" s="860"/>
      <c r="BZ124" s="860"/>
      <c r="CA124" s="860" t="s">
        <v>482</v>
      </c>
      <c r="CB124" s="860"/>
      <c r="CC124" s="860"/>
      <c r="CD124" s="860"/>
      <c r="CE124" s="860"/>
      <c r="CF124" s="755"/>
      <c r="CG124" s="756"/>
      <c r="CH124" s="756"/>
      <c r="CI124" s="756"/>
      <c r="CJ124" s="891"/>
      <c r="CK124" s="899"/>
      <c r="CL124" s="899"/>
      <c r="CM124" s="899"/>
      <c r="CN124" s="899"/>
      <c r="CO124" s="900"/>
      <c r="CP124" s="864" t="s">
        <v>503</v>
      </c>
      <c r="CQ124" s="865"/>
      <c r="CR124" s="865"/>
      <c r="CS124" s="865"/>
      <c r="CT124" s="865"/>
      <c r="CU124" s="865"/>
      <c r="CV124" s="865"/>
      <c r="CW124" s="865"/>
      <c r="CX124" s="865"/>
      <c r="CY124" s="865"/>
      <c r="CZ124" s="865"/>
      <c r="DA124" s="865"/>
      <c r="DB124" s="865"/>
      <c r="DC124" s="865"/>
      <c r="DD124" s="865"/>
      <c r="DE124" s="865"/>
      <c r="DF124" s="866"/>
      <c r="DG124" s="792" t="s">
        <v>479</v>
      </c>
      <c r="DH124" s="793"/>
      <c r="DI124" s="793"/>
      <c r="DJ124" s="793"/>
      <c r="DK124" s="794"/>
      <c r="DL124" s="795" t="s">
        <v>486</v>
      </c>
      <c r="DM124" s="793"/>
      <c r="DN124" s="793"/>
      <c r="DO124" s="793"/>
      <c r="DP124" s="794"/>
      <c r="DQ124" s="795" t="s">
        <v>479</v>
      </c>
      <c r="DR124" s="793"/>
      <c r="DS124" s="793"/>
      <c r="DT124" s="793"/>
      <c r="DU124" s="794"/>
      <c r="DV124" s="877" t="s">
        <v>486</v>
      </c>
      <c r="DW124" s="878"/>
      <c r="DX124" s="878"/>
      <c r="DY124" s="878"/>
      <c r="DZ124" s="879"/>
    </row>
    <row r="125" spans="1:130" s="233" customFormat="1" ht="26.25" customHeight="1" x14ac:dyDescent="0.2">
      <c r="A125" s="849"/>
      <c r="B125" s="850"/>
      <c r="C125" s="844" t="s">
        <v>485</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479</v>
      </c>
      <c r="AB125" s="809"/>
      <c r="AC125" s="809"/>
      <c r="AD125" s="809"/>
      <c r="AE125" s="810"/>
      <c r="AF125" s="811" t="s">
        <v>486</v>
      </c>
      <c r="AG125" s="809"/>
      <c r="AH125" s="809"/>
      <c r="AI125" s="809"/>
      <c r="AJ125" s="810"/>
      <c r="AK125" s="811" t="s">
        <v>479</v>
      </c>
      <c r="AL125" s="809"/>
      <c r="AM125" s="809"/>
      <c r="AN125" s="809"/>
      <c r="AO125" s="810"/>
      <c r="AP125" s="853" t="s">
        <v>479</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504</v>
      </c>
      <c r="CL125" s="881"/>
      <c r="CM125" s="881"/>
      <c r="CN125" s="881"/>
      <c r="CO125" s="882"/>
      <c r="CP125" s="889" t="s">
        <v>505</v>
      </c>
      <c r="CQ125" s="837"/>
      <c r="CR125" s="837"/>
      <c r="CS125" s="837"/>
      <c r="CT125" s="837"/>
      <c r="CU125" s="837"/>
      <c r="CV125" s="837"/>
      <c r="CW125" s="837"/>
      <c r="CX125" s="837"/>
      <c r="CY125" s="837"/>
      <c r="CZ125" s="837"/>
      <c r="DA125" s="837"/>
      <c r="DB125" s="837"/>
      <c r="DC125" s="837"/>
      <c r="DD125" s="837"/>
      <c r="DE125" s="837"/>
      <c r="DF125" s="838"/>
      <c r="DG125" s="890" t="s">
        <v>486</v>
      </c>
      <c r="DH125" s="871"/>
      <c r="DI125" s="871"/>
      <c r="DJ125" s="871"/>
      <c r="DK125" s="871"/>
      <c r="DL125" s="871" t="s">
        <v>479</v>
      </c>
      <c r="DM125" s="871"/>
      <c r="DN125" s="871"/>
      <c r="DO125" s="871"/>
      <c r="DP125" s="871"/>
      <c r="DQ125" s="871" t="s">
        <v>479</v>
      </c>
      <c r="DR125" s="871"/>
      <c r="DS125" s="871"/>
      <c r="DT125" s="871"/>
      <c r="DU125" s="871"/>
      <c r="DV125" s="872" t="s">
        <v>486</v>
      </c>
      <c r="DW125" s="872"/>
      <c r="DX125" s="872"/>
      <c r="DY125" s="872"/>
      <c r="DZ125" s="873"/>
    </row>
    <row r="126" spans="1:130" s="233" customFormat="1" ht="26.25" customHeight="1" thickBot="1" x14ac:dyDescent="0.25">
      <c r="A126" s="849"/>
      <c r="B126" s="850"/>
      <c r="C126" s="844" t="s">
        <v>489</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479</v>
      </c>
      <c r="AB126" s="809"/>
      <c r="AC126" s="809"/>
      <c r="AD126" s="809"/>
      <c r="AE126" s="810"/>
      <c r="AF126" s="811" t="s">
        <v>479</v>
      </c>
      <c r="AG126" s="809"/>
      <c r="AH126" s="809"/>
      <c r="AI126" s="809"/>
      <c r="AJ126" s="810"/>
      <c r="AK126" s="811" t="s">
        <v>480</v>
      </c>
      <c r="AL126" s="809"/>
      <c r="AM126" s="809"/>
      <c r="AN126" s="809"/>
      <c r="AO126" s="810"/>
      <c r="AP126" s="853" t="s">
        <v>479</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506</v>
      </c>
      <c r="CQ126" s="781"/>
      <c r="CR126" s="781"/>
      <c r="CS126" s="781"/>
      <c r="CT126" s="781"/>
      <c r="CU126" s="781"/>
      <c r="CV126" s="781"/>
      <c r="CW126" s="781"/>
      <c r="CX126" s="781"/>
      <c r="CY126" s="781"/>
      <c r="CZ126" s="781"/>
      <c r="DA126" s="781"/>
      <c r="DB126" s="781"/>
      <c r="DC126" s="781"/>
      <c r="DD126" s="781"/>
      <c r="DE126" s="781"/>
      <c r="DF126" s="782"/>
      <c r="DG126" s="845" t="s">
        <v>486</v>
      </c>
      <c r="DH126" s="846"/>
      <c r="DI126" s="846"/>
      <c r="DJ126" s="846"/>
      <c r="DK126" s="846"/>
      <c r="DL126" s="846" t="s">
        <v>479</v>
      </c>
      <c r="DM126" s="846"/>
      <c r="DN126" s="846"/>
      <c r="DO126" s="846"/>
      <c r="DP126" s="846"/>
      <c r="DQ126" s="846" t="s">
        <v>479</v>
      </c>
      <c r="DR126" s="846"/>
      <c r="DS126" s="846"/>
      <c r="DT126" s="846"/>
      <c r="DU126" s="846"/>
      <c r="DV126" s="823" t="s">
        <v>478</v>
      </c>
      <c r="DW126" s="823"/>
      <c r="DX126" s="823"/>
      <c r="DY126" s="823"/>
      <c r="DZ126" s="824"/>
    </row>
    <row r="127" spans="1:130" s="233" customFormat="1" ht="26.25" customHeight="1" x14ac:dyDescent="0.2">
      <c r="A127" s="851"/>
      <c r="B127" s="852"/>
      <c r="C127" s="867" t="s">
        <v>507</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1221677</v>
      </c>
      <c r="AB127" s="809"/>
      <c r="AC127" s="809"/>
      <c r="AD127" s="809"/>
      <c r="AE127" s="810"/>
      <c r="AF127" s="811">
        <v>1152850</v>
      </c>
      <c r="AG127" s="809"/>
      <c r="AH127" s="809"/>
      <c r="AI127" s="809"/>
      <c r="AJ127" s="810"/>
      <c r="AK127" s="811">
        <v>1101033</v>
      </c>
      <c r="AL127" s="809"/>
      <c r="AM127" s="809"/>
      <c r="AN127" s="809"/>
      <c r="AO127" s="810"/>
      <c r="AP127" s="853">
        <v>0.6</v>
      </c>
      <c r="AQ127" s="854"/>
      <c r="AR127" s="854"/>
      <c r="AS127" s="854"/>
      <c r="AT127" s="855"/>
      <c r="AU127" s="235"/>
      <c r="AV127" s="235"/>
      <c r="AW127" s="235"/>
      <c r="AX127" s="870" t="s">
        <v>508</v>
      </c>
      <c r="AY127" s="841"/>
      <c r="AZ127" s="841"/>
      <c r="BA127" s="841"/>
      <c r="BB127" s="841"/>
      <c r="BC127" s="841"/>
      <c r="BD127" s="841"/>
      <c r="BE127" s="842"/>
      <c r="BF127" s="840" t="s">
        <v>509</v>
      </c>
      <c r="BG127" s="841"/>
      <c r="BH127" s="841"/>
      <c r="BI127" s="841"/>
      <c r="BJ127" s="841"/>
      <c r="BK127" s="841"/>
      <c r="BL127" s="842"/>
      <c r="BM127" s="840" t="s">
        <v>510</v>
      </c>
      <c r="BN127" s="841"/>
      <c r="BO127" s="841"/>
      <c r="BP127" s="841"/>
      <c r="BQ127" s="841"/>
      <c r="BR127" s="841"/>
      <c r="BS127" s="842"/>
      <c r="BT127" s="840" t="s">
        <v>511</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512</v>
      </c>
      <c r="CQ127" s="781"/>
      <c r="CR127" s="781"/>
      <c r="CS127" s="781"/>
      <c r="CT127" s="781"/>
      <c r="CU127" s="781"/>
      <c r="CV127" s="781"/>
      <c r="CW127" s="781"/>
      <c r="CX127" s="781"/>
      <c r="CY127" s="781"/>
      <c r="CZ127" s="781"/>
      <c r="DA127" s="781"/>
      <c r="DB127" s="781"/>
      <c r="DC127" s="781"/>
      <c r="DD127" s="781"/>
      <c r="DE127" s="781"/>
      <c r="DF127" s="782"/>
      <c r="DG127" s="845">
        <v>1385924</v>
      </c>
      <c r="DH127" s="846"/>
      <c r="DI127" s="846"/>
      <c r="DJ127" s="846"/>
      <c r="DK127" s="846"/>
      <c r="DL127" s="846">
        <v>325916</v>
      </c>
      <c r="DM127" s="846"/>
      <c r="DN127" s="846"/>
      <c r="DO127" s="846"/>
      <c r="DP127" s="846"/>
      <c r="DQ127" s="846" t="s">
        <v>479</v>
      </c>
      <c r="DR127" s="846"/>
      <c r="DS127" s="846"/>
      <c r="DT127" s="846"/>
      <c r="DU127" s="846"/>
      <c r="DV127" s="823" t="s">
        <v>479</v>
      </c>
      <c r="DW127" s="823"/>
      <c r="DX127" s="823"/>
      <c r="DY127" s="823"/>
      <c r="DZ127" s="824"/>
    </row>
    <row r="128" spans="1:130" s="233" customFormat="1" ht="26.25" customHeight="1" thickBot="1" x14ac:dyDescent="0.25">
      <c r="A128" s="825" t="s">
        <v>513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514</v>
      </c>
      <c r="X128" s="827"/>
      <c r="Y128" s="827"/>
      <c r="Z128" s="828"/>
      <c r="AA128" s="829">
        <v>6370231</v>
      </c>
      <c r="AB128" s="830"/>
      <c r="AC128" s="830"/>
      <c r="AD128" s="830"/>
      <c r="AE128" s="831"/>
      <c r="AF128" s="832">
        <v>6424048</v>
      </c>
      <c r="AG128" s="830"/>
      <c r="AH128" s="830"/>
      <c r="AI128" s="830"/>
      <c r="AJ128" s="831"/>
      <c r="AK128" s="832">
        <v>6090454</v>
      </c>
      <c r="AL128" s="830"/>
      <c r="AM128" s="830"/>
      <c r="AN128" s="830"/>
      <c r="AO128" s="831"/>
      <c r="AP128" s="833"/>
      <c r="AQ128" s="834"/>
      <c r="AR128" s="834"/>
      <c r="AS128" s="834"/>
      <c r="AT128" s="835"/>
      <c r="AU128" s="235"/>
      <c r="AV128" s="235"/>
      <c r="AW128" s="235"/>
      <c r="AX128" s="836" t="s">
        <v>515</v>
      </c>
      <c r="AY128" s="837"/>
      <c r="AZ128" s="837"/>
      <c r="BA128" s="837"/>
      <c r="BB128" s="837"/>
      <c r="BC128" s="837"/>
      <c r="BD128" s="837"/>
      <c r="BE128" s="838"/>
      <c r="BF128" s="815" t="s">
        <v>482</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516</v>
      </c>
      <c r="CQ128" s="759"/>
      <c r="CR128" s="759"/>
      <c r="CS128" s="759"/>
      <c r="CT128" s="759"/>
      <c r="CU128" s="759"/>
      <c r="CV128" s="759"/>
      <c r="CW128" s="759"/>
      <c r="CX128" s="759"/>
      <c r="CY128" s="759"/>
      <c r="CZ128" s="759"/>
      <c r="DA128" s="759"/>
      <c r="DB128" s="759"/>
      <c r="DC128" s="759"/>
      <c r="DD128" s="759"/>
      <c r="DE128" s="759"/>
      <c r="DF128" s="760"/>
      <c r="DG128" s="819">
        <v>81424</v>
      </c>
      <c r="DH128" s="820"/>
      <c r="DI128" s="820"/>
      <c r="DJ128" s="820"/>
      <c r="DK128" s="820"/>
      <c r="DL128" s="820">
        <v>29611</v>
      </c>
      <c r="DM128" s="820"/>
      <c r="DN128" s="820"/>
      <c r="DO128" s="820"/>
      <c r="DP128" s="820"/>
      <c r="DQ128" s="820">
        <v>2169</v>
      </c>
      <c r="DR128" s="820"/>
      <c r="DS128" s="820"/>
      <c r="DT128" s="820"/>
      <c r="DU128" s="820"/>
      <c r="DV128" s="821">
        <v>0</v>
      </c>
      <c r="DW128" s="821"/>
      <c r="DX128" s="821"/>
      <c r="DY128" s="821"/>
      <c r="DZ128" s="822"/>
    </row>
    <row r="129" spans="1:131" s="233" customFormat="1" ht="26.25" customHeight="1" x14ac:dyDescent="0.2">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517</v>
      </c>
      <c r="X129" s="806"/>
      <c r="Y129" s="806"/>
      <c r="Z129" s="807"/>
      <c r="AA129" s="808">
        <v>196182140</v>
      </c>
      <c r="AB129" s="809"/>
      <c r="AC129" s="809"/>
      <c r="AD129" s="809"/>
      <c r="AE129" s="810"/>
      <c r="AF129" s="811">
        <v>201342926</v>
      </c>
      <c r="AG129" s="809"/>
      <c r="AH129" s="809"/>
      <c r="AI129" s="809"/>
      <c r="AJ129" s="810"/>
      <c r="AK129" s="811">
        <v>211842919</v>
      </c>
      <c r="AL129" s="809"/>
      <c r="AM129" s="809"/>
      <c r="AN129" s="809"/>
      <c r="AO129" s="810"/>
      <c r="AP129" s="812"/>
      <c r="AQ129" s="813"/>
      <c r="AR129" s="813"/>
      <c r="AS129" s="813"/>
      <c r="AT129" s="814"/>
      <c r="AU129" s="236"/>
      <c r="AV129" s="236"/>
      <c r="AW129" s="236"/>
      <c r="AX129" s="780" t="s">
        <v>518</v>
      </c>
      <c r="AY129" s="781"/>
      <c r="AZ129" s="781"/>
      <c r="BA129" s="781"/>
      <c r="BB129" s="781"/>
      <c r="BC129" s="781"/>
      <c r="BD129" s="781"/>
      <c r="BE129" s="782"/>
      <c r="BF129" s="799" t="s">
        <v>487</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519</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520</v>
      </c>
      <c r="X130" s="806"/>
      <c r="Y130" s="806"/>
      <c r="Z130" s="807"/>
      <c r="AA130" s="808">
        <v>24327568</v>
      </c>
      <c r="AB130" s="809"/>
      <c r="AC130" s="809"/>
      <c r="AD130" s="809"/>
      <c r="AE130" s="810"/>
      <c r="AF130" s="811">
        <v>24091517</v>
      </c>
      <c r="AG130" s="809"/>
      <c r="AH130" s="809"/>
      <c r="AI130" s="809"/>
      <c r="AJ130" s="810"/>
      <c r="AK130" s="811">
        <v>23889352</v>
      </c>
      <c r="AL130" s="809"/>
      <c r="AM130" s="809"/>
      <c r="AN130" s="809"/>
      <c r="AO130" s="810"/>
      <c r="AP130" s="812"/>
      <c r="AQ130" s="813"/>
      <c r="AR130" s="813"/>
      <c r="AS130" s="813"/>
      <c r="AT130" s="814"/>
      <c r="AU130" s="236"/>
      <c r="AV130" s="236"/>
      <c r="AW130" s="236"/>
      <c r="AX130" s="780" t="s">
        <v>521</v>
      </c>
      <c r="AY130" s="781"/>
      <c r="AZ130" s="781"/>
      <c r="BA130" s="781"/>
      <c r="BB130" s="781"/>
      <c r="BC130" s="781"/>
      <c r="BD130" s="781"/>
      <c r="BE130" s="782"/>
      <c r="BF130" s="783">
        <v>5.0999999999999996</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522</v>
      </c>
      <c r="X131" s="790"/>
      <c r="Y131" s="790"/>
      <c r="Z131" s="791"/>
      <c r="AA131" s="792">
        <v>171854572</v>
      </c>
      <c r="AB131" s="793"/>
      <c r="AC131" s="793"/>
      <c r="AD131" s="793"/>
      <c r="AE131" s="794"/>
      <c r="AF131" s="795">
        <v>177251409</v>
      </c>
      <c r="AG131" s="793"/>
      <c r="AH131" s="793"/>
      <c r="AI131" s="793"/>
      <c r="AJ131" s="794"/>
      <c r="AK131" s="795">
        <v>187953567</v>
      </c>
      <c r="AL131" s="793"/>
      <c r="AM131" s="793"/>
      <c r="AN131" s="793"/>
      <c r="AO131" s="794"/>
      <c r="AP131" s="796"/>
      <c r="AQ131" s="797"/>
      <c r="AR131" s="797"/>
      <c r="AS131" s="797"/>
      <c r="AT131" s="798"/>
      <c r="AU131" s="236"/>
      <c r="AV131" s="236"/>
      <c r="AW131" s="236"/>
      <c r="AX131" s="758" t="s">
        <v>523</v>
      </c>
      <c r="AY131" s="759"/>
      <c r="AZ131" s="759"/>
      <c r="BA131" s="759"/>
      <c r="BB131" s="759"/>
      <c r="BC131" s="759"/>
      <c r="BD131" s="759"/>
      <c r="BE131" s="760"/>
      <c r="BF131" s="761" t="s">
        <v>479</v>
      </c>
      <c r="BG131" s="762"/>
      <c r="BH131" s="762"/>
      <c r="BI131" s="762"/>
      <c r="BJ131" s="762"/>
      <c r="BK131" s="762"/>
      <c r="BL131" s="763"/>
      <c r="BM131" s="761">
        <v>400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524</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525</v>
      </c>
      <c r="W132" s="771"/>
      <c r="X132" s="771"/>
      <c r="Y132" s="771"/>
      <c r="Z132" s="772"/>
      <c r="AA132" s="773">
        <v>5.118473077</v>
      </c>
      <c r="AB132" s="774"/>
      <c r="AC132" s="774"/>
      <c r="AD132" s="774"/>
      <c r="AE132" s="775"/>
      <c r="AF132" s="776">
        <v>5.1442050879999996</v>
      </c>
      <c r="AG132" s="774"/>
      <c r="AH132" s="774"/>
      <c r="AI132" s="774"/>
      <c r="AJ132" s="775"/>
      <c r="AK132" s="776">
        <v>5.1777295260000002</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526</v>
      </c>
      <c r="W133" s="750"/>
      <c r="X133" s="750"/>
      <c r="Y133" s="750"/>
      <c r="Z133" s="751"/>
      <c r="AA133" s="752">
        <v>5.6</v>
      </c>
      <c r="AB133" s="753"/>
      <c r="AC133" s="753"/>
      <c r="AD133" s="753"/>
      <c r="AE133" s="754"/>
      <c r="AF133" s="752">
        <v>5.4</v>
      </c>
      <c r="AG133" s="753"/>
      <c r="AH133" s="753"/>
      <c r="AI133" s="753"/>
      <c r="AJ133" s="754"/>
      <c r="AK133" s="752">
        <v>5.0999999999999996</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3+h6DlYRMxGP5eXehGtD1BzDuiqg6OUxRK4MIlUOOffhZOLykDp+bCEZnh4/CwSp3//dr5Q9Z8XqrwZpwZp4eA==" saltValue="N892RPa1SnXRQG8M262WX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Z25" sqref="AZ25"/>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527</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BkodXWK5J4buobfrXMXv1pW4s8ocMZpm7xpTOw1Uw+9i8L9QbpvNzx5nJ9HEcfw05eau40ijRkjxQ5TtCH0Dg==" saltValue="1I80HRkKX3UUXiZiQh3T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528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529</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530</v>
      </c>
      <c r="AP7" s="275"/>
      <c r="AQ7" s="276" t="s">
        <v>531</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532</v>
      </c>
      <c r="AQ8" s="282" t="s">
        <v>533</v>
      </c>
      <c r="AR8" s="283" t="s">
        <v>534</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535</v>
      </c>
      <c r="AL9" s="1160"/>
      <c r="AM9" s="1160"/>
      <c r="AN9" s="1161"/>
      <c r="AO9" s="284">
        <v>79842124</v>
      </c>
      <c r="AP9" s="284">
        <v>113334</v>
      </c>
      <c r="AQ9" s="285">
        <v>105428</v>
      </c>
      <c r="AR9" s="286">
        <v>7.5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536</v>
      </c>
      <c r="AL10" s="1160"/>
      <c r="AM10" s="1160"/>
      <c r="AN10" s="1161"/>
      <c r="AO10" s="287">
        <v>180760</v>
      </c>
      <c r="AP10" s="287">
        <v>257</v>
      </c>
      <c r="AQ10" s="288">
        <v>108</v>
      </c>
      <c r="AR10" s="289">
        <v>138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537</v>
      </c>
      <c r="AL11" s="1160"/>
      <c r="AM11" s="1160"/>
      <c r="AN11" s="1161"/>
      <c r="AO11" s="287">
        <v>78250</v>
      </c>
      <c r="AP11" s="287">
        <v>111</v>
      </c>
      <c r="AQ11" s="288">
        <v>1092</v>
      </c>
      <c r="AR11" s="289">
        <v>-89.8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538</v>
      </c>
      <c r="AL12" s="1160"/>
      <c r="AM12" s="1160"/>
      <c r="AN12" s="1161"/>
      <c r="AO12" s="287" t="s">
        <v>539</v>
      </c>
      <c r="AP12" s="287" t="s">
        <v>539</v>
      </c>
      <c r="AQ12" s="288">
        <v>5</v>
      </c>
      <c r="AR12" s="289" t="s">
        <v>539</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540</v>
      </c>
      <c r="AL13" s="1160"/>
      <c r="AM13" s="1160"/>
      <c r="AN13" s="1161"/>
      <c r="AO13" s="287">
        <v>958251</v>
      </c>
      <c r="AP13" s="287">
        <v>1360</v>
      </c>
      <c r="AQ13" s="288">
        <v>1959</v>
      </c>
      <c r="AR13" s="289">
        <v>-30.6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541</v>
      </c>
      <c r="AL14" s="1160"/>
      <c r="AM14" s="1160"/>
      <c r="AN14" s="1161"/>
      <c r="AO14" s="287">
        <v>1090851</v>
      </c>
      <c r="AP14" s="287">
        <v>1548</v>
      </c>
      <c r="AQ14" s="288">
        <v>1267</v>
      </c>
      <c r="AR14" s="289">
        <v>22.2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542</v>
      </c>
      <c r="AL15" s="1163"/>
      <c r="AM15" s="1163"/>
      <c r="AN15" s="1164"/>
      <c r="AO15" s="287">
        <v>-5957685</v>
      </c>
      <c r="AP15" s="287">
        <v>-8457</v>
      </c>
      <c r="AQ15" s="288">
        <v>-7422</v>
      </c>
      <c r="AR15" s="289">
        <v>13.9</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189</v>
      </c>
      <c r="AL16" s="1163"/>
      <c r="AM16" s="1163"/>
      <c r="AN16" s="1164"/>
      <c r="AO16" s="287">
        <v>76192551</v>
      </c>
      <c r="AP16" s="287">
        <v>108153</v>
      </c>
      <c r="AQ16" s="288">
        <v>102438</v>
      </c>
      <c r="AR16" s="289">
        <v>5.6</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543</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544</v>
      </c>
      <c r="AP20" s="296" t="s">
        <v>545</v>
      </c>
      <c r="AQ20" s="297" t="s">
        <v>546</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547</v>
      </c>
      <c r="AL21" s="1166"/>
      <c r="AM21" s="1166"/>
      <c r="AN21" s="1167"/>
      <c r="AO21" s="300">
        <v>11.87</v>
      </c>
      <c r="AP21" s="301">
        <v>11.31</v>
      </c>
      <c r="AQ21" s="302">
        <v>0.56000000000000005</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548</v>
      </c>
      <c r="AL22" s="1166"/>
      <c r="AM22" s="1166"/>
      <c r="AN22" s="1167"/>
      <c r="AO22" s="305">
        <v>100.5</v>
      </c>
      <c r="AP22" s="306">
        <v>99.7</v>
      </c>
      <c r="AQ22" s="307">
        <v>0.8</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58" t="s">
        <v>549</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 x14ac:dyDescent="0.2">
      <c r="A27" s="312"/>
      <c r="AO27" s="265"/>
      <c r="AP27" s="265"/>
      <c r="AQ27" s="265"/>
      <c r="AR27" s="265"/>
      <c r="AS27" s="265"/>
      <c r="AT27" s="265"/>
    </row>
    <row r="28" spans="1:46" ht="16.5" x14ac:dyDescent="0.2">
      <c r="A28" s="266" t="s">
        <v>550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551</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530</v>
      </c>
      <c r="AP30" s="275"/>
      <c r="AQ30" s="276" t="s">
        <v>531</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532</v>
      </c>
      <c r="AQ31" s="282" t="s">
        <v>533</v>
      </c>
      <c r="AR31" s="283" t="s">
        <v>534</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552</v>
      </c>
      <c r="AL32" s="1150"/>
      <c r="AM32" s="1150"/>
      <c r="AN32" s="1151"/>
      <c r="AO32" s="315">
        <v>29254910</v>
      </c>
      <c r="AP32" s="315">
        <v>41527</v>
      </c>
      <c r="AQ32" s="316">
        <v>31345</v>
      </c>
      <c r="AR32" s="317">
        <v>32.5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553</v>
      </c>
      <c r="AL33" s="1150"/>
      <c r="AM33" s="1150"/>
      <c r="AN33" s="1151"/>
      <c r="AO33" s="315" t="s">
        <v>539</v>
      </c>
      <c r="AP33" s="315" t="s">
        <v>539</v>
      </c>
      <c r="AQ33" s="316">
        <v>2339</v>
      </c>
      <c r="AR33" s="317" t="s">
        <v>539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554</v>
      </c>
      <c r="AL34" s="1150"/>
      <c r="AM34" s="1150"/>
      <c r="AN34" s="1151"/>
      <c r="AO34" s="315">
        <v>3333333</v>
      </c>
      <c r="AP34" s="315">
        <v>4732</v>
      </c>
      <c r="AQ34" s="316">
        <v>20945</v>
      </c>
      <c r="AR34" s="317">
        <v>-77.400000000000006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555</v>
      </c>
      <c r="AL35" s="1150"/>
      <c r="AM35" s="1150"/>
      <c r="AN35" s="1151"/>
      <c r="AO35" s="315">
        <v>6000753</v>
      </c>
      <c r="AP35" s="315">
        <v>8518</v>
      </c>
      <c r="AQ35" s="316">
        <v>9788</v>
      </c>
      <c r="AR35" s="317">
        <v>-13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556</v>
      </c>
      <c r="AL36" s="1150"/>
      <c r="AM36" s="1150"/>
      <c r="AN36" s="1151"/>
      <c r="AO36" s="315">
        <v>21504</v>
      </c>
      <c r="AP36" s="315">
        <v>31</v>
      </c>
      <c r="AQ36" s="316">
        <v>145</v>
      </c>
      <c r="AR36" s="317">
        <v>-78.599999999999994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557</v>
      </c>
      <c r="AL37" s="1150"/>
      <c r="AM37" s="1150"/>
      <c r="AN37" s="1151"/>
      <c r="AO37" s="315">
        <v>1101033</v>
      </c>
      <c r="AP37" s="315">
        <v>1563</v>
      </c>
      <c r="AQ37" s="316">
        <v>1430</v>
      </c>
      <c r="AR37" s="317">
        <v>9.3000000000000007</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558</v>
      </c>
      <c r="AL38" s="1153"/>
      <c r="AM38" s="1153"/>
      <c r="AN38" s="1154"/>
      <c r="AO38" s="318" t="s">
        <v>539</v>
      </c>
      <c r="AP38" s="318" t="s">
        <v>539</v>
      </c>
      <c r="AQ38" s="319">
        <v>1</v>
      </c>
      <c r="AR38" s="307" t="s">
        <v>539</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559</v>
      </c>
      <c r="AL39" s="1153"/>
      <c r="AM39" s="1153"/>
      <c r="AN39" s="1154"/>
      <c r="AO39" s="315">
        <v>-6090454</v>
      </c>
      <c r="AP39" s="315">
        <v>-8645</v>
      </c>
      <c r="AQ39" s="316">
        <v>-16549</v>
      </c>
      <c r="AR39" s="317">
        <v>-47.8</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560</v>
      </c>
      <c r="AL40" s="1150"/>
      <c r="AM40" s="1150"/>
      <c r="AN40" s="1151"/>
      <c r="AO40" s="315">
        <v>-23889352</v>
      </c>
      <c r="AP40" s="315">
        <v>-33910</v>
      </c>
      <c r="AQ40" s="316">
        <v>-31989</v>
      </c>
      <c r="AR40" s="317">
        <v>6</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302</v>
      </c>
      <c r="AL41" s="1156"/>
      <c r="AM41" s="1156"/>
      <c r="AN41" s="1157"/>
      <c r="AO41" s="315">
        <v>9731727</v>
      </c>
      <c r="AP41" s="315">
        <v>13814</v>
      </c>
      <c r="AQ41" s="316">
        <v>17454</v>
      </c>
      <c r="AR41" s="317">
        <v>-20.9</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561</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562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563</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530</v>
      </c>
      <c r="AN49" s="1144" t="s">
        <v>564</v>
      </c>
      <c r="AO49" s="1145"/>
      <c r="AP49" s="1145"/>
      <c r="AQ49" s="1145"/>
      <c r="AR49" s="1146"/>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565</v>
      </c>
      <c r="AO50" s="332" t="s">
        <v>566</v>
      </c>
      <c r="AP50" s="333" t="s">
        <v>567</v>
      </c>
      <c r="AQ50" s="334" t="s">
        <v>568</v>
      </c>
      <c r="AR50" s="335" t="s">
        <v>569</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570</v>
      </c>
      <c r="AL51" s="328"/>
      <c r="AM51" s="336">
        <v>38731609</v>
      </c>
      <c r="AN51" s="337">
        <v>54614</v>
      </c>
      <c r="AO51" s="338">
        <v>6.2</v>
      </c>
      <c r="AP51" s="339">
        <v>52897</v>
      </c>
      <c r="AQ51" s="340">
        <v>2.2999999999999998</v>
      </c>
      <c r="AR51" s="341">
        <v>3.9</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571</v>
      </c>
      <c r="AM52" s="344">
        <v>19788252</v>
      </c>
      <c r="AN52" s="345">
        <v>27903</v>
      </c>
      <c r="AO52" s="346">
        <v>2.1</v>
      </c>
      <c r="AP52" s="347">
        <v>27013</v>
      </c>
      <c r="AQ52" s="348">
        <v>1.3</v>
      </c>
      <c r="AR52" s="349">
        <v>0.8</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572</v>
      </c>
      <c r="AL53" s="328"/>
      <c r="AM53" s="336">
        <v>38401652</v>
      </c>
      <c r="AN53" s="337">
        <v>54145</v>
      </c>
      <c r="AO53" s="338">
        <v>-0.9</v>
      </c>
      <c r="AP53" s="339">
        <v>54945</v>
      </c>
      <c r="AQ53" s="340">
        <v>3.9</v>
      </c>
      <c r="AR53" s="341">
        <v>-4.8</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571</v>
      </c>
      <c r="AM54" s="344">
        <v>21609577</v>
      </c>
      <c r="AN54" s="345">
        <v>30469</v>
      </c>
      <c r="AO54" s="346">
        <v>9.1999999999999993</v>
      </c>
      <c r="AP54" s="347">
        <v>29293</v>
      </c>
      <c r="AQ54" s="348">
        <v>8.4</v>
      </c>
      <c r="AR54" s="349">
        <v>0.8</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573</v>
      </c>
      <c r="AL55" s="328"/>
      <c r="AM55" s="336">
        <v>39445611</v>
      </c>
      <c r="AN55" s="337">
        <v>55638</v>
      </c>
      <c r="AO55" s="338">
        <v>2.8</v>
      </c>
      <c r="AP55" s="339">
        <v>57132</v>
      </c>
      <c r="AQ55" s="340">
        <v>4</v>
      </c>
      <c r="AR55" s="341">
        <v>-1.2</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571</v>
      </c>
      <c r="AM56" s="344">
        <v>18500988</v>
      </c>
      <c r="AN56" s="345">
        <v>26095</v>
      </c>
      <c r="AO56" s="346">
        <v>-14.4</v>
      </c>
      <c r="AP56" s="347">
        <v>30126</v>
      </c>
      <c r="AQ56" s="348">
        <v>2.8</v>
      </c>
      <c r="AR56" s="349">
        <v>-17.2</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574</v>
      </c>
      <c r="AL57" s="328"/>
      <c r="AM57" s="336">
        <v>43674452</v>
      </c>
      <c r="AN57" s="337">
        <v>61674</v>
      </c>
      <c r="AO57" s="338">
        <v>10.8</v>
      </c>
      <c r="AP57" s="339">
        <v>58766</v>
      </c>
      <c r="AQ57" s="340">
        <v>2.9</v>
      </c>
      <c r="AR57" s="341">
        <v>7.9</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571</v>
      </c>
      <c r="AM58" s="344">
        <v>22488607</v>
      </c>
      <c r="AN58" s="345">
        <v>31757</v>
      </c>
      <c r="AO58" s="346">
        <v>21.7</v>
      </c>
      <c r="AP58" s="347">
        <v>29363</v>
      </c>
      <c r="AQ58" s="348">
        <v>-2.5</v>
      </c>
      <c r="AR58" s="349">
        <v>24.2</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575</v>
      </c>
      <c r="AL59" s="328"/>
      <c r="AM59" s="336">
        <v>50768969</v>
      </c>
      <c r="AN59" s="337">
        <v>72065</v>
      </c>
      <c r="AO59" s="338">
        <v>16.8</v>
      </c>
      <c r="AP59" s="339">
        <v>62482</v>
      </c>
      <c r="AQ59" s="340">
        <v>6.3</v>
      </c>
      <c r="AR59" s="341">
        <v>10.5</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571</v>
      </c>
      <c r="AM60" s="344">
        <v>30910826</v>
      </c>
      <c r="AN60" s="345">
        <v>43877</v>
      </c>
      <c r="AO60" s="346">
        <v>38.200000000000003</v>
      </c>
      <c r="AP60" s="347">
        <v>34626</v>
      </c>
      <c r="AQ60" s="348">
        <v>17.899999999999999</v>
      </c>
      <c r="AR60" s="349">
        <v>20.3</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576</v>
      </c>
      <c r="AL61" s="350"/>
      <c r="AM61" s="351">
        <v>42204459</v>
      </c>
      <c r="AN61" s="352">
        <v>59627</v>
      </c>
      <c r="AO61" s="353">
        <v>7.1</v>
      </c>
      <c r="AP61" s="354">
        <v>57244</v>
      </c>
      <c r="AQ61" s="355">
        <v>3.9</v>
      </c>
      <c r="AR61" s="341">
        <v>3.2</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571</v>
      </c>
      <c r="AM62" s="344">
        <v>22659650</v>
      </c>
      <c r="AN62" s="345">
        <v>32020</v>
      </c>
      <c r="AO62" s="346">
        <v>11.4</v>
      </c>
      <c r="AP62" s="347">
        <v>30084</v>
      </c>
      <c r="AQ62" s="348">
        <v>5.6</v>
      </c>
      <c r="AR62" s="349">
        <v>5.8</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sfdMeCoXuhCJJjhlJJ49v0wPJbfo1M7XBsxfX2XQnLHuDc0aK5TgmC1RS98kE+gPo1n4IC1UyPaIqZ9mBkwuug==" saltValue="yF5qwG/aqQ0logEDrQRQg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578</v>
      </c>
    </row>
    <row r="120" spans="125:125" ht="13.5" hidden="1" customHeight="1" x14ac:dyDescent="0.2"/>
    <row r="121" spans="125:125" ht="13.5" hidden="1" customHeight="1" x14ac:dyDescent="0.2">
      <c r="DU121" s="262"/>
    </row>
  </sheetData>
  <sheetProtection algorithmName="SHA-512" hashValue="4p70eVDVQvk2elKn7sje1gD+eOGPvfT/ity6xF4ZSXXlQ1OFksSQvqp7c7u+VdlYsEZH1T0O9W5lPPPM1LWiMg==" saltValue="43loTni+OwlvA/7uEDMC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579</v>
      </c>
    </row>
  </sheetData>
  <sheetProtection algorithmName="SHA-512" hashValue="ur0KQzxzM3uZKAMDJKovCTO1v0GvoCziUYI8NyH1Ue84K9loMX6Ip8Z0r9IZs2pF4XiWRr1ULZgkaxHmFpL8XA==" saltValue="yY37q9OuZUVNFiQbazj5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580</v>
      </c>
      <c r="G46" s="8" t="s">
        <v>581</v>
      </c>
      <c r="H46" s="8" t="s">
        <v>582</v>
      </c>
      <c r="I46" s="8" t="s">
        <v>583</v>
      </c>
      <c r="J46" s="9" t="s">
        <v>584</v>
      </c>
    </row>
    <row r="47" spans="2:10" ht="57.75" customHeight="1" x14ac:dyDescent="0.2">
      <c r="B47" s="10"/>
      <c r="C47" s="1168" t="s">
        <v>3</v>
      </c>
      <c r="D47" s="1168"/>
      <c r="E47" s="1169"/>
      <c r="F47" s="11">
        <v>10.199999999999999</v>
      </c>
      <c r="G47" s="12">
        <v>10.27</v>
      </c>
      <c r="H47" s="12">
        <v>9.89</v>
      </c>
      <c r="I47" s="12">
        <v>9.84</v>
      </c>
      <c r="J47" s="13">
        <v>9.7899999999999991</v>
      </c>
    </row>
    <row r="48" spans="2:10" ht="57.75" customHeight="1" x14ac:dyDescent="0.2">
      <c r="B48" s="14"/>
      <c r="C48" s="1170" t="s">
        <v>4</v>
      </c>
      <c r="D48" s="1170"/>
      <c r="E48" s="1171"/>
      <c r="F48" s="15">
        <v>3.95</v>
      </c>
      <c r="G48" s="16">
        <v>4.71</v>
      </c>
      <c r="H48" s="16">
        <v>5.0999999999999996</v>
      </c>
      <c r="I48" s="16">
        <v>5.92</v>
      </c>
      <c r="J48" s="17">
        <v>6.32</v>
      </c>
    </row>
    <row r="49" spans="2:10" ht="57.75" customHeight="1" thickBot="1" x14ac:dyDescent="0.25">
      <c r="B49" s="18"/>
      <c r="C49" s="1172" t="s">
        <v>5</v>
      </c>
      <c r="D49" s="1172"/>
      <c r="E49" s="1173"/>
      <c r="F49" s="19" t="s">
        <v>585</v>
      </c>
      <c r="G49" s="20" t="s">
        <v>586</v>
      </c>
      <c r="H49" s="20" t="s">
        <v>587</v>
      </c>
      <c r="I49" s="20" t="s">
        <v>588</v>
      </c>
      <c r="J49" s="21">
        <v>5.16</v>
      </c>
    </row>
    <row r="50" spans="2:10" ht="13" x14ac:dyDescent="0.2"/>
  </sheetData>
  <sheetProtection algorithmName="SHA-512" hashValue="6Um7fkQqJKALjaiRFU9TOTGGgxJfr2Ls2GOaYCI3urOT4S7CJ9eWq4eaxrv6lj9LMvJMPKSMW9NzYjRsRZyp1g==" saltValue="+zuCSELqZqTiHITyxFx/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蛭田　哲也</cp:lastModifiedBy>
  <cp:lastPrinted>2023-03-10T04:46:29Z</cp:lastPrinted>
  <dcterms:created xsi:type="dcterms:W3CDTF">2023-02-20T06:36:55Z</dcterms:created>
  <dcterms:modified xsi:type="dcterms:W3CDTF">2023-09-29T08:44:13Z</dcterms:modified>
  <cp:category/>
</cp:coreProperties>
</file>