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mc:AlternateContent xmlns:mc="http://schemas.openxmlformats.org/markup-compatibility/2006">
    <mc:Choice Requires="x15">
      <x15ac:absPath xmlns:x15ac="http://schemas.microsoft.com/office/spreadsheetml/2010/11/ac" url="M:\04_調査統計係\【検討中】フォルダ\◆地方財政状況調査関係資料\05_財政状況資料集\R03決算_財政状況資料集\10 ９月公表分（２回目）\02 指定都市\"/>
    </mc:Choice>
  </mc:AlternateContent>
  <xr:revisionPtr revIDLastSave="0" documentId="13_ncr:1_{31A66E92-9EAD-4795-81BB-CCE641C9AF71}" xr6:coauthVersionLast="36" xr6:coauthVersionMax="47" xr10:uidLastSave="{00000000-0000-0000-0000-000000000000}"/>
  <bookViews>
    <workbookView xWindow="20370" yWindow="-120" windowWidth="19440" windowHeight="1560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BW41" i="10"/>
  <c r="BE41" i="10"/>
  <c r="AM41" i="10"/>
  <c r="U41" i="10"/>
  <c r="BW40" i="10"/>
  <c r="BE40" i="10"/>
  <c r="AM40" i="10"/>
  <c r="U40" i="10"/>
  <c r="BW39" i="10"/>
  <c r="BE39" i="10"/>
  <c r="AM39" i="10"/>
  <c r="U39" i="10"/>
  <c r="BE38" i="10"/>
  <c r="AM38" i="10"/>
  <c r="BE37" i="10"/>
  <c r="AM37"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s="1"/>
  <c r="C39" i="10" s="1"/>
  <c r="C40" i="10" s="1"/>
  <c r="C41" i="10" s="1"/>
  <c r="C42" i="10" s="1"/>
  <c r="U34" i="10"/>
  <c r="U35" i="10" s="1"/>
  <c r="U36" i="10" s="1"/>
  <c r="U37" i="10" s="1"/>
  <c r="U38" i="10" s="1"/>
  <c r="AM34" i="10" l="1"/>
  <c r="AM35" i="10" l="1"/>
  <c r="AM36" i="10" s="1"/>
  <c r="BW34" i="10" s="1"/>
  <c r="BW35" i="10" s="1"/>
  <c r="BW36" i="10" s="1"/>
  <c r="BW37" i="10" s="1"/>
  <c r="BW38" i="10" s="1"/>
  <c r="BE34" i="10"/>
  <c r="BE35" i="10" s="1"/>
  <c r="BE36"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<sst xmlns="http://schemas.openxmlformats.org/spreadsheetml/2006/main" count="1179" uniqueCount="651">
  <si>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</si>
  <si>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</si>
  <si>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</si>
  <si>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</si>
  <si>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</si>
  <si>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</si>
  <si>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</si>
  <si>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</si>
  <si>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</si>
  <si>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</si>
  <si>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</si>
  <si>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</si>
  <si>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</si>
  <si>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</si>
  <si>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</si>
  <si>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</si>
  <si>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</si>
  <si>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</si>
  <si>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</si>
  <si>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</si>
  <si>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</si>
  <si>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</si>
  <si>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</si>
  <si>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</si>
  <si>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</si>
  <si>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</si>
  <si>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</si>
  <si>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</si>
  <si>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</si>
  <si>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</si>
  <si>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</si>
  <si>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</si>
  <si>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</si>
  <si>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</si>
  <si>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</si>
  <si>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</si>
  <si>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</si>
  <si>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</si>
  <si>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</si>
  <si>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</si>
  <si>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</si>
  <si>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</si>
  <si>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</si>
  <si>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</si>
  <si>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</si>
  <si>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</si>
  <si>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</si>
  <si>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</si>
  <si>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</si>
  <si>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</si>
  <si>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</si>
  <si>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</si>
  <si>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</si>
  <si>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</si>
  <si>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</si>
  <si>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</si>
  <si>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</si>
  <si>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</si>
  <si>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</si>
  <si>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</si>
  <si>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</si>
  <si>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</si>
  <si>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</si>
  <si>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</si>
  <si>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</si>
  <si>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</si>
  <si>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</si>
  <si>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</si>
  <si>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</si>
  <si>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</si>
  <si>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</si>
  <si>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</si>
  <si>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</si>
  <si>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</si>
  <si>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</si>
  <si>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</si>
  <si>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</si>
  <si>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</si>
  <si>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</si>
  <si>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</si>
  <si>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</si>
  <si>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</si>
  <si>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</si>
  <si>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</si>
  <si>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</si>
  <si>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政令指定都市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</si>
  <si>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</si>
  <si>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</si>
  <si>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</si>
  <si>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</si>
  <si>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</si>
  <si>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</si>
  <si>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</si>
  <si>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</si>
  <si>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</si>
  <si>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</si>
  <si>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</si>
  <si>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</si>
  <si>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広島市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</si>
  <si>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</si>
  <si>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</si>
  <si>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</si>
  <si>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</si>
  <si>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</si>
  <si>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</si>
  <si>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</si>
  <si>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</si>
  <si>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</si>
  <si>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</si>
  <si>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</si>
  <si>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</si>
  <si>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</si>
  <si>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</si>
  <si>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</si>
  <si>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</si>
  <si>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</si>
  <si>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</si>
  <si>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</si>
  <si>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</si>
  <si>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</si>
  <si>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</si>
  <si>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</si>
  <si>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</si>
  <si>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</si>
  <si>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</si>
  <si>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</si>
  <si>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</si>
  <si>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</si>
  <si>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</si>
  <si>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</si>
  <si>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</si>
  <si>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</si>
  <si>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</si>
  <si>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</si>
  <si>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</si>
  <si>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</si>
  <si>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</si>
  <si>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</si>
  <si>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</si>
  <si>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</si>
  <si>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</si>
  <si>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</si>
  <si>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</si>
  <si>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</si>
  <si>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</si>
  <si>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</si>
  <si>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</si>
  <si>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</si>
  <si>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</si>
  <si>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</si>
  <si>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</si>
  <si>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</si>
  <si>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</si>
  <si>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</si>
  <si>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</si>
  <si>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</si>
  <si>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</si>
  <si>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</si>
  <si>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</si>
  <si>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</si>
  <si>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</si>
  <si>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</si>
  <si>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</si>
  <si>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</si>
  <si>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</si>
  <si>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</si>
  <si>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</si>
  <si>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</si>
  <si>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</si>
  <si>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</si>
  <si>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</si>
  <si>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</si>
  <si>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</si>
  <si>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</si>
  <si>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</si>
  <si>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</si>
  <si>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</si>
  <si>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</si>
  <si>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</si>
  <si>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</si>
  <si>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</si>
  <si>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</si>
  <si>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</si>
  <si>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</si>
  <si>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</si>
  <si>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</si>
  <si>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</si>
  <si>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</si>
  <si>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</si>
  <si>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</si>
  <si>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</si>
  <si>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</si>
  <si>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</si>
  <si>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</si>
  <si>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</si>
  <si>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</si>
  <si>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</si>
  <si>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</si>
  <si>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</si>
  <si>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</si>
  <si>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</si>
  <si>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</si>
  <si>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</si>
  <si>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</si>
  <si>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</si>
  <si>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</si>
  <si>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</si>
  <si>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</si>
  <si>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</si>
  <si>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</si>
  <si>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</si>
  <si>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</si>
  <si>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</si>
  <si>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</si>
  <si>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</si>
  <si>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</si>
  <si>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広島県広島市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</si>
  <si>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</si>
  <si>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</si>
  <si>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</si>
  <si>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</si>
  <si>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</si>
  <si>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</si>
  <si>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</si>
  <si>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</si>
  <si>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</si>
  <si>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</si>
  <si>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</si>
  <si>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</si>
  <si>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</si>
  <si>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</si>
  <si>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</si>
  <si>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</si>
  <si>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</si>
  <si>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</si>
  <si>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</si>
  <si>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</si>
  <si>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</si>
  <si>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</si>
  <si>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</si>
  <si>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</si>
  <si>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</si>
  <si>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</si>
  <si>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</si>
  <si>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</si>
  <si>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</si>
  <si>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</si>
  <si>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</si>
  <si>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</si>
  <si>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</si>
  <si>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</si>
  <si>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</si>
  <si>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</si>
  <si>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</si>
  <si>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</si>
  <si>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</si>
  <si>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</si>
  <si>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</si>
  <si>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</si>
  <si>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</si>
  <si>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</si>
  <si>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</si>
  <si>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</si>
  <si>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</si>
  <si>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</si>
  <si>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</si>
  <si>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</si>
  <si>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</si>
  <si>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</si>
  <si>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</si>
  <si>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</si>
  <si>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</si>
  <si>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</si>
  <si>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</si>
  <si>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</si>
  <si>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</si>
  <si>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</si>
  <si>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</si>
  <si>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</si>
  <si>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</si>
  <si>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</si>
  <si>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</si>
  <si>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</si>
  <si>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</si>
  <si>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</si>
  <si>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</si>
  <si>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</si>
  <si>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</si>
  <si>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</si>
  <si>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</si>
  <si>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</si>
  <si>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</si>
  <si>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</si>
  <si>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</si>
  <si>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</si>
  <si>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</si>
  <si>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</si>
  <si>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</si>
  <si>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</si>
  <si>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</si>
  <si>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</si>
  <si>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</si>
  <si>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</si>
  <si>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</si>
  <si>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</si>
  <si>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</si>
  <si>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</si>
  <si>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</si>
  <si>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</si>
  <si>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</si>
  <si>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</si>
  <si>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</si>
  <si>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</si>
  <si>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</si>
  <si>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</si>
  <si>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</si>
  <si>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</si>
  <si>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</si>
  <si>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</si>
  <si>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</si>
  <si>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</si>
  <si>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</si>
  <si>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</si>
  <si>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</si>
  <si>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</si>
  <si>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</si>
  <si>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</si>
  <si>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</si>
  <si>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</si>
  <si>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</si>
  <si>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</si>
  <si>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</si>
  <si>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</si>
  <si>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</si>
  <si>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</si>
  <si>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</si>
  <si>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</si>
  <si>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</si>
  <si>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</si>
  <si>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</si>
  <si>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</si>
  <si>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</si>
  <si>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観光施設</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</si>
  <si>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</si>
  <si>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</si>
  <si>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</si>
  <si>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</si>
  <si>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</si>
  <si>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</si>
  <si>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</si>
  <si>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</si>
  <si>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</si>
  <si>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</si>
  <si>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</si>
  <si>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</si>
  <si>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</si>
  <si>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</si>
  <si>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</si>
  <si>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</si>
  <si>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</si>
  <si>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</si>
  <si>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</si>
  <si>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</si>
  <si>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</si>
  <si>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</si>
  <si>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</si>
  <si>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</si>
  <si>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</si>
  <si>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</si>
  <si>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</si>
  <si>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</si>
  <si>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</si>
  <si>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広島県広島市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</si>
  <si>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</si>
  <si>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</si>
  <si>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</si>
  <si>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</si>
  <si>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</si>
  <si>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</si>
  <si>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</si>
  <si>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</si>
  <si>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</si>
  <si>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</si>
  <si>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</si>
  <si>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</si>
  <si>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</si>
  <si>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</si>
  <si>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</si>
  <si>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</si>
  <si>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</si>
  <si>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</si>
  <si>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</si>
  <si>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</si>
  <si>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住宅資金貸付特別会計</t>
    <phoneticPr fontId="5"/>
  </si>
  <si>
    <t>-</t>
    <phoneticPr fontId="5"/>
  </si>
  <si>
    <t>母子父子寡婦福祉資金貸付特別会計</t>
    <phoneticPr fontId="5"/>
  </si>
  <si>
    <t>-</t>
    <phoneticPr fontId="5"/>
  </si>
  <si>
    <t>物品調達特別会計</t>
    <phoneticPr fontId="5"/>
  </si>
  <si>
    <t>公債管理特別会計</t>
    <phoneticPr fontId="5"/>
  </si>
  <si>
    <t>-</t>
    <phoneticPr fontId="5"/>
  </si>
  <si>
    <t>広島市民球場特別会計</t>
    <phoneticPr fontId="5"/>
  </si>
  <si>
    <t>用地先行取得特別会計</t>
    <phoneticPr fontId="5"/>
  </si>
  <si>
    <t>-</t>
    <phoneticPr fontId="5"/>
  </si>
  <si>
    <t>西風新都特別会計</t>
    <phoneticPr fontId="5"/>
  </si>
  <si>
    <t>市立病院機構資金貸付特別会計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</si>
  <si>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</si>
  <si>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</si>
  <si>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</si>
  <si>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</si>
  <si>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</si>
  <si>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</si>
  <si>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</si>
  <si>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</si>
  <si>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</si>
  <si>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</si>
  <si>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</si>
  <si>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</si>
  <si>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</si>
  <si>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後期高齢者医療事業特別会計</t>
    <phoneticPr fontId="5"/>
  </si>
  <si>
    <t>介護保険事業特別会計</t>
    <phoneticPr fontId="5"/>
  </si>
  <si>
    <t>国民健康保険事業特別会計</t>
    <phoneticPr fontId="5"/>
  </si>
  <si>
    <t>競輪事業特別会計</t>
    <phoneticPr fontId="5"/>
  </si>
  <si>
    <t>駐車場事業特別会計</t>
    <phoneticPr fontId="5"/>
  </si>
  <si>
    <t>-</t>
    <phoneticPr fontId="5"/>
  </si>
  <si>
    <t>水道事業会計</t>
    <phoneticPr fontId="5"/>
  </si>
  <si>
    <t>下水道事業会計</t>
    <phoneticPr fontId="5"/>
  </si>
  <si>
    <t>安芸市民病院事業会計</t>
    <phoneticPr fontId="5"/>
  </si>
  <si>
    <t>中央卸売市場事業特別会計</t>
    <phoneticPr fontId="5"/>
  </si>
  <si>
    <t>-</t>
    <phoneticPr fontId="5"/>
  </si>
  <si>
    <t>国民宿舎湯来ロッジ等特別会計</t>
    <phoneticPr fontId="5"/>
  </si>
  <si>
    <t>-</t>
    <phoneticPr fontId="5"/>
  </si>
  <si>
    <t>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</si>
  <si>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</si>
  <si>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</si>
  <si>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</si>
  <si>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</si>
  <si>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</si>
  <si>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</si>
  <si>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</si>
  <si>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</si>
  <si>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</si>
  <si>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</si>
  <si>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</si>
  <si>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</si>
  <si>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</si>
  <si>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</si>
  <si>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</si>
  <si>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</si>
  <si>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</si>
  <si>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</si>
  <si>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</si>
  <si>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</si>
  <si>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</si>
  <si>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</si>
  <si>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</si>
  <si>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</si>
  <si>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</si>
  <si>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</si>
  <si>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</si>
  <si>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</si>
  <si>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</si>
  <si>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</si>
  <si>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</si>
  <si>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</si>
  <si>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</si>
  <si>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</si>
  <si>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</si>
  <si>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</si>
  <si>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</si>
  <si>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</si>
  <si>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</si>
  <si>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</si>
  <si>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</si>
  <si>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</si>
  <si>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</si>
  <si>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</si>
  <si>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</si>
  <si>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</si>
  <si>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</si>
  <si>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</si>
  <si>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</si>
  <si>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</si>
  <si>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</si>
  <si>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</si>
  <si>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</si>
  <si>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</si>
  <si>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</si>
  <si>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</si>
  <si>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</si>
  <si>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</si>
  <si>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</si>
  <si>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</si>
  <si>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</si>
  <si>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</si>
  <si>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</si>
  <si>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</si>
  <si>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</si>
  <si>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</si>
  <si>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</si>
  <si>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</si>
  <si>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</si>
  <si>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中央卸売市場事業特別会計</t>
    <phoneticPr fontId="5"/>
  </si>
  <si>
    <t>(Ｆ)</t>
    <phoneticPr fontId="5"/>
  </si>
  <si>
    <t>国民宿舎湯来ロッジ等特別会計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</si>
  <si>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</si>
  <si>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</si>
  <si>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</si>
  <si>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</si>
  <si>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</si>
  <si>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</si>
  <si>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</si>
  <si>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</si>
  <si>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</si>
  <si>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</si>
  <si>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</si>
  <si>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</si>
  <si>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</si>
  <si>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</si>
  <si>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</si>
  <si>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</si>
  <si>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</si>
  <si>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</si>
  <si>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</si>
  <si>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</si>
  <si>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</si>
  <si>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</si>
  <si>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</si>
  <si>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</si>
  <si>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</si>
  <si>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</si>
  <si>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</si>
  <si>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</si>
  <si>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</si>
  <si>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</si>
  <si>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</si>
  <si>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</si>
  <si>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</si>
  <si>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</si>
  <si>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</si>
  <si>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</si>
  <si>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</si>
  <si>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</si>
  <si>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</si>
  <si>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</si>
  <si>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</si>
  <si>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</si>
  <si>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</si>
  <si>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</si>
  <si>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</si>
  <si>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</si>
  <si>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</si>
  <si>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</si>
  <si>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</si>
  <si>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</si>
  <si>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</si>
  <si>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</si>
  <si>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</si>
  <si>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</si>
  <si>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</si>
  <si>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</si>
  <si>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</si>
  <si>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</si>
  <si>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</si>
  <si>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</si>
  <si>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</si>
  <si>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</si>
  <si>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</si>
  <si>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</si>
  <si>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</si>
  <si>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</si>
  <si>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</si>
  <si>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</si>
  <si>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</si>
  <si>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</si>
  <si>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</si>
  <si>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</si>
  <si>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</si>
  <si>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</si>
  <si>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</si>
  <si>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</si>
  <si>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</si>
  <si>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</si>
  <si>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</si>
  <si>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</si>
  <si>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</si>
  <si>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</si>
  <si>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</si>
  <si>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0.13</t>
  </si>
  <si>
    <t>▲ 0.37</t>
  </si>
  <si>
    <t>水道事業会計</t>
  </si>
  <si>
    <t>下水道事業会計</t>
  </si>
  <si>
    <t>競輪事業特別会計</t>
  </si>
  <si>
    <t>介護保険事業特別会計</t>
  </si>
  <si>
    <t>一般会計</t>
  </si>
  <si>
    <t>国民健康保険事業特別会計</t>
  </si>
  <si>
    <t>開発事業特別会計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</si>
  <si>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</si>
  <si>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</si>
  <si>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</si>
  <si>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</si>
  <si>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</si>
  <si>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</si>
  <si>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</si>
  <si>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</si>
  <si>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</si>
  <si>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広島市民球場基金</t>
    <rPh sb="0" eb="6">
      <t>ヒロシマシミンキュウジョウ</t>
    </rPh>
    <rPh sb="6" eb="8">
      <t>キキン</t>
    </rPh>
    <phoneticPr fontId="5"/>
  </si>
  <si>
    <t>旧広島市民球場跡地整備事業基金</t>
    <rPh sb="0" eb="7">
      <t>キュウヒロシマシミンキュウジョウ</t>
    </rPh>
    <rPh sb="7" eb="9">
      <t>アトチ</t>
    </rPh>
    <rPh sb="9" eb="13">
      <t>セイビジギョウ</t>
    </rPh>
    <rPh sb="13" eb="15">
      <t>キキン</t>
    </rPh>
    <phoneticPr fontId="5"/>
  </si>
  <si>
    <t>ひろしま国際協力基金</t>
    <rPh sb="4" eb="8">
      <t>コクサイキョウリョク</t>
    </rPh>
    <rPh sb="8" eb="10">
      <t>キキン</t>
    </rPh>
    <phoneticPr fontId="5"/>
  </si>
  <si>
    <t>広島市環境保全事業基金</t>
    <rPh sb="0" eb="3">
      <t>ヒロシマシ</t>
    </rPh>
    <rPh sb="3" eb="9">
      <t>カンキョウホゼンジギョウ</t>
    </rPh>
    <rPh sb="9" eb="11">
      <t>キキン</t>
    </rPh>
    <phoneticPr fontId="5"/>
  </si>
  <si>
    <t>広島市サッカースタジアム建設基金</t>
    <rPh sb="0" eb="3">
      <t>ヒロシマシ</t>
    </rPh>
    <rPh sb="12" eb="16">
      <t>ケンセツキキン</t>
    </rPh>
    <phoneticPr fontId="5"/>
  </si>
  <si>
    <t>法適用企業</t>
    <rPh sb="0" eb="5">
      <t>ホウテキヨウキギョウ</t>
    </rPh>
    <phoneticPr fontId="2"/>
  </si>
  <si>
    <t>非法適用企業</t>
    <rPh sb="0" eb="1">
      <t>ヒ</t>
    </rPh>
    <rPh sb="1" eb="6">
      <t>ホウテキヨウキギョウ</t>
    </rPh>
    <phoneticPr fontId="2"/>
  </si>
  <si>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2"/>
  </si>
  <si>
    <t>安芸地区衛生施設管理組合（安芸地区広域ごみ焼却場事業特別会計）</t>
    <rPh sb="0" eb="2">
      <t>アキ</t>
    </rPh>
    <rPh sb="2" eb="4">
      <t>チク</t>
    </rPh>
    <rPh sb="4" eb="6">
      <t>エイセイ</t>
    </rPh>
    <rPh sb="6" eb="8">
      <t>シセツ</t>
    </rPh>
    <rPh sb="8" eb="10">
      <t>カンリ</t>
    </rPh>
    <rPh sb="10" eb="12">
      <t>クミアイ</t>
    </rPh>
    <rPh sb="13" eb="15">
      <t>アキ</t>
    </rPh>
    <rPh sb="15" eb="17">
      <t>チク</t>
    </rPh>
    <rPh sb="17" eb="19">
      <t>コウイキ</t>
    </rPh>
    <rPh sb="21" eb="24">
      <t>ショウキャクジョウ</t>
    </rPh>
    <rPh sb="24" eb="26">
      <t>ジギョウ</t>
    </rPh>
    <rPh sb="26" eb="28">
      <t>トクベツ</t>
    </rPh>
    <rPh sb="28" eb="30">
      <t>カイケイ</t>
    </rPh>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</si>
  <si>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</si>
  <si>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広島県後期高齢者医療広域連合（後期高齢者医療特別会計）</t>
    <rPh sb="0" eb="3">
      <t>ヒロシマケン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</si>
  <si>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広島県海田高等学校財産組合（一般会計）</t>
    <rPh sb="0" eb="3">
      <t>ヒロシマケン</t>
    </rPh>
    <rPh sb="3" eb="5">
      <t>カイタ</t>
    </rPh>
    <rPh sb="5" eb="7">
      <t>コウトウ</t>
    </rPh>
    <rPh sb="7" eb="9">
      <t>ガッコウ</t>
    </rPh>
    <rPh sb="9" eb="11">
      <t>ザイサン</t>
    </rPh>
    <rPh sb="11" eb="13">
      <t>クミアイ</t>
    </rPh>
    <rPh sb="14" eb="16">
      <t>イッパン</t>
    </rPh>
    <rPh sb="16" eb="18">
      <t>カイケイ</t>
    </rPh>
    <phoneticPr fontId="2"/>
  </si>
  <si>
    <t>（株）広島バスセンター</t>
    <rPh sb="1" eb="2">
      <t>カブ</t>
    </rPh>
    <rPh sb="3" eb="5">
      <t>ヒロシマ</t>
    </rPh>
    <phoneticPr fontId="2"/>
  </si>
  <si>
    <t>広島交通（株）</t>
    <rPh sb="0" eb="2">
      <t>ヒロシマ</t>
    </rPh>
    <rPh sb="2" eb="4">
      <t>コウツウ</t>
    </rPh>
    <rPh sb="5" eb="6">
      <t>カブ</t>
    </rPh>
    <phoneticPr fontId="2"/>
  </si>
  <si>
    <t>（公財）広島市文化財団</t>
    <rPh sb="1" eb="3">
      <t>コウザイ</t>
    </rPh>
    <rPh sb="4" eb="7">
      <t>ヒロシマシ</t>
    </rPh>
    <rPh sb="7" eb="9">
      <t>ブンカ</t>
    </rPh>
    <rPh sb="9" eb="11">
      <t>ザイダン</t>
    </rPh>
    <phoneticPr fontId="2"/>
  </si>
  <si>
    <t>（公財）広島市スポーツ協会</t>
    <rPh sb="1" eb="3">
      <t>コウザイ</t>
    </rPh>
    <rPh sb="4" eb="7">
      <t>ヒロシマシ</t>
    </rPh>
    <rPh sb="11" eb="13">
      <t>キョウカイ</t>
    </rPh>
    <phoneticPr fontId="2"/>
  </si>
  <si>
    <t>（公財）広島平和文化センター</t>
    <rPh sb="1" eb="3">
      <t>コウザイ</t>
    </rPh>
    <rPh sb="4" eb="6">
      <t>ヒロシマ</t>
    </rPh>
    <rPh sb="6" eb="8">
      <t>ヘイワ</t>
    </rPh>
    <rPh sb="8" eb="10">
      <t>ブンカ</t>
    </rPh>
    <phoneticPr fontId="2"/>
  </si>
  <si>
    <t>（公財）広島市老人クラブ連合会</t>
    <rPh sb="1" eb="3">
      <t>コウザイ</t>
    </rPh>
    <rPh sb="4" eb="7">
      <t>ヒロシマシ</t>
    </rPh>
    <rPh sb="7" eb="9">
      <t>ロウジン</t>
    </rPh>
    <rPh sb="12" eb="15">
      <t>レンゴウカイ</t>
    </rPh>
    <phoneticPr fontId="2"/>
  </si>
  <si>
    <t>（公財）広島原爆被爆者援護事業団</t>
    <rPh sb="1" eb="3">
      <t>コウザイ</t>
    </rPh>
    <rPh sb="4" eb="6">
      <t>ヒロシマ</t>
    </rPh>
    <rPh sb="6" eb="8">
      <t>ゲンバク</t>
    </rPh>
    <rPh sb="8" eb="11">
      <t>ヒバクシャ</t>
    </rPh>
    <rPh sb="11" eb="13">
      <t>エンゴ</t>
    </rPh>
    <rPh sb="13" eb="16">
      <t>ジギョウダン</t>
    </rPh>
    <phoneticPr fontId="2"/>
  </si>
  <si>
    <t>地方独立行政法人広島市立病院機構</t>
    <rPh sb="0" eb="2">
      <t>チホウ</t>
    </rPh>
    <rPh sb="2" eb="4">
      <t>ドクリツ</t>
    </rPh>
    <rPh sb="4" eb="6">
      <t>ギョウセイ</t>
    </rPh>
    <rPh sb="6" eb="8">
      <t>ホウジン</t>
    </rPh>
    <rPh sb="8" eb="11">
      <t>ヒロシマシ</t>
    </rPh>
    <rPh sb="11" eb="12">
      <t>リツ</t>
    </rPh>
    <rPh sb="12" eb="14">
      <t>ビョウイン</t>
    </rPh>
    <rPh sb="14" eb="16">
      <t>キコウ</t>
    </rPh>
    <phoneticPr fontId="2"/>
  </si>
  <si>
    <t>（公財）広島市産業振興センター</t>
    <rPh sb="1" eb="3">
      <t>コウザイ</t>
    </rPh>
    <rPh sb="4" eb="7">
      <t>ヒロシマシ</t>
    </rPh>
    <rPh sb="7" eb="9">
      <t>サンギョウ</t>
    </rPh>
    <rPh sb="9" eb="11">
      <t>シンコウ</t>
    </rPh>
    <phoneticPr fontId="2"/>
  </si>
  <si>
    <t>広島市流通センター（株）</t>
    <rPh sb="0" eb="3">
      <t>ヒロシマシ</t>
    </rPh>
    <rPh sb="3" eb="5">
      <t>リュウツウ</t>
    </rPh>
    <rPh sb="10" eb="11">
      <t>カブ</t>
    </rPh>
    <phoneticPr fontId="2"/>
  </si>
  <si>
    <t>（公財）広島市農林水産振興センター</t>
    <rPh sb="1" eb="3">
      <t>コウザイ</t>
    </rPh>
    <rPh sb="4" eb="7">
      <t>ヒロシマシ</t>
    </rPh>
    <rPh sb="7" eb="9">
      <t>ノウリン</t>
    </rPh>
    <rPh sb="9" eb="11">
      <t>スイサン</t>
    </rPh>
    <rPh sb="11" eb="13">
      <t>シンコウ</t>
    </rPh>
    <phoneticPr fontId="2"/>
  </si>
  <si>
    <t>広島駅南口開発（株）</t>
    <rPh sb="0" eb="3">
      <t>ヒロシマエキ</t>
    </rPh>
    <rPh sb="3" eb="5">
      <t>ミナミグチ</t>
    </rPh>
    <rPh sb="5" eb="7">
      <t>カイハツ</t>
    </rPh>
    <rPh sb="8" eb="9">
      <t>カブ</t>
    </rPh>
    <phoneticPr fontId="2"/>
  </si>
  <si>
    <t>広島地下街開発（株）</t>
    <rPh sb="0" eb="2">
      <t>ヒロシマ</t>
    </rPh>
    <rPh sb="2" eb="5">
      <t>チカガイ</t>
    </rPh>
    <rPh sb="5" eb="7">
      <t>カイハツ</t>
    </rPh>
    <rPh sb="8" eb="9">
      <t>カブ</t>
    </rPh>
    <phoneticPr fontId="2"/>
  </si>
  <si>
    <t>（公財）広島観光コンベンションビューロー</t>
    <rPh sb="1" eb="3">
      <t>コウザイ</t>
    </rPh>
    <rPh sb="4" eb="6">
      <t>ヒロシマ</t>
    </rPh>
    <rPh sb="6" eb="8">
      <t>カンコウ</t>
    </rPh>
    <phoneticPr fontId="2"/>
  </si>
  <si>
    <t>（一財）広島市都市整備公社</t>
    <rPh sb="1" eb="3">
      <t>イチザイ</t>
    </rPh>
    <rPh sb="4" eb="7">
      <t>ヒロシマシ</t>
    </rPh>
    <rPh sb="7" eb="9">
      <t>トシ</t>
    </rPh>
    <rPh sb="9" eb="11">
      <t>セイビ</t>
    </rPh>
    <rPh sb="11" eb="13">
      <t>コウシャ</t>
    </rPh>
    <phoneticPr fontId="2"/>
  </si>
  <si>
    <t>（公財）広島市みどり・生きもの協会</t>
    <rPh sb="1" eb="3">
      <t>コウザイ</t>
    </rPh>
    <rPh sb="4" eb="7">
      <t>ヒロシマシ</t>
    </rPh>
    <rPh sb="11" eb="12">
      <t>イ</t>
    </rPh>
    <rPh sb="15" eb="17">
      <t>キョウカイ</t>
    </rPh>
    <phoneticPr fontId="2"/>
  </si>
  <si>
    <t>広島県住宅供給公社</t>
    <rPh sb="0" eb="3">
      <t>ヒロシマケン</t>
    </rPh>
    <rPh sb="3" eb="5">
      <t>ジュウタク</t>
    </rPh>
    <rPh sb="5" eb="7">
      <t>キョウキュウ</t>
    </rPh>
    <rPh sb="7" eb="9">
      <t>コウシャ</t>
    </rPh>
    <phoneticPr fontId="2"/>
  </si>
  <si>
    <t>広島高速道路公社</t>
    <rPh sb="0" eb="2">
      <t>ヒロシマ</t>
    </rPh>
    <rPh sb="2" eb="4">
      <t>コウソク</t>
    </rPh>
    <rPh sb="4" eb="6">
      <t>ドウロ</t>
    </rPh>
    <rPh sb="6" eb="8">
      <t>コウシャ</t>
    </rPh>
    <phoneticPr fontId="2"/>
  </si>
  <si>
    <t>広島高速交通（株）</t>
    <rPh sb="0" eb="2">
      <t>ヒロシマ</t>
    </rPh>
    <rPh sb="2" eb="4">
      <t>コウソク</t>
    </rPh>
    <rPh sb="4" eb="6">
      <t>コウツウ</t>
    </rPh>
    <rPh sb="7" eb="8">
      <t>カブ</t>
    </rPh>
    <phoneticPr fontId="2"/>
  </si>
  <si>
    <t>（公財）広島県下水道公社</t>
    <rPh sb="1" eb="3">
      <t>コウザイ</t>
    </rPh>
    <rPh sb="4" eb="7">
      <t>ヒロシマケン</t>
    </rPh>
    <rPh sb="7" eb="10">
      <t>ゲスイドウ</t>
    </rPh>
    <rPh sb="10" eb="12">
      <t>コウシャ</t>
    </rPh>
    <phoneticPr fontId="2"/>
  </si>
  <si>
    <t>公立大学法人広島市立大学</t>
    <rPh sb="0" eb="2">
      <t>コウリツ</t>
    </rPh>
    <rPh sb="2" eb="4">
      <t>ダイガク</t>
    </rPh>
    <rPh sb="4" eb="6">
      <t>ホウジン</t>
    </rPh>
    <rPh sb="6" eb="10">
      <t>ヒロシマイチリツ</t>
    </rPh>
    <rPh sb="10" eb="12">
      <t>ダイガク</t>
    </rPh>
    <phoneticPr fontId="2"/>
  </si>
  <si>
    <t>○</t>
  </si>
  <si>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</si>
  <si>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</si>
  <si>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</si>
  <si>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</si>
  <si>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</si>
  <si>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</si>
  <si>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将来負担比率、実質公債費比率ともに、類似団体内平均より高い水準にある。これは、都市基盤の整備を積極的に進め、多額の市債を発行してきたことなどが主な要因である。
引き続き、財政運営方針に沿って、市債残高の抑制や、金利負担の軽減に努めていく。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</si>
  <si>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</si>
  <si>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</si>
  <si>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</si>
  <si>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有形固定資産減価償却率ともに、類似団体平均より高い水準にある。将来負担比率は、都市基盤の整備を積極的に進め、多額の市債を発行してきたことなどが、また、有形固定資産減価償却率は、高度経済成長期にあたる昭和40年代から政令指定都市移行前後の昭和50年代にかけ集中整備した公共施設が耐用年数を迎えつつあることが主な要因である。
財政運営方針では、臨時財政対策債の残高及び減債基金積立累計額を除いた市債残高の減少を目標として掲げており、この方針に沿って財政の健全化に努めていく。また、平成29年2月に「広島市公共施設等総合管理計画」を策定（令和4年3月に改訂）した。その中で、インフラ資産については、施設の特性に応じた計画的な更新・維持保全等を進めることとしており、ハコモノ資産については、この計画期間内に耐用年数を迎える施設を中心に、複合・集約化等を進めるとともに、予防的な保全に取り組んで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</si>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</sst>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20037CC9-9E2A-4975-9E1F-473E22CEE245}"/>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C9A9BDDC-D99B-42DD-86FF-5ECE5FC3FB2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52897</c:v>
                </c:pt>
                <c:pt idx="1">
                  <c:v>54945</c:v>
                </c:pt>
                <c:pt idx="2">
                  <c:v>57132</c:v>
                </c:pt>
                <c:pt idx="3">
                  <c:v>58766</c:v>
                </c:pt>
                <c:pt idx="4">
                  <c:v>62482</c:v>
                </c:pt>
              </c:numCache>
            </c:numRef>
          </c:val>
          <c:smooth val="0"/>
          <c:extLst>
            <c:ext xmlns:c16="http://schemas.microsoft.com/office/drawing/2014/chart" uri="{C3380CC4-5D6E-409C-BE32-E72D297353CC}">
              <c16:uniqueId val="{00000000-F837-4790-9AE8-1422B5C17A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45981</c:v>
                </c:pt>
                <c:pt idx="1">
                  <c:v>43805</c:v>
                </c:pt>
                <c:pt idx="2">
                  <c:v>49197</c:v>
                </c:pt>
                <c:pt idx="3">
                  <c:v>56753</c:v>
                </c:pt>
                <c:pt idx="4">
                  <c:v>65599</c:v>
                </c:pt>
              </c:numCache>
            </c:numRef>
          </c:val>
          <c:smooth val="0"/>
          <c:extLst>
            <c:ext xmlns:c16="http://schemas.microsoft.com/office/drawing/2014/chart" uri="{C3380CC4-5D6E-409C-BE32-E72D297353CC}">
              <c16:uniqueId val="{00000001-F837-4790-9AE8-1422B5C17A5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0.77</c:v>
                </c:pt>
                <c:pt idx="1">
                  <c:v>0.61</c:v>
                </c:pt>
                <c:pt idx="2">
                  <c:v>0.66</c:v>
                </c:pt>
                <c:pt idx="3">
                  <c:v>0.79</c:v>
                </c:pt>
                <c:pt idx="4">
                  <c:v>0.84</c:v>
                </c:pt>
              </c:numCache>
            </c:numRef>
          </c:val>
          <c:extLst>
            <c:ext xmlns:c16="http://schemas.microsoft.com/office/drawing/2014/chart" uri="{C3380CC4-5D6E-409C-BE32-E72D297353CC}">
              <c16:uniqueId val="{00000000-01AB-4762-B154-60568D01E5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1.28</c:v>
                </c:pt>
                <c:pt idx="1">
                  <c:v>1.05</c:v>
                </c:pt>
                <c:pt idx="2">
                  <c:v>1.21</c:v>
                </c:pt>
                <c:pt idx="3">
                  <c:v>1.46</c:v>
                </c:pt>
                <c:pt idx="4">
                  <c:v>3.35</c:v>
                </c:pt>
              </c:numCache>
            </c:numRef>
          </c:val>
          <c:extLst>
            <c:ext xmlns:c16="http://schemas.microsoft.com/office/drawing/2014/chart" uri="{C3380CC4-5D6E-409C-BE32-E72D297353CC}">
              <c16:uniqueId val="{00000001-01AB-4762-B154-60568D01E5A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-0.13</c:v>
                </c:pt>
                <c:pt idx="1">
                  <c:v>-0.37</c:v>
                </c:pt>
                <c:pt idx="2">
                  <c:v>0.22</c:v>
                </c:pt>
                <c:pt idx="3">
                  <c:v>0.42</c:v>
                </c:pt>
                <c:pt idx="4">
                  <c:v>2.04</c:v>
                </c:pt>
              </c:numCache>
            </c:numRef>
          </c:val>
          <c:smooth val="0"/>
          <c:extLst>
            <c:ext xmlns:c16="http://schemas.microsoft.com/office/drawing/2014/chart" uri="{C3380CC4-5D6E-409C-BE32-E72D297353CC}">
              <c16:uniqueId val="{00000002-01AB-4762-B154-60568D01E5A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A8AD-4E3D-B14B-A05CC567BF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AD-4E3D-B14B-A05CC567BF25}"/>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0.15</c:v>
                </c:pt>
                <c:pt idx="2">
                  <c:v>#N/A</c:v>
                </c:pt>
                <c:pt idx="3">
                  <c:v>0.04</c:v>
                </c:pt>
                <c:pt idx="4">
                  <c:v>#N/A</c:v>
                </c:pt>
                <c:pt idx="5">
                  <c:v>0.02</c:v>
                </c:pt>
                <c:pt idx="6">
                  <c:v>#N/A</c:v>
                </c:pt>
                <c:pt idx="7">
                  <c:v>0.02</c:v>
                </c:pt>
                <c:pt idx="8">
                  <c:v>#N/A</c:v>
                </c:pt>
                <c:pt idx="9">
                  <c:v>0.02</c:v>
                </c:pt>
              </c:numCache>
            </c:numRef>
          </c:val>
          <c:extLst>
            <c:ext xmlns:c16="http://schemas.microsoft.com/office/drawing/2014/chart" uri="{C3380CC4-5D6E-409C-BE32-E72D297353CC}">
              <c16:uniqueId val="{00000002-A8AD-4E3D-B14B-A05CC567BF25}"/>
            </c:ext>
          </c:extLst>
        </c:ser>
        <c:ser>
          <c:idx val="3"/>
          <c:order val="3"/>
          <c:tx>
            <c:strRef>
              <c:f>データシート!$A$30</c:f>
              <c:strCache>
                <c:ptCount val="1"/>
                <c:pt idx="0">
                  <c:v>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0.21</c:v>
                </c:pt>
                <c:pt idx="2">
                  <c:v>#N/A</c:v>
                </c:pt>
                <c:pt idx="3">
                  <c:v>0.31</c:v>
                </c:pt>
                <c:pt idx="4">
                  <c:v>#N/A</c:v>
                </c:pt>
                <c:pt idx="5">
                  <c:v>0.31</c:v>
                </c:pt>
                <c:pt idx="6">
                  <c:v>#N/A</c:v>
                </c:pt>
                <c:pt idx="7">
                  <c:v>0.3</c:v>
                </c:pt>
                <c:pt idx="8">
                  <c:v>#N/A</c:v>
                </c:pt>
                <c:pt idx="9">
                  <c:v>0.28999999999999998</c:v>
                </c:pt>
              </c:numCache>
            </c:numRef>
          </c:val>
          <c:extLst>
            <c:ext xmlns:c16="http://schemas.microsoft.com/office/drawing/2014/chart" uri="{C3380CC4-5D6E-409C-BE32-E72D297353CC}">
              <c16:uniqueId val="{00000003-A8AD-4E3D-B14B-A05CC567BF25}"/>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0.32</c:v>
                </c:pt>
                <c:pt idx="8">
                  <c:v>#N/A</c:v>
                </c:pt>
                <c:pt idx="9">
                  <c:v>0.48</c:v>
                </c:pt>
              </c:numCache>
            </c:numRef>
          </c:val>
          <c:extLst>
            <c:ext xmlns:c16="http://schemas.microsoft.com/office/drawing/2014/chart" uri="{C3380CC4-5D6E-409C-BE32-E72D297353CC}">
              <c16:uniqueId val="{00000004-A8AD-4E3D-B14B-A05CC567BF25}"/>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0.75</c:v>
                </c:pt>
                <c:pt idx="2">
                  <c:v>#N/A</c:v>
                </c:pt>
                <c:pt idx="3">
                  <c:v>0.55000000000000004</c:v>
                </c:pt>
                <c:pt idx="4">
                  <c:v>#N/A</c:v>
                </c:pt>
                <c:pt idx="5">
                  <c:v>0.55000000000000004</c:v>
                </c:pt>
                <c:pt idx="6">
                  <c:v>#N/A</c:v>
                </c:pt>
                <c:pt idx="7">
                  <c:v>0.55000000000000004</c:v>
                </c:pt>
                <c:pt idx="8">
                  <c:v>#N/A</c:v>
                </c:pt>
                <c:pt idx="9">
                  <c:v>0.53</c:v>
                </c:pt>
              </c:numCache>
            </c:numRef>
          </c:val>
          <c:extLst>
            <c:ext xmlns:c16="http://schemas.microsoft.com/office/drawing/2014/chart" uri="{C3380CC4-5D6E-409C-BE32-E72D297353CC}">
              <c16:uniqueId val="{00000005-A8AD-4E3D-B14B-A05CC567BF2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0.74</c:v>
                </c:pt>
                <c:pt idx="2">
                  <c:v>#N/A</c:v>
                </c:pt>
                <c:pt idx="3">
                  <c:v>0.69</c:v>
                </c:pt>
                <c:pt idx="4">
                  <c:v>#N/A</c:v>
                </c:pt>
                <c:pt idx="5">
                  <c:v>0.49</c:v>
                </c:pt>
                <c:pt idx="6">
                  <c:v>#N/A</c:v>
                </c:pt>
                <c:pt idx="7">
                  <c:v>0.22</c:v>
                </c:pt>
                <c:pt idx="8">
                  <c:v>#N/A</c:v>
                </c:pt>
                <c:pt idx="9">
                  <c:v>0.54</c:v>
                </c:pt>
              </c:numCache>
            </c:numRef>
          </c:val>
          <c:extLst>
            <c:ext xmlns:c16="http://schemas.microsoft.com/office/drawing/2014/chart" uri="{C3380CC4-5D6E-409C-BE32-E72D297353CC}">
              <c16:uniqueId val="{00000006-A8AD-4E3D-B14B-A05CC567BF25}"/>
            </c:ext>
          </c:extLst>
        </c:ser>
        <c:ser>
          <c:idx val="7"/>
          <c:order val="7"/>
          <c:tx>
            <c:strRef>
              <c:f>データシート!$A$34</c:f>
              <c:strCache>
                <c:ptCount val="1"/>
                <c:pt idx="0">
                  <c:v>競輪事業特別会計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0.23</c:v>
                </c:pt>
                <c:pt idx="2">
                  <c:v>#N/A</c:v>
                </c:pt>
                <c:pt idx="3">
                  <c:v>0.23</c:v>
                </c:pt>
                <c:pt idx="4">
                  <c:v>#N/A</c:v>
                </c:pt>
                <c:pt idx="5">
                  <c:v>0.26</c:v>
                </c:pt>
                <c:pt idx="6">
                  <c:v>#N/A</c:v>
                </c:pt>
                <c:pt idx="7">
                  <c:v>0.44</c:v>
                </c:pt>
                <c:pt idx="8">
                  <c:v>#N/A</c:v>
                </c:pt>
                <c:pt idx="9">
                  <c:v>0.61</c:v>
                </c:pt>
              </c:numCache>
            </c:numRef>
          </c:val>
          <c:extLst>
            <c:ext xmlns:c16="http://schemas.microsoft.com/office/drawing/2014/chart" uri="{C3380CC4-5D6E-409C-BE32-E72D297353CC}">
              <c16:uniqueId val="{00000007-A8AD-4E3D-B14B-A05CC567BF2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1.28</c:v>
                </c:pt>
                <c:pt idx="2">
                  <c:v>#N/A</c:v>
                </c:pt>
                <c:pt idx="3">
                  <c:v>1.35</c:v>
                </c:pt>
                <c:pt idx="4">
                  <c:v>#N/A</c:v>
                </c:pt>
                <c:pt idx="5">
                  <c:v>1.3</c:v>
                </c:pt>
                <c:pt idx="6">
                  <c:v>#N/A</c:v>
                </c:pt>
                <c:pt idx="7">
                  <c:v>0.8</c:v>
                </c:pt>
                <c:pt idx="8">
                  <c:v>#N/A</c:v>
                </c:pt>
                <c:pt idx="9">
                  <c:v>0.68</c:v>
                </c:pt>
              </c:numCache>
            </c:numRef>
          </c:val>
          <c:extLst>
            <c:ext xmlns:c16="http://schemas.microsoft.com/office/drawing/2014/chart" uri="{C3380CC4-5D6E-409C-BE32-E72D297353CC}">
              <c16:uniqueId val="{00000008-A8AD-4E3D-B14B-A05CC567BF2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2.94</c:v>
                </c:pt>
                <c:pt idx="2">
                  <c:v>#N/A</c:v>
                </c:pt>
                <c:pt idx="3">
                  <c:v>3.09</c:v>
                </c:pt>
                <c:pt idx="4">
                  <c:v>#N/A</c:v>
                </c:pt>
                <c:pt idx="5">
                  <c:v>3.06</c:v>
                </c:pt>
                <c:pt idx="6">
                  <c:v>#N/A</c:v>
                </c:pt>
                <c:pt idx="7">
                  <c:v>2.6</c:v>
                </c:pt>
                <c:pt idx="8">
                  <c:v>#N/A</c:v>
                </c:pt>
                <c:pt idx="9">
                  <c:v>2</c:v>
                </c:pt>
              </c:numCache>
            </c:numRef>
          </c:val>
          <c:extLst>
            <c:ext xmlns:c16="http://schemas.microsoft.com/office/drawing/2014/chart" uri="{C3380CC4-5D6E-409C-BE32-E72D297353CC}">
              <c16:uniqueId val="{00000009-A8AD-4E3D-B14B-A05CC567BF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68547</c:v>
                </c:pt>
                <c:pt idx="5">
                  <c:v>67901</c:v>
                </c:pt>
                <c:pt idx="8">
                  <c:v>67172</c:v>
                </c:pt>
                <c:pt idx="11">
                  <c:v>65349</c:v>
                </c:pt>
                <c:pt idx="14">
                  <c:v>65763</c:v>
                </c:pt>
              </c:numCache>
            </c:numRef>
          </c:val>
          <c:extLst>
            <c:ext xmlns:c16="http://schemas.microsoft.com/office/drawing/2014/chart" uri="{C3380CC4-5D6E-409C-BE32-E72D297353CC}">
              <c16:uniqueId val="{00000000-AE15-4F68-8D0B-F26D6E6C8D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15-4F68-8D0B-F26D6E6C8D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335</c:v>
                </c:pt>
                <c:pt idx="3">
                  <c:v>200</c:v>
                </c:pt>
                <c:pt idx="6">
                  <c:v>140</c:v>
                </c:pt>
                <c:pt idx="9">
                  <c:v>124</c:v>
                </c:pt>
                <c:pt idx="12">
                  <c:v>128</c:v>
                </c:pt>
              </c:numCache>
            </c:numRef>
          </c:val>
          <c:extLst>
            <c:ext xmlns:c16="http://schemas.microsoft.com/office/drawing/2014/chart" uri="{C3380CC4-5D6E-409C-BE32-E72D297353CC}">
              <c16:uniqueId val="{00000002-AE15-4F68-8D0B-F26D6E6C8D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15-4F68-8D0B-F26D6E6C8D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19895</c:v>
                </c:pt>
                <c:pt idx="3">
                  <c:v>17985</c:v>
                </c:pt>
                <c:pt idx="6">
                  <c:v>16339</c:v>
                </c:pt>
                <c:pt idx="9">
                  <c:v>15672</c:v>
                </c:pt>
                <c:pt idx="12">
                  <c:v>14438</c:v>
                </c:pt>
              </c:numCache>
            </c:numRef>
          </c:val>
          <c:extLst>
            <c:ext xmlns:c16="http://schemas.microsoft.com/office/drawing/2014/chart" uri="{C3380CC4-5D6E-409C-BE32-E72D297353CC}">
              <c16:uniqueId val="{00000004-AE15-4F68-8D0B-F26D6E6C8D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22639</c:v>
                </c:pt>
                <c:pt idx="3">
                  <c:v>24974</c:v>
                </c:pt>
                <c:pt idx="6">
                  <c:v>27246</c:v>
                </c:pt>
                <c:pt idx="9">
                  <c:v>29495</c:v>
                </c:pt>
                <c:pt idx="12">
                  <c:v>32979</c:v>
                </c:pt>
              </c:numCache>
            </c:numRef>
          </c:val>
          <c:extLst>
            <c:ext xmlns:c16="http://schemas.microsoft.com/office/drawing/2014/chart" uri="{C3380CC4-5D6E-409C-BE32-E72D297353CC}">
              <c16:uniqueId val="{00000005-AE15-4F68-8D0B-F26D6E6C8D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3680</c:v>
                </c:pt>
                <c:pt idx="3">
                  <c:v>4592</c:v>
                </c:pt>
                <c:pt idx="6">
                  <c:v>6055</c:v>
                </c:pt>
                <c:pt idx="9">
                  <c:v>4299</c:v>
                </c:pt>
                <c:pt idx="12">
                  <c:v>5772</c:v>
                </c:pt>
              </c:numCache>
            </c:numRef>
          </c:val>
          <c:extLst>
            <c:ext xmlns:c16="http://schemas.microsoft.com/office/drawing/2014/chart" uri="{C3380CC4-5D6E-409C-BE32-E72D297353CC}">
              <c16:uniqueId val="{00000006-AE15-4F68-8D0B-F26D6E6C8D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56802</c:v>
                </c:pt>
                <c:pt idx="3">
                  <c:v>55445</c:v>
                </c:pt>
                <c:pt idx="6">
                  <c:v>51526</c:v>
                </c:pt>
                <c:pt idx="9">
                  <c:v>46326</c:v>
                </c:pt>
                <c:pt idx="12">
                  <c:v>43137</c:v>
                </c:pt>
              </c:numCache>
            </c:numRef>
          </c:val>
          <c:extLst>
            <c:ext xmlns:c16="http://schemas.microsoft.com/office/drawing/2014/chart" uri="{C3380CC4-5D6E-409C-BE32-E72D297353CC}">
              <c16:uniqueId val="{00000007-AE15-4F68-8D0B-F26D6E6C8D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34804</c:v>
                </c:pt>
                <c:pt idx="2">
                  <c:v>#N/A</c:v>
                </c:pt>
                <c:pt idx="3">
                  <c:v>#N/A</c:v>
                </c:pt>
                <c:pt idx="4">
                  <c:v>35295</c:v>
                </c:pt>
                <c:pt idx="5">
                  <c:v>#N/A</c:v>
                </c:pt>
                <c:pt idx="6">
                  <c:v>#N/A</c:v>
                </c:pt>
                <c:pt idx="7">
                  <c:v>34134</c:v>
                </c:pt>
                <c:pt idx="8">
                  <c:v>#N/A</c:v>
                </c:pt>
                <c:pt idx="9">
                  <c:v>#N/A</c:v>
                </c:pt>
                <c:pt idx="10">
                  <c:v>30567</c:v>
                </c:pt>
                <c:pt idx="11">
                  <c:v>#N/A</c:v>
                </c:pt>
                <c:pt idx="12">
                  <c:v>#N/A</c:v>
                </c:pt>
                <c:pt idx="13">
                  <c:v>30691</c:v>
                </c:pt>
                <c:pt idx="14">
                  <c:v>#N/A</c:v>
                </c:pt>
              </c:numCache>
            </c:numRef>
          </c:val>
          <c:smooth val="0"/>
          <c:extLst>
            <c:ext xmlns:c16="http://schemas.microsoft.com/office/drawing/2014/chart" uri="{C3380CC4-5D6E-409C-BE32-E72D297353CC}">
              <c16:uniqueId val="{00000008-AE15-4F68-8D0B-F26D6E6C8D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677756</c:v>
                </c:pt>
                <c:pt idx="5">
                  <c:v>691549</c:v>
                </c:pt>
                <c:pt idx="8">
                  <c:v>702185</c:v>
                </c:pt>
                <c:pt idx="11">
                  <c:v>714030</c:v>
                </c:pt>
                <c:pt idx="14">
                  <c:v>727648</c:v>
                </c:pt>
              </c:numCache>
            </c:numRef>
          </c:val>
          <c:extLst>
            <c:ext xmlns:c16="http://schemas.microsoft.com/office/drawing/2014/chart" uri="{C3380CC4-5D6E-409C-BE32-E72D297353CC}">
              <c16:uniqueId val="{00000000-E4BA-4FBB-BAE9-4EECA2C3E6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189109</c:v>
                </c:pt>
                <c:pt idx="5">
                  <c:v>187329</c:v>
                </c:pt>
                <c:pt idx="8">
                  <c:v>182780</c:v>
                </c:pt>
                <c:pt idx="11">
                  <c:v>187933</c:v>
                </c:pt>
                <c:pt idx="14">
                  <c:v>191874</c:v>
                </c:pt>
              </c:numCache>
            </c:numRef>
          </c:val>
          <c:extLst>
            <c:ext xmlns:c16="http://schemas.microsoft.com/office/drawing/2014/chart" uri="{C3380CC4-5D6E-409C-BE32-E72D297353CC}">
              <c16:uniqueId val="{00000001-E4BA-4FBB-BAE9-4EECA2C3E6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109482</c:v>
                </c:pt>
                <c:pt idx="5">
                  <c:v>96487</c:v>
                </c:pt>
                <c:pt idx="8">
                  <c:v>88806</c:v>
                </c:pt>
                <c:pt idx="11">
                  <c:v>97606</c:v>
                </c:pt>
                <c:pt idx="14">
                  <c:v>105496</c:v>
                </c:pt>
              </c:numCache>
            </c:numRef>
          </c:val>
          <c:extLst>
            <c:ext xmlns:c16="http://schemas.microsoft.com/office/drawing/2014/chart" uri="{C3380CC4-5D6E-409C-BE32-E72D297353CC}">
              <c16:uniqueId val="{00000002-E4BA-4FBB-BAE9-4EECA2C3E6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BA-4FBB-BAE9-4EECA2C3E6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BA-4FBB-BAE9-4EECA2C3E6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18273</c:v>
                </c:pt>
                <c:pt idx="3">
                  <c:v>17841</c:v>
                </c:pt>
                <c:pt idx="6">
                  <c:v>17720</c:v>
                </c:pt>
                <c:pt idx="9">
                  <c:v>22623</c:v>
                </c:pt>
                <c:pt idx="12">
                  <c:v>25855</c:v>
                </c:pt>
              </c:numCache>
            </c:numRef>
          </c:val>
          <c:extLst>
            <c:ext xmlns:c16="http://schemas.microsoft.com/office/drawing/2014/chart" uri="{C3380CC4-5D6E-409C-BE32-E72D297353CC}">
              <c16:uniqueId val="{00000005-E4BA-4FBB-BAE9-4EECA2C3E6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102465</c:v>
                </c:pt>
                <c:pt idx="3">
                  <c:v>94559</c:v>
                </c:pt>
                <c:pt idx="6">
                  <c:v>90008</c:v>
                </c:pt>
                <c:pt idx="9">
                  <c:v>86475</c:v>
                </c:pt>
                <c:pt idx="12">
                  <c:v>82899</c:v>
                </c:pt>
              </c:numCache>
            </c:numRef>
          </c:val>
          <c:extLst>
            <c:ext xmlns:c16="http://schemas.microsoft.com/office/drawing/2014/chart" uri="{C3380CC4-5D6E-409C-BE32-E72D297353CC}">
              <c16:uniqueId val="{00000006-E4BA-4FBB-BAE9-4EECA2C3E6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4BA-4FBB-BAE9-4EECA2C3E6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266357</c:v>
                </c:pt>
                <c:pt idx="3">
                  <c:v>252380</c:v>
                </c:pt>
                <c:pt idx="6">
                  <c:v>234620</c:v>
                </c:pt>
                <c:pt idx="9">
                  <c:v>216249</c:v>
                </c:pt>
                <c:pt idx="12">
                  <c:v>205060</c:v>
                </c:pt>
              </c:numCache>
            </c:numRef>
          </c:val>
          <c:extLst>
            <c:ext xmlns:c16="http://schemas.microsoft.com/office/drawing/2014/chart" uri="{C3380CC4-5D6E-409C-BE32-E72D297353CC}">
              <c16:uniqueId val="{00000008-E4BA-4FBB-BAE9-4EECA2C3E6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1208</c:v>
                </c:pt>
                <c:pt idx="3">
                  <c:v>1190</c:v>
                </c:pt>
                <c:pt idx="6">
                  <c:v>1066</c:v>
                </c:pt>
                <c:pt idx="9">
                  <c:v>1027</c:v>
                </c:pt>
                <c:pt idx="12">
                  <c:v>968</c:v>
                </c:pt>
              </c:numCache>
            </c:numRef>
          </c:val>
          <c:extLst>
            <c:ext xmlns:c16="http://schemas.microsoft.com/office/drawing/2014/chart" uri="{C3380CC4-5D6E-409C-BE32-E72D297353CC}">
              <c16:uniqueId val="{00000009-E4BA-4FBB-BAE9-4EECA2C3E6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1142844</c:v>
                </c:pt>
                <c:pt idx="3">
                  <c:v>1142269</c:v>
                </c:pt>
                <c:pt idx="6">
                  <c:v>1145785</c:v>
                </c:pt>
                <c:pt idx="9">
                  <c:v>1178248</c:v>
                </c:pt>
                <c:pt idx="12">
                  <c:v>1195916</c:v>
                </c:pt>
              </c:numCache>
            </c:numRef>
          </c:val>
          <c:extLst>
            <c:ext xmlns:c16="http://schemas.microsoft.com/office/drawing/2014/chart" uri="{C3380CC4-5D6E-409C-BE32-E72D297353CC}">
              <c16:uniqueId val="{0000000A-E4BA-4FBB-BAE9-4EECA2C3E6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554801</c:v>
                </c:pt>
                <c:pt idx="2">
                  <c:v>#N/A</c:v>
                </c:pt>
                <c:pt idx="3">
                  <c:v>#N/A</c:v>
                </c:pt>
                <c:pt idx="4">
                  <c:v>532875</c:v>
                </c:pt>
                <c:pt idx="5">
                  <c:v>#N/A</c:v>
                </c:pt>
                <c:pt idx="6">
                  <c:v>#N/A</c:v>
                </c:pt>
                <c:pt idx="7">
                  <c:v>515429</c:v>
                </c:pt>
                <c:pt idx="8">
                  <c:v>#N/A</c:v>
                </c:pt>
                <c:pt idx="9">
                  <c:v>#N/A</c:v>
                </c:pt>
                <c:pt idx="10">
                  <c:v>505055</c:v>
                </c:pt>
                <c:pt idx="11">
                  <c:v>#N/A</c:v>
                </c:pt>
                <c:pt idx="12">
                  <c:v>#N/A</c:v>
                </c:pt>
                <c:pt idx="13">
                  <c:v>485680</c:v>
                </c:pt>
                <c:pt idx="14">
                  <c:v>#N/A</c:v>
                </c:pt>
              </c:numCache>
            </c:numRef>
          </c:val>
          <c:smooth val="0"/>
          <c:extLst>
            <c:ext xmlns:c16="http://schemas.microsoft.com/office/drawing/2014/chart" uri="{C3380CC4-5D6E-409C-BE32-E72D297353CC}">
              <c16:uniqueId val="{0000000B-E4BA-4FBB-BAE9-4EECA2C3E6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3984</c:v>
                </c:pt>
                <c:pt idx="1">
                  <c:v>4902</c:v>
                </c:pt>
                <c:pt idx="2">
                  <c:v>11818</c:v>
                </c:pt>
              </c:numCache>
            </c:numRef>
          </c:val>
          <c:extLst>
            <c:ext xmlns:c16="http://schemas.microsoft.com/office/drawing/2014/chart" uri="{C3380CC4-5D6E-409C-BE32-E72D297353CC}">
              <c16:uniqueId val="{00000000-F266-42C0-9E7C-74BE6B1A7A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266-42C0-9E7C-74BE6B1A7A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6435</c:v>
                </c:pt>
                <c:pt idx="1">
                  <c:v>8110</c:v>
                </c:pt>
                <c:pt idx="2">
                  <c:v>9947</c:v>
                </c:pt>
              </c:numCache>
            </c:numRef>
          </c:val>
          <c:extLst>
            <c:ext xmlns:c16="http://schemas.microsoft.com/office/drawing/2014/chart" uri="{C3380CC4-5D6E-409C-BE32-E72D297353CC}">
              <c16:uniqueId val="{00000002-F266-42C0-9E7C-74BE6B1A7A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{A2FFF5D0-BA16-41B0-A6AE-0859C1A47110}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0F8-42B6-B7A2-8CE657F5E1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{3A55E088-466B-457B-8124-B28C075BD255}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F8-42B6-B7A2-8CE657F5E1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{EDDC8AD2-2066-4F00-A193-9D604A094EE8}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F8-42B6-B7A2-8CE657F5E1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{18868377-691E-452B-AA4D-9EF76BE09DD1}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F8-42B6-B7A2-8CE657F5E1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{7D1C1189-ABBB-4BF1-B1CB-317025ED1A42}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F8-42B6-B7A2-8CE657F5E12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{109B6D0F-D84D-4546-A74C-8570D2931847}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0F8-42B6-B7A2-8CE657F5E12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{B51D4F5C-DFA6-44EF-B38D-B50BC4429164}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0F8-42B6-B7A2-8CE657F5E12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{0D959B8B-B8A0-4FC0-A0AE-DF377B071578}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0F8-42B6-B7A2-8CE657F5E12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{8E1528B7-8293-4CE9-9187-667C482D0C7A}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0F8-42B6-B7A2-8CE657F5E1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63.7</c:v>
                </c:pt>
                <c:pt idx="8">
                  <c:v>65</c:v>
                </c:pt>
                <c:pt idx="16">
                  <c:v>66.400000000000006</c:v>
                </c:pt>
                <c:pt idx="24">
                  <c:v>67.599999999999994</c:v>
                </c:pt>
                <c:pt idx="32">
                  <c:v>68.400000000000006</c:v>
                </c:pt>
              </c:numCache>
            </c:numRef>
          </c:xVal>
          <c:yVal>
            <c:numRef>
              <c:f>公会計指標分析・財政指標組合せ分析表!$BP$51:$DC$51</c:f>
              <c:numCache>
                <c:formatCode>#,##0.0;"▲ "#,##0.0</c:formatCode>
                <c:ptCount val="40"/>
                <c:pt idx="0">
                  <c:v>199.6</c:v>
                </c:pt>
                <c:pt idx="8">
                  <c:v>190.4</c:v>
                </c:pt>
                <c:pt idx="16">
                  <c:v>183.7</c:v>
                </c:pt>
                <c:pt idx="24">
                  <c:v>174.7</c:v>
                </c:pt>
                <c:pt idx="32">
                  <c:v>158.9</c:v>
                </c:pt>
              </c:numCache>
            </c:numRef>
          </c:yVal>
          <c:smooth val="0"/>
          <c:extLst>
            <c:ext xmlns:c16="http://schemas.microsoft.com/office/drawing/2014/chart" uri="{C3380CC4-5D6E-409C-BE32-E72D297353CC}">
              <c16:uniqueId val="{00000009-20F8-42B6-B7A2-8CE657F5E1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{835C948F-3A7F-47FD-93E9-9C2939270962}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0F8-42B6-B7A2-8CE657F5E1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{363AC8CF-6E2D-4AD9-94E8-76CEBAAD577D}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F8-42B6-B7A2-8CE657F5E1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{269AA8B6-2775-4201-B6A7-3B130AF9CF04}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F8-42B6-B7A2-8CE657F5E1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{5E18662C-7404-4F39-99BD-F32448D3FBE7}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F8-42B6-B7A2-8CE657F5E1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{983B7328-F159-4402-A004-57803329CD8F}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F8-42B6-B7A2-8CE657F5E12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{C913B611-0B48-437B-8313-EFA911752249}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0F8-42B6-B7A2-8CE657F5E12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{92A8B580-8DFA-4902-8347-216D8169548E}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0F8-42B6-B7A2-8CE657F5E12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{9006BB96-7724-4917-9D36-CA0C73B68C7D}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0F8-42B6-B7A2-8CE657F5E12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{D935AB2C-F6F5-4DB4-8238-1F922B72C5FC}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0F8-42B6-B7A2-8CE657F5E1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c:v>
                </c:pt>
                <c:pt idx="8">
                  <c:v>62.9</c:v>
                </c:pt>
                <c:pt idx="16">
                  <c:v>63.4</c:v>
                </c:pt>
                <c:pt idx="24">
                  <c:v>64.3</c:v>
                </c:pt>
                <c:pt idx="32">
                  <c:v>65.2</c:v>
                </c:pt>
              </c:numCache>
            </c:numRef>
          </c:xVal>
          <c:yVal>
            <c:numRef>
              <c:f>公会計指標分析・財政指標組合せ分析表!$BP$55:$DC$55</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20F8-42B6-B7A2-8CE657F5E12D}"/>
            </c:ext>
          </c:extLst>
        </c:ser>
        <c:dLbls>
          <c:showLegendKey val="0"/>
          <c:showVal val="1"/>
          <c:showCatName val="0"/>
          <c:showSerName val="0"/>
          <c:showPercent val="0"/>
          <c:showBubbleSize val="0"/>
        </c:dLbls>
        <c:axId val="46179840"/>
        <c:axId val="46181760"/>
      </c:scatterChart>
      <c:valAx>
        <c:axId val="46179840"/>
        <c:scaling>
          <c:orientation val="maxMin"/>
          <c:max val="69"/>
          <c:min val="6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{E26E0D94-B2B9-47E8-B345-97DE6374D959}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D1E-47BD-8613-CB3E658497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{6D079EF6-A5A0-4021-8D5D-8C69919AB3AD}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1E-47BD-8613-CB3E658497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{1C52814D-2FB1-489F-A0E1-05E1D733BD40}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1E-47BD-8613-CB3E658497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{ACDD056C-0CB0-4D1E-BF25-0C03365399EB}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1E-47BD-8613-CB3E658497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{A5AC3E49-A71D-4D98-A068-019186976E2C}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1E-47BD-8613-CB3E658497E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{3C8CD38E-0FB6-471A-8229-085954C7F0FD}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D1E-47BD-8613-CB3E658497E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{69A3B63A-2B80-4736-AE6A-D0477DD42C65}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D1E-47BD-8613-CB3E658497E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{070AC623-937F-4448-8D32-63248DF5C08B}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D1E-47BD-8613-CB3E658497E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{90276357-AE6D-4C5A-8BCB-75A5F5A3858F}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D1E-47BD-8613-CB3E658497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13.1</c:v>
                </c:pt>
                <c:pt idx="16">
                  <c:v>12.4</c:v>
                </c:pt>
                <c:pt idx="24">
                  <c:v>11.7</c:v>
                </c:pt>
                <c:pt idx="32">
                  <c:v>10.9</c:v>
                </c:pt>
              </c:numCache>
            </c:numRef>
          </c:xVal>
          <c:yVal>
            <c:numRef>
              <c:f>公会計指標分析・財政指標組合せ分析表!$BP$73:$DC$73</c:f>
              <c:numCache>
                <c:formatCode>#,##0.0;"▲ "#,##0.0</c:formatCode>
                <c:ptCount val="40"/>
                <c:pt idx="0">
                  <c:v>199.6</c:v>
                </c:pt>
                <c:pt idx="8">
                  <c:v>190.4</c:v>
                </c:pt>
                <c:pt idx="16">
                  <c:v>183.7</c:v>
                </c:pt>
                <c:pt idx="24">
                  <c:v>174.7</c:v>
                </c:pt>
                <c:pt idx="32">
                  <c:v>158.9</c:v>
                </c:pt>
              </c:numCache>
            </c:numRef>
          </c:yVal>
          <c:smooth val="0"/>
          <c:extLst>
            <c:ext xmlns:c16="http://schemas.microsoft.com/office/drawing/2014/chart" uri="{C3380CC4-5D6E-409C-BE32-E72D297353CC}">
              <c16:uniqueId val="{00000009-FD1E-47BD-8613-CB3E658497E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{E96FADA7-DE28-42E2-87AE-4E641143BCC6}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D1E-47BD-8613-CB3E658497E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{1881F16F-536D-47D6-B393-01351A1574AD}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1E-47BD-8613-CB3E658497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{A67A9F2E-D6BF-451C-B589-033BCDE71290}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1E-47BD-8613-CB3E658497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{275443AE-AFFC-40E9-812B-A2E479C45167}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1E-47BD-8613-CB3E658497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{3FF2DFA1-5CF9-4982-92D1-59F3E7426C71}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1E-47BD-8613-CB3E658497E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{8703A80E-7E2B-450B-B784-418609F2935C}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D1E-47BD-8613-CB3E658497EF}"/>
                </c:ext>
              </c:extLst>
            </c:dLbl>
            <c:dLbl>
              <c:idx val="16"/>
              <c:layout>
                <c:manualLayout>
                  <c:x val="-4.4905057365901176E-2"/>
                  <c:y val="-5.626488536598563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{A8074C71-FA87-498B-8C4B-180D0E4F0C35}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D1E-47BD-8613-CB3E658497EF}"/>
                </c:ext>
              </c:extLst>
            </c:dLbl>
            <c:dLbl>
              <c:idx val="24"/>
              <c:layout>
                <c:manualLayout>
                  <c:x val="-1.8235628084249993E-2"/>
                  <c:y val="-6.856806632203284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{22D619B3-24F3-44C5-9E2E-CFBBBD3A27FF}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D1E-47BD-8613-CB3E658497E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{09F32266-60C6-4983-B7F3-992A4E2F5ACD}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D1E-47BD-8613-CB3E658497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c:v>
                </c:pt>
                <c:pt idx="16">
                  <c:v>7.3</c:v>
                </c:pt>
                <c:pt idx="24">
                  <c:v>7.3</c:v>
                </c:pt>
                <c:pt idx="32">
                  <c:v>7.1</c:v>
                </c:pt>
              </c:numCache>
            </c:numRef>
          </c:xVal>
          <c:yVal>
            <c:numRef>
              <c:f>公会計指標分析・財政指標組合せ分析表!$BP$77:$DC$77</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FD1E-47BD-8613-CB3E658497EF}"/>
            </c:ext>
          </c:extLst>
        </c:ser>
        <c:dLbls>
          <c:showLegendKey val="0"/>
          <c:showVal val="1"/>
          <c:showCatName val="0"/>
          <c:showSerName val="0"/>
          <c:showPercent val="0"/>
          <c:showBubbleSize val="0"/>
        </c:dLbls>
        <c:axId val="84219776"/>
        <c:axId val="84234240"/>
      </c:scatterChart>
      <c:valAx>
        <c:axId val="84219776"/>
        <c:scaling>
          <c:orientation val="maxMin"/>
          <c:max val="15"/>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令和３年度の実質公債比率の分子は、前年度から</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の増とほぼ横ばいとなっている。</a:t>
          </a:r>
        </a:p>
        <a:p>
          <a:r>
            <a:rPr kumimoji="1" lang="ja-JP" altLang="en-US" sz="1400">
              <a:latin typeface="ＭＳ ゴシック" pitchFamily="49" charset="-128"/>
              <a:ea typeface="ＭＳ ゴシック" pitchFamily="49" charset="-128"/>
            </a:rPr>
            <a:t>引き続き、財政運営方針に沿って、市債残高の抑制や、短期の５年債から長期の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年債までバランスよく発行することで、長期的視点で金利負担の軽減に努めていく。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減債基金積立相当額の積立ルールが</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年償還で毎年度の積立額を発行額の</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分の１として設定しているのに対して、本市においては、</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年償還（３年据置）で毎年度の発行額の積立額を</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分の１として設定しているため、減債基金残高と減債基金積立相当額に乖離が生じている。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令和３年度の将来負担比率の分子は、前年度を</a:t>
          </a:r>
          <a:r>
            <a:rPr kumimoji="1" lang="en-US" altLang="ja-JP" sz="1400">
              <a:latin typeface="ＭＳ ゴシック" pitchFamily="49" charset="-128"/>
              <a:ea typeface="ＭＳ ゴシック" pitchFamily="49" charset="-128"/>
            </a:rPr>
            <a:t>194</a:t>
          </a:r>
          <a:r>
            <a:rPr kumimoji="1" lang="ja-JP" altLang="en-US" sz="1400">
              <a:latin typeface="ＭＳ ゴシック" pitchFamily="49" charset="-128"/>
              <a:ea typeface="ＭＳ ゴシック" pitchFamily="49" charset="-128"/>
            </a:rPr>
            <a:t>億円下回っている。</a:t>
          </a:r>
        </a:p>
        <a:p>
          <a:r>
            <a:rPr kumimoji="1" lang="ja-JP" altLang="en-US" sz="1400">
              <a:latin typeface="ＭＳ ゴシック" pitchFamily="49" charset="-128"/>
              <a:ea typeface="ＭＳ ゴシック" pitchFamily="49" charset="-128"/>
            </a:rPr>
            <a:t>これは、充当可能基金が増加したほか、下水道事業など公営企業の元利償還金に対する繰出見込額や退職手当支給予定額が減少したことなどが主な要因となっている。</a:t>
          </a:r>
        </a:p>
        <a:p>
          <a:r>
            <a:rPr kumimoji="1" lang="ja-JP" altLang="en-US" sz="1400">
              <a:latin typeface="ＭＳ ゴシック" pitchFamily="49" charset="-128"/>
              <a:ea typeface="ＭＳ ゴシック" pitchFamily="49" charset="-128"/>
            </a:rPr>
            <a:t>財政運営方針（令和２年度～令和５年度）において、臨時財政対策債の残高及び減債基金積立累計額を除いた市債残高を、４年間で５％程度減少させることを目標として掲げ、引き続きこの方針に沿って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広島県広島市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令和３年度における法人市民税等の増収分、給与改定の減額分などにより財政調整基金に約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億円積み立てたことなどから、基金全体の残高は、約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財政調整基金については、安定的な財政運営が行えるよう、現状を上回る残高を確保することとしている。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サッカースタジアムの建設に要する経費に充てることを目的として設置した広島市サッカースタジアム建設基金の取り崩しにより一時的には減少が見込まれるが、その他の基金については現状と同程度の残高となること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引き続き、各基金の設置目的に照らし、適切に運用していく。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広島市サッカースタジアム建設基金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サッカースタジアムを建設するための資金に充てるもの。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広島市市民球場基金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広島市民球場の修繕、改良その他の管理運営のための資金に充てるもの。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旧広島市民球場跡地整備事業基金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旧広島市民球場の跡地整備に係る事業を円滑かつ効率的に行うための資金に充てるもの。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ひろしま国際協力基金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アジア等の諸地域が抱える都市問題の解決に向けた支援その他の国際協力に関する事業を円滑かつ効率的に行うための資金に充てるもの。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広島市環境保全事業基金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市民に対する地域の環境保全に関する知識の普及、地域の環境保全のための実践活動の支援等地域の環境保全活動の振興を図るための事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業を円滑かつ効率的に行うための資金に充てるもの。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広島市サッカースタジアム建設基金は、民間からの寄附金相当額を積み立てた。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広島市民球場基金は、命名権収入等を基金に積み立てたことにより、積立額が取崩額を上回ったため基金残高が増加した。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広島市サッカースタジアム建設基金は、５年度までに民間からの寄附金相当額として約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億円の積み立てを行うとともに、４・５年度にサッカースタジアム等の建設費に充当するため全額を取り崩すこととしている。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その他の基金についても、引き続き、各基金の設置目的に照らし、適切に運用していく。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令和３年度における法人市民税等の増収分、給与改定の減額分などを積み立てたことから、基金残高が前年度末に比べ約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財政運営方針において、期間末において現状（方針策定時点：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億円）を上回る残高を確保することを目標としており、引き続き、社会経済情勢の変動があった場合の年度間の財源調整や災害などの不測の事態に対応できるよう、基金残高の確保に努める。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本市では、満期一括償還方式で借り入れた地方債を対象として、計画的に償還財源の積立を行っている。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財政状況調査（決算統計）においては、満期一括償還地方債の償還財源に充てるため、減債基金に積み立てた額は公債費に計上し、減債基金には計上しない取扱いとされていることから、本市では対象となる積立はなく、増減も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今後も満期一括償還地方債について計画的に必要な償還財源の積立てを行う。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466867B-A74B-49CC-98BA-6FDE81845E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94460E1-D6C9-471F-9383-871ACF7213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4BE4D56-F097-4F48-AE28-C8D5354DA09D}"/>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BBE5DAA-7633-40BA-B535-65622385269C}"/>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1888832-477E-4294-8A1A-1159FDAD5230}"/>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D867929-0634-498E-8DEF-F54C9D19334B}"/>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51C9F07-AD94-4E88-85D1-EA83C9C1D516}"/>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E84B096-8EE7-4305-A311-11BD7CCB243E}"/>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0838E75-C489-4A14-9420-8CCC5959AB76}"/>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1599CC1-B6D0-4E0A-B9E1-9D3D14918761}"/>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F42C91E-B106-43E1-9326-0BD038B0A74B}"/>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CD0A783-C46C-41D2-BAFE-C569F9073E54}"/>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1,189,149
1,170,310
906.69
726,457,881
714,072,933
2,955,261
352,897,441
1,105,394,478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3436CFE-C48C-43DE-9006-BDBAB7EF44A7}"/>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DD8AFD3-A667-471A-8505-C40D6B6B963B}"/>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EE96E1E-9571-4373-8712-13D763526430}"/>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37C3240-238D-492D-9302-C344DC581BDA}"/>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475B43D-05A0-4BD0-8B27-71A6A3D6E96C}"/>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E623F50-4E7C-4F4D-9C1F-E7123B5BD649}"/>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AF6134B-D53F-4EAE-8596-7C6956E371E7}"/>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36EE594-5A3E-4946-A597-46C1B3E6DDCB}"/>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9DF5028-7A30-4813-B7B3-406AC5093A5F}"/>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57F293F-4F30-4F43-A9FE-50C1B7110B3C}"/>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DF73296-5CB5-45FB-9FCF-E844B9DA1410}"/>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550BBD1-F63E-4FC5-829C-CD56AC021EB2}"/>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0DC3501-3088-49CE-85E5-5E1F1DC42B62}"/>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8BFF9E4-9587-439C-82B5-94CE341F7323}"/>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E3CD51C-FA6A-41A5-BD11-D0F8C66A07A3}"/>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D3CDC22-6DDA-443B-88F4-82C78E37ADFB}"/>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92D0B2D-43CB-4421-A588-D5167AF97F9F}"/>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912AB7-B87B-43A1-800F-BB0602492AF7}"/>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AAF4FFB-1D56-439C-B8B6-0B8DEFC7E7F3}"/>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F57AA6D4-0844-4B7A-8464-15DAA0B7F725}"/>
            </a:ext>
          </a:extLst>
        </xdr:cNvPr>
        <xdr:cNvSpPr txBox="1"/>
      </xdr:nvSpPr>
      <xdr:spPr>
        <a:xfrm>
          <a:off x="419100" y="24352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AB30CDC-7590-4001-8641-5D4EEA91C85F}"/>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30097CC-1066-471F-AAE8-23E267B8B69B}"/>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7F2281F-E542-4527-AFF5-D70A5E144EAC}"/>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71EBA88-1EE8-4465-933D-4BFB1CB08AF3}"/>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D5B8A4C-6055-4A11-A173-8478FA042106}"/>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6D7831D-7912-45F3-9BB2-E7DC1818589C}"/>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03771F1-A296-486F-A1E5-046279BB440D}"/>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1017193-3392-40D3-94D9-21562169E4CF}"/>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F08635B-C41B-4969-875F-818BEDB45137}"/>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9FF4E57-AD5F-4D03-8D41-77DB0424A03A}"/>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7CBF14E-EBD9-4CA5-A81F-58AED7517D65}"/>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5582CA2-BAA9-412E-840F-EAA86E244AA1}"/>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D4F0C61-3944-493C-97A2-50948DAB7C64}"/>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61220C4-5074-475A-97BB-3C6BAF8E9B9F}"/>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B2B8C58-8AD3-42A7-8473-61A3E4372184}"/>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高度経済成長期にあたる昭和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年代から政令指定都市移行前後の昭和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年代にかけ集中整備した公共施設が耐用年数を迎えつつあることから、有形固定資産減価償却率が全国平均や類似団体より高い水準にある。こうした状況を踏まえ、平成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月に「広島市公共施設等総合管理計画」を策定（令和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改訂）した。その中で、インフラ資産については、施設の特性に応じた計画的な更新・維持保全等を進めることとしており、ハコモノ資産については、この計画期間内に耐用年数を迎える施設を中心に、複合・集約化等を進めるとともに、予防的な保全に取り組んで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E477ACE-15DE-45C5-9F95-585D28731C96}"/>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0DC8458-D3D4-4357-B3B7-5D6CEFB725CC}"/>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12CD9E0E-0CF4-4425-B55A-F2F5D21C8489}"/>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876855E8-FB1A-4010-8827-78404837F921}"/>
            </a:ext>
          </a:extLst>
        </xdr:cNvPr>
        <xdr:cNvCxnSpPr/>
      </xdr:nvCxnSpPr>
      <xdr:spPr>
        <a:xfrm>
          <a:off x="1158875" y="565679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9537005F-7CDA-4BEF-ACD5-93E331E05C15}"/>
            </a:ext>
          </a:extLst>
        </xdr:cNvPr>
        <xdr:cNvSpPr txBox="1"/>
      </xdr:nvSpPr>
      <xdr:spPr>
        <a:xfrm>
          <a:off x="789956" y="5562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AE0FDEB-2B21-429D-BC52-6BD7091B82C8}"/>
            </a:ext>
          </a:extLst>
        </xdr:cNvPr>
        <xdr:cNvCxnSpPr/>
      </xdr:nvCxnSpPr>
      <xdr:spPr>
        <a:xfrm>
          <a:off x="1158875" y="531600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A25246D2-5AA9-412C-A890-3440E0FDBC31}"/>
            </a:ext>
          </a:extLst>
        </xdr:cNvPr>
        <xdr:cNvSpPr txBox="1"/>
      </xdr:nvSpPr>
      <xdr:spPr>
        <a:xfrm>
          <a:off x="789956" y="52222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E6355237-975D-4132-BB81-3D3A37F5A424}"/>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F3E58117-2681-43CD-A7DD-6DEC4755C064}"/>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F99349AF-B95B-4797-B06D-8548A7486EA5}"/>
            </a:ext>
          </a:extLst>
        </xdr:cNvPr>
        <xdr:cNvCxnSpPr/>
      </xdr:nvCxnSpPr>
      <xdr:spPr>
        <a:xfrm>
          <a:off x="1158875" y="463761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C2E387B5-1A7D-4761-B8C2-1051033CCE89}"/>
            </a:ext>
          </a:extLst>
        </xdr:cNvPr>
        <xdr:cNvSpPr txBox="1"/>
      </xdr:nvSpPr>
      <xdr:spPr>
        <a:xfrm>
          <a:off x="789956" y="4543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615CD712-3580-42E6-9651-31D5613F6C40}"/>
            </a:ext>
          </a:extLst>
        </xdr:cNvPr>
        <xdr:cNvCxnSpPr/>
      </xdr:nvCxnSpPr>
      <xdr:spPr>
        <a:xfrm>
          <a:off x="1158875" y="4296833"/>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6AE1B00B-66F9-4227-913C-2D0AE7EBD523}"/>
            </a:ext>
          </a:extLst>
        </xdr:cNvPr>
        <xdr:cNvSpPr txBox="1"/>
      </xdr:nvSpPr>
      <xdr:spPr>
        <a:xfrm>
          <a:off x="789956" y="4212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63D90FCE-A274-458E-9179-1DB706523CB0}"/>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2F467856-F863-47D2-A295-F69F2F84F25A}"/>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4FBC1186-0BF1-4A37-A03F-A54D484D3E4D}"/>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34</xdr:row>
      <xdr:rowOff>14605</xdr:rowOff>
    </xdr:to>
    <xdr:cxnSp macro="">
      <xdr:nvCxnSpPr>
        <xdr:cNvPr id="65" name="直線コネクタ 64">
          <a:extLst>
            <a:ext uri="{FF2B5EF4-FFF2-40B4-BE49-F238E27FC236}">
              <a16:creationId xmlns:a16="http://schemas.microsoft.com/office/drawing/2014/main" id="{A3B0A17F-528C-49BA-9FCD-3499CFD6E101}"/>
            </a:ext>
          </a:extLst>
        </xdr:cNvPr>
        <xdr:cNvCxnSpPr/>
      </xdr:nvCxnSpPr>
      <xdr:spPr>
        <a:xfrm flipV="1">
          <a:off x="4306570" y="4438438"/>
          <a:ext cx="1270" cy="107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a:extLst>
            <a:ext uri="{FF2B5EF4-FFF2-40B4-BE49-F238E27FC236}">
              <a16:creationId xmlns:a16="http://schemas.microsoft.com/office/drawing/2014/main" id="{FDF93B6F-976C-466F-8DFF-E4FFA1C7D53F}"/>
            </a:ext>
          </a:extLst>
        </xdr:cNvPr>
        <xdr:cNvSpPr txBox="1"/>
      </xdr:nvSpPr>
      <xdr:spPr>
        <a:xfrm>
          <a:off x="4359275" y="552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a:extLst>
            <a:ext uri="{FF2B5EF4-FFF2-40B4-BE49-F238E27FC236}">
              <a16:creationId xmlns:a16="http://schemas.microsoft.com/office/drawing/2014/main" id="{B94D91C1-2D3C-483C-A33A-E21A043D2C80}"/>
            </a:ext>
          </a:extLst>
        </xdr:cNvPr>
        <xdr:cNvCxnSpPr/>
      </xdr:nvCxnSpPr>
      <xdr:spPr>
        <a:xfrm>
          <a:off x="4216400" y="551688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id="{C622DDA3-6C2A-4E24-898E-B2D14B36E72D}"/>
            </a:ext>
          </a:extLst>
        </xdr:cNvPr>
        <xdr:cNvSpPr txBox="1"/>
      </xdr:nvSpPr>
      <xdr:spPr>
        <a:xfrm>
          <a:off x="4359275" y="421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50E80328-BD25-4A92-A7E8-6257E6DF2B46}"/>
            </a:ext>
          </a:extLst>
        </xdr:cNvPr>
        <xdr:cNvCxnSpPr/>
      </xdr:nvCxnSpPr>
      <xdr:spPr>
        <a:xfrm>
          <a:off x="4216400" y="44384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103945</xdr:rowOff>
    </xdr:from>
    <xdr:ext cx="405111" cy="259045"/>
    <xdr:sp macro="" textlink="">
      <xdr:nvSpPr>
        <xdr:cNvPr id="70" name="有形固定資産減価償却率平均値テキスト">
          <a:extLst>
            <a:ext uri="{FF2B5EF4-FFF2-40B4-BE49-F238E27FC236}">
              <a16:creationId xmlns:a16="http://schemas.microsoft.com/office/drawing/2014/main" id="{95DCB013-D563-475E-901E-0E5505555B5A}"/>
            </a:ext>
          </a:extLst>
        </xdr:cNvPr>
        <xdr:cNvSpPr txBox="1"/>
      </xdr:nvSpPr>
      <xdr:spPr>
        <a:xfrm>
          <a:off x="4359275" y="48029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81068</xdr:rowOff>
    </xdr:from>
    <xdr:to>
      <xdr:col>23</xdr:col>
      <xdr:colOff>136525</xdr:colOff>
      <xdr:row>31</xdr:row>
      <xdr:rowOff>11218</xdr:rowOff>
    </xdr:to>
    <xdr:sp macro="" textlink="">
      <xdr:nvSpPr>
        <xdr:cNvPr id="71" name="フローチャート: 判断 70">
          <a:extLst>
            <a:ext uri="{FF2B5EF4-FFF2-40B4-BE49-F238E27FC236}">
              <a16:creationId xmlns:a16="http://schemas.microsoft.com/office/drawing/2014/main" id="{AA0E88AD-4A19-4964-95A4-77424F944C07}"/>
            </a:ext>
          </a:extLst>
        </xdr:cNvPr>
        <xdr:cNvSpPr/>
      </xdr:nvSpPr>
      <xdr:spPr>
        <a:xfrm>
          <a:off x="4254500" y="494199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16298</xdr:rowOff>
    </xdr:from>
    <xdr:to>
      <xdr:col>19</xdr:col>
      <xdr:colOff>187325</xdr:colOff>
      <xdr:row>30</xdr:row>
      <xdr:rowOff>117898</xdr:rowOff>
    </xdr:to>
    <xdr:sp macro="" textlink="">
      <xdr:nvSpPr>
        <xdr:cNvPr id="72" name="フローチャート: 判断 71">
          <a:extLst>
            <a:ext uri="{FF2B5EF4-FFF2-40B4-BE49-F238E27FC236}">
              <a16:creationId xmlns:a16="http://schemas.microsoft.com/office/drawing/2014/main" id="{0635A4B8-B1C7-4506-B5AA-40B77EBBA170}"/>
            </a:ext>
          </a:extLst>
        </xdr:cNvPr>
        <xdr:cNvSpPr/>
      </xdr:nvSpPr>
      <xdr:spPr>
        <a:xfrm>
          <a:off x="3616325" y="487404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122978</xdr:rowOff>
    </xdr:from>
    <xdr:to>
      <xdr:col>15</xdr:col>
      <xdr:colOff>187325</xdr:colOff>
      <xdr:row>30</xdr:row>
      <xdr:rowOff>53128</xdr:rowOff>
    </xdr:to>
    <xdr:sp macro="" textlink="">
      <xdr:nvSpPr>
        <xdr:cNvPr id="73" name="フローチャート: 判断 72">
          <a:extLst>
            <a:ext uri="{FF2B5EF4-FFF2-40B4-BE49-F238E27FC236}">
              <a16:creationId xmlns:a16="http://schemas.microsoft.com/office/drawing/2014/main" id="{11E4DBC8-8272-4711-8534-E592488A6EBD}"/>
            </a:ext>
          </a:extLst>
        </xdr:cNvPr>
        <xdr:cNvSpPr/>
      </xdr:nvSpPr>
      <xdr:spPr>
        <a:xfrm>
          <a:off x="2930525" y="482197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4" name="フローチャート: 判断 73">
          <a:extLst>
            <a:ext uri="{FF2B5EF4-FFF2-40B4-BE49-F238E27FC236}">
              <a16:creationId xmlns:a16="http://schemas.microsoft.com/office/drawing/2014/main" id="{172E4969-5A29-4501-BCCC-AD9EDC4C753C}"/>
            </a:ext>
          </a:extLst>
        </xdr:cNvPr>
        <xdr:cNvSpPr/>
      </xdr:nvSpPr>
      <xdr:spPr>
        <a:xfrm>
          <a:off x="2244725" y="47796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22225</xdr:rowOff>
    </xdr:from>
    <xdr:to>
      <xdr:col>7</xdr:col>
      <xdr:colOff>187325</xdr:colOff>
      <xdr:row>29</xdr:row>
      <xdr:rowOff>123825</xdr:rowOff>
    </xdr:to>
    <xdr:sp macro="" textlink="">
      <xdr:nvSpPr>
        <xdr:cNvPr id="75" name="フローチャート: 判断 74">
          <a:extLst>
            <a:ext uri="{FF2B5EF4-FFF2-40B4-BE49-F238E27FC236}">
              <a16:creationId xmlns:a16="http://schemas.microsoft.com/office/drawing/2014/main" id="{5297B40D-555A-4E07-B00C-A7826F9107EE}"/>
            </a:ext>
          </a:extLst>
        </xdr:cNvPr>
        <xdr:cNvSpPr/>
      </xdr:nvSpPr>
      <xdr:spPr>
        <a:xfrm>
          <a:off x="1558925" y="47212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6E10E9E-12F6-462C-8F46-16D6B56FEBF5}"/>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9761DCB-BAE1-4354-A256-89E34F98A058}"/>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BC05E31-4476-4CA5-94A4-1AB91740E2B2}"/>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AA65B84-3828-4C58-91D1-473533DEBE87}"/>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CCDE9DC-2FB4-4BD5-BD79-A4DECBB91459}"/>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139912</xdr:rowOff>
    </xdr:from>
    <xdr:to>
      <xdr:col>23</xdr:col>
      <xdr:colOff>136525</xdr:colOff>
      <xdr:row>32</xdr:row>
      <xdr:rowOff>70062</xdr:rowOff>
    </xdr:to>
    <xdr:sp macro="" textlink="">
      <xdr:nvSpPr>
        <xdr:cNvPr id="81" name="楕円 80">
          <a:extLst>
            <a:ext uri="{FF2B5EF4-FFF2-40B4-BE49-F238E27FC236}">
              <a16:creationId xmlns:a16="http://schemas.microsoft.com/office/drawing/2014/main" id="{0A379600-1E55-434D-A98F-BF9D58BC1066}"/>
            </a:ext>
          </a:extLst>
        </xdr:cNvPr>
        <xdr:cNvSpPr/>
      </xdr:nvSpPr>
      <xdr:spPr>
        <a:xfrm>
          <a:off x="4254500" y="516276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118339</xdr:rowOff>
    </xdr:from>
    <xdr:ext cx="405111" cy="259045"/>
    <xdr:sp macro="" textlink="">
      <xdr:nvSpPr>
        <xdr:cNvPr id="82" name="有形固定資産減価償却率該当値テキスト">
          <a:extLst>
            <a:ext uri="{FF2B5EF4-FFF2-40B4-BE49-F238E27FC236}">
              <a16:creationId xmlns:a16="http://schemas.microsoft.com/office/drawing/2014/main" id="{0706FCA7-EA42-4730-9674-59DE46A2EC3A}"/>
            </a:ext>
          </a:extLst>
        </xdr:cNvPr>
        <xdr:cNvSpPr txBox="1"/>
      </xdr:nvSpPr>
      <xdr:spPr>
        <a:xfrm>
          <a:off x="4359275" y="514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82338</xdr:rowOff>
    </xdr:from>
    <xdr:to>
      <xdr:col>19</xdr:col>
      <xdr:colOff>187325</xdr:colOff>
      <xdr:row>32</xdr:row>
      <xdr:rowOff>12488</xdr:rowOff>
    </xdr:to>
    <xdr:sp macro="" textlink="">
      <xdr:nvSpPr>
        <xdr:cNvPr id="83" name="楕円 82">
          <a:extLst>
            <a:ext uri="{FF2B5EF4-FFF2-40B4-BE49-F238E27FC236}">
              <a16:creationId xmlns:a16="http://schemas.microsoft.com/office/drawing/2014/main" id="{5170ECBF-13D4-4A5A-B4A8-512D04DF8B2E}"/>
            </a:ext>
          </a:extLst>
        </xdr:cNvPr>
        <xdr:cNvSpPr/>
      </xdr:nvSpPr>
      <xdr:spPr>
        <a:xfrm>
          <a:off x="3616325" y="510518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133138</xdr:rowOff>
    </xdr:from>
    <xdr:to>
      <xdr:col>23</xdr:col>
      <xdr:colOff>85725</xdr:colOff>
      <xdr:row>32</xdr:row>
      <xdr:rowOff>19262</xdr:rowOff>
    </xdr:to>
    <xdr:cxnSp macro="">
      <xdr:nvCxnSpPr>
        <xdr:cNvPr id="84" name="直線コネクタ 83">
          <a:extLst>
            <a:ext uri="{FF2B5EF4-FFF2-40B4-BE49-F238E27FC236}">
              <a16:creationId xmlns:a16="http://schemas.microsoft.com/office/drawing/2014/main" id="{784C30DD-DC8C-45ED-A3DE-6A24B069A741}"/>
            </a:ext>
          </a:extLst>
        </xdr:cNvPr>
        <xdr:cNvCxnSpPr/>
      </xdr:nvCxnSpPr>
      <xdr:spPr>
        <a:xfrm>
          <a:off x="3673475" y="5152813"/>
          <a:ext cx="628650" cy="4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167428</xdr:rowOff>
    </xdr:from>
    <xdr:to>
      <xdr:col>15</xdr:col>
      <xdr:colOff>187325</xdr:colOff>
      <xdr:row>31</xdr:row>
      <xdr:rowOff>97578</xdr:rowOff>
    </xdr:to>
    <xdr:sp macro="" textlink="">
      <xdr:nvSpPr>
        <xdr:cNvPr id="85" name="楕円 84">
          <a:extLst>
            <a:ext uri="{FF2B5EF4-FFF2-40B4-BE49-F238E27FC236}">
              <a16:creationId xmlns:a16="http://schemas.microsoft.com/office/drawing/2014/main" id="{5E1441EB-4A11-4489-A5D0-8293EEB3FD1F}"/>
            </a:ext>
          </a:extLst>
        </xdr:cNvPr>
        <xdr:cNvSpPr/>
      </xdr:nvSpPr>
      <xdr:spPr>
        <a:xfrm>
          <a:off x="2930525" y="502200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46778</xdr:rowOff>
    </xdr:from>
    <xdr:to>
      <xdr:col>19</xdr:col>
      <xdr:colOff>136525</xdr:colOff>
      <xdr:row>31</xdr:row>
      <xdr:rowOff>133138</xdr:rowOff>
    </xdr:to>
    <xdr:cxnSp macro="">
      <xdr:nvCxnSpPr>
        <xdr:cNvPr id="86" name="直線コネクタ 85">
          <a:extLst>
            <a:ext uri="{FF2B5EF4-FFF2-40B4-BE49-F238E27FC236}">
              <a16:creationId xmlns:a16="http://schemas.microsoft.com/office/drawing/2014/main" id="{E5D2EEAB-D07A-47A2-8049-6F2C07B57F6E}"/>
            </a:ext>
          </a:extLst>
        </xdr:cNvPr>
        <xdr:cNvCxnSpPr/>
      </xdr:nvCxnSpPr>
      <xdr:spPr>
        <a:xfrm>
          <a:off x="2987675" y="5069628"/>
          <a:ext cx="685800"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7" name="楕円 86">
          <a:extLst>
            <a:ext uri="{FF2B5EF4-FFF2-40B4-BE49-F238E27FC236}">
              <a16:creationId xmlns:a16="http://schemas.microsoft.com/office/drawing/2014/main" id="{D9B4CEFF-E19F-4E2F-88DC-6CFAE8997271}"/>
            </a:ext>
          </a:extLst>
        </xdr:cNvPr>
        <xdr:cNvSpPr/>
      </xdr:nvSpPr>
      <xdr:spPr>
        <a:xfrm>
          <a:off x="2244725" y="4921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117475</xdr:rowOff>
    </xdr:from>
    <xdr:to>
      <xdr:col>15</xdr:col>
      <xdr:colOff>136525</xdr:colOff>
      <xdr:row>31</xdr:row>
      <xdr:rowOff>46778</xdr:rowOff>
    </xdr:to>
    <xdr:cxnSp macro="">
      <xdr:nvCxnSpPr>
        <xdr:cNvPr id="88" name="直線コネクタ 87">
          <a:extLst>
            <a:ext uri="{FF2B5EF4-FFF2-40B4-BE49-F238E27FC236}">
              <a16:creationId xmlns:a16="http://schemas.microsoft.com/office/drawing/2014/main" id="{79F6D889-473A-4FF7-9FD0-B24948E25C3A}"/>
            </a:ext>
          </a:extLst>
        </xdr:cNvPr>
        <xdr:cNvCxnSpPr/>
      </xdr:nvCxnSpPr>
      <xdr:spPr>
        <a:xfrm>
          <a:off x="2301875" y="4978400"/>
          <a:ext cx="685800" cy="9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144568</xdr:rowOff>
    </xdr:from>
    <xdr:to>
      <xdr:col>7</xdr:col>
      <xdr:colOff>187325</xdr:colOff>
      <xdr:row>30</xdr:row>
      <xdr:rowOff>74718</xdr:rowOff>
    </xdr:to>
    <xdr:sp macro="" textlink="">
      <xdr:nvSpPr>
        <xdr:cNvPr id="89" name="楕円 88">
          <a:extLst>
            <a:ext uri="{FF2B5EF4-FFF2-40B4-BE49-F238E27FC236}">
              <a16:creationId xmlns:a16="http://schemas.microsoft.com/office/drawing/2014/main" id="{6BD16084-7128-47DC-B809-5E1A4BBD30D6}"/>
            </a:ext>
          </a:extLst>
        </xdr:cNvPr>
        <xdr:cNvSpPr/>
      </xdr:nvSpPr>
      <xdr:spPr>
        <a:xfrm>
          <a:off x="1558925" y="483721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23918</xdr:rowOff>
    </xdr:from>
    <xdr:to>
      <xdr:col>11</xdr:col>
      <xdr:colOff>136525</xdr:colOff>
      <xdr:row>30</xdr:row>
      <xdr:rowOff>117475</xdr:rowOff>
    </xdr:to>
    <xdr:cxnSp macro="">
      <xdr:nvCxnSpPr>
        <xdr:cNvPr id="90" name="直線コネクタ 89">
          <a:extLst>
            <a:ext uri="{FF2B5EF4-FFF2-40B4-BE49-F238E27FC236}">
              <a16:creationId xmlns:a16="http://schemas.microsoft.com/office/drawing/2014/main" id="{3BE1EEEB-6D63-41F6-8484-1AD2EB496A89}"/>
            </a:ext>
          </a:extLst>
        </xdr:cNvPr>
        <xdr:cNvCxnSpPr/>
      </xdr:nvCxnSpPr>
      <xdr:spPr>
        <a:xfrm>
          <a:off x="1616075" y="4884843"/>
          <a:ext cx="685800" cy="9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134425</xdr:rowOff>
    </xdr:from>
    <xdr:ext cx="405111" cy="259045"/>
    <xdr:sp macro="" textlink="">
      <xdr:nvSpPr>
        <xdr:cNvPr id="91" name="n_1aveValue有形固定資産減価償却率">
          <a:extLst>
            <a:ext uri="{FF2B5EF4-FFF2-40B4-BE49-F238E27FC236}">
              <a16:creationId xmlns:a16="http://schemas.microsoft.com/office/drawing/2014/main" id="{4C441F6C-732D-4D74-B616-5E0FD9B73C06}"/>
            </a:ext>
          </a:extLst>
        </xdr:cNvPr>
        <xdr:cNvSpPr txBox="1"/>
      </xdr:nvSpPr>
      <xdr:spPr>
        <a:xfrm>
          <a:off x="3474094" y="466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69655</xdr:rowOff>
    </xdr:from>
    <xdr:ext cx="405111" cy="259045"/>
    <xdr:sp macro="" textlink="">
      <xdr:nvSpPr>
        <xdr:cNvPr id="92" name="n_2aveValue有形固定資産減価償却率">
          <a:extLst>
            <a:ext uri="{FF2B5EF4-FFF2-40B4-BE49-F238E27FC236}">
              <a16:creationId xmlns:a16="http://schemas.microsoft.com/office/drawing/2014/main" id="{0D5AE415-9D4D-4D13-AAB9-778940E06D17}"/>
            </a:ext>
          </a:extLst>
        </xdr:cNvPr>
        <xdr:cNvSpPr txBox="1"/>
      </xdr:nvSpPr>
      <xdr:spPr>
        <a:xfrm>
          <a:off x="2797819" y="4600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macro="" textlink="">
      <xdr:nvSpPr>
        <xdr:cNvPr id="93" name="n_3aveValue有形固定資産減価償却率">
          <a:extLst>
            <a:ext uri="{FF2B5EF4-FFF2-40B4-BE49-F238E27FC236}">
              <a16:creationId xmlns:a16="http://schemas.microsoft.com/office/drawing/2014/main" id="{50B5D115-27E0-4F3E-97B8-5EFB08017780}"/>
            </a:ext>
          </a:extLst>
        </xdr:cNvPr>
        <xdr:cNvSpPr txBox="1"/>
      </xdr:nvSpPr>
      <xdr:spPr>
        <a:xfrm>
          <a:off x="2112019" y="456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140352</xdr:rowOff>
    </xdr:from>
    <xdr:ext cx="405111" cy="259045"/>
    <xdr:sp macro="" textlink="">
      <xdr:nvSpPr>
        <xdr:cNvPr id="94" name="n_4aveValue有形固定資産減価償却率">
          <a:extLst>
            <a:ext uri="{FF2B5EF4-FFF2-40B4-BE49-F238E27FC236}">
              <a16:creationId xmlns:a16="http://schemas.microsoft.com/office/drawing/2014/main" id="{E845B974-0FE7-41A0-AC4C-AE9929F55269}"/>
            </a:ext>
          </a:extLst>
        </xdr:cNvPr>
        <xdr:cNvSpPr txBox="1"/>
      </xdr:nvSpPr>
      <xdr:spPr>
        <a:xfrm>
          <a:off x="1426219" y="451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3615</xdr:rowOff>
    </xdr:from>
    <xdr:ext cx="405111" cy="259045"/>
    <xdr:sp macro="" textlink="">
      <xdr:nvSpPr>
        <xdr:cNvPr id="95" name="n_1mainValue有形固定資産減価償却率">
          <a:extLst>
            <a:ext uri="{FF2B5EF4-FFF2-40B4-BE49-F238E27FC236}">
              <a16:creationId xmlns:a16="http://schemas.microsoft.com/office/drawing/2014/main" id="{60F2A198-65F6-4C11-8344-9B74FAE8F2ED}"/>
            </a:ext>
          </a:extLst>
        </xdr:cNvPr>
        <xdr:cNvSpPr txBox="1"/>
      </xdr:nvSpPr>
      <xdr:spPr>
        <a:xfrm>
          <a:off x="3474094" y="5188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88705</xdr:rowOff>
    </xdr:from>
    <xdr:ext cx="405111" cy="259045"/>
    <xdr:sp macro="" textlink="">
      <xdr:nvSpPr>
        <xdr:cNvPr id="96" name="n_2mainValue有形固定資産減価償却率">
          <a:extLst>
            <a:ext uri="{FF2B5EF4-FFF2-40B4-BE49-F238E27FC236}">
              <a16:creationId xmlns:a16="http://schemas.microsoft.com/office/drawing/2014/main" id="{E092FC79-CD03-4D91-9E71-D09C3C6A68FF}"/>
            </a:ext>
          </a:extLst>
        </xdr:cNvPr>
        <xdr:cNvSpPr txBox="1"/>
      </xdr:nvSpPr>
      <xdr:spPr>
        <a:xfrm>
          <a:off x="2797819" y="5105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7" name="n_3mainValue有形固定資産減価償却率">
          <a:extLst>
            <a:ext uri="{FF2B5EF4-FFF2-40B4-BE49-F238E27FC236}">
              <a16:creationId xmlns:a16="http://schemas.microsoft.com/office/drawing/2014/main" id="{4CCACFF9-B5BD-44C6-B1B3-EA3260830F11}"/>
            </a:ext>
          </a:extLst>
        </xdr:cNvPr>
        <xdr:cNvSpPr txBox="1"/>
      </xdr:nvSpPr>
      <xdr:spPr>
        <a:xfrm>
          <a:off x="2112019" y="50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65845</xdr:rowOff>
    </xdr:from>
    <xdr:ext cx="405111" cy="259045"/>
    <xdr:sp macro="" textlink="">
      <xdr:nvSpPr>
        <xdr:cNvPr id="98" name="n_4mainValue有形固定資産減価償却率">
          <a:extLst>
            <a:ext uri="{FF2B5EF4-FFF2-40B4-BE49-F238E27FC236}">
              <a16:creationId xmlns:a16="http://schemas.microsoft.com/office/drawing/2014/main" id="{90DA1EB2-4D7F-4009-8A22-CE50D1C7855C}"/>
            </a:ext>
          </a:extLst>
        </xdr:cNvPr>
        <xdr:cNvSpPr txBox="1"/>
      </xdr:nvSpPr>
      <xdr:spPr>
        <a:xfrm>
          <a:off x="1426219" y="492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C80165EE-7D11-4383-80A0-BD06B2664D5A}"/>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71203E4C-AEBC-48C3-9E49-BAF7DFB237D2}"/>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a:extLst>
            <a:ext uri="{FF2B5EF4-FFF2-40B4-BE49-F238E27FC236}">
              <a16:creationId xmlns:a16="http://schemas.microsoft.com/office/drawing/2014/main" id="{8CA7461A-F989-42C8-A555-E2A76FEC50E7}"/>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[ 1,130.8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2842DCF6-7D3E-4EE3-9AF4-EE17DCCB4B44}"/>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6C042F59-8EB8-4AE3-AD25-D966491C17B8}"/>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48F9E7BD-5E1D-425D-8795-8792CBB774B4}"/>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81E37D93-2AB7-41EE-B223-AB68BE72640F}"/>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A0FA2EF3-0B4E-4762-A579-3561C8B739A7}"/>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C9EC5C60-1D9F-497E-9730-302AEEBBF480}"/>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B5745E69-9934-43A5-911F-9B76C58CA30F}"/>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BBB0D645-4251-427B-9BE9-770E50B88848}"/>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4EC1BA78-CD8D-4F80-BAE7-63EE0707379E}"/>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29DA6A88-F190-4BFF-99BF-602E2E822D65}"/>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債務償還比率は類似団体平均を上回っている。これは、都市基盤の整備を積極的に進め、多額の市債を発行してきたことなどが主な要因である。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令和３年度は比率が大きく改善しているが、これは普通交付税の算定において臨時財政対策債償還基金費が設けられたことにより、分母の経常一般財源等（歳入）等が増加したことが主な要因である。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引き続き、財政運営方針に沿って、市債残高の抑制を図るなど、財政の健全化に努めていく。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D4880BBE-4F42-426E-A070-67F5CD729803}"/>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4F007FA4-F34D-44E3-A26B-337AFFFCA621}"/>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4D01ED55-6ECC-4FDE-9800-EACB950C6EB2}"/>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1EC6511D-CB22-42C2-BBB8-BE836A8A1A7F}"/>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A205B18B-25AE-4591-8100-F13887808431}"/>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A3BAF479-62B6-4E2A-A002-2C61607FE01C}"/>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a:extLst>
            <a:ext uri="{FF2B5EF4-FFF2-40B4-BE49-F238E27FC236}">
              <a16:creationId xmlns:a16="http://schemas.microsoft.com/office/drawing/2014/main" id="{AED62301-C52E-4733-A04D-44855B6DD602}"/>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33187A26-FACA-47AB-83CE-F74C6E3BFC29}"/>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55D1DC85-BF0C-43F8-AC6F-35FA004DEFDF}"/>
            </a:ext>
          </a:extLst>
        </xdr:cNvPr>
        <xdr:cNvSpPr txBox="1"/>
      </xdr:nvSpPr>
      <xdr:spPr>
        <a:xfrm>
          <a:off x="9762011" y="488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ECE0B079-57BA-4C50-87F9-A5275826EB0A}"/>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5632A25B-3077-40F5-8027-6162FB4E3169}"/>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3A34DB8D-58F9-4032-B09C-63902C86E2AC}"/>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a:extLst>
            <a:ext uri="{FF2B5EF4-FFF2-40B4-BE49-F238E27FC236}">
              <a16:creationId xmlns:a16="http://schemas.microsoft.com/office/drawing/2014/main" id="{0E4B77F4-3591-46B3-B111-F79691FC19B7}"/>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CE9003D7-3166-4176-9EB5-B51F5CB540B8}"/>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a:extLst>
            <a:ext uri="{FF2B5EF4-FFF2-40B4-BE49-F238E27FC236}">
              <a16:creationId xmlns:a16="http://schemas.microsoft.com/office/drawing/2014/main" id="{0F0DC8F1-FB87-4F54-A87E-ECC77EBB0D1B}"/>
            </a:ext>
          </a:extLst>
        </xdr:cNvPr>
        <xdr:cNvSpPr txBox="1"/>
      </xdr:nvSpPr>
      <xdr:spPr>
        <a:xfrm>
          <a:off x="9867778" y="3865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033539E7-9331-4B8A-8F23-F73591FDA6BE}"/>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152097</xdr:rowOff>
    </xdr:from>
    <xdr:to>
      <xdr:col>76</xdr:col>
      <xdr:colOff>21589</xdr:colOff>
      <xdr:row>32</xdr:row>
      <xdr:rowOff>74436</xdr:rowOff>
    </xdr:to>
    <xdr:cxnSp macro="">
      <xdr:nvCxnSpPr>
        <xdr:cNvPr id="128" name="直線コネクタ 127">
          <a:extLst>
            <a:ext uri="{FF2B5EF4-FFF2-40B4-BE49-F238E27FC236}">
              <a16:creationId xmlns:a16="http://schemas.microsoft.com/office/drawing/2014/main" id="{B9943099-68A8-4EB2-8FBC-535AE2FB67BA}"/>
            </a:ext>
          </a:extLst>
        </xdr:cNvPr>
        <xdr:cNvCxnSpPr/>
      </xdr:nvCxnSpPr>
      <xdr:spPr>
        <a:xfrm flipV="1">
          <a:off x="13326745" y="4362147"/>
          <a:ext cx="1269" cy="893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78263</xdr:rowOff>
    </xdr:from>
    <xdr:ext cx="560923" cy="259045"/>
    <xdr:sp macro="" textlink="">
      <xdr:nvSpPr>
        <xdr:cNvPr id="129" name="債務償還比率最小値テキスト">
          <a:extLst>
            <a:ext uri="{FF2B5EF4-FFF2-40B4-BE49-F238E27FC236}">
              <a16:creationId xmlns:a16="http://schemas.microsoft.com/office/drawing/2014/main" id="{E6860753-F071-4DC1-A55C-88A250B19400}"/>
            </a:ext>
          </a:extLst>
        </xdr:cNvPr>
        <xdr:cNvSpPr txBox="1"/>
      </xdr:nvSpPr>
      <xdr:spPr>
        <a:xfrm>
          <a:off x="13379450" y="52598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74436</xdr:rowOff>
    </xdr:from>
    <xdr:to>
      <xdr:col>76</xdr:col>
      <xdr:colOff>111125</xdr:colOff>
      <xdr:row>32</xdr:row>
      <xdr:rowOff>74436</xdr:rowOff>
    </xdr:to>
    <xdr:cxnSp macro="">
      <xdr:nvCxnSpPr>
        <xdr:cNvPr id="130" name="直線コネクタ 129">
          <a:extLst>
            <a:ext uri="{FF2B5EF4-FFF2-40B4-BE49-F238E27FC236}">
              <a16:creationId xmlns:a16="http://schemas.microsoft.com/office/drawing/2014/main" id="{7117819D-CF84-4B5D-BD20-E4267A04E608}"/>
            </a:ext>
          </a:extLst>
        </xdr:cNvPr>
        <xdr:cNvCxnSpPr/>
      </xdr:nvCxnSpPr>
      <xdr:spPr>
        <a:xfrm>
          <a:off x="13255625" y="52560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98774</xdr:rowOff>
    </xdr:from>
    <xdr:ext cx="469744" cy="259045"/>
    <xdr:sp macro="" textlink="">
      <xdr:nvSpPr>
        <xdr:cNvPr id="131" name="債務償還比率最大値テキスト">
          <a:extLst>
            <a:ext uri="{FF2B5EF4-FFF2-40B4-BE49-F238E27FC236}">
              <a16:creationId xmlns:a16="http://schemas.microsoft.com/office/drawing/2014/main" id="{B7925E1B-4E8E-4747-B22A-CF3E9875C147}"/>
            </a:ext>
          </a:extLst>
        </xdr:cNvPr>
        <xdr:cNvSpPr txBox="1"/>
      </xdr:nvSpPr>
      <xdr:spPr>
        <a:xfrm>
          <a:off x="13379450" y="415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152097</xdr:rowOff>
    </xdr:from>
    <xdr:to>
      <xdr:col>76</xdr:col>
      <xdr:colOff>111125</xdr:colOff>
      <xdr:row>26</xdr:row>
      <xdr:rowOff>152097</xdr:rowOff>
    </xdr:to>
    <xdr:cxnSp macro="">
      <xdr:nvCxnSpPr>
        <xdr:cNvPr id="132" name="直線コネクタ 131">
          <a:extLst>
            <a:ext uri="{FF2B5EF4-FFF2-40B4-BE49-F238E27FC236}">
              <a16:creationId xmlns:a16="http://schemas.microsoft.com/office/drawing/2014/main" id="{6A75C6B0-DDD2-4B5A-AC32-D0AD7B99CFD1}"/>
            </a:ext>
          </a:extLst>
        </xdr:cNvPr>
        <xdr:cNvCxnSpPr/>
      </xdr:nvCxnSpPr>
      <xdr:spPr>
        <a:xfrm>
          <a:off x="13255625" y="436214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62614</xdr:rowOff>
    </xdr:from>
    <xdr:ext cx="469744" cy="259045"/>
    <xdr:sp macro="" textlink="">
      <xdr:nvSpPr>
        <xdr:cNvPr id="133" name="債務償還比率平均値テキスト">
          <a:extLst>
            <a:ext uri="{FF2B5EF4-FFF2-40B4-BE49-F238E27FC236}">
              <a16:creationId xmlns:a16="http://schemas.microsoft.com/office/drawing/2014/main" id="{F8EAE940-A8F8-487D-A18A-A7891A560557}"/>
            </a:ext>
          </a:extLst>
        </xdr:cNvPr>
        <xdr:cNvSpPr txBox="1"/>
      </xdr:nvSpPr>
      <xdr:spPr>
        <a:xfrm>
          <a:off x="13379450" y="4599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39737</xdr:rowOff>
    </xdr:from>
    <xdr:to>
      <xdr:col>76</xdr:col>
      <xdr:colOff>73025</xdr:colOff>
      <xdr:row>29</xdr:row>
      <xdr:rowOff>141337</xdr:rowOff>
    </xdr:to>
    <xdr:sp macro="" textlink="">
      <xdr:nvSpPr>
        <xdr:cNvPr id="134" name="フローチャート: 判断 133">
          <a:extLst>
            <a:ext uri="{FF2B5EF4-FFF2-40B4-BE49-F238E27FC236}">
              <a16:creationId xmlns:a16="http://schemas.microsoft.com/office/drawing/2014/main" id="{F11119D0-0D30-4549-8B7B-F7CCAB993808}"/>
            </a:ext>
          </a:extLst>
        </xdr:cNvPr>
        <xdr:cNvSpPr/>
      </xdr:nvSpPr>
      <xdr:spPr>
        <a:xfrm>
          <a:off x="13293725" y="473556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42397</xdr:rowOff>
    </xdr:from>
    <xdr:to>
      <xdr:col>72</xdr:col>
      <xdr:colOff>123825</xdr:colOff>
      <xdr:row>31</xdr:row>
      <xdr:rowOff>143997</xdr:rowOff>
    </xdr:to>
    <xdr:sp macro="" textlink="">
      <xdr:nvSpPr>
        <xdr:cNvPr id="135" name="フローチャート: 判断 134">
          <a:extLst>
            <a:ext uri="{FF2B5EF4-FFF2-40B4-BE49-F238E27FC236}">
              <a16:creationId xmlns:a16="http://schemas.microsoft.com/office/drawing/2014/main" id="{0F2DB6D4-1FAA-4F4B-9252-D343AC41E97C}"/>
            </a:ext>
          </a:extLst>
        </xdr:cNvPr>
        <xdr:cNvSpPr/>
      </xdr:nvSpPr>
      <xdr:spPr>
        <a:xfrm>
          <a:off x="12646025" y="50652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59909</xdr:rowOff>
    </xdr:from>
    <xdr:to>
      <xdr:col>68</xdr:col>
      <xdr:colOff>123825</xdr:colOff>
      <xdr:row>31</xdr:row>
      <xdr:rowOff>161509</xdr:rowOff>
    </xdr:to>
    <xdr:sp macro="" textlink="">
      <xdr:nvSpPr>
        <xdr:cNvPr id="136" name="フローチャート: 判断 135">
          <a:extLst>
            <a:ext uri="{FF2B5EF4-FFF2-40B4-BE49-F238E27FC236}">
              <a16:creationId xmlns:a16="http://schemas.microsoft.com/office/drawing/2014/main" id="{C9D0B433-1B6F-4B8D-AFC8-D00FD8DF1D89}"/>
            </a:ext>
          </a:extLst>
        </xdr:cNvPr>
        <xdr:cNvSpPr/>
      </xdr:nvSpPr>
      <xdr:spPr>
        <a:xfrm>
          <a:off x="11960225" y="507958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43476</xdr:rowOff>
    </xdr:from>
    <xdr:to>
      <xdr:col>64</xdr:col>
      <xdr:colOff>123825</xdr:colOff>
      <xdr:row>31</xdr:row>
      <xdr:rowOff>145076</xdr:rowOff>
    </xdr:to>
    <xdr:sp macro="" textlink="">
      <xdr:nvSpPr>
        <xdr:cNvPr id="137" name="フローチャート: 判断 136">
          <a:extLst>
            <a:ext uri="{FF2B5EF4-FFF2-40B4-BE49-F238E27FC236}">
              <a16:creationId xmlns:a16="http://schemas.microsoft.com/office/drawing/2014/main" id="{8646A5AE-4814-4D2E-BF2B-3B65E5EEDD4B}"/>
            </a:ext>
          </a:extLst>
        </xdr:cNvPr>
        <xdr:cNvSpPr/>
      </xdr:nvSpPr>
      <xdr:spPr>
        <a:xfrm>
          <a:off x="11274425" y="506632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60748</xdr:rowOff>
    </xdr:from>
    <xdr:to>
      <xdr:col>60</xdr:col>
      <xdr:colOff>123825</xdr:colOff>
      <xdr:row>31</xdr:row>
      <xdr:rowOff>162348</xdr:rowOff>
    </xdr:to>
    <xdr:sp macro="" textlink="">
      <xdr:nvSpPr>
        <xdr:cNvPr id="138" name="フローチャート: 判断 137">
          <a:extLst>
            <a:ext uri="{FF2B5EF4-FFF2-40B4-BE49-F238E27FC236}">
              <a16:creationId xmlns:a16="http://schemas.microsoft.com/office/drawing/2014/main" id="{627A534C-617C-4165-98B9-DB41F4255930}"/>
            </a:ext>
          </a:extLst>
        </xdr:cNvPr>
        <xdr:cNvSpPr/>
      </xdr:nvSpPr>
      <xdr:spPr>
        <a:xfrm>
          <a:off x="10588625" y="50835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9813A818-CEBE-4485-943A-88A8B2887A7C}"/>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F1B12A6-6BA1-44BD-A9E6-F67E69E3A2D1}"/>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ACA2A1D-E164-4F42-B704-4732842DFE24}"/>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AF8A8BB-0FC3-4E65-ADD6-65F228791284}"/>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2D7AAF70-A958-4B42-9FEB-C82C45C51A61}"/>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607</xdr:rowOff>
    </xdr:from>
    <xdr:to>
      <xdr:col>76</xdr:col>
      <xdr:colOff>73025</xdr:colOff>
      <xdr:row>32</xdr:row>
      <xdr:rowOff>102207</xdr:rowOff>
    </xdr:to>
    <xdr:sp macro="" textlink="">
      <xdr:nvSpPr>
        <xdr:cNvPr id="144" name="楕円 143">
          <a:extLst>
            <a:ext uri="{FF2B5EF4-FFF2-40B4-BE49-F238E27FC236}">
              <a16:creationId xmlns:a16="http://schemas.microsoft.com/office/drawing/2014/main" id="{18372889-6E7A-42B0-BDF3-0022B56927BB}"/>
            </a:ext>
          </a:extLst>
        </xdr:cNvPr>
        <xdr:cNvSpPr/>
      </xdr:nvSpPr>
      <xdr:spPr>
        <a:xfrm>
          <a:off x="13293725" y="518220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86984</xdr:rowOff>
    </xdr:from>
    <xdr:ext cx="560923" cy="259045"/>
    <xdr:sp macro="" textlink="">
      <xdr:nvSpPr>
        <xdr:cNvPr id="145" name="債務償還比率該当値テキスト">
          <a:extLst>
            <a:ext uri="{FF2B5EF4-FFF2-40B4-BE49-F238E27FC236}">
              <a16:creationId xmlns:a16="http://schemas.microsoft.com/office/drawing/2014/main" id="{5CFEFDFD-B38A-4D1F-B2D2-3692C34F8C87}"/>
            </a:ext>
          </a:extLst>
        </xdr:cNvPr>
        <xdr:cNvSpPr txBox="1"/>
      </xdr:nvSpPr>
      <xdr:spPr>
        <a:xfrm>
          <a:off x="13379450" y="510348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111937</xdr:rowOff>
    </xdr:from>
    <xdr:to>
      <xdr:col>72</xdr:col>
      <xdr:colOff>123825</xdr:colOff>
      <xdr:row>35</xdr:row>
      <xdr:rowOff>42087</xdr:rowOff>
    </xdr:to>
    <xdr:sp macro="" textlink="">
      <xdr:nvSpPr>
        <xdr:cNvPr id="146" name="楕円 145">
          <a:extLst>
            <a:ext uri="{FF2B5EF4-FFF2-40B4-BE49-F238E27FC236}">
              <a16:creationId xmlns:a16="http://schemas.microsoft.com/office/drawing/2014/main" id="{5DC2A8D8-4F5E-4A76-958E-D373B15B647E}"/>
            </a:ext>
          </a:extLst>
        </xdr:cNvPr>
        <xdr:cNvSpPr/>
      </xdr:nvSpPr>
      <xdr:spPr>
        <a:xfrm>
          <a:off x="12646025" y="561738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51407</xdr:rowOff>
    </xdr:from>
    <xdr:to>
      <xdr:col>76</xdr:col>
      <xdr:colOff>22225</xdr:colOff>
      <xdr:row>34</xdr:row>
      <xdr:rowOff>162737</xdr:rowOff>
    </xdr:to>
    <xdr:cxnSp macro="">
      <xdr:nvCxnSpPr>
        <xdr:cNvPr id="147" name="直線コネクタ 146">
          <a:extLst>
            <a:ext uri="{FF2B5EF4-FFF2-40B4-BE49-F238E27FC236}">
              <a16:creationId xmlns:a16="http://schemas.microsoft.com/office/drawing/2014/main" id="{9CD160C0-D188-415E-A826-CF57CF997F17}"/>
            </a:ext>
          </a:extLst>
        </xdr:cNvPr>
        <xdr:cNvCxnSpPr/>
      </xdr:nvCxnSpPr>
      <xdr:spPr>
        <a:xfrm flipV="1">
          <a:off x="12693650" y="5229832"/>
          <a:ext cx="638175" cy="43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93705</xdr:rowOff>
    </xdr:from>
    <xdr:to>
      <xdr:col>68</xdr:col>
      <xdr:colOff>123825</xdr:colOff>
      <xdr:row>35</xdr:row>
      <xdr:rowOff>23855</xdr:rowOff>
    </xdr:to>
    <xdr:sp macro="" textlink="">
      <xdr:nvSpPr>
        <xdr:cNvPr id="148" name="楕円 147">
          <a:extLst>
            <a:ext uri="{FF2B5EF4-FFF2-40B4-BE49-F238E27FC236}">
              <a16:creationId xmlns:a16="http://schemas.microsoft.com/office/drawing/2014/main" id="{3043A796-9E91-49BB-B349-D84315A252C6}"/>
            </a:ext>
          </a:extLst>
        </xdr:cNvPr>
        <xdr:cNvSpPr/>
      </xdr:nvSpPr>
      <xdr:spPr>
        <a:xfrm>
          <a:off x="11960225" y="55991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144505</xdr:rowOff>
    </xdr:from>
    <xdr:to>
      <xdr:col>72</xdr:col>
      <xdr:colOff>73025</xdr:colOff>
      <xdr:row>34</xdr:row>
      <xdr:rowOff>162737</xdr:rowOff>
    </xdr:to>
    <xdr:cxnSp macro="">
      <xdr:nvCxnSpPr>
        <xdr:cNvPr id="149" name="直線コネクタ 148">
          <a:extLst>
            <a:ext uri="{FF2B5EF4-FFF2-40B4-BE49-F238E27FC236}">
              <a16:creationId xmlns:a16="http://schemas.microsoft.com/office/drawing/2014/main" id="{6AA3183A-25EE-49F0-99BF-B9170563ECF1}"/>
            </a:ext>
          </a:extLst>
        </xdr:cNvPr>
        <xdr:cNvCxnSpPr/>
      </xdr:nvCxnSpPr>
      <xdr:spPr>
        <a:xfrm>
          <a:off x="12007850" y="5646780"/>
          <a:ext cx="685800" cy="1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93225</xdr:rowOff>
    </xdr:from>
    <xdr:to>
      <xdr:col>64</xdr:col>
      <xdr:colOff>123825</xdr:colOff>
      <xdr:row>35</xdr:row>
      <xdr:rowOff>23375</xdr:rowOff>
    </xdr:to>
    <xdr:sp macro="" textlink="">
      <xdr:nvSpPr>
        <xdr:cNvPr id="150" name="楕円 149">
          <a:extLst>
            <a:ext uri="{FF2B5EF4-FFF2-40B4-BE49-F238E27FC236}">
              <a16:creationId xmlns:a16="http://schemas.microsoft.com/office/drawing/2014/main" id="{214D81C6-4187-4442-892E-518A4729EBA2}"/>
            </a:ext>
          </a:extLst>
        </xdr:cNvPr>
        <xdr:cNvSpPr/>
      </xdr:nvSpPr>
      <xdr:spPr>
        <a:xfrm>
          <a:off x="11274425" y="55986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144025</xdr:rowOff>
    </xdr:from>
    <xdr:to>
      <xdr:col>68</xdr:col>
      <xdr:colOff>73025</xdr:colOff>
      <xdr:row>34</xdr:row>
      <xdr:rowOff>144505</xdr:rowOff>
    </xdr:to>
    <xdr:cxnSp macro="">
      <xdr:nvCxnSpPr>
        <xdr:cNvPr id="151" name="直線コネクタ 150">
          <a:extLst>
            <a:ext uri="{FF2B5EF4-FFF2-40B4-BE49-F238E27FC236}">
              <a16:creationId xmlns:a16="http://schemas.microsoft.com/office/drawing/2014/main" id="{19203468-C93B-4014-BFF7-1A2CD7CBC576}"/>
            </a:ext>
          </a:extLst>
        </xdr:cNvPr>
        <xdr:cNvCxnSpPr/>
      </xdr:nvCxnSpPr>
      <xdr:spPr>
        <a:xfrm>
          <a:off x="11322050" y="5646300"/>
          <a:ext cx="6858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38530</xdr:rowOff>
    </xdr:from>
    <xdr:to>
      <xdr:col>60</xdr:col>
      <xdr:colOff>123825</xdr:colOff>
      <xdr:row>34</xdr:row>
      <xdr:rowOff>140130</xdr:rowOff>
    </xdr:to>
    <xdr:sp macro="" textlink="">
      <xdr:nvSpPr>
        <xdr:cNvPr id="152" name="楕円 151">
          <a:extLst>
            <a:ext uri="{FF2B5EF4-FFF2-40B4-BE49-F238E27FC236}">
              <a16:creationId xmlns:a16="http://schemas.microsoft.com/office/drawing/2014/main" id="{96584519-BC54-4EC6-84B5-8740F394F0CD}"/>
            </a:ext>
          </a:extLst>
        </xdr:cNvPr>
        <xdr:cNvSpPr/>
      </xdr:nvSpPr>
      <xdr:spPr>
        <a:xfrm>
          <a:off x="10588625" y="55439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89330</xdr:rowOff>
    </xdr:from>
    <xdr:to>
      <xdr:col>64</xdr:col>
      <xdr:colOff>73025</xdr:colOff>
      <xdr:row>34</xdr:row>
      <xdr:rowOff>144025</xdr:rowOff>
    </xdr:to>
    <xdr:cxnSp macro="">
      <xdr:nvCxnSpPr>
        <xdr:cNvPr id="153" name="直線コネクタ 152">
          <a:extLst>
            <a:ext uri="{FF2B5EF4-FFF2-40B4-BE49-F238E27FC236}">
              <a16:creationId xmlns:a16="http://schemas.microsoft.com/office/drawing/2014/main" id="{77EDC309-41F8-483D-A9F6-2A714D568829}"/>
            </a:ext>
          </a:extLst>
        </xdr:cNvPr>
        <xdr:cNvCxnSpPr/>
      </xdr:nvCxnSpPr>
      <xdr:spPr>
        <a:xfrm>
          <a:off x="10636250" y="5591605"/>
          <a:ext cx="6858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160524</xdr:rowOff>
    </xdr:from>
    <xdr:ext cx="560923" cy="259045"/>
    <xdr:sp macro="" textlink="">
      <xdr:nvSpPr>
        <xdr:cNvPr id="154" name="n_1aveValue債務償還比率">
          <a:extLst>
            <a:ext uri="{FF2B5EF4-FFF2-40B4-BE49-F238E27FC236}">
              <a16:creationId xmlns:a16="http://schemas.microsoft.com/office/drawing/2014/main" id="{BF22520D-97E5-4D4A-86A9-79C28A2C56C4}"/>
            </a:ext>
          </a:extLst>
        </xdr:cNvPr>
        <xdr:cNvSpPr txBox="1"/>
      </xdr:nvSpPr>
      <xdr:spPr>
        <a:xfrm>
          <a:off x="12441763" y="48595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6586</xdr:rowOff>
    </xdr:from>
    <xdr:ext cx="560923" cy="259045"/>
    <xdr:sp macro="" textlink="">
      <xdr:nvSpPr>
        <xdr:cNvPr id="155" name="n_2aveValue債務償還比率">
          <a:extLst>
            <a:ext uri="{FF2B5EF4-FFF2-40B4-BE49-F238E27FC236}">
              <a16:creationId xmlns:a16="http://schemas.microsoft.com/office/drawing/2014/main" id="{504E2E5F-37C1-42B0-98CE-6E2F0977E5CF}"/>
            </a:ext>
          </a:extLst>
        </xdr:cNvPr>
        <xdr:cNvSpPr txBox="1"/>
      </xdr:nvSpPr>
      <xdr:spPr>
        <a:xfrm>
          <a:off x="11765488" y="486751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161603</xdr:rowOff>
    </xdr:from>
    <xdr:ext cx="560923" cy="259045"/>
    <xdr:sp macro="" textlink="">
      <xdr:nvSpPr>
        <xdr:cNvPr id="156" name="n_3aveValue債務償還比率">
          <a:extLst>
            <a:ext uri="{FF2B5EF4-FFF2-40B4-BE49-F238E27FC236}">
              <a16:creationId xmlns:a16="http://schemas.microsoft.com/office/drawing/2014/main" id="{D9FE3433-2737-4CBA-8493-B4D75AD42E56}"/>
            </a:ext>
          </a:extLst>
        </xdr:cNvPr>
        <xdr:cNvSpPr txBox="1"/>
      </xdr:nvSpPr>
      <xdr:spPr>
        <a:xfrm>
          <a:off x="11079688" y="48606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30</xdr:row>
      <xdr:rowOff>7425</xdr:rowOff>
    </xdr:from>
    <xdr:ext cx="560923" cy="259045"/>
    <xdr:sp macro="" textlink="">
      <xdr:nvSpPr>
        <xdr:cNvPr id="157" name="n_4aveValue債務償還比率">
          <a:extLst>
            <a:ext uri="{FF2B5EF4-FFF2-40B4-BE49-F238E27FC236}">
              <a16:creationId xmlns:a16="http://schemas.microsoft.com/office/drawing/2014/main" id="{92867830-76EC-4B9F-B073-F96B46818835}"/>
            </a:ext>
          </a:extLst>
        </xdr:cNvPr>
        <xdr:cNvSpPr txBox="1"/>
      </xdr:nvSpPr>
      <xdr:spPr>
        <a:xfrm>
          <a:off x="10393888" y="48683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35</xdr:row>
      <xdr:rowOff>33214</xdr:rowOff>
    </xdr:from>
    <xdr:ext cx="560923" cy="259045"/>
    <xdr:sp macro="" textlink="">
      <xdr:nvSpPr>
        <xdr:cNvPr id="158" name="n_1mainValue債務償還比率">
          <a:extLst>
            <a:ext uri="{FF2B5EF4-FFF2-40B4-BE49-F238E27FC236}">
              <a16:creationId xmlns:a16="http://schemas.microsoft.com/office/drawing/2014/main" id="{C50D73AC-4704-44B3-8FA0-4340538A871F}"/>
            </a:ext>
          </a:extLst>
        </xdr:cNvPr>
        <xdr:cNvSpPr txBox="1"/>
      </xdr:nvSpPr>
      <xdr:spPr>
        <a:xfrm>
          <a:off x="12441763" y="56974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35</xdr:row>
      <xdr:rowOff>14982</xdr:rowOff>
    </xdr:from>
    <xdr:ext cx="560923" cy="259045"/>
    <xdr:sp macro="" textlink="">
      <xdr:nvSpPr>
        <xdr:cNvPr id="159" name="n_2mainValue債務償還比率">
          <a:extLst>
            <a:ext uri="{FF2B5EF4-FFF2-40B4-BE49-F238E27FC236}">
              <a16:creationId xmlns:a16="http://schemas.microsoft.com/office/drawing/2014/main" id="{24C8E4EE-DD36-4843-A282-4FFEFD1253B0}"/>
            </a:ext>
          </a:extLst>
        </xdr:cNvPr>
        <xdr:cNvSpPr txBox="1"/>
      </xdr:nvSpPr>
      <xdr:spPr>
        <a:xfrm>
          <a:off x="11765488" y="56791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35</xdr:row>
      <xdr:rowOff>14502</xdr:rowOff>
    </xdr:from>
    <xdr:ext cx="560923" cy="259045"/>
    <xdr:sp macro="" textlink="">
      <xdr:nvSpPr>
        <xdr:cNvPr id="160" name="n_3mainValue債務償還比率">
          <a:extLst>
            <a:ext uri="{FF2B5EF4-FFF2-40B4-BE49-F238E27FC236}">
              <a16:creationId xmlns:a16="http://schemas.microsoft.com/office/drawing/2014/main" id="{7CBA5954-5A17-471D-B4FB-05C8899FF4E8}"/>
            </a:ext>
          </a:extLst>
        </xdr:cNvPr>
        <xdr:cNvSpPr txBox="1"/>
      </xdr:nvSpPr>
      <xdr:spPr>
        <a:xfrm>
          <a:off x="11079688" y="56787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131257</xdr:rowOff>
    </xdr:from>
    <xdr:ext cx="560923" cy="259045"/>
    <xdr:sp macro="" textlink="">
      <xdr:nvSpPr>
        <xdr:cNvPr id="161" name="n_4mainValue債務償還比率">
          <a:extLst>
            <a:ext uri="{FF2B5EF4-FFF2-40B4-BE49-F238E27FC236}">
              <a16:creationId xmlns:a16="http://schemas.microsoft.com/office/drawing/2014/main" id="{C0BF4A3F-E85C-427B-BAC1-3C8AB57715E2}"/>
            </a:ext>
          </a:extLst>
        </xdr:cNvPr>
        <xdr:cNvSpPr txBox="1"/>
      </xdr:nvSpPr>
      <xdr:spPr>
        <a:xfrm>
          <a:off x="10393888" y="563670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80723DC5-0002-476D-A9E5-C44385322A4E}"/>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50148702-C86E-4090-867F-6076CEABF4A8}"/>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CB79E184-CCDA-454F-85AD-BC9C183B4054}"/>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4AD9DA91-73AE-4164-9327-87B1A2004AD1}"/>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11B7985F-A775-4DB5-A47C-9BDC692E1C5A}"/>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5E4E263D-8D83-4C3C-A939-7E731DCB00EF}"/>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9894900-068D-412D-9292-B5A557C7C269}"/>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390A868-B6AA-4E35-BC19-169405B821ED}"/>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B2D841F-7549-439E-8B1A-0055532CF722}"/>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C2DF753-C231-42D6-9407-24479C65D097}"/>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C4FE21D-3F8F-4816-B403-5F8D573BCB7B}"/>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1208D11-F37F-413C-813F-125C637B8CD3}"/>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717002B-8F55-4F31-A899-4854E2F3BB68}"/>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286FA3F-2954-4D60-A703-8435AB00E07A}"/>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DF38D5B-2DF3-4840-948C-902641292422}"/>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1B47858-CF27-49A5-BDA3-697489DEE7EB}"/>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1,189,149
1,170,310
906.69
726,457,881
714,072,933
2,955,261
352,897,441
1,105,394,478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5D3F607-A45D-4EFC-B9FD-2E619953E45A}"/>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AF71D66-99E0-4AA1-888E-3C3D61FCAA09}"/>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1506165-3B6F-4022-B0D8-F71388654237}"/>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FAE9DB2-C343-4861-99A2-13F838FFC1B8}"/>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C8F1942-195C-4FC8-A041-3EAD0B197EBE}"/>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54EEE86-B476-4D4B-8E7F-405D84A51CEF}"/>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DD58391-4ED1-46D1-87BA-0A0E125C590A}"/>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EE03FD5-29F0-4484-B0E7-81C8C519193D}"/>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5A7066B-E5A2-434A-80E3-063B66721CC0}"/>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6A7AEEB-0176-47E5-8C63-4F25E8A14739}"/>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2956F8D-75B6-4BDD-BED9-AAF457CC2B99}"/>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5462013-A071-4885-8B69-871897399BCB}"/>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E08FE58-974C-45B7-91E3-8D985EA71403}"/>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D93799D-0E21-4516-AB29-066EFE14A66D}"/>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2909FBF-D22A-495C-B65C-D91A5247033C}"/>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77C7E0F-5D71-438B-9F91-D74F1470E490}"/>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9BE9372-E9B1-4FA1-A019-0F0ED14070F7}"/>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48A8192-AC46-4132-BE6B-35FB0B783C98}"/>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783FB30-6457-4B91-9CBA-721DED209249}"/>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9F7C678-DCD5-4E49-B5B4-9D47A3C556B6}"/>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7110695-D1C2-4DEA-8E7F-922D96598276}"/>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7E0C89E-486D-4E62-889E-04BE569B5E94}"/>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E4A74FD-0099-4453-B937-D4C599958208}"/>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4EEFF46-0A89-4198-AE81-B12B0417EFDA}"/>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D97686D-6B71-4485-AEE2-68B6147BD00D}"/>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3A5F4B0-267E-4772-AE37-E1FA17F9DEE8}"/>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27E4801-7A1B-4CD6-8402-DD8844BE37C8}"/>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EF7FBA3-3D64-442E-8814-8E1BA9F9CD03}"/>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7F62FDE-14A1-4641-AB77-898C8639FAD8}"/>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723099E-1F3E-456B-A96B-C7375C9C4532}"/>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BD9F87F-ABA8-4B9B-BFDF-CBAC1A11EC8E}"/>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2C4F37F-B2EB-4BCE-B3A0-7FD1BA73F58E}"/>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59D7E482-A82C-4FE6-8DC9-8DBA89310506}"/>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11825374-11C6-44F6-86B3-FA95057F6EC1}"/>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49DD0653-05C8-44B6-AE39-05904359B38F}"/>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C48B8730-35B3-4F1D-AE03-BB692ABEA47F}"/>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498D6BE0-E4E8-47A9-BCD4-B1E3AA5DFF0A}"/>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8C258C90-BE58-4C6E-86D2-2B82D9C8B6C6}"/>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45FC18B8-0BF2-490D-99D6-C09B069E7D53}"/>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BB590D13-8A7F-47DE-B84D-762A56280B35}"/>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9A43605A-7506-46C6-8FAD-9B5EA259D107}"/>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A438711D-50D3-4CB4-AF9E-EF1F41AE197C}"/>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D5C05861-CB2D-43A0-B361-4E4ED095BC43}"/>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149352</xdr:rowOff>
    </xdr:from>
    <xdr:to>
      <xdr:col>24</xdr:col>
      <xdr:colOff>62865</xdr:colOff>
      <xdr:row>42</xdr:row>
      <xdr:rowOff>762</xdr:rowOff>
    </xdr:to>
    <xdr:cxnSp macro="">
      <xdr:nvCxnSpPr>
        <xdr:cNvPr id="55" name="直線コネクタ 54">
          <a:extLst>
            <a:ext uri="{FF2B5EF4-FFF2-40B4-BE49-F238E27FC236}">
              <a16:creationId xmlns:a16="http://schemas.microsoft.com/office/drawing/2014/main" id="{60CBE204-B388-4195-B45F-A91D4CC0F557}"/>
            </a:ext>
          </a:extLst>
        </xdr:cNvPr>
        <xdr:cNvCxnSpPr/>
      </xdr:nvCxnSpPr>
      <xdr:spPr>
        <a:xfrm flipV="1">
          <a:off x="4180840" y="5654802"/>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4589</xdr:rowOff>
    </xdr:from>
    <xdr:ext cx="405111" cy="259045"/>
    <xdr:sp macro="" textlink="">
      <xdr:nvSpPr>
        <xdr:cNvPr id="56" name="【道路】&#10;有形固定資産減価償却率最小値テキスト">
          <a:extLst>
            <a:ext uri="{FF2B5EF4-FFF2-40B4-BE49-F238E27FC236}">
              <a16:creationId xmlns:a16="http://schemas.microsoft.com/office/drawing/2014/main" id="{4C58A9E7-3CEA-4309-9D78-53315117354C}"/>
            </a:ext>
          </a:extLst>
        </xdr:cNvPr>
        <xdr:cNvSpPr txBox="1"/>
      </xdr:nvSpPr>
      <xdr:spPr>
        <a:xfrm>
          <a:off x="4219575" y="680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xdr:rowOff>
    </xdr:from>
    <xdr:to>
      <xdr:col>24</xdr:col>
      <xdr:colOff>152400</xdr:colOff>
      <xdr:row>42</xdr:row>
      <xdr:rowOff>762</xdr:rowOff>
    </xdr:to>
    <xdr:cxnSp macro="">
      <xdr:nvCxnSpPr>
        <xdr:cNvPr id="57" name="直線コネクタ 56">
          <a:extLst>
            <a:ext uri="{FF2B5EF4-FFF2-40B4-BE49-F238E27FC236}">
              <a16:creationId xmlns:a16="http://schemas.microsoft.com/office/drawing/2014/main" id="{D7A21E68-59ED-42F2-9CCA-AFD216D7A2FF}"/>
            </a:ext>
          </a:extLst>
        </xdr:cNvPr>
        <xdr:cNvCxnSpPr/>
      </xdr:nvCxnSpPr>
      <xdr:spPr>
        <a:xfrm>
          <a:off x="4105275" y="680161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96029</xdr:rowOff>
    </xdr:from>
    <xdr:ext cx="405111" cy="259045"/>
    <xdr:sp macro="" textlink="">
      <xdr:nvSpPr>
        <xdr:cNvPr id="58" name="【道路】&#10;有形固定資産減価償却率最大値テキスト">
          <a:extLst>
            <a:ext uri="{FF2B5EF4-FFF2-40B4-BE49-F238E27FC236}">
              <a16:creationId xmlns:a16="http://schemas.microsoft.com/office/drawing/2014/main" id="{0F52AB10-5FA2-4A9F-93A3-8CB8C0EBD29E}"/>
            </a:ext>
          </a:extLst>
        </xdr:cNvPr>
        <xdr:cNvSpPr txBox="1"/>
      </xdr:nvSpPr>
      <xdr:spPr>
        <a:xfrm>
          <a:off x="4219575" y="5439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149352</xdr:rowOff>
    </xdr:from>
    <xdr:to>
      <xdr:col>24</xdr:col>
      <xdr:colOff>152400</xdr:colOff>
      <xdr:row>34</xdr:row>
      <xdr:rowOff>149352</xdr:rowOff>
    </xdr:to>
    <xdr:cxnSp macro="">
      <xdr:nvCxnSpPr>
        <xdr:cNvPr id="59" name="直線コネクタ 58">
          <a:extLst>
            <a:ext uri="{FF2B5EF4-FFF2-40B4-BE49-F238E27FC236}">
              <a16:creationId xmlns:a16="http://schemas.microsoft.com/office/drawing/2014/main" id="{2807BC92-4EAD-4288-A1FA-F9223B8BF606}"/>
            </a:ext>
          </a:extLst>
        </xdr:cNvPr>
        <xdr:cNvCxnSpPr/>
      </xdr:nvCxnSpPr>
      <xdr:spPr>
        <a:xfrm>
          <a:off x="4105275" y="56548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a:extLst>
            <a:ext uri="{FF2B5EF4-FFF2-40B4-BE49-F238E27FC236}">
              <a16:creationId xmlns:a16="http://schemas.microsoft.com/office/drawing/2014/main" id="{86866C06-07BC-468A-A53B-CD6E66A013A7}"/>
            </a:ext>
          </a:extLst>
        </xdr:cNvPr>
        <xdr:cNvSpPr txBox="1"/>
      </xdr:nvSpPr>
      <xdr:spPr>
        <a:xfrm>
          <a:off x="4219575" y="634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9F0DC6C8-3090-40D0-95BB-4DC5EACF1C50}"/>
            </a:ext>
          </a:extLst>
        </xdr:cNvPr>
        <xdr:cNvSpPr/>
      </xdr:nvSpPr>
      <xdr:spPr>
        <a:xfrm>
          <a:off x="4124325" y="636244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13970</xdr:rowOff>
    </xdr:from>
    <xdr:to>
      <xdr:col>20</xdr:col>
      <xdr:colOff>38100</xdr:colOff>
      <xdr:row>39</xdr:row>
      <xdr:rowOff>115570</xdr:rowOff>
    </xdr:to>
    <xdr:sp macro="" textlink="">
      <xdr:nvSpPr>
        <xdr:cNvPr id="62" name="フローチャート: 判断 61">
          <a:extLst>
            <a:ext uri="{FF2B5EF4-FFF2-40B4-BE49-F238E27FC236}">
              <a16:creationId xmlns:a16="http://schemas.microsoft.com/office/drawing/2014/main" id="{6203CAE3-9B98-4786-84EC-0FFDEDB2CAB1}"/>
            </a:ext>
          </a:extLst>
        </xdr:cNvPr>
        <xdr:cNvSpPr/>
      </xdr:nvSpPr>
      <xdr:spPr>
        <a:xfrm>
          <a:off x="3381375" y="632587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151130</xdr:rowOff>
    </xdr:from>
    <xdr:to>
      <xdr:col>15</xdr:col>
      <xdr:colOff>101600</xdr:colOff>
      <xdr:row>39</xdr:row>
      <xdr:rowOff>81280</xdr:rowOff>
    </xdr:to>
    <xdr:sp macro="" textlink="">
      <xdr:nvSpPr>
        <xdr:cNvPr id="63" name="フローチャート: 判断 62">
          <a:extLst>
            <a:ext uri="{FF2B5EF4-FFF2-40B4-BE49-F238E27FC236}">
              <a16:creationId xmlns:a16="http://schemas.microsoft.com/office/drawing/2014/main" id="{ED83EED3-FCD8-4E7F-AD76-8A4C2997FCC6}"/>
            </a:ext>
          </a:extLst>
        </xdr:cNvPr>
        <xdr:cNvSpPr/>
      </xdr:nvSpPr>
      <xdr:spPr>
        <a:xfrm>
          <a:off x="2571750" y="63042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162560</xdr:rowOff>
    </xdr:from>
    <xdr:to>
      <xdr:col>10</xdr:col>
      <xdr:colOff>165100</xdr:colOff>
      <xdr:row>39</xdr:row>
      <xdr:rowOff>92710</xdr:rowOff>
    </xdr:to>
    <xdr:sp macro="" textlink="">
      <xdr:nvSpPr>
        <xdr:cNvPr id="64" name="フローチャート: 判断 63">
          <a:extLst>
            <a:ext uri="{FF2B5EF4-FFF2-40B4-BE49-F238E27FC236}">
              <a16:creationId xmlns:a16="http://schemas.microsoft.com/office/drawing/2014/main" id="{5217C80F-5052-49F1-ADE5-8C114D7E6301}"/>
            </a:ext>
          </a:extLst>
        </xdr:cNvPr>
        <xdr:cNvSpPr/>
      </xdr:nvSpPr>
      <xdr:spPr>
        <a:xfrm>
          <a:off x="1781175" y="63125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135128</xdr:rowOff>
    </xdr:from>
    <xdr:to>
      <xdr:col>6</xdr:col>
      <xdr:colOff>38100</xdr:colOff>
      <xdr:row>39</xdr:row>
      <xdr:rowOff>65278</xdr:rowOff>
    </xdr:to>
    <xdr:sp macro="" textlink="">
      <xdr:nvSpPr>
        <xdr:cNvPr id="65" name="フローチャート: 判断 64">
          <a:extLst>
            <a:ext uri="{FF2B5EF4-FFF2-40B4-BE49-F238E27FC236}">
              <a16:creationId xmlns:a16="http://schemas.microsoft.com/office/drawing/2014/main" id="{FFEDF132-D3F4-4C60-ACA1-ECB98AE6EE6C}"/>
            </a:ext>
          </a:extLst>
        </xdr:cNvPr>
        <xdr:cNvSpPr/>
      </xdr:nvSpPr>
      <xdr:spPr>
        <a:xfrm>
          <a:off x="981075" y="628827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F09F1BE-B3DB-47B0-ACA1-9730FBEC55E6}"/>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BAF1C7F-A223-470C-9B6D-795C3C648476}"/>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5DB4FAF-3F33-42C5-9DC8-818CCD1926CA}"/>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7D6828E-B405-4F88-BEFF-8FA31BFE3441}"/>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95FDDFE-918C-440E-9193-001EE39463CD}"/>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1" name="楕円 70">
          <a:extLst>
            <a:ext uri="{FF2B5EF4-FFF2-40B4-BE49-F238E27FC236}">
              <a16:creationId xmlns:a16="http://schemas.microsoft.com/office/drawing/2014/main" id="{C3F28A6B-3E49-4FBD-A29F-3B2F11E8FC26}"/>
            </a:ext>
          </a:extLst>
        </xdr:cNvPr>
        <xdr:cNvSpPr/>
      </xdr:nvSpPr>
      <xdr:spPr>
        <a:xfrm>
          <a:off x="4124325" y="63042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2557</xdr:rowOff>
    </xdr:from>
    <xdr:ext cx="405111" cy="259045"/>
    <xdr:sp macro="" textlink="">
      <xdr:nvSpPr>
        <xdr:cNvPr id="72" name="【道路】&#10;有形固定資産減価償却率該当値テキスト">
          <a:extLst>
            <a:ext uri="{FF2B5EF4-FFF2-40B4-BE49-F238E27FC236}">
              <a16:creationId xmlns:a16="http://schemas.microsoft.com/office/drawing/2014/main" id="{ED3443EA-CD47-4E26-9150-6D6ADF34B509}"/>
            </a:ext>
          </a:extLst>
        </xdr:cNvPr>
        <xdr:cNvSpPr txBox="1"/>
      </xdr:nvSpPr>
      <xdr:spPr>
        <a:xfrm>
          <a:off x="4219575"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151130</xdr:rowOff>
    </xdr:from>
    <xdr:to>
      <xdr:col>20</xdr:col>
      <xdr:colOff>38100</xdr:colOff>
      <xdr:row>39</xdr:row>
      <xdr:rowOff>81280</xdr:rowOff>
    </xdr:to>
    <xdr:sp macro="" textlink="">
      <xdr:nvSpPr>
        <xdr:cNvPr id="73" name="楕円 72">
          <a:extLst>
            <a:ext uri="{FF2B5EF4-FFF2-40B4-BE49-F238E27FC236}">
              <a16:creationId xmlns:a16="http://schemas.microsoft.com/office/drawing/2014/main" id="{3A9E2552-B442-4193-B22E-BDC565C421C8}"/>
            </a:ext>
          </a:extLst>
        </xdr:cNvPr>
        <xdr:cNvSpPr/>
      </xdr:nvSpPr>
      <xdr:spPr>
        <a:xfrm>
          <a:off x="3381375" y="63042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30480</xdr:rowOff>
    </xdr:from>
    <xdr:to>
      <xdr:col>24</xdr:col>
      <xdr:colOff>63500</xdr:colOff>
      <xdr:row>39</xdr:row>
      <xdr:rowOff>30480</xdr:rowOff>
    </xdr:to>
    <xdr:cxnSp macro="">
      <xdr:nvCxnSpPr>
        <xdr:cNvPr id="74" name="直線コネクタ 73">
          <a:extLst>
            <a:ext uri="{FF2B5EF4-FFF2-40B4-BE49-F238E27FC236}">
              <a16:creationId xmlns:a16="http://schemas.microsoft.com/office/drawing/2014/main" id="{502B5ACC-08F2-47F1-B0CE-27CA21331D8F}"/>
            </a:ext>
          </a:extLst>
        </xdr:cNvPr>
        <xdr:cNvCxnSpPr/>
      </xdr:nvCxnSpPr>
      <xdr:spPr>
        <a:xfrm>
          <a:off x="3429000" y="634238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132842</xdr:rowOff>
    </xdr:from>
    <xdr:to>
      <xdr:col>15</xdr:col>
      <xdr:colOff>101600</xdr:colOff>
      <xdr:row>39</xdr:row>
      <xdr:rowOff>62992</xdr:rowOff>
    </xdr:to>
    <xdr:sp macro="" textlink="">
      <xdr:nvSpPr>
        <xdr:cNvPr id="75" name="楕円 74">
          <a:extLst>
            <a:ext uri="{FF2B5EF4-FFF2-40B4-BE49-F238E27FC236}">
              <a16:creationId xmlns:a16="http://schemas.microsoft.com/office/drawing/2014/main" id="{009F3A33-45CC-4037-9F5D-00D90F0C875D}"/>
            </a:ext>
          </a:extLst>
        </xdr:cNvPr>
        <xdr:cNvSpPr/>
      </xdr:nvSpPr>
      <xdr:spPr>
        <a:xfrm>
          <a:off x="2571750" y="628599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12192</xdr:rowOff>
    </xdr:from>
    <xdr:to>
      <xdr:col>19</xdr:col>
      <xdr:colOff>177800</xdr:colOff>
      <xdr:row>39</xdr:row>
      <xdr:rowOff>30480</xdr:rowOff>
    </xdr:to>
    <xdr:cxnSp macro="">
      <xdr:nvCxnSpPr>
        <xdr:cNvPr id="76" name="直線コネクタ 75">
          <a:extLst>
            <a:ext uri="{FF2B5EF4-FFF2-40B4-BE49-F238E27FC236}">
              <a16:creationId xmlns:a16="http://schemas.microsoft.com/office/drawing/2014/main" id="{27CC2F23-2FEB-468F-BCDE-07E5315E6DB1}"/>
            </a:ext>
          </a:extLst>
        </xdr:cNvPr>
        <xdr:cNvCxnSpPr/>
      </xdr:nvCxnSpPr>
      <xdr:spPr>
        <a:xfrm>
          <a:off x="2619375" y="6324092"/>
          <a:ext cx="80962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98552</xdr:rowOff>
    </xdr:from>
    <xdr:to>
      <xdr:col>10</xdr:col>
      <xdr:colOff>165100</xdr:colOff>
      <xdr:row>39</xdr:row>
      <xdr:rowOff>28702</xdr:rowOff>
    </xdr:to>
    <xdr:sp macro="" textlink="">
      <xdr:nvSpPr>
        <xdr:cNvPr id="77" name="楕円 76">
          <a:extLst>
            <a:ext uri="{FF2B5EF4-FFF2-40B4-BE49-F238E27FC236}">
              <a16:creationId xmlns:a16="http://schemas.microsoft.com/office/drawing/2014/main" id="{C03E4CB3-E00E-47A8-A8D7-80DD2B27C5BE}"/>
            </a:ext>
          </a:extLst>
        </xdr:cNvPr>
        <xdr:cNvSpPr/>
      </xdr:nvSpPr>
      <xdr:spPr>
        <a:xfrm>
          <a:off x="1781175" y="625487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149352</xdr:rowOff>
    </xdr:from>
    <xdr:to>
      <xdr:col>15</xdr:col>
      <xdr:colOff>50800</xdr:colOff>
      <xdr:row>39</xdr:row>
      <xdr:rowOff>12192</xdr:rowOff>
    </xdr:to>
    <xdr:cxnSp macro="">
      <xdr:nvCxnSpPr>
        <xdr:cNvPr id="78" name="直線コネクタ 77">
          <a:extLst>
            <a:ext uri="{FF2B5EF4-FFF2-40B4-BE49-F238E27FC236}">
              <a16:creationId xmlns:a16="http://schemas.microsoft.com/office/drawing/2014/main" id="{3142C32E-D267-437B-B04A-D643443A461B}"/>
            </a:ext>
          </a:extLst>
        </xdr:cNvPr>
        <xdr:cNvCxnSpPr/>
      </xdr:nvCxnSpPr>
      <xdr:spPr>
        <a:xfrm>
          <a:off x="1828800" y="6302502"/>
          <a:ext cx="790575"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71120</xdr:rowOff>
    </xdr:from>
    <xdr:to>
      <xdr:col>6</xdr:col>
      <xdr:colOff>38100</xdr:colOff>
      <xdr:row>39</xdr:row>
      <xdr:rowOff>1270</xdr:rowOff>
    </xdr:to>
    <xdr:sp macro="" textlink="">
      <xdr:nvSpPr>
        <xdr:cNvPr id="79" name="楕円 78">
          <a:extLst>
            <a:ext uri="{FF2B5EF4-FFF2-40B4-BE49-F238E27FC236}">
              <a16:creationId xmlns:a16="http://schemas.microsoft.com/office/drawing/2014/main" id="{30210724-FE82-4D23-9626-CCA657A2DF61}"/>
            </a:ext>
          </a:extLst>
        </xdr:cNvPr>
        <xdr:cNvSpPr/>
      </xdr:nvSpPr>
      <xdr:spPr>
        <a:xfrm>
          <a:off x="981075" y="62210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121920</xdr:rowOff>
    </xdr:from>
    <xdr:to>
      <xdr:col>10</xdr:col>
      <xdr:colOff>114300</xdr:colOff>
      <xdr:row>38</xdr:row>
      <xdr:rowOff>149352</xdr:rowOff>
    </xdr:to>
    <xdr:cxnSp macro="">
      <xdr:nvCxnSpPr>
        <xdr:cNvPr id="80" name="直線コネクタ 79">
          <a:extLst>
            <a:ext uri="{FF2B5EF4-FFF2-40B4-BE49-F238E27FC236}">
              <a16:creationId xmlns:a16="http://schemas.microsoft.com/office/drawing/2014/main" id="{9659AFDB-CF53-42B7-89E9-CFA052C0CF7C}"/>
            </a:ext>
          </a:extLst>
        </xdr:cNvPr>
        <xdr:cNvCxnSpPr/>
      </xdr:nvCxnSpPr>
      <xdr:spPr>
        <a:xfrm>
          <a:off x="1028700" y="6278245"/>
          <a:ext cx="8001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106697</xdr:rowOff>
    </xdr:from>
    <xdr:ext cx="405111" cy="259045"/>
    <xdr:sp macro="" textlink="">
      <xdr:nvSpPr>
        <xdr:cNvPr id="81" name="n_1aveValue【道路】&#10;有形固定資産減価償却率">
          <a:extLst>
            <a:ext uri="{FF2B5EF4-FFF2-40B4-BE49-F238E27FC236}">
              <a16:creationId xmlns:a16="http://schemas.microsoft.com/office/drawing/2014/main" id="{95A4276E-4FB8-41DD-91DD-B39BD3391EC6}"/>
            </a:ext>
          </a:extLst>
        </xdr:cNvPr>
        <xdr:cNvSpPr txBox="1"/>
      </xdr:nvSpPr>
      <xdr:spPr>
        <a:xfrm>
          <a:off x="32391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72407</xdr:rowOff>
    </xdr:from>
    <xdr:ext cx="405111" cy="259045"/>
    <xdr:sp macro="" textlink="">
      <xdr:nvSpPr>
        <xdr:cNvPr id="82" name="n_2aveValue【道路】&#10;有形固定資産減価償却率">
          <a:extLst>
            <a:ext uri="{FF2B5EF4-FFF2-40B4-BE49-F238E27FC236}">
              <a16:creationId xmlns:a16="http://schemas.microsoft.com/office/drawing/2014/main" id="{34212857-C91D-4D58-B67F-52B9864D7604}"/>
            </a:ext>
          </a:extLst>
        </xdr:cNvPr>
        <xdr:cNvSpPr txBox="1"/>
      </xdr:nvSpPr>
      <xdr:spPr>
        <a:xfrm>
          <a:off x="2439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83837</xdr:rowOff>
    </xdr:from>
    <xdr:ext cx="405111" cy="259045"/>
    <xdr:sp macro="" textlink="">
      <xdr:nvSpPr>
        <xdr:cNvPr id="83" name="n_3aveValue【道路】&#10;有形固定資産減価償却率">
          <a:extLst>
            <a:ext uri="{FF2B5EF4-FFF2-40B4-BE49-F238E27FC236}">
              <a16:creationId xmlns:a16="http://schemas.microsoft.com/office/drawing/2014/main" id="{BF76C6C8-1966-4F9B-A805-371D9A6A51EB}"/>
            </a:ext>
          </a:extLst>
        </xdr:cNvPr>
        <xdr:cNvSpPr txBox="1"/>
      </xdr:nvSpPr>
      <xdr:spPr>
        <a:xfrm>
          <a:off x="1648469" y="640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56405</xdr:rowOff>
    </xdr:from>
    <xdr:ext cx="405111" cy="259045"/>
    <xdr:sp macro="" textlink="">
      <xdr:nvSpPr>
        <xdr:cNvPr id="84" name="n_4aveValue【道路】&#10;有形固定資産減価償却率">
          <a:extLst>
            <a:ext uri="{FF2B5EF4-FFF2-40B4-BE49-F238E27FC236}">
              <a16:creationId xmlns:a16="http://schemas.microsoft.com/office/drawing/2014/main" id="{8D7CF89B-1A69-485E-8CA9-EAAD0E909269}"/>
            </a:ext>
          </a:extLst>
        </xdr:cNvPr>
        <xdr:cNvSpPr txBox="1"/>
      </xdr:nvSpPr>
      <xdr:spPr>
        <a:xfrm>
          <a:off x="848369" y="6371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97807</xdr:rowOff>
    </xdr:from>
    <xdr:ext cx="405111" cy="259045"/>
    <xdr:sp macro="" textlink="">
      <xdr:nvSpPr>
        <xdr:cNvPr id="85" name="n_1mainValue【道路】&#10;有形固定資産減価償却率">
          <a:extLst>
            <a:ext uri="{FF2B5EF4-FFF2-40B4-BE49-F238E27FC236}">
              <a16:creationId xmlns:a16="http://schemas.microsoft.com/office/drawing/2014/main" id="{A6CCB230-42A4-4EE3-A2F5-40B52CDD2B1A}"/>
            </a:ext>
          </a:extLst>
        </xdr:cNvPr>
        <xdr:cNvSpPr txBox="1"/>
      </xdr:nvSpPr>
      <xdr:spPr>
        <a:xfrm>
          <a:off x="32391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86" name="n_2mainValue【道路】&#10;有形固定資産減価償却率">
          <a:extLst>
            <a:ext uri="{FF2B5EF4-FFF2-40B4-BE49-F238E27FC236}">
              <a16:creationId xmlns:a16="http://schemas.microsoft.com/office/drawing/2014/main" id="{8830E03E-BD08-40D5-BAB6-CAB785B10A74}"/>
            </a:ext>
          </a:extLst>
        </xdr:cNvPr>
        <xdr:cNvSpPr txBox="1"/>
      </xdr:nvSpPr>
      <xdr:spPr>
        <a:xfrm>
          <a:off x="2439044" y="6073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45229</xdr:rowOff>
    </xdr:from>
    <xdr:ext cx="405111" cy="259045"/>
    <xdr:sp macro="" textlink="">
      <xdr:nvSpPr>
        <xdr:cNvPr id="87" name="n_3mainValue【道路】&#10;有形固定資産減価償却率">
          <a:extLst>
            <a:ext uri="{FF2B5EF4-FFF2-40B4-BE49-F238E27FC236}">
              <a16:creationId xmlns:a16="http://schemas.microsoft.com/office/drawing/2014/main" id="{3CC186EB-D9E9-4517-801C-CFAEB90EB4B5}"/>
            </a:ext>
          </a:extLst>
        </xdr:cNvPr>
        <xdr:cNvSpPr txBox="1"/>
      </xdr:nvSpPr>
      <xdr:spPr>
        <a:xfrm>
          <a:off x="1648469" y="6039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17797</xdr:rowOff>
    </xdr:from>
    <xdr:ext cx="405111" cy="259045"/>
    <xdr:sp macro="" textlink="">
      <xdr:nvSpPr>
        <xdr:cNvPr id="88" name="n_4mainValue【道路】&#10;有形固定資産減価償却率">
          <a:extLst>
            <a:ext uri="{FF2B5EF4-FFF2-40B4-BE49-F238E27FC236}">
              <a16:creationId xmlns:a16="http://schemas.microsoft.com/office/drawing/2014/main" id="{425C510D-7C5F-4DD8-BBDA-A3D75DBED34F}"/>
            </a:ext>
          </a:extLst>
        </xdr:cNvPr>
        <xdr:cNvSpPr txBox="1"/>
      </xdr:nvSpPr>
      <xdr:spPr>
        <a:xfrm>
          <a:off x="848369"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E1D6992-6E04-4609-9F73-99DB0DC72581}"/>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DC77913B-3EF0-4FE1-B86A-96B5D4F76C14}"/>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9A790A12-CEE2-4B11-B86D-79D9A2605664}"/>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0751AB5-BB3F-4338-A4D1-CDD92F943EC2}"/>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FE536678-4C39-4153-8B2E-1131EE6461BE}"/>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51B5EC25-1F52-4F62-B9A3-ECD317924A5D}"/>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6CC7988-4B6C-4A28-9205-9AEA3899D787}"/>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E93C7771-AB6A-4623-BE60-9C39B118F6DF}"/>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882727EC-68D9-437E-A029-225B243C8203}"/>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4995721B-2938-40EC-986F-E2DF409DF26A}"/>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7A034EE7-3198-4C92-9241-C4FF23C81DEF}"/>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B8CCB54C-B4E2-47CC-AFF7-3B7AD425AEEA}"/>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ED295A91-D3EF-4C28-AA7A-5D4FD8F82EEF}"/>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6EB602A1-4D33-4237-8CFA-F2CCF6A6DED3}"/>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28037563-CD32-46DB-A272-41D4E042D3A5}"/>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5D169034-F86D-4C16-9271-4342EC98D957}"/>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88443073-6742-4E82-9577-4E94336628F8}"/>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805CDAFB-541F-4B60-8FE3-0CAA90F82497}"/>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3640A01D-8188-42F6-9DAE-7930B33C689E}"/>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C4125230-A855-4697-BA9C-016A1EA5C0A2}"/>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4F917E4D-8B47-4B48-87A7-FA175EB21787}"/>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6EC566BC-4407-45A3-8A6E-AC056C1E500D}"/>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7CBF8E2-B788-4233-B07A-35B941249388}"/>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67818</xdr:rowOff>
    </xdr:from>
    <xdr:to>
      <xdr:col>54</xdr:col>
      <xdr:colOff>189865</xdr:colOff>
      <xdr:row>41</xdr:row>
      <xdr:rowOff>43053</xdr:rowOff>
    </xdr:to>
    <xdr:cxnSp macro="">
      <xdr:nvCxnSpPr>
        <xdr:cNvPr id="112" name="直線コネクタ 111">
          <a:extLst>
            <a:ext uri="{FF2B5EF4-FFF2-40B4-BE49-F238E27FC236}">
              <a16:creationId xmlns:a16="http://schemas.microsoft.com/office/drawing/2014/main" id="{32586686-D739-4914-9738-721D0AC84F29}"/>
            </a:ext>
          </a:extLst>
        </xdr:cNvPr>
        <xdr:cNvCxnSpPr/>
      </xdr:nvCxnSpPr>
      <xdr:spPr>
        <a:xfrm flipV="1">
          <a:off x="9429115" y="5408168"/>
          <a:ext cx="0" cy="127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46880</xdr:rowOff>
    </xdr:from>
    <xdr:ext cx="469744" cy="259045"/>
    <xdr:sp macro="" textlink="">
      <xdr:nvSpPr>
        <xdr:cNvPr id="113" name="【道路】&#10;一人当たり延長最小値テキスト">
          <a:extLst>
            <a:ext uri="{FF2B5EF4-FFF2-40B4-BE49-F238E27FC236}">
              <a16:creationId xmlns:a16="http://schemas.microsoft.com/office/drawing/2014/main" id="{D1D99146-A4C8-4249-A1BA-0BBD3345D825}"/>
            </a:ext>
          </a:extLst>
        </xdr:cNvPr>
        <xdr:cNvSpPr txBox="1"/>
      </xdr:nvSpPr>
      <xdr:spPr>
        <a:xfrm>
          <a:off x="9467850" y="668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43053</xdr:rowOff>
    </xdr:from>
    <xdr:to>
      <xdr:col>55</xdr:col>
      <xdr:colOff>88900</xdr:colOff>
      <xdr:row>41</xdr:row>
      <xdr:rowOff>43053</xdr:rowOff>
    </xdr:to>
    <xdr:cxnSp macro="">
      <xdr:nvCxnSpPr>
        <xdr:cNvPr id="114" name="直線コネクタ 113">
          <a:extLst>
            <a:ext uri="{FF2B5EF4-FFF2-40B4-BE49-F238E27FC236}">
              <a16:creationId xmlns:a16="http://schemas.microsoft.com/office/drawing/2014/main" id="{18248411-5F4D-40D6-B3A1-B6E95EE2B435}"/>
            </a:ext>
          </a:extLst>
        </xdr:cNvPr>
        <xdr:cNvCxnSpPr/>
      </xdr:nvCxnSpPr>
      <xdr:spPr>
        <a:xfrm>
          <a:off x="9363075" y="668515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14495</xdr:rowOff>
    </xdr:from>
    <xdr:ext cx="534377" cy="259045"/>
    <xdr:sp macro="" textlink="">
      <xdr:nvSpPr>
        <xdr:cNvPr id="115" name="【道路】&#10;一人当たり延長最大値テキスト">
          <a:extLst>
            <a:ext uri="{FF2B5EF4-FFF2-40B4-BE49-F238E27FC236}">
              <a16:creationId xmlns:a16="http://schemas.microsoft.com/office/drawing/2014/main" id="{7100E2EB-61B4-4318-8A45-98E836A65A14}"/>
            </a:ext>
          </a:extLst>
        </xdr:cNvPr>
        <xdr:cNvSpPr txBox="1"/>
      </xdr:nvSpPr>
      <xdr:spPr>
        <a:xfrm>
          <a:off x="9467850" y="519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67818</xdr:rowOff>
    </xdr:from>
    <xdr:to>
      <xdr:col>55</xdr:col>
      <xdr:colOff>88900</xdr:colOff>
      <xdr:row>33</xdr:row>
      <xdr:rowOff>67818</xdr:rowOff>
    </xdr:to>
    <xdr:cxnSp macro="">
      <xdr:nvCxnSpPr>
        <xdr:cNvPr id="116" name="直線コネクタ 115">
          <a:extLst>
            <a:ext uri="{FF2B5EF4-FFF2-40B4-BE49-F238E27FC236}">
              <a16:creationId xmlns:a16="http://schemas.microsoft.com/office/drawing/2014/main" id="{7FAC2144-D11E-4657-AFC4-E67C63783CC1}"/>
            </a:ext>
          </a:extLst>
        </xdr:cNvPr>
        <xdr:cNvCxnSpPr/>
      </xdr:nvCxnSpPr>
      <xdr:spPr>
        <a:xfrm>
          <a:off x="9363075" y="54081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67835</xdr:rowOff>
    </xdr:from>
    <xdr:ext cx="469744" cy="259045"/>
    <xdr:sp macro="" textlink="">
      <xdr:nvSpPr>
        <xdr:cNvPr id="117" name="【道路】&#10;一人当たり延長平均値テキスト">
          <a:extLst>
            <a:ext uri="{FF2B5EF4-FFF2-40B4-BE49-F238E27FC236}">
              <a16:creationId xmlns:a16="http://schemas.microsoft.com/office/drawing/2014/main" id="{4E9F4292-F790-4EAA-978F-B8E0352D9A4D}"/>
            </a:ext>
          </a:extLst>
        </xdr:cNvPr>
        <xdr:cNvSpPr txBox="1"/>
      </xdr:nvSpPr>
      <xdr:spPr>
        <a:xfrm>
          <a:off x="9467850" y="6379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89408</xdr:rowOff>
    </xdr:from>
    <xdr:to>
      <xdr:col>55</xdr:col>
      <xdr:colOff>50800</xdr:colOff>
      <xdr:row>40</xdr:row>
      <xdr:rowOff>19558</xdr:rowOff>
    </xdr:to>
    <xdr:sp macro="" textlink="">
      <xdr:nvSpPr>
        <xdr:cNvPr id="118" name="フローチャート: 判断 117">
          <a:extLst>
            <a:ext uri="{FF2B5EF4-FFF2-40B4-BE49-F238E27FC236}">
              <a16:creationId xmlns:a16="http://schemas.microsoft.com/office/drawing/2014/main" id="{EF127CC5-A263-4C33-859F-A3E5A256231E}"/>
            </a:ext>
          </a:extLst>
        </xdr:cNvPr>
        <xdr:cNvSpPr/>
      </xdr:nvSpPr>
      <xdr:spPr>
        <a:xfrm>
          <a:off x="9401175" y="640130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91059</xdr:rowOff>
    </xdr:from>
    <xdr:to>
      <xdr:col>50</xdr:col>
      <xdr:colOff>165100</xdr:colOff>
      <xdr:row>40</xdr:row>
      <xdr:rowOff>21209</xdr:rowOff>
    </xdr:to>
    <xdr:sp macro="" textlink="">
      <xdr:nvSpPr>
        <xdr:cNvPr id="119" name="フローチャート: 判断 118">
          <a:extLst>
            <a:ext uri="{FF2B5EF4-FFF2-40B4-BE49-F238E27FC236}">
              <a16:creationId xmlns:a16="http://schemas.microsoft.com/office/drawing/2014/main" id="{1AC2B21B-F315-47AE-A0E2-A8F9FDF16AE3}"/>
            </a:ext>
          </a:extLst>
        </xdr:cNvPr>
        <xdr:cNvSpPr/>
      </xdr:nvSpPr>
      <xdr:spPr>
        <a:xfrm>
          <a:off x="8639175" y="640295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89535</xdr:rowOff>
    </xdr:from>
    <xdr:to>
      <xdr:col>46</xdr:col>
      <xdr:colOff>38100</xdr:colOff>
      <xdr:row>40</xdr:row>
      <xdr:rowOff>19685</xdr:rowOff>
    </xdr:to>
    <xdr:sp macro="" textlink="">
      <xdr:nvSpPr>
        <xdr:cNvPr id="120" name="フローチャート: 判断 119">
          <a:extLst>
            <a:ext uri="{FF2B5EF4-FFF2-40B4-BE49-F238E27FC236}">
              <a16:creationId xmlns:a16="http://schemas.microsoft.com/office/drawing/2014/main" id="{B5782F3D-BAA4-4A26-9597-02B0874BB784}"/>
            </a:ext>
          </a:extLst>
        </xdr:cNvPr>
        <xdr:cNvSpPr/>
      </xdr:nvSpPr>
      <xdr:spPr>
        <a:xfrm>
          <a:off x="7839075" y="64014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90932</xdr:rowOff>
    </xdr:from>
    <xdr:to>
      <xdr:col>41</xdr:col>
      <xdr:colOff>101600</xdr:colOff>
      <xdr:row>40</xdr:row>
      <xdr:rowOff>21082</xdr:rowOff>
    </xdr:to>
    <xdr:sp macro="" textlink="">
      <xdr:nvSpPr>
        <xdr:cNvPr id="121" name="フローチャート: 判断 120">
          <a:extLst>
            <a:ext uri="{FF2B5EF4-FFF2-40B4-BE49-F238E27FC236}">
              <a16:creationId xmlns:a16="http://schemas.microsoft.com/office/drawing/2014/main" id="{C0B5AA79-47FA-44F1-BCE0-15E5602E3F7E}"/>
            </a:ext>
          </a:extLst>
        </xdr:cNvPr>
        <xdr:cNvSpPr/>
      </xdr:nvSpPr>
      <xdr:spPr>
        <a:xfrm>
          <a:off x="7029450" y="640283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90805</xdr:rowOff>
    </xdr:from>
    <xdr:to>
      <xdr:col>36</xdr:col>
      <xdr:colOff>165100</xdr:colOff>
      <xdr:row>40</xdr:row>
      <xdr:rowOff>20955</xdr:rowOff>
    </xdr:to>
    <xdr:sp macro="" textlink="">
      <xdr:nvSpPr>
        <xdr:cNvPr id="122" name="フローチャート: 判断 121">
          <a:extLst>
            <a:ext uri="{FF2B5EF4-FFF2-40B4-BE49-F238E27FC236}">
              <a16:creationId xmlns:a16="http://schemas.microsoft.com/office/drawing/2014/main" id="{ED74FC8E-70DB-4670-8990-C19D37F23CD9}"/>
            </a:ext>
          </a:extLst>
        </xdr:cNvPr>
        <xdr:cNvSpPr/>
      </xdr:nvSpPr>
      <xdr:spPr>
        <a:xfrm>
          <a:off x="6238875" y="64027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F534528-133C-4222-8743-5EA1C2B19B44}"/>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ED01454-6426-4640-AAA5-0C0CE5AC6142}"/>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D71FD9E-CE78-41C0-9063-76DEEA66B602}"/>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DE05208-9DFD-42A1-BF15-B4394BA04624}"/>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30F69E4-6238-4E91-96D9-76A07CBE0EB7}"/>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23368</xdr:rowOff>
    </xdr:from>
    <xdr:to>
      <xdr:col>55</xdr:col>
      <xdr:colOff>50800</xdr:colOff>
      <xdr:row>39</xdr:row>
      <xdr:rowOff>124968</xdr:rowOff>
    </xdr:to>
    <xdr:sp macro="" textlink="">
      <xdr:nvSpPr>
        <xdr:cNvPr id="128" name="楕円 127">
          <a:extLst>
            <a:ext uri="{FF2B5EF4-FFF2-40B4-BE49-F238E27FC236}">
              <a16:creationId xmlns:a16="http://schemas.microsoft.com/office/drawing/2014/main" id="{ED401CC3-85B5-46ED-A650-8CBED33D0454}"/>
            </a:ext>
          </a:extLst>
        </xdr:cNvPr>
        <xdr:cNvSpPr/>
      </xdr:nvSpPr>
      <xdr:spPr>
        <a:xfrm>
          <a:off x="9401175" y="6341618"/>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46245</xdr:rowOff>
    </xdr:from>
    <xdr:ext cx="469744" cy="259045"/>
    <xdr:sp macro="" textlink="">
      <xdr:nvSpPr>
        <xdr:cNvPr id="129" name="【道路】&#10;一人当たり延長該当値テキスト">
          <a:extLst>
            <a:ext uri="{FF2B5EF4-FFF2-40B4-BE49-F238E27FC236}">
              <a16:creationId xmlns:a16="http://schemas.microsoft.com/office/drawing/2014/main" id="{ED0BDC29-797B-4987-883C-313C0E3D32BB}"/>
            </a:ext>
          </a:extLst>
        </xdr:cNvPr>
        <xdr:cNvSpPr txBox="1"/>
      </xdr:nvSpPr>
      <xdr:spPr>
        <a:xfrm>
          <a:off x="9467850"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29210</xdr:rowOff>
    </xdr:from>
    <xdr:to>
      <xdr:col>50</xdr:col>
      <xdr:colOff>165100</xdr:colOff>
      <xdr:row>39</xdr:row>
      <xdr:rowOff>130810</xdr:rowOff>
    </xdr:to>
    <xdr:sp macro="" textlink="">
      <xdr:nvSpPr>
        <xdr:cNvPr id="130" name="楕円 129">
          <a:extLst>
            <a:ext uri="{FF2B5EF4-FFF2-40B4-BE49-F238E27FC236}">
              <a16:creationId xmlns:a16="http://schemas.microsoft.com/office/drawing/2014/main" id="{9C25B0C6-7E3B-41B2-8F85-A96D462996B6}"/>
            </a:ext>
          </a:extLst>
        </xdr:cNvPr>
        <xdr:cNvSpPr/>
      </xdr:nvSpPr>
      <xdr:spPr>
        <a:xfrm>
          <a:off x="8639175" y="634111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74168</xdr:rowOff>
    </xdr:from>
    <xdr:to>
      <xdr:col>55</xdr:col>
      <xdr:colOff>0</xdr:colOff>
      <xdr:row>39</xdr:row>
      <xdr:rowOff>80010</xdr:rowOff>
    </xdr:to>
    <xdr:cxnSp macro="">
      <xdr:nvCxnSpPr>
        <xdr:cNvPr id="131" name="直線コネクタ 130">
          <a:extLst>
            <a:ext uri="{FF2B5EF4-FFF2-40B4-BE49-F238E27FC236}">
              <a16:creationId xmlns:a16="http://schemas.microsoft.com/office/drawing/2014/main" id="{BE974269-3BEE-4DEB-9AA7-4C15B58E9F99}"/>
            </a:ext>
          </a:extLst>
        </xdr:cNvPr>
        <xdr:cNvCxnSpPr/>
      </xdr:nvCxnSpPr>
      <xdr:spPr>
        <a:xfrm flipV="1">
          <a:off x="8686800" y="6389243"/>
          <a:ext cx="74295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27813</xdr:rowOff>
    </xdr:from>
    <xdr:to>
      <xdr:col>46</xdr:col>
      <xdr:colOff>38100</xdr:colOff>
      <xdr:row>39</xdr:row>
      <xdr:rowOff>129413</xdr:rowOff>
    </xdr:to>
    <xdr:sp macro="" textlink="">
      <xdr:nvSpPr>
        <xdr:cNvPr id="132" name="楕円 131">
          <a:extLst>
            <a:ext uri="{FF2B5EF4-FFF2-40B4-BE49-F238E27FC236}">
              <a16:creationId xmlns:a16="http://schemas.microsoft.com/office/drawing/2014/main" id="{C0DFE178-6CCA-435C-9DC8-DB698C276382}"/>
            </a:ext>
          </a:extLst>
        </xdr:cNvPr>
        <xdr:cNvSpPr/>
      </xdr:nvSpPr>
      <xdr:spPr>
        <a:xfrm>
          <a:off x="7839075" y="634606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78613</xdr:rowOff>
    </xdr:from>
    <xdr:to>
      <xdr:col>50</xdr:col>
      <xdr:colOff>114300</xdr:colOff>
      <xdr:row>39</xdr:row>
      <xdr:rowOff>80010</xdr:rowOff>
    </xdr:to>
    <xdr:cxnSp macro="">
      <xdr:nvCxnSpPr>
        <xdr:cNvPr id="133" name="直線コネクタ 132">
          <a:extLst>
            <a:ext uri="{FF2B5EF4-FFF2-40B4-BE49-F238E27FC236}">
              <a16:creationId xmlns:a16="http://schemas.microsoft.com/office/drawing/2014/main" id="{F2B15135-66A3-4A2B-9F2D-04F65EE26D35}"/>
            </a:ext>
          </a:extLst>
        </xdr:cNvPr>
        <xdr:cNvCxnSpPr/>
      </xdr:nvCxnSpPr>
      <xdr:spPr>
        <a:xfrm>
          <a:off x="7886700" y="6393688"/>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28321</xdr:rowOff>
    </xdr:from>
    <xdr:to>
      <xdr:col>41</xdr:col>
      <xdr:colOff>101600</xdr:colOff>
      <xdr:row>39</xdr:row>
      <xdr:rowOff>129921</xdr:rowOff>
    </xdr:to>
    <xdr:sp macro="" textlink="">
      <xdr:nvSpPr>
        <xdr:cNvPr id="134" name="楕円 133">
          <a:extLst>
            <a:ext uri="{FF2B5EF4-FFF2-40B4-BE49-F238E27FC236}">
              <a16:creationId xmlns:a16="http://schemas.microsoft.com/office/drawing/2014/main" id="{01C204F5-02E4-48B1-90A4-467BCEA7F7C9}"/>
            </a:ext>
          </a:extLst>
        </xdr:cNvPr>
        <xdr:cNvSpPr/>
      </xdr:nvSpPr>
      <xdr:spPr>
        <a:xfrm>
          <a:off x="7029450" y="634657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78613</xdr:rowOff>
    </xdr:from>
    <xdr:to>
      <xdr:col>45</xdr:col>
      <xdr:colOff>177800</xdr:colOff>
      <xdr:row>39</xdr:row>
      <xdr:rowOff>79121</xdr:rowOff>
    </xdr:to>
    <xdr:cxnSp macro="">
      <xdr:nvCxnSpPr>
        <xdr:cNvPr id="135" name="直線コネクタ 134">
          <a:extLst>
            <a:ext uri="{FF2B5EF4-FFF2-40B4-BE49-F238E27FC236}">
              <a16:creationId xmlns:a16="http://schemas.microsoft.com/office/drawing/2014/main" id="{E75270AE-C5C0-47DA-9F8F-48C6A8464524}"/>
            </a:ext>
          </a:extLst>
        </xdr:cNvPr>
        <xdr:cNvCxnSpPr/>
      </xdr:nvCxnSpPr>
      <xdr:spPr>
        <a:xfrm flipV="1">
          <a:off x="7077075" y="6393688"/>
          <a:ext cx="809625"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28448</xdr:rowOff>
    </xdr:from>
    <xdr:to>
      <xdr:col>36</xdr:col>
      <xdr:colOff>165100</xdr:colOff>
      <xdr:row>39</xdr:row>
      <xdr:rowOff>130048</xdr:rowOff>
    </xdr:to>
    <xdr:sp macro="" textlink="">
      <xdr:nvSpPr>
        <xdr:cNvPr id="136" name="楕円 135">
          <a:extLst>
            <a:ext uri="{FF2B5EF4-FFF2-40B4-BE49-F238E27FC236}">
              <a16:creationId xmlns:a16="http://schemas.microsoft.com/office/drawing/2014/main" id="{08A15D4D-1C35-45F0-AA43-3A63225ABAD1}"/>
            </a:ext>
          </a:extLst>
        </xdr:cNvPr>
        <xdr:cNvSpPr/>
      </xdr:nvSpPr>
      <xdr:spPr>
        <a:xfrm>
          <a:off x="6238875" y="634669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79121</xdr:rowOff>
    </xdr:from>
    <xdr:to>
      <xdr:col>41</xdr:col>
      <xdr:colOff>50800</xdr:colOff>
      <xdr:row>39</xdr:row>
      <xdr:rowOff>79248</xdr:rowOff>
    </xdr:to>
    <xdr:cxnSp macro="">
      <xdr:nvCxnSpPr>
        <xdr:cNvPr id="137" name="直線コネクタ 136">
          <a:extLst>
            <a:ext uri="{FF2B5EF4-FFF2-40B4-BE49-F238E27FC236}">
              <a16:creationId xmlns:a16="http://schemas.microsoft.com/office/drawing/2014/main" id="{F44EA1FE-BCBC-4C9F-8F57-61669218612B}"/>
            </a:ext>
          </a:extLst>
        </xdr:cNvPr>
        <xdr:cNvCxnSpPr/>
      </xdr:nvCxnSpPr>
      <xdr:spPr>
        <a:xfrm flipV="1">
          <a:off x="6286500" y="6394196"/>
          <a:ext cx="790575"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12336</xdr:rowOff>
    </xdr:from>
    <xdr:ext cx="469744" cy="259045"/>
    <xdr:sp macro="" textlink="">
      <xdr:nvSpPr>
        <xdr:cNvPr id="138" name="n_1aveValue【道路】&#10;一人当たり延長">
          <a:extLst>
            <a:ext uri="{FF2B5EF4-FFF2-40B4-BE49-F238E27FC236}">
              <a16:creationId xmlns:a16="http://schemas.microsoft.com/office/drawing/2014/main" id="{807B92E7-828C-4999-A664-C6342EB472D4}"/>
            </a:ext>
          </a:extLst>
        </xdr:cNvPr>
        <xdr:cNvSpPr txBox="1"/>
      </xdr:nvSpPr>
      <xdr:spPr>
        <a:xfrm>
          <a:off x="8458277" y="648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10812</xdr:rowOff>
    </xdr:from>
    <xdr:ext cx="469744" cy="259045"/>
    <xdr:sp macro="" textlink="">
      <xdr:nvSpPr>
        <xdr:cNvPr id="139" name="n_2aveValue【道路】&#10;一人当たり延長">
          <a:extLst>
            <a:ext uri="{FF2B5EF4-FFF2-40B4-BE49-F238E27FC236}">
              <a16:creationId xmlns:a16="http://schemas.microsoft.com/office/drawing/2014/main" id="{7FE2E52C-8237-46A6-B3CD-94CA5450D5F3}"/>
            </a:ext>
          </a:extLst>
        </xdr:cNvPr>
        <xdr:cNvSpPr txBox="1"/>
      </xdr:nvSpPr>
      <xdr:spPr>
        <a:xfrm>
          <a:off x="76772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12209</xdr:rowOff>
    </xdr:from>
    <xdr:ext cx="469744" cy="259045"/>
    <xdr:sp macro="" textlink="">
      <xdr:nvSpPr>
        <xdr:cNvPr id="140" name="n_3aveValue【道路】&#10;一人当たり延長">
          <a:extLst>
            <a:ext uri="{FF2B5EF4-FFF2-40B4-BE49-F238E27FC236}">
              <a16:creationId xmlns:a16="http://schemas.microsoft.com/office/drawing/2014/main" id="{A6FC8521-7E7E-431E-802D-34DA3AB87959}"/>
            </a:ext>
          </a:extLst>
        </xdr:cNvPr>
        <xdr:cNvSpPr txBox="1"/>
      </xdr:nvSpPr>
      <xdr:spPr>
        <a:xfrm>
          <a:off x="6867602" y="648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12082</xdr:rowOff>
    </xdr:from>
    <xdr:ext cx="469744" cy="259045"/>
    <xdr:sp macro="" textlink="">
      <xdr:nvSpPr>
        <xdr:cNvPr id="141" name="n_4aveValue【道路】&#10;一人当たり延長">
          <a:extLst>
            <a:ext uri="{FF2B5EF4-FFF2-40B4-BE49-F238E27FC236}">
              <a16:creationId xmlns:a16="http://schemas.microsoft.com/office/drawing/2014/main" id="{0D4F5E38-B14D-492E-B029-DFBDA2CF741D}"/>
            </a:ext>
          </a:extLst>
        </xdr:cNvPr>
        <xdr:cNvSpPr txBox="1"/>
      </xdr:nvSpPr>
      <xdr:spPr>
        <a:xfrm>
          <a:off x="6067502" y="648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147337</xdr:rowOff>
    </xdr:from>
    <xdr:ext cx="469744" cy="259045"/>
    <xdr:sp macro="" textlink="">
      <xdr:nvSpPr>
        <xdr:cNvPr id="142" name="n_1mainValue【道路】&#10;一人当たり延長">
          <a:extLst>
            <a:ext uri="{FF2B5EF4-FFF2-40B4-BE49-F238E27FC236}">
              <a16:creationId xmlns:a16="http://schemas.microsoft.com/office/drawing/2014/main" id="{6559B292-3990-4046-A0BF-35A9C5A3663C}"/>
            </a:ext>
          </a:extLst>
        </xdr:cNvPr>
        <xdr:cNvSpPr txBox="1"/>
      </xdr:nvSpPr>
      <xdr:spPr>
        <a:xfrm>
          <a:off x="8458277" y="61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145940</xdr:rowOff>
    </xdr:from>
    <xdr:ext cx="469744" cy="259045"/>
    <xdr:sp macro="" textlink="">
      <xdr:nvSpPr>
        <xdr:cNvPr id="143" name="n_2mainValue【道路】&#10;一人当たり延長">
          <a:extLst>
            <a:ext uri="{FF2B5EF4-FFF2-40B4-BE49-F238E27FC236}">
              <a16:creationId xmlns:a16="http://schemas.microsoft.com/office/drawing/2014/main" id="{75AA439D-E5B5-49DA-BE3C-C92C9E47F49F}"/>
            </a:ext>
          </a:extLst>
        </xdr:cNvPr>
        <xdr:cNvSpPr txBox="1"/>
      </xdr:nvSpPr>
      <xdr:spPr>
        <a:xfrm>
          <a:off x="7677227" y="613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146448</xdr:rowOff>
    </xdr:from>
    <xdr:ext cx="469744" cy="259045"/>
    <xdr:sp macro="" textlink="">
      <xdr:nvSpPr>
        <xdr:cNvPr id="144" name="n_3mainValue【道路】&#10;一人当たり延長">
          <a:extLst>
            <a:ext uri="{FF2B5EF4-FFF2-40B4-BE49-F238E27FC236}">
              <a16:creationId xmlns:a16="http://schemas.microsoft.com/office/drawing/2014/main" id="{2CB5E742-8CDF-49B0-A949-EF668CAF324C}"/>
            </a:ext>
          </a:extLst>
        </xdr:cNvPr>
        <xdr:cNvSpPr txBox="1"/>
      </xdr:nvSpPr>
      <xdr:spPr>
        <a:xfrm>
          <a:off x="6867602" y="61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146575</xdr:rowOff>
    </xdr:from>
    <xdr:ext cx="469744" cy="259045"/>
    <xdr:sp macro="" textlink="">
      <xdr:nvSpPr>
        <xdr:cNvPr id="145" name="n_4mainValue【道路】&#10;一人当たり延長">
          <a:extLst>
            <a:ext uri="{FF2B5EF4-FFF2-40B4-BE49-F238E27FC236}">
              <a16:creationId xmlns:a16="http://schemas.microsoft.com/office/drawing/2014/main" id="{3FBDEEF3-22B7-41F9-8582-377A1FE70B56}"/>
            </a:ext>
          </a:extLst>
        </xdr:cNvPr>
        <xdr:cNvSpPr txBox="1"/>
      </xdr:nvSpPr>
      <xdr:spPr>
        <a:xfrm>
          <a:off x="6067502"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64FF18F1-9606-43E1-A50F-88FF14B1585B}"/>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DE4E6616-4152-49E9-A1D6-D7435EBE7986}"/>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26425DF1-A028-4E09-B371-D77780D880D5}"/>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19D46FFF-DE4F-46FD-AB54-6E28086E0AC6}"/>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94A581B4-3A2D-4205-A5FD-A10DF00E1C1F}"/>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3555E6C0-8640-4674-A28E-615126302DA5}"/>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8D8AEFBD-2FFA-49B0-A1ED-B8F2BD6787D0}"/>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5E9D784E-F262-44A4-952B-3F3BF57F01F0}"/>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205FB372-690A-4453-852A-CFE8B2603B41}"/>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BEF1B901-32E8-4037-8012-A57798B15950}"/>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36D75746-EF1F-4116-B919-F8E113AAD59A}"/>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786E221A-C864-4F54-9B6C-E4B2B6A037DD}"/>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DF9D99C7-B31F-450B-90A4-6230869BA686}"/>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59D85F7-5E50-42E4-B711-0E37D0F0B5D7}"/>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8335D412-7DC8-4495-85AC-4DDC7525AF67}"/>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F246D675-2C87-4977-8ADF-4D11C89EBC40}"/>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30D60D3D-E393-4E1F-86ED-76CED10687E0}"/>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11C59DF9-18B8-400E-A4E1-975CFBDB703B}"/>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D58C8911-6839-472C-B1BF-6A590F219660}"/>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40B37DB5-3687-4808-964A-AAC018201D74}"/>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B7808CF9-91EC-4964-B794-C5031F3B3AE0}"/>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21383393-1AD1-4917-A8E4-2344B5F1D796}"/>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66D485B4-E7C0-4497-A3A8-18B6D9E14F2B}"/>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32385</xdr:rowOff>
    </xdr:from>
    <xdr:to>
      <xdr:col>24</xdr:col>
      <xdr:colOff>62865</xdr:colOff>
      <xdr:row>63</xdr:row>
      <xdr:rowOff>106680</xdr:rowOff>
    </xdr:to>
    <xdr:cxnSp macro="">
      <xdr:nvCxnSpPr>
        <xdr:cNvPr id="169" name="直線コネクタ 168">
          <a:extLst>
            <a:ext uri="{FF2B5EF4-FFF2-40B4-BE49-F238E27FC236}">
              <a16:creationId xmlns:a16="http://schemas.microsoft.com/office/drawing/2014/main" id="{F142C469-2A77-422D-8283-ADD2D93C2A6F}"/>
            </a:ext>
          </a:extLst>
        </xdr:cNvPr>
        <xdr:cNvCxnSpPr/>
      </xdr:nvCxnSpPr>
      <xdr:spPr>
        <a:xfrm flipV="1">
          <a:off x="4180840" y="909701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110507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FD1534C8-9E06-4279-A68A-903712177524}"/>
            </a:ext>
          </a:extLst>
        </xdr:cNvPr>
        <xdr:cNvSpPr txBox="1"/>
      </xdr:nvSpPr>
      <xdr:spPr>
        <a:xfrm>
          <a:off x="4219575"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106680</xdr:rowOff>
    </xdr:from>
    <xdr:to>
      <xdr:col>24</xdr:col>
      <xdr:colOff>152400</xdr:colOff>
      <xdr:row>63</xdr:row>
      <xdr:rowOff>106680</xdr:rowOff>
    </xdr:to>
    <xdr:cxnSp macro="">
      <xdr:nvCxnSpPr>
        <xdr:cNvPr id="171" name="直線コネクタ 170">
          <a:extLst>
            <a:ext uri="{FF2B5EF4-FFF2-40B4-BE49-F238E27FC236}">
              <a16:creationId xmlns:a16="http://schemas.microsoft.com/office/drawing/2014/main" id="{3BC62B13-88A0-456E-82AB-8EE54A045A78}"/>
            </a:ext>
          </a:extLst>
        </xdr:cNvPr>
        <xdr:cNvCxnSpPr/>
      </xdr:nvCxnSpPr>
      <xdr:spPr>
        <a:xfrm>
          <a:off x="4105275" y="103047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150512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4B3C3C19-F621-4D04-BC80-168D77E655F8}"/>
            </a:ext>
          </a:extLst>
        </xdr:cNvPr>
        <xdr:cNvSpPr txBox="1"/>
      </xdr:nvSpPr>
      <xdr:spPr>
        <a:xfrm>
          <a:off x="4219575" y="8894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32385</xdr:rowOff>
    </xdr:from>
    <xdr:to>
      <xdr:col>24</xdr:col>
      <xdr:colOff>152400</xdr:colOff>
      <xdr:row>56</xdr:row>
      <xdr:rowOff>32385</xdr:rowOff>
    </xdr:to>
    <xdr:cxnSp macro="">
      <xdr:nvCxnSpPr>
        <xdr:cNvPr id="173" name="直線コネクタ 172">
          <a:extLst>
            <a:ext uri="{FF2B5EF4-FFF2-40B4-BE49-F238E27FC236}">
              <a16:creationId xmlns:a16="http://schemas.microsoft.com/office/drawing/2014/main" id="{12A52CF3-0C1E-4588-9B70-DD8883B772DB}"/>
            </a:ext>
          </a:extLst>
        </xdr:cNvPr>
        <xdr:cNvCxnSpPr/>
      </xdr:nvCxnSpPr>
      <xdr:spPr>
        <a:xfrm>
          <a:off x="4105275" y="90970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42562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3F21D932-1AC6-40E7-8E5A-7BFF110058A1}"/>
            </a:ext>
          </a:extLst>
        </xdr:cNvPr>
        <xdr:cNvSpPr txBox="1"/>
      </xdr:nvSpPr>
      <xdr:spPr>
        <a:xfrm>
          <a:off x="4219575" y="9923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5" name="フローチャート: 判断 174">
          <a:extLst>
            <a:ext uri="{FF2B5EF4-FFF2-40B4-BE49-F238E27FC236}">
              <a16:creationId xmlns:a16="http://schemas.microsoft.com/office/drawing/2014/main" id="{FA0FEF2E-8FE5-4165-A7CC-2CBD8D20B812}"/>
            </a:ext>
          </a:extLst>
        </xdr:cNvPr>
        <xdr:cNvSpPr/>
      </xdr:nvSpPr>
      <xdr:spPr>
        <a:xfrm>
          <a:off x="4124325" y="1005903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635</xdr:rowOff>
    </xdr:from>
    <xdr:to>
      <xdr:col>20</xdr:col>
      <xdr:colOff>38100</xdr:colOff>
      <xdr:row>62</xdr:row>
      <xdr:rowOff>102235</xdr:rowOff>
    </xdr:to>
    <xdr:sp macro="" textlink="">
      <xdr:nvSpPr>
        <xdr:cNvPr id="176" name="フローチャート: 判断 175">
          <a:extLst>
            <a:ext uri="{FF2B5EF4-FFF2-40B4-BE49-F238E27FC236}">
              <a16:creationId xmlns:a16="http://schemas.microsoft.com/office/drawing/2014/main" id="{46C17E9B-152B-479D-BEC4-970F519BAAA5}"/>
            </a:ext>
          </a:extLst>
        </xdr:cNvPr>
        <xdr:cNvSpPr/>
      </xdr:nvSpPr>
      <xdr:spPr>
        <a:xfrm>
          <a:off x="3381375" y="1003998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149225</xdr:rowOff>
    </xdr:from>
    <xdr:to>
      <xdr:col>15</xdr:col>
      <xdr:colOff>101600</xdr:colOff>
      <xdr:row>62</xdr:row>
      <xdr:rowOff>79375</xdr:rowOff>
    </xdr:to>
    <xdr:sp macro="" textlink="">
      <xdr:nvSpPr>
        <xdr:cNvPr id="177" name="フローチャート: 判断 176">
          <a:extLst>
            <a:ext uri="{FF2B5EF4-FFF2-40B4-BE49-F238E27FC236}">
              <a16:creationId xmlns:a16="http://schemas.microsoft.com/office/drawing/2014/main" id="{F2191D11-3B78-4098-B404-8CAC6CD7434A}"/>
            </a:ext>
          </a:extLst>
        </xdr:cNvPr>
        <xdr:cNvSpPr/>
      </xdr:nvSpPr>
      <xdr:spPr>
        <a:xfrm>
          <a:off x="2571750" y="10026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126365</xdr:rowOff>
    </xdr:from>
    <xdr:to>
      <xdr:col>10</xdr:col>
      <xdr:colOff>165100</xdr:colOff>
      <xdr:row>62</xdr:row>
      <xdr:rowOff>56515</xdr:rowOff>
    </xdr:to>
    <xdr:sp macro="" textlink="">
      <xdr:nvSpPr>
        <xdr:cNvPr id="178" name="フローチャート: 判断 177">
          <a:extLst>
            <a:ext uri="{FF2B5EF4-FFF2-40B4-BE49-F238E27FC236}">
              <a16:creationId xmlns:a16="http://schemas.microsoft.com/office/drawing/2014/main" id="{0A821849-A14F-416D-8CD7-B7AF06B23791}"/>
            </a:ext>
          </a:extLst>
        </xdr:cNvPr>
        <xdr:cNvSpPr/>
      </xdr:nvSpPr>
      <xdr:spPr>
        <a:xfrm>
          <a:off x="1781175" y="100006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103505</xdr:rowOff>
    </xdr:from>
    <xdr:to>
      <xdr:col>6</xdr:col>
      <xdr:colOff>38100</xdr:colOff>
      <xdr:row>62</xdr:row>
      <xdr:rowOff>33655</xdr:rowOff>
    </xdr:to>
    <xdr:sp macro="" textlink="">
      <xdr:nvSpPr>
        <xdr:cNvPr id="179" name="フローチャート: 判断 178">
          <a:extLst>
            <a:ext uri="{FF2B5EF4-FFF2-40B4-BE49-F238E27FC236}">
              <a16:creationId xmlns:a16="http://schemas.microsoft.com/office/drawing/2014/main" id="{8D996F5D-EAEB-4F21-82A9-FC06F89AA61C}"/>
            </a:ext>
          </a:extLst>
        </xdr:cNvPr>
        <xdr:cNvSpPr/>
      </xdr:nvSpPr>
      <xdr:spPr>
        <a:xfrm>
          <a:off x="981075" y="998410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62CED067-50AD-4EDF-9AA3-8D3E90C29DF4}"/>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648A2D22-DD6B-4691-8AC5-C8C9D7DC8FDD}"/>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31B4954-A355-41BE-BFB9-F6FA4A5274C6}"/>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FE1DFF3-2817-4E1B-B891-BD571E7C8635}"/>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1E9E6D6-4ACE-4C56-8ACE-5D1A43617CCF}"/>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55880</xdr:rowOff>
    </xdr:from>
    <xdr:to>
      <xdr:col>24</xdr:col>
      <xdr:colOff>114300</xdr:colOff>
      <xdr:row>63</xdr:row>
      <xdr:rowOff>157480</xdr:rowOff>
    </xdr:to>
    <xdr:sp macro="" textlink="">
      <xdr:nvSpPr>
        <xdr:cNvPr id="185" name="楕円 184">
          <a:extLst>
            <a:ext uri="{FF2B5EF4-FFF2-40B4-BE49-F238E27FC236}">
              <a16:creationId xmlns:a16="http://schemas.microsoft.com/office/drawing/2014/main" id="{49986CBA-BF00-4EBB-9344-CC618D11C44B}"/>
            </a:ext>
          </a:extLst>
        </xdr:cNvPr>
        <xdr:cNvSpPr/>
      </xdr:nvSpPr>
      <xdr:spPr>
        <a:xfrm>
          <a:off x="4124325" y="102571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142257</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99590905-2959-40B1-A63B-BDE6FEE05191}"/>
            </a:ext>
          </a:extLst>
        </xdr:cNvPr>
        <xdr:cNvSpPr txBox="1"/>
      </xdr:nvSpPr>
      <xdr:spPr>
        <a:xfrm>
          <a:off x="4219575" y="1018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29210</xdr:rowOff>
    </xdr:from>
    <xdr:to>
      <xdr:col>20</xdr:col>
      <xdr:colOff>38100</xdr:colOff>
      <xdr:row>63</xdr:row>
      <xdr:rowOff>130810</xdr:rowOff>
    </xdr:to>
    <xdr:sp macro="" textlink="">
      <xdr:nvSpPr>
        <xdr:cNvPr id="187" name="楕円 186">
          <a:extLst>
            <a:ext uri="{FF2B5EF4-FFF2-40B4-BE49-F238E27FC236}">
              <a16:creationId xmlns:a16="http://schemas.microsoft.com/office/drawing/2014/main" id="{E6F266B0-C2BA-43F6-9745-2809BE8E79D1}"/>
            </a:ext>
          </a:extLst>
        </xdr:cNvPr>
        <xdr:cNvSpPr/>
      </xdr:nvSpPr>
      <xdr:spPr>
        <a:xfrm>
          <a:off x="3381375" y="1022731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80010</xdr:rowOff>
    </xdr:from>
    <xdr:to>
      <xdr:col>24</xdr:col>
      <xdr:colOff>63500</xdr:colOff>
      <xdr:row>63</xdr:row>
      <xdr:rowOff>106680</xdr:rowOff>
    </xdr:to>
    <xdr:cxnSp macro="">
      <xdr:nvCxnSpPr>
        <xdr:cNvPr id="188" name="直線コネクタ 187">
          <a:extLst>
            <a:ext uri="{FF2B5EF4-FFF2-40B4-BE49-F238E27FC236}">
              <a16:creationId xmlns:a16="http://schemas.microsoft.com/office/drawing/2014/main" id="{1B4411BB-4A20-49E4-8B50-5CE8B8EF9FBC}"/>
            </a:ext>
          </a:extLst>
        </xdr:cNvPr>
        <xdr:cNvCxnSpPr/>
      </xdr:nvCxnSpPr>
      <xdr:spPr>
        <a:xfrm>
          <a:off x="3429000" y="10284460"/>
          <a:ext cx="752475"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2540</xdr:rowOff>
    </xdr:from>
    <xdr:to>
      <xdr:col>15</xdr:col>
      <xdr:colOff>101600</xdr:colOff>
      <xdr:row>63</xdr:row>
      <xdr:rowOff>104140</xdr:rowOff>
    </xdr:to>
    <xdr:sp macro="" textlink="">
      <xdr:nvSpPr>
        <xdr:cNvPr id="189" name="楕円 188">
          <a:extLst>
            <a:ext uri="{FF2B5EF4-FFF2-40B4-BE49-F238E27FC236}">
              <a16:creationId xmlns:a16="http://schemas.microsoft.com/office/drawing/2014/main" id="{171D539C-F1A6-4E62-93F6-10FD93B74E7D}"/>
            </a:ext>
          </a:extLst>
        </xdr:cNvPr>
        <xdr:cNvSpPr/>
      </xdr:nvSpPr>
      <xdr:spPr>
        <a:xfrm>
          <a:off x="2571750" y="102038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53340</xdr:rowOff>
    </xdr:from>
    <xdr:to>
      <xdr:col>19</xdr:col>
      <xdr:colOff>177800</xdr:colOff>
      <xdr:row>63</xdr:row>
      <xdr:rowOff>80010</xdr:rowOff>
    </xdr:to>
    <xdr:cxnSp macro="">
      <xdr:nvCxnSpPr>
        <xdr:cNvPr id="190" name="直線コネクタ 189">
          <a:extLst>
            <a:ext uri="{FF2B5EF4-FFF2-40B4-BE49-F238E27FC236}">
              <a16:creationId xmlns:a16="http://schemas.microsoft.com/office/drawing/2014/main" id="{590A7130-9168-4F4B-BA61-064059F3DDE9}"/>
            </a:ext>
          </a:extLst>
        </xdr:cNvPr>
        <xdr:cNvCxnSpPr/>
      </xdr:nvCxnSpPr>
      <xdr:spPr>
        <a:xfrm>
          <a:off x="2619375" y="10251440"/>
          <a:ext cx="809625"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141605</xdr:rowOff>
    </xdr:from>
    <xdr:to>
      <xdr:col>10</xdr:col>
      <xdr:colOff>165100</xdr:colOff>
      <xdr:row>63</xdr:row>
      <xdr:rowOff>71755</xdr:rowOff>
    </xdr:to>
    <xdr:sp macro="" textlink="">
      <xdr:nvSpPr>
        <xdr:cNvPr id="191" name="楕円 190">
          <a:extLst>
            <a:ext uri="{FF2B5EF4-FFF2-40B4-BE49-F238E27FC236}">
              <a16:creationId xmlns:a16="http://schemas.microsoft.com/office/drawing/2014/main" id="{C1F7D9DA-9EBB-4CF9-8D47-52955DE27FC5}"/>
            </a:ext>
          </a:extLst>
        </xdr:cNvPr>
        <xdr:cNvSpPr/>
      </xdr:nvSpPr>
      <xdr:spPr>
        <a:xfrm>
          <a:off x="1781175" y="1018413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20955</xdr:rowOff>
    </xdr:from>
    <xdr:to>
      <xdr:col>15</xdr:col>
      <xdr:colOff>50800</xdr:colOff>
      <xdr:row>63</xdr:row>
      <xdr:rowOff>53340</xdr:rowOff>
    </xdr:to>
    <xdr:cxnSp macro="">
      <xdr:nvCxnSpPr>
        <xdr:cNvPr id="192" name="直線コネクタ 191">
          <a:extLst>
            <a:ext uri="{FF2B5EF4-FFF2-40B4-BE49-F238E27FC236}">
              <a16:creationId xmlns:a16="http://schemas.microsoft.com/office/drawing/2014/main" id="{8221ED8B-E9C5-45EB-B600-20CC5654258D}"/>
            </a:ext>
          </a:extLst>
        </xdr:cNvPr>
        <xdr:cNvCxnSpPr/>
      </xdr:nvCxnSpPr>
      <xdr:spPr>
        <a:xfrm>
          <a:off x="1828800" y="10222230"/>
          <a:ext cx="790575"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118745</xdr:rowOff>
    </xdr:from>
    <xdr:to>
      <xdr:col>6</xdr:col>
      <xdr:colOff>38100</xdr:colOff>
      <xdr:row>63</xdr:row>
      <xdr:rowOff>48895</xdr:rowOff>
    </xdr:to>
    <xdr:sp macro="" textlink="">
      <xdr:nvSpPr>
        <xdr:cNvPr id="193" name="楕円 192">
          <a:extLst>
            <a:ext uri="{FF2B5EF4-FFF2-40B4-BE49-F238E27FC236}">
              <a16:creationId xmlns:a16="http://schemas.microsoft.com/office/drawing/2014/main" id="{4B7D7E3D-5C53-4A5E-871B-C48B5BAFE670}"/>
            </a:ext>
          </a:extLst>
        </xdr:cNvPr>
        <xdr:cNvSpPr/>
      </xdr:nvSpPr>
      <xdr:spPr>
        <a:xfrm>
          <a:off x="981075" y="1016127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169545</xdr:rowOff>
    </xdr:from>
    <xdr:to>
      <xdr:col>10</xdr:col>
      <xdr:colOff>114300</xdr:colOff>
      <xdr:row>63</xdr:row>
      <xdr:rowOff>20955</xdr:rowOff>
    </xdr:to>
    <xdr:cxnSp macro="">
      <xdr:nvCxnSpPr>
        <xdr:cNvPr id="194" name="直線コネクタ 193">
          <a:extLst>
            <a:ext uri="{FF2B5EF4-FFF2-40B4-BE49-F238E27FC236}">
              <a16:creationId xmlns:a16="http://schemas.microsoft.com/office/drawing/2014/main" id="{31AAF868-7EEE-4004-8A1B-E78C3996695C}"/>
            </a:ext>
          </a:extLst>
        </xdr:cNvPr>
        <xdr:cNvCxnSpPr/>
      </xdr:nvCxnSpPr>
      <xdr:spPr>
        <a:xfrm>
          <a:off x="1028700" y="10199370"/>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118762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3E9B70B5-2885-43E7-9B2E-AF4BFF6DE675}"/>
            </a:ext>
          </a:extLst>
        </xdr:cNvPr>
        <xdr:cNvSpPr txBox="1"/>
      </xdr:nvSpPr>
      <xdr:spPr>
        <a:xfrm>
          <a:off x="3239144" y="983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95902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45BB31A0-CABC-4B73-ABF0-A9D7960F4174}"/>
            </a:ext>
          </a:extLst>
        </xdr:cNvPr>
        <xdr:cNvSpPr txBox="1"/>
      </xdr:nvSpPr>
      <xdr:spPr>
        <a:xfrm>
          <a:off x="2439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73042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2C54807C-6A31-4246-B982-92EA237CE464}"/>
            </a:ext>
          </a:extLst>
        </xdr:cNvPr>
        <xdr:cNvSpPr txBox="1"/>
      </xdr:nvSpPr>
      <xdr:spPr>
        <a:xfrm>
          <a:off x="1648469"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50182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5905E54A-8519-4431-BEB0-A6D3717FB761}"/>
            </a:ext>
          </a:extLst>
        </xdr:cNvPr>
        <xdr:cNvSpPr txBox="1"/>
      </xdr:nvSpPr>
      <xdr:spPr>
        <a:xfrm>
          <a:off x="848369" y="976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121937</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14BFD54A-ACF7-4075-8C8A-1BA49A543395}"/>
            </a:ext>
          </a:extLst>
        </xdr:cNvPr>
        <xdr:cNvSpPr txBox="1"/>
      </xdr:nvSpPr>
      <xdr:spPr>
        <a:xfrm>
          <a:off x="3239144" y="1032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95267</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0705E198-89B1-4DA8-AA70-D05E9830977F}"/>
            </a:ext>
          </a:extLst>
        </xdr:cNvPr>
        <xdr:cNvSpPr txBox="1"/>
      </xdr:nvSpPr>
      <xdr:spPr>
        <a:xfrm>
          <a:off x="24390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62882</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839FB7AD-F160-4C45-BE3C-BD6CB589903C}"/>
            </a:ext>
          </a:extLst>
        </xdr:cNvPr>
        <xdr:cNvSpPr txBox="1"/>
      </xdr:nvSpPr>
      <xdr:spPr>
        <a:xfrm>
          <a:off x="1648469" y="1026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40022</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4C9303AD-DA77-4FCF-A138-62B9988935C8}"/>
            </a:ext>
          </a:extLst>
        </xdr:cNvPr>
        <xdr:cNvSpPr txBox="1"/>
      </xdr:nvSpPr>
      <xdr:spPr>
        <a:xfrm>
          <a:off x="848369"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DB40DFF7-30C9-497D-B0DB-AAD845220306}"/>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963ECC4E-AFE4-46D6-86FF-D59CD0ED1870}"/>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88FADD3E-E7A5-432F-A444-535E481BE88D}"/>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FBAAFB49-C545-434B-A0A1-2EF5C9912AE7}"/>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29A8D22-A987-4F1B-8972-8F49903FCEEC}"/>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BFA35EEB-5F16-453C-B7C5-1B768F6E1A83}"/>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E91FBED9-1B8F-4926-AE6E-1939E5AD6B0A}"/>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A476DFA7-B16B-40EB-871D-57C5CB071BD7}"/>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53E4A2D9-1967-4AF2-920C-3D0FD745EBAC}"/>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46858A8-8531-4A1F-8CC1-C4518A782E10}"/>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7D4161C7-A2B0-45CD-9725-CC886812119D}"/>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E1E44CB3-2BCF-4751-BB21-055CA42CA653}"/>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92CDADED-47E0-413C-9601-B9B9EF700287}"/>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6184DA0E-34B9-45DD-808C-C3A5ADC308E5}"/>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4F18926C-12EB-4CB2-8661-AB52D1152BA2}"/>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BAAE88D7-0344-481E-9127-38A94A89BF25}"/>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73CECF07-A091-40B7-BAB8-8B5DB54E5DD2}"/>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DF9CF443-11DA-43D4-AB5E-03DB5498DBF0}"/>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C5A93971-C5C8-4C77-AC9A-3FA4C9E97A21}"/>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AFE2A602-5EE7-4AA0-8D00-0DDDFDB91DBD}"/>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AEA51860-5190-4AEE-831C-D1BC1C4C970A}"/>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D674173D-0A37-4AC6-938F-93FFFEA451FD}"/>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89719AB4-3639-45C5-8608-787BA542BAA3}"/>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101205</xdr:rowOff>
    </xdr:from>
    <xdr:to>
      <xdr:col>54</xdr:col>
      <xdr:colOff>189865</xdr:colOff>
      <xdr:row>64</xdr:row>
      <xdr:rowOff>29699</xdr:rowOff>
    </xdr:to>
    <xdr:cxnSp macro="">
      <xdr:nvCxnSpPr>
        <xdr:cNvPr id="226" name="直線コネクタ 225">
          <a:extLst>
            <a:ext uri="{FF2B5EF4-FFF2-40B4-BE49-F238E27FC236}">
              <a16:creationId xmlns:a16="http://schemas.microsoft.com/office/drawing/2014/main" id="{EA592123-9705-43AE-A492-4397DE792A89}"/>
            </a:ext>
          </a:extLst>
        </xdr:cNvPr>
        <xdr:cNvCxnSpPr/>
      </xdr:nvCxnSpPr>
      <xdr:spPr>
        <a:xfrm flipV="1">
          <a:off x="9429115" y="9172180"/>
          <a:ext cx="0" cy="121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33526</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99BB5D64-34BD-4E72-90B4-7D940B462077}"/>
            </a:ext>
          </a:extLst>
        </xdr:cNvPr>
        <xdr:cNvSpPr txBox="1"/>
      </xdr:nvSpPr>
      <xdr:spPr>
        <a:xfrm>
          <a:off x="9467850" y="1039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29699</xdr:rowOff>
    </xdr:from>
    <xdr:to>
      <xdr:col>55</xdr:col>
      <xdr:colOff>88900</xdr:colOff>
      <xdr:row>64</xdr:row>
      <xdr:rowOff>29699</xdr:rowOff>
    </xdr:to>
    <xdr:cxnSp macro="">
      <xdr:nvCxnSpPr>
        <xdr:cNvPr id="228" name="直線コネクタ 227">
          <a:extLst>
            <a:ext uri="{FF2B5EF4-FFF2-40B4-BE49-F238E27FC236}">
              <a16:creationId xmlns:a16="http://schemas.microsoft.com/office/drawing/2014/main" id="{15904481-F273-4E73-AD26-3D0A2815510B}"/>
            </a:ext>
          </a:extLst>
        </xdr:cNvPr>
        <xdr:cNvCxnSpPr/>
      </xdr:nvCxnSpPr>
      <xdr:spPr>
        <a:xfrm>
          <a:off x="9363075" y="1038972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47882</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8D33050D-0B8F-41C7-9495-4F8F6BD063BD}"/>
            </a:ext>
          </a:extLst>
        </xdr:cNvPr>
        <xdr:cNvSpPr txBox="1"/>
      </xdr:nvSpPr>
      <xdr:spPr>
        <a:xfrm>
          <a:off x="9467850" y="895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101205</xdr:rowOff>
    </xdr:from>
    <xdr:to>
      <xdr:col>55</xdr:col>
      <xdr:colOff>88900</xdr:colOff>
      <xdr:row>56</xdr:row>
      <xdr:rowOff>101205</xdr:rowOff>
    </xdr:to>
    <xdr:cxnSp macro="">
      <xdr:nvCxnSpPr>
        <xdr:cNvPr id="230" name="直線コネクタ 229">
          <a:extLst>
            <a:ext uri="{FF2B5EF4-FFF2-40B4-BE49-F238E27FC236}">
              <a16:creationId xmlns:a16="http://schemas.microsoft.com/office/drawing/2014/main" id="{7556BB5E-95F4-4CBC-A1CA-B8CEA23CC323}"/>
            </a:ext>
          </a:extLst>
        </xdr:cNvPr>
        <xdr:cNvCxnSpPr/>
      </xdr:nvCxnSpPr>
      <xdr:spPr>
        <a:xfrm>
          <a:off x="9363075" y="91721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57838</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F7A58AD0-7FCA-4102-B87F-D51319124C57}"/>
            </a:ext>
          </a:extLst>
        </xdr:cNvPr>
        <xdr:cNvSpPr txBox="1"/>
      </xdr:nvSpPr>
      <xdr:spPr>
        <a:xfrm>
          <a:off x="9467850" y="99352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79411</xdr:rowOff>
    </xdr:from>
    <xdr:to>
      <xdr:col>55</xdr:col>
      <xdr:colOff>50800</xdr:colOff>
      <xdr:row>62</xdr:row>
      <xdr:rowOff>9561</xdr:rowOff>
    </xdr:to>
    <xdr:sp macro="" textlink="">
      <xdr:nvSpPr>
        <xdr:cNvPr id="232" name="フローチャート: 判断 231">
          <a:extLst>
            <a:ext uri="{FF2B5EF4-FFF2-40B4-BE49-F238E27FC236}">
              <a16:creationId xmlns:a16="http://schemas.microsoft.com/office/drawing/2014/main" id="{1C3D849D-2704-4065-B84F-679A163F2C80}"/>
            </a:ext>
          </a:extLst>
        </xdr:cNvPr>
        <xdr:cNvSpPr/>
      </xdr:nvSpPr>
      <xdr:spPr>
        <a:xfrm>
          <a:off x="9401175" y="9960011"/>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84406</xdr:rowOff>
    </xdr:from>
    <xdr:to>
      <xdr:col>50</xdr:col>
      <xdr:colOff>165100</xdr:colOff>
      <xdr:row>62</xdr:row>
      <xdr:rowOff>14556</xdr:rowOff>
    </xdr:to>
    <xdr:sp macro="" textlink="">
      <xdr:nvSpPr>
        <xdr:cNvPr id="233" name="フローチャート: 判断 232">
          <a:extLst>
            <a:ext uri="{FF2B5EF4-FFF2-40B4-BE49-F238E27FC236}">
              <a16:creationId xmlns:a16="http://schemas.microsoft.com/office/drawing/2014/main" id="{EAC4A61B-F2E5-4060-94CB-8CA37322D723}"/>
            </a:ext>
          </a:extLst>
        </xdr:cNvPr>
        <xdr:cNvSpPr/>
      </xdr:nvSpPr>
      <xdr:spPr>
        <a:xfrm>
          <a:off x="8639175" y="996500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87484</xdr:rowOff>
    </xdr:from>
    <xdr:to>
      <xdr:col>46</xdr:col>
      <xdr:colOff>38100</xdr:colOff>
      <xdr:row>62</xdr:row>
      <xdr:rowOff>17634</xdr:rowOff>
    </xdr:to>
    <xdr:sp macro="" textlink="">
      <xdr:nvSpPr>
        <xdr:cNvPr id="234" name="フローチャート: 判断 233">
          <a:extLst>
            <a:ext uri="{FF2B5EF4-FFF2-40B4-BE49-F238E27FC236}">
              <a16:creationId xmlns:a16="http://schemas.microsoft.com/office/drawing/2014/main" id="{BEE8AE94-29D6-49AE-A64A-5FB8CB563442}"/>
            </a:ext>
          </a:extLst>
        </xdr:cNvPr>
        <xdr:cNvSpPr/>
      </xdr:nvSpPr>
      <xdr:spPr>
        <a:xfrm>
          <a:off x="7839075" y="996173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90300</xdr:rowOff>
    </xdr:from>
    <xdr:to>
      <xdr:col>41</xdr:col>
      <xdr:colOff>101600</xdr:colOff>
      <xdr:row>62</xdr:row>
      <xdr:rowOff>20450</xdr:rowOff>
    </xdr:to>
    <xdr:sp macro="" textlink="">
      <xdr:nvSpPr>
        <xdr:cNvPr id="235" name="フローチャート: 判断 234">
          <a:extLst>
            <a:ext uri="{FF2B5EF4-FFF2-40B4-BE49-F238E27FC236}">
              <a16:creationId xmlns:a16="http://schemas.microsoft.com/office/drawing/2014/main" id="{20F0D9EB-83B0-47BB-8D8A-786CFC0EB64F}"/>
            </a:ext>
          </a:extLst>
        </xdr:cNvPr>
        <xdr:cNvSpPr/>
      </xdr:nvSpPr>
      <xdr:spPr>
        <a:xfrm>
          <a:off x="7029450" y="9964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75452</xdr:rowOff>
    </xdr:from>
    <xdr:to>
      <xdr:col>36</xdr:col>
      <xdr:colOff>165100</xdr:colOff>
      <xdr:row>62</xdr:row>
      <xdr:rowOff>5602</xdr:rowOff>
    </xdr:to>
    <xdr:sp macro="" textlink="">
      <xdr:nvSpPr>
        <xdr:cNvPr id="236" name="フローチャート: 判断 235">
          <a:extLst>
            <a:ext uri="{FF2B5EF4-FFF2-40B4-BE49-F238E27FC236}">
              <a16:creationId xmlns:a16="http://schemas.microsoft.com/office/drawing/2014/main" id="{9704AACA-F086-4995-8285-6E2BFFED8BFB}"/>
            </a:ext>
          </a:extLst>
        </xdr:cNvPr>
        <xdr:cNvSpPr/>
      </xdr:nvSpPr>
      <xdr:spPr>
        <a:xfrm>
          <a:off x="6238875" y="99528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E47A196D-E66D-473B-9185-5B13A1D1C71F}"/>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5E622E3A-B7EA-4C2C-8524-ED1DB10414B8}"/>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EF85A75-3121-486C-8AFA-0441AFB7E13D}"/>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8192A8B-3A84-4805-AAC8-B4F48DF49E77}"/>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6593F12-38C2-41AB-82AD-EBE68768A2CC}"/>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95538</xdr:rowOff>
    </xdr:from>
    <xdr:to>
      <xdr:col>55</xdr:col>
      <xdr:colOff>50800</xdr:colOff>
      <xdr:row>58</xdr:row>
      <xdr:rowOff>25688</xdr:rowOff>
    </xdr:to>
    <xdr:sp macro="" textlink="">
      <xdr:nvSpPr>
        <xdr:cNvPr id="242" name="楕円 241">
          <a:extLst>
            <a:ext uri="{FF2B5EF4-FFF2-40B4-BE49-F238E27FC236}">
              <a16:creationId xmlns:a16="http://schemas.microsoft.com/office/drawing/2014/main" id="{3ABD4405-0024-456F-B353-C3D573F780DD}"/>
            </a:ext>
          </a:extLst>
        </xdr:cNvPr>
        <xdr:cNvSpPr/>
      </xdr:nvSpPr>
      <xdr:spPr>
        <a:xfrm>
          <a:off x="9401175" y="932526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118415</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389946A6-604D-4C46-AE2B-663F3BD9D995}"/>
            </a:ext>
          </a:extLst>
        </xdr:cNvPr>
        <xdr:cNvSpPr txBox="1"/>
      </xdr:nvSpPr>
      <xdr:spPr>
        <a:xfrm>
          <a:off x="9467850" y="9189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102602</xdr:rowOff>
    </xdr:from>
    <xdr:to>
      <xdr:col>50</xdr:col>
      <xdr:colOff>165100</xdr:colOff>
      <xdr:row>58</xdr:row>
      <xdr:rowOff>32752</xdr:rowOff>
    </xdr:to>
    <xdr:sp macro="" textlink="">
      <xdr:nvSpPr>
        <xdr:cNvPr id="244" name="楕円 243">
          <a:extLst>
            <a:ext uri="{FF2B5EF4-FFF2-40B4-BE49-F238E27FC236}">
              <a16:creationId xmlns:a16="http://schemas.microsoft.com/office/drawing/2014/main" id="{AAD49350-29D0-43EE-9408-148CCA1CBECC}"/>
            </a:ext>
          </a:extLst>
        </xdr:cNvPr>
        <xdr:cNvSpPr/>
      </xdr:nvSpPr>
      <xdr:spPr>
        <a:xfrm>
          <a:off x="8639175" y="933550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146338</xdr:rowOff>
    </xdr:from>
    <xdr:to>
      <xdr:col>55</xdr:col>
      <xdr:colOff>0</xdr:colOff>
      <xdr:row>57</xdr:row>
      <xdr:rowOff>153402</xdr:rowOff>
    </xdr:to>
    <xdr:cxnSp macro="">
      <xdr:nvCxnSpPr>
        <xdr:cNvPr id="245" name="直線コネクタ 244">
          <a:extLst>
            <a:ext uri="{FF2B5EF4-FFF2-40B4-BE49-F238E27FC236}">
              <a16:creationId xmlns:a16="http://schemas.microsoft.com/office/drawing/2014/main" id="{4DB295A9-49EE-4801-8DA5-05412850D9F3}"/>
            </a:ext>
          </a:extLst>
        </xdr:cNvPr>
        <xdr:cNvCxnSpPr/>
      </xdr:nvCxnSpPr>
      <xdr:spPr>
        <a:xfrm flipV="1">
          <a:off x="8686800" y="9372888"/>
          <a:ext cx="742950" cy="1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108443</xdr:rowOff>
    </xdr:from>
    <xdr:to>
      <xdr:col>46</xdr:col>
      <xdr:colOff>38100</xdr:colOff>
      <xdr:row>58</xdr:row>
      <xdr:rowOff>38593</xdr:rowOff>
    </xdr:to>
    <xdr:sp macro="" textlink="">
      <xdr:nvSpPr>
        <xdr:cNvPr id="246" name="楕円 245">
          <a:extLst>
            <a:ext uri="{FF2B5EF4-FFF2-40B4-BE49-F238E27FC236}">
              <a16:creationId xmlns:a16="http://schemas.microsoft.com/office/drawing/2014/main" id="{08F7EA2E-202A-430C-8B56-AB538D55E93E}"/>
            </a:ext>
          </a:extLst>
        </xdr:cNvPr>
        <xdr:cNvSpPr/>
      </xdr:nvSpPr>
      <xdr:spPr>
        <a:xfrm>
          <a:off x="7839075" y="933499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153402</xdr:rowOff>
    </xdr:from>
    <xdr:to>
      <xdr:col>50</xdr:col>
      <xdr:colOff>114300</xdr:colOff>
      <xdr:row>57</xdr:row>
      <xdr:rowOff>159243</xdr:rowOff>
    </xdr:to>
    <xdr:cxnSp macro="">
      <xdr:nvCxnSpPr>
        <xdr:cNvPr id="247" name="直線コネクタ 246">
          <a:extLst>
            <a:ext uri="{FF2B5EF4-FFF2-40B4-BE49-F238E27FC236}">
              <a16:creationId xmlns:a16="http://schemas.microsoft.com/office/drawing/2014/main" id="{A82C18F2-B8D2-4BBD-862C-89BD03DFF726}"/>
            </a:ext>
          </a:extLst>
        </xdr:cNvPr>
        <xdr:cNvCxnSpPr/>
      </xdr:nvCxnSpPr>
      <xdr:spPr>
        <a:xfrm flipV="1">
          <a:off x="7886700" y="9383127"/>
          <a:ext cx="800100" cy="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108782</xdr:rowOff>
    </xdr:from>
    <xdr:to>
      <xdr:col>41</xdr:col>
      <xdr:colOff>101600</xdr:colOff>
      <xdr:row>58</xdr:row>
      <xdr:rowOff>38932</xdr:rowOff>
    </xdr:to>
    <xdr:sp macro="" textlink="">
      <xdr:nvSpPr>
        <xdr:cNvPr id="248" name="楕円 247">
          <a:extLst>
            <a:ext uri="{FF2B5EF4-FFF2-40B4-BE49-F238E27FC236}">
              <a16:creationId xmlns:a16="http://schemas.microsoft.com/office/drawing/2014/main" id="{F7640C4C-2DD8-439F-9319-846502B15EEE}"/>
            </a:ext>
          </a:extLst>
        </xdr:cNvPr>
        <xdr:cNvSpPr/>
      </xdr:nvSpPr>
      <xdr:spPr>
        <a:xfrm>
          <a:off x="7029450" y="933533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159243</xdr:rowOff>
    </xdr:from>
    <xdr:to>
      <xdr:col>45</xdr:col>
      <xdr:colOff>177800</xdr:colOff>
      <xdr:row>57</xdr:row>
      <xdr:rowOff>159582</xdr:rowOff>
    </xdr:to>
    <xdr:cxnSp macro="">
      <xdr:nvCxnSpPr>
        <xdr:cNvPr id="249" name="直線コネクタ 248">
          <a:extLst>
            <a:ext uri="{FF2B5EF4-FFF2-40B4-BE49-F238E27FC236}">
              <a16:creationId xmlns:a16="http://schemas.microsoft.com/office/drawing/2014/main" id="{AC22B650-6F2B-40C0-B2AE-EAB09591DAAE}"/>
            </a:ext>
          </a:extLst>
        </xdr:cNvPr>
        <xdr:cNvCxnSpPr/>
      </xdr:nvCxnSpPr>
      <xdr:spPr>
        <a:xfrm flipV="1">
          <a:off x="7077075" y="9392143"/>
          <a:ext cx="809625" cy="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116086</xdr:rowOff>
    </xdr:from>
    <xdr:to>
      <xdr:col>36</xdr:col>
      <xdr:colOff>165100</xdr:colOff>
      <xdr:row>58</xdr:row>
      <xdr:rowOff>46236</xdr:rowOff>
    </xdr:to>
    <xdr:sp macro="" textlink="">
      <xdr:nvSpPr>
        <xdr:cNvPr id="250" name="楕円 249">
          <a:extLst>
            <a:ext uri="{FF2B5EF4-FFF2-40B4-BE49-F238E27FC236}">
              <a16:creationId xmlns:a16="http://schemas.microsoft.com/office/drawing/2014/main" id="{FE77CAA2-1BD5-4526-9316-92066F8DA8C6}"/>
            </a:ext>
          </a:extLst>
        </xdr:cNvPr>
        <xdr:cNvSpPr/>
      </xdr:nvSpPr>
      <xdr:spPr>
        <a:xfrm>
          <a:off x="6238875" y="93458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159582</xdr:rowOff>
    </xdr:from>
    <xdr:to>
      <xdr:col>41</xdr:col>
      <xdr:colOff>50800</xdr:colOff>
      <xdr:row>57</xdr:row>
      <xdr:rowOff>166886</xdr:rowOff>
    </xdr:to>
    <xdr:cxnSp macro="">
      <xdr:nvCxnSpPr>
        <xdr:cNvPr id="251" name="直線コネクタ 250">
          <a:extLst>
            <a:ext uri="{FF2B5EF4-FFF2-40B4-BE49-F238E27FC236}">
              <a16:creationId xmlns:a16="http://schemas.microsoft.com/office/drawing/2014/main" id="{02A984DC-56BA-43A3-887E-792C33C75EF1}"/>
            </a:ext>
          </a:extLst>
        </xdr:cNvPr>
        <xdr:cNvCxnSpPr/>
      </xdr:nvCxnSpPr>
      <xdr:spPr>
        <a:xfrm flipV="1">
          <a:off x="6286500" y="9392482"/>
          <a:ext cx="790575"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5683</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AC455D2E-7AD2-414E-B635-76D37220E492}"/>
            </a:ext>
          </a:extLst>
        </xdr:cNvPr>
        <xdr:cNvSpPr txBox="1"/>
      </xdr:nvSpPr>
      <xdr:spPr>
        <a:xfrm>
          <a:off x="8399995" y="10048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8761</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4A3E608F-EC66-4C8E-9C8C-38CB85D818FE}"/>
            </a:ext>
          </a:extLst>
        </xdr:cNvPr>
        <xdr:cNvSpPr txBox="1"/>
      </xdr:nvSpPr>
      <xdr:spPr>
        <a:xfrm>
          <a:off x="7609420" y="1005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11577</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94399820-9A2D-49A3-BF1B-E5C3C6B7DDFF}"/>
            </a:ext>
          </a:extLst>
        </xdr:cNvPr>
        <xdr:cNvSpPr txBox="1"/>
      </xdr:nvSpPr>
      <xdr:spPr>
        <a:xfrm>
          <a:off x="6818845" y="1004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168179</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022702CE-DA68-4D69-964D-127028018178}"/>
            </a:ext>
          </a:extLst>
        </xdr:cNvPr>
        <xdr:cNvSpPr txBox="1"/>
      </xdr:nvSpPr>
      <xdr:spPr>
        <a:xfrm>
          <a:off x="6009220" y="1004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49279</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3E7369E3-1A50-46A3-B9DE-5D5C6733F607}"/>
            </a:ext>
          </a:extLst>
        </xdr:cNvPr>
        <xdr:cNvSpPr txBox="1"/>
      </xdr:nvSpPr>
      <xdr:spPr>
        <a:xfrm>
          <a:off x="8399995" y="911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55120</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272C77FE-722F-4EFA-AA44-D3ACAE32A414}"/>
            </a:ext>
          </a:extLst>
        </xdr:cNvPr>
        <xdr:cNvSpPr txBox="1"/>
      </xdr:nvSpPr>
      <xdr:spPr>
        <a:xfrm>
          <a:off x="7609420" y="912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55459</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EFB4D352-0829-4DB7-B4E3-D01B8C5757A2}"/>
            </a:ext>
          </a:extLst>
        </xdr:cNvPr>
        <xdr:cNvSpPr txBox="1"/>
      </xdr:nvSpPr>
      <xdr:spPr>
        <a:xfrm>
          <a:off x="6818845" y="912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62763</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A1357586-2582-486B-AAAE-441E332D1C5E}"/>
            </a:ext>
          </a:extLst>
        </xdr:cNvPr>
        <xdr:cNvSpPr txBox="1"/>
      </xdr:nvSpPr>
      <xdr:spPr>
        <a:xfrm>
          <a:off x="6009220" y="913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368CC825-6E2E-41CB-8D42-2010EFD54D49}"/>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A28E0147-BC61-44F9-9D97-9707D8F6EFD3}"/>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C7399B87-D2A4-44E0-BEF3-FE87FE0FD36A}"/>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DC172B36-804C-4F6B-A378-EF0C4E911051}"/>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CAE3E280-0965-4213-8388-5BE0CE122E26}"/>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8C0BFA8C-58BF-487F-8796-6F43258D008B}"/>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A2AA573E-A927-4F3B-8D99-8BAC0A76B7AD}"/>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E7A44836-534E-4A27-9789-72C5EEE6C3B4}"/>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963356C3-E410-428B-B202-935EF9899A46}"/>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AAE2D707-A13F-4F1A-B397-48DFEC6CD399}"/>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9EBE3617-B8FC-42BF-9EAA-E1E2D687229E}"/>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EE9666E8-ABDA-4706-80BC-2CF3F72A347B}"/>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2" name="テキスト ボックス 271">
          <a:extLst>
            <a:ext uri="{FF2B5EF4-FFF2-40B4-BE49-F238E27FC236}">
              <a16:creationId xmlns:a16="http://schemas.microsoft.com/office/drawing/2014/main" id="{329A250E-D795-4949-ACF9-D1BC01135F1F}"/>
            </a:ext>
          </a:extLst>
        </xdr:cNvPr>
        <xdr:cNvSpPr txBox="1"/>
      </xdr:nvSpPr>
      <xdr:spPr>
        <a:xfrm>
          <a:off x="339891"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97A9E521-092C-4B5D-AA6E-2919EEA40D63}"/>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478A8020-E162-492A-AA5F-0D238F787A83}"/>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41ED86CF-C2B5-43F0-8784-30C2054A0D64}"/>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F52ADCF7-F387-42C9-B1F2-274A21B0A4D4}"/>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92850B72-A5F2-4822-BE29-C018FF7737D2}"/>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06789092-5293-4DD2-A5BD-9CA66BF5D157}"/>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58427ECC-9805-42EF-B70F-DD71CC8FF2BE}"/>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84A92A6C-2209-4705-9F86-662E0E70E533}"/>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5C76A0B4-F8A4-4E01-9FC5-625C04933F19}"/>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86</xdr:row>
      <xdr:rowOff>38100</xdr:rowOff>
    </xdr:to>
    <xdr:cxnSp macro="">
      <xdr:nvCxnSpPr>
        <xdr:cNvPr id="282" name="直線コネクタ 281">
          <a:extLst>
            <a:ext uri="{FF2B5EF4-FFF2-40B4-BE49-F238E27FC236}">
              <a16:creationId xmlns:a16="http://schemas.microsoft.com/office/drawing/2014/main" id="{1AA9A015-D0A6-4CBE-979B-6CA6602E414E}"/>
            </a:ext>
          </a:extLst>
        </xdr:cNvPr>
        <xdr:cNvCxnSpPr/>
      </xdr:nvCxnSpPr>
      <xdr:spPr>
        <a:xfrm flipV="1">
          <a:off x="4180840" y="12594082"/>
          <a:ext cx="0" cy="1369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0835F8A3-62A7-45A7-8305-C0202C4305AE}"/>
            </a:ext>
          </a:extLst>
        </xdr:cNvPr>
        <xdr:cNvSpPr txBox="1"/>
      </xdr:nvSpPr>
      <xdr:spPr>
        <a:xfrm>
          <a:off x="4219575" y="13970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4" name="直線コネクタ 283">
          <a:extLst>
            <a:ext uri="{FF2B5EF4-FFF2-40B4-BE49-F238E27FC236}">
              <a16:creationId xmlns:a16="http://schemas.microsoft.com/office/drawing/2014/main" id="{1918CEF4-DB4A-4497-B02E-A577F9E6DFAF}"/>
            </a:ext>
          </a:extLst>
        </xdr:cNvPr>
        <xdr:cNvCxnSpPr/>
      </xdr:nvCxnSpPr>
      <xdr:spPr>
        <a:xfrm>
          <a:off x="4105275" y="13963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8C1BC889-3267-45D6-AC72-694D4B065DAB}"/>
            </a:ext>
          </a:extLst>
        </xdr:cNvPr>
        <xdr:cNvSpPr txBox="1"/>
      </xdr:nvSpPr>
      <xdr:spPr>
        <a:xfrm>
          <a:off x="4219575" y="1237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86" name="直線コネクタ 285">
          <a:extLst>
            <a:ext uri="{FF2B5EF4-FFF2-40B4-BE49-F238E27FC236}">
              <a16:creationId xmlns:a16="http://schemas.microsoft.com/office/drawing/2014/main" id="{5836798A-997B-4434-ABF8-F096169605F3}"/>
            </a:ext>
          </a:extLst>
        </xdr:cNvPr>
        <xdr:cNvCxnSpPr/>
      </xdr:nvCxnSpPr>
      <xdr:spPr>
        <a:xfrm>
          <a:off x="4105275" y="1259408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83329</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A70A5641-45DD-47B7-85B0-8AA50890B5E5}"/>
            </a:ext>
          </a:extLst>
        </xdr:cNvPr>
        <xdr:cNvSpPr txBox="1"/>
      </xdr:nvSpPr>
      <xdr:spPr>
        <a:xfrm>
          <a:off x="4219575" y="13202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60452</xdr:rowOff>
    </xdr:from>
    <xdr:to>
      <xdr:col>24</xdr:col>
      <xdr:colOff>114300</xdr:colOff>
      <xdr:row>82</xdr:row>
      <xdr:rowOff>162052</xdr:rowOff>
    </xdr:to>
    <xdr:sp macro="" textlink="">
      <xdr:nvSpPr>
        <xdr:cNvPr id="288" name="フローチャート: 判断 287">
          <a:extLst>
            <a:ext uri="{FF2B5EF4-FFF2-40B4-BE49-F238E27FC236}">
              <a16:creationId xmlns:a16="http://schemas.microsoft.com/office/drawing/2014/main" id="{C9379181-66E1-42A9-A273-5B3D7FA46DDB}"/>
            </a:ext>
          </a:extLst>
        </xdr:cNvPr>
        <xdr:cNvSpPr/>
      </xdr:nvSpPr>
      <xdr:spPr>
        <a:xfrm>
          <a:off x="4124325" y="1334147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23876</xdr:rowOff>
    </xdr:from>
    <xdr:to>
      <xdr:col>20</xdr:col>
      <xdr:colOff>38100</xdr:colOff>
      <xdr:row>82</xdr:row>
      <xdr:rowOff>125476</xdr:rowOff>
    </xdr:to>
    <xdr:sp macro="" textlink="">
      <xdr:nvSpPr>
        <xdr:cNvPr id="289" name="フローチャート: 判断 288">
          <a:extLst>
            <a:ext uri="{FF2B5EF4-FFF2-40B4-BE49-F238E27FC236}">
              <a16:creationId xmlns:a16="http://schemas.microsoft.com/office/drawing/2014/main" id="{DEEF6FA1-A14D-4017-971B-4248A854BF45}"/>
            </a:ext>
          </a:extLst>
        </xdr:cNvPr>
        <xdr:cNvSpPr/>
      </xdr:nvSpPr>
      <xdr:spPr>
        <a:xfrm>
          <a:off x="3381375" y="1330490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145035</xdr:rowOff>
    </xdr:from>
    <xdr:to>
      <xdr:col>15</xdr:col>
      <xdr:colOff>101600</xdr:colOff>
      <xdr:row>82</xdr:row>
      <xdr:rowOff>75185</xdr:rowOff>
    </xdr:to>
    <xdr:sp macro="" textlink="">
      <xdr:nvSpPr>
        <xdr:cNvPr id="290" name="フローチャート: 判断 289">
          <a:extLst>
            <a:ext uri="{FF2B5EF4-FFF2-40B4-BE49-F238E27FC236}">
              <a16:creationId xmlns:a16="http://schemas.microsoft.com/office/drawing/2014/main" id="{F7A50A79-03A4-4AE0-8BA6-332F271C57CD}"/>
            </a:ext>
          </a:extLst>
        </xdr:cNvPr>
        <xdr:cNvSpPr/>
      </xdr:nvSpPr>
      <xdr:spPr>
        <a:xfrm>
          <a:off x="2571750" y="13257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108458</xdr:rowOff>
    </xdr:from>
    <xdr:to>
      <xdr:col>10</xdr:col>
      <xdr:colOff>165100</xdr:colOff>
      <xdr:row>82</xdr:row>
      <xdr:rowOff>38608</xdr:rowOff>
    </xdr:to>
    <xdr:sp macro="" textlink="">
      <xdr:nvSpPr>
        <xdr:cNvPr id="291" name="フローチャート: 判断 290">
          <a:extLst>
            <a:ext uri="{FF2B5EF4-FFF2-40B4-BE49-F238E27FC236}">
              <a16:creationId xmlns:a16="http://schemas.microsoft.com/office/drawing/2014/main" id="{46FB4540-D95F-4BF8-A75D-DC8DC176A9A9}"/>
            </a:ext>
          </a:extLst>
        </xdr:cNvPr>
        <xdr:cNvSpPr/>
      </xdr:nvSpPr>
      <xdr:spPr>
        <a:xfrm>
          <a:off x="1781175" y="1322120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39878</xdr:rowOff>
    </xdr:from>
    <xdr:to>
      <xdr:col>6</xdr:col>
      <xdr:colOff>38100</xdr:colOff>
      <xdr:row>81</xdr:row>
      <xdr:rowOff>141478</xdr:rowOff>
    </xdr:to>
    <xdr:sp macro="" textlink="">
      <xdr:nvSpPr>
        <xdr:cNvPr id="292" name="フローチャート: 判断 291">
          <a:extLst>
            <a:ext uri="{FF2B5EF4-FFF2-40B4-BE49-F238E27FC236}">
              <a16:creationId xmlns:a16="http://schemas.microsoft.com/office/drawing/2014/main" id="{F5D7E018-3B51-4C61-AF8B-7D5F6DB6D3B4}"/>
            </a:ext>
          </a:extLst>
        </xdr:cNvPr>
        <xdr:cNvSpPr/>
      </xdr:nvSpPr>
      <xdr:spPr>
        <a:xfrm>
          <a:off x="981075" y="1315580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1BEF121C-FCAC-4CFB-AFC2-32AF9BDAE41F}"/>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A0FEC2E2-4BA2-4822-9492-F350D4271126}"/>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3ED1C556-086F-49D0-BCAA-415532554029}"/>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3E9C3B1C-25B7-4100-B90C-C8E055C45428}"/>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B4CD700-7A0A-4C37-8432-E0486AC3AD2A}"/>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37592</xdr:rowOff>
    </xdr:from>
    <xdr:to>
      <xdr:col>24</xdr:col>
      <xdr:colOff>114300</xdr:colOff>
      <xdr:row>84</xdr:row>
      <xdr:rowOff>139192</xdr:rowOff>
    </xdr:to>
    <xdr:sp macro="" textlink="">
      <xdr:nvSpPr>
        <xdr:cNvPr id="298" name="楕円 297">
          <a:extLst>
            <a:ext uri="{FF2B5EF4-FFF2-40B4-BE49-F238E27FC236}">
              <a16:creationId xmlns:a16="http://schemas.microsoft.com/office/drawing/2014/main" id="{994CD9F8-5E64-4F54-B9DB-FF713593713F}"/>
            </a:ext>
          </a:extLst>
        </xdr:cNvPr>
        <xdr:cNvSpPr/>
      </xdr:nvSpPr>
      <xdr:spPr>
        <a:xfrm>
          <a:off x="4124325" y="1363929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16019</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42A9DFDA-972C-4FE5-87AB-E00B11A481DA}"/>
            </a:ext>
          </a:extLst>
        </xdr:cNvPr>
        <xdr:cNvSpPr txBox="1"/>
      </xdr:nvSpPr>
      <xdr:spPr>
        <a:xfrm>
          <a:off x="4219575" y="13617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5587</xdr:rowOff>
    </xdr:from>
    <xdr:to>
      <xdr:col>20</xdr:col>
      <xdr:colOff>38100</xdr:colOff>
      <xdr:row>84</xdr:row>
      <xdr:rowOff>107187</xdr:rowOff>
    </xdr:to>
    <xdr:sp macro="" textlink="">
      <xdr:nvSpPr>
        <xdr:cNvPr id="300" name="楕円 299">
          <a:extLst>
            <a:ext uri="{FF2B5EF4-FFF2-40B4-BE49-F238E27FC236}">
              <a16:creationId xmlns:a16="http://schemas.microsoft.com/office/drawing/2014/main" id="{15EEBCB5-C185-4777-A757-C89C191CF164}"/>
            </a:ext>
          </a:extLst>
        </xdr:cNvPr>
        <xdr:cNvSpPr/>
      </xdr:nvSpPr>
      <xdr:spPr>
        <a:xfrm>
          <a:off x="3381375" y="1361046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56387</xdr:rowOff>
    </xdr:from>
    <xdr:to>
      <xdr:col>24</xdr:col>
      <xdr:colOff>63500</xdr:colOff>
      <xdr:row>84</xdr:row>
      <xdr:rowOff>88392</xdr:rowOff>
    </xdr:to>
    <xdr:cxnSp macro="">
      <xdr:nvCxnSpPr>
        <xdr:cNvPr id="301" name="直線コネクタ 300">
          <a:extLst>
            <a:ext uri="{FF2B5EF4-FFF2-40B4-BE49-F238E27FC236}">
              <a16:creationId xmlns:a16="http://schemas.microsoft.com/office/drawing/2014/main" id="{DB2D4D00-4667-479C-8D77-6F17645E0071}"/>
            </a:ext>
          </a:extLst>
        </xdr:cNvPr>
        <xdr:cNvCxnSpPr/>
      </xdr:nvCxnSpPr>
      <xdr:spPr>
        <a:xfrm>
          <a:off x="3429000" y="13658087"/>
          <a:ext cx="752475" cy="2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122174</xdr:rowOff>
    </xdr:from>
    <xdr:to>
      <xdr:col>15</xdr:col>
      <xdr:colOff>101600</xdr:colOff>
      <xdr:row>84</xdr:row>
      <xdr:rowOff>52324</xdr:rowOff>
    </xdr:to>
    <xdr:sp macro="" textlink="">
      <xdr:nvSpPr>
        <xdr:cNvPr id="302" name="楕円 301">
          <a:extLst>
            <a:ext uri="{FF2B5EF4-FFF2-40B4-BE49-F238E27FC236}">
              <a16:creationId xmlns:a16="http://schemas.microsoft.com/office/drawing/2014/main" id="{7A3A0981-2FD9-420B-95BE-3AAAC9900C05}"/>
            </a:ext>
          </a:extLst>
        </xdr:cNvPr>
        <xdr:cNvSpPr/>
      </xdr:nvSpPr>
      <xdr:spPr>
        <a:xfrm>
          <a:off x="2571750" y="1356512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1524</xdr:rowOff>
    </xdr:from>
    <xdr:to>
      <xdr:col>19</xdr:col>
      <xdr:colOff>177800</xdr:colOff>
      <xdr:row>84</xdr:row>
      <xdr:rowOff>56387</xdr:rowOff>
    </xdr:to>
    <xdr:cxnSp macro="">
      <xdr:nvCxnSpPr>
        <xdr:cNvPr id="303" name="直線コネクタ 302">
          <a:extLst>
            <a:ext uri="{FF2B5EF4-FFF2-40B4-BE49-F238E27FC236}">
              <a16:creationId xmlns:a16="http://schemas.microsoft.com/office/drawing/2014/main" id="{10B80DF1-3DBF-45EF-A1AA-63CDE64BC507}"/>
            </a:ext>
          </a:extLst>
        </xdr:cNvPr>
        <xdr:cNvCxnSpPr/>
      </xdr:nvCxnSpPr>
      <xdr:spPr>
        <a:xfrm>
          <a:off x="2619375" y="13603224"/>
          <a:ext cx="809625"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62737</xdr:rowOff>
    </xdr:from>
    <xdr:to>
      <xdr:col>10</xdr:col>
      <xdr:colOff>165100</xdr:colOff>
      <xdr:row>83</xdr:row>
      <xdr:rowOff>164337</xdr:rowOff>
    </xdr:to>
    <xdr:sp macro="" textlink="">
      <xdr:nvSpPr>
        <xdr:cNvPr id="304" name="楕円 303">
          <a:extLst>
            <a:ext uri="{FF2B5EF4-FFF2-40B4-BE49-F238E27FC236}">
              <a16:creationId xmlns:a16="http://schemas.microsoft.com/office/drawing/2014/main" id="{4BF53E14-AEFD-4C20-8435-D625B8C98C7A}"/>
            </a:ext>
          </a:extLst>
        </xdr:cNvPr>
        <xdr:cNvSpPr/>
      </xdr:nvSpPr>
      <xdr:spPr>
        <a:xfrm>
          <a:off x="1781175" y="1350568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113537</xdr:rowOff>
    </xdr:from>
    <xdr:to>
      <xdr:col>15</xdr:col>
      <xdr:colOff>50800</xdr:colOff>
      <xdr:row>84</xdr:row>
      <xdr:rowOff>1524</xdr:rowOff>
    </xdr:to>
    <xdr:cxnSp macro="">
      <xdr:nvCxnSpPr>
        <xdr:cNvPr id="305" name="直線コネクタ 304">
          <a:extLst>
            <a:ext uri="{FF2B5EF4-FFF2-40B4-BE49-F238E27FC236}">
              <a16:creationId xmlns:a16="http://schemas.microsoft.com/office/drawing/2014/main" id="{62A6FB99-A9E7-4893-A49F-BF9EF3C2C082}"/>
            </a:ext>
          </a:extLst>
        </xdr:cNvPr>
        <xdr:cNvCxnSpPr/>
      </xdr:nvCxnSpPr>
      <xdr:spPr>
        <a:xfrm>
          <a:off x="1828800" y="13553312"/>
          <a:ext cx="790575" cy="4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3302</xdr:rowOff>
    </xdr:from>
    <xdr:to>
      <xdr:col>6</xdr:col>
      <xdr:colOff>38100</xdr:colOff>
      <xdr:row>83</xdr:row>
      <xdr:rowOff>104902</xdr:rowOff>
    </xdr:to>
    <xdr:sp macro="" textlink="">
      <xdr:nvSpPr>
        <xdr:cNvPr id="306" name="楕円 305">
          <a:extLst>
            <a:ext uri="{FF2B5EF4-FFF2-40B4-BE49-F238E27FC236}">
              <a16:creationId xmlns:a16="http://schemas.microsoft.com/office/drawing/2014/main" id="{4AD53F2E-8396-4A4F-8E57-D1E970407F71}"/>
            </a:ext>
          </a:extLst>
        </xdr:cNvPr>
        <xdr:cNvSpPr/>
      </xdr:nvSpPr>
      <xdr:spPr>
        <a:xfrm>
          <a:off x="981075" y="1344625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54102</xdr:rowOff>
    </xdr:from>
    <xdr:to>
      <xdr:col>10</xdr:col>
      <xdr:colOff>114300</xdr:colOff>
      <xdr:row>83</xdr:row>
      <xdr:rowOff>113537</xdr:rowOff>
    </xdr:to>
    <xdr:cxnSp macro="">
      <xdr:nvCxnSpPr>
        <xdr:cNvPr id="307" name="直線コネクタ 306">
          <a:extLst>
            <a:ext uri="{FF2B5EF4-FFF2-40B4-BE49-F238E27FC236}">
              <a16:creationId xmlns:a16="http://schemas.microsoft.com/office/drawing/2014/main" id="{757E0DAC-6145-46A4-8964-CC35ED939D2B}"/>
            </a:ext>
          </a:extLst>
        </xdr:cNvPr>
        <xdr:cNvCxnSpPr/>
      </xdr:nvCxnSpPr>
      <xdr:spPr>
        <a:xfrm>
          <a:off x="1028700" y="13493877"/>
          <a:ext cx="8001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142003</xdr:rowOff>
    </xdr:from>
    <xdr:ext cx="405111" cy="259045"/>
    <xdr:sp macro="" textlink="">
      <xdr:nvSpPr>
        <xdr:cNvPr id="308" name="n_1aveValue【公営住宅】&#10;有形固定資産減価償却率">
          <a:extLst>
            <a:ext uri="{FF2B5EF4-FFF2-40B4-BE49-F238E27FC236}">
              <a16:creationId xmlns:a16="http://schemas.microsoft.com/office/drawing/2014/main" id="{18816DA7-A642-48F4-A7E0-D13090235ED8}"/>
            </a:ext>
          </a:extLst>
        </xdr:cNvPr>
        <xdr:cNvSpPr txBox="1"/>
      </xdr:nvSpPr>
      <xdr:spPr>
        <a:xfrm>
          <a:off x="3239144" y="1309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91712</xdr:rowOff>
    </xdr:from>
    <xdr:ext cx="405111" cy="259045"/>
    <xdr:sp macro="" textlink="">
      <xdr:nvSpPr>
        <xdr:cNvPr id="309" name="n_2aveValue【公営住宅】&#10;有形固定資産減価償却率">
          <a:extLst>
            <a:ext uri="{FF2B5EF4-FFF2-40B4-BE49-F238E27FC236}">
              <a16:creationId xmlns:a16="http://schemas.microsoft.com/office/drawing/2014/main" id="{31CA03E5-9081-4878-ACEC-B721CFABC202}"/>
            </a:ext>
          </a:extLst>
        </xdr:cNvPr>
        <xdr:cNvSpPr txBox="1"/>
      </xdr:nvSpPr>
      <xdr:spPr>
        <a:xfrm>
          <a:off x="2439044" y="1304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55135</xdr:rowOff>
    </xdr:from>
    <xdr:ext cx="405111" cy="259045"/>
    <xdr:sp macro="" textlink="">
      <xdr:nvSpPr>
        <xdr:cNvPr id="310" name="n_3aveValue【公営住宅】&#10;有形固定資産減価償却率">
          <a:extLst>
            <a:ext uri="{FF2B5EF4-FFF2-40B4-BE49-F238E27FC236}">
              <a16:creationId xmlns:a16="http://schemas.microsoft.com/office/drawing/2014/main" id="{B50DAB15-7A0F-495A-9CCC-1E1F77F8DC4E}"/>
            </a:ext>
          </a:extLst>
        </xdr:cNvPr>
        <xdr:cNvSpPr txBox="1"/>
      </xdr:nvSpPr>
      <xdr:spPr>
        <a:xfrm>
          <a:off x="1648469" y="1300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158005</xdr:rowOff>
    </xdr:from>
    <xdr:ext cx="405111" cy="259045"/>
    <xdr:sp macro="" textlink="">
      <xdr:nvSpPr>
        <xdr:cNvPr id="311" name="n_4aveValue【公営住宅】&#10;有形固定資産減価償却率">
          <a:extLst>
            <a:ext uri="{FF2B5EF4-FFF2-40B4-BE49-F238E27FC236}">
              <a16:creationId xmlns:a16="http://schemas.microsoft.com/office/drawing/2014/main" id="{DC515D1F-C6BF-4187-853B-957EEE81AC24}"/>
            </a:ext>
          </a:extLst>
        </xdr:cNvPr>
        <xdr:cNvSpPr txBox="1"/>
      </xdr:nvSpPr>
      <xdr:spPr>
        <a:xfrm>
          <a:off x="848369" y="1295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98314</xdr:rowOff>
    </xdr:from>
    <xdr:ext cx="405111" cy="259045"/>
    <xdr:sp macro="" textlink="">
      <xdr:nvSpPr>
        <xdr:cNvPr id="312" name="n_1mainValue【公営住宅】&#10;有形固定資産減価償却率">
          <a:extLst>
            <a:ext uri="{FF2B5EF4-FFF2-40B4-BE49-F238E27FC236}">
              <a16:creationId xmlns:a16="http://schemas.microsoft.com/office/drawing/2014/main" id="{038D8A3C-2455-4E4E-917A-F04168B10A97}"/>
            </a:ext>
          </a:extLst>
        </xdr:cNvPr>
        <xdr:cNvSpPr txBox="1"/>
      </xdr:nvSpPr>
      <xdr:spPr>
        <a:xfrm>
          <a:off x="3239144" y="13700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43451</xdr:rowOff>
    </xdr:from>
    <xdr:ext cx="405111" cy="259045"/>
    <xdr:sp macro="" textlink="">
      <xdr:nvSpPr>
        <xdr:cNvPr id="313" name="n_2mainValue【公営住宅】&#10;有形固定資産減価償却率">
          <a:extLst>
            <a:ext uri="{FF2B5EF4-FFF2-40B4-BE49-F238E27FC236}">
              <a16:creationId xmlns:a16="http://schemas.microsoft.com/office/drawing/2014/main" id="{CB4453D1-0271-486D-8037-3055A1EDA511}"/>
            </a:ext>
          </a:extLst>
        </xdr:cNvPr>
        <xdr:cNvSpPr txBox="1"/>
      </xdr:nvSpPr>
      <xdr:spPr>
        <a:xfrm>
          <a:off x="2439044" y="1364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155464</xdr:rowOff>
    </xdr:from>
    <xdr:ext cx="405111" cy="259045"/>
    <xdr:sp macro="" textlink="">
      <xdr:nvSpPr>
        <xdr:cNvPr id="314" name="n_3mainValue【公営住宅】&#10;有形固定資産減価償却率">
          <a:extLst>
            <a:ext uri="{FF2B5EF4-FFF2-40B4-BE49-F238E27FC236}">
              <a16:creationId xmlns:a16="http://schemas.microsoft.com/office/drawing/2014/main" id="{E2FA746C-E549-4895-86EE-E6BA252CA774}"/>
            </a:ext>
          </a:extLst>
        </xdr:cNvPr>
        <xdr:cNvSpPr txBox="1"/>
      </xdr:nvSpPr>
      <xdr:spPr>
        <a:xfrm>
          <a:off x="1648469" y="13595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96029</xdr:rowOff>
    </xdr:from>
    <xdr:ext cx="405111" cy="259045"/>
    <xdr:sp macro="" textlink="">
      <xdr:nvSpPr>
        <xdr:cNvPr id="315" name="n_4mainValue【公営住宅】&#10;有形固定資産減価償却率">
          <a:extLst>
            <a:ext uri="{FF2B5EF4-FFF2-40B4-BE49-F238E27FC236}">
              <a16:creationId xmlns:a16="http://schemas.microsoft.com/office/drawing/2014/main" id="{E487ADF2-7AFF-4545-BDBC-A92BE8AA9AD1}"/>
            </a:ext>
          </a:extLst>
        </xdr:cNvPr>
        <xdr:cNvSpPr txBox="1"/>
      </xdr:nvSpPr>
      <xdr:spPr>
        <a:xfrm>
          <a:off x="848369" y="13535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1E8CACDD-02B3-4241-B58C-B16CF5DD5522}"/>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76E4CB54-0966-40E0-BE44-6CF1CD140AE7}"/>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3E7CE90A-13C6-4DEE-9BD2-0B8333FC997B}"/>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FA7C82E-2F50-4A5B-8F74-83F3D400DCEA}"/>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B5C13E0D-004F-4799-A7F9-7D19C8911321}"/>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E5DCB8CC-3C52-4C3D-BF99-681A71812229}"/>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2BFFEBEC-70AC-4EF2-B9DA-4FE14D387F1F}"/>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42A59062-FDF1-48F2-B4DE-2E1297FF0079}"/>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1D7E954A-DF0E-4E13-9E5A-86B4758E7C79}"/>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3F37293C-ABE8-40DA-AD97-622E62F0C7ED}"/>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0C463966-5DEB-4D89-B63A-EF6934FD8403}"/>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a:extLst>
            <a:ext uri="{FF2B5EF4-FFF2-40B4-BE49-F238E27FC236}">
              <a16:creationId xmlns:a16="http://schemas.microsoft.com/office/drawing/2014/main" id="{4171A181-C0AF-4D42-A31D-1799EF512E9D}"/>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985B8F38-FECC-4A8A-B342-9AB16201E579}"/>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a:extLst>
            <a:ext uri="{FF2B5EF4-FFF2-40B4-BE49-F238E27FC236}">
              <a16:creationId xmlns:a16="http://schemas.microsoft.com/office/drawing/2014/main" id="{9C2C7926-A5A8-42DA-A47E-920211DBE55D}"/>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FCFF26B9-EADB-457F-8A56-875F4B6B52F0}"/>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a:extLst>
            <a:ext uri="{FF2B5EF4-FFF2-40B4-BE49-F238E27FC236}">
              <a16:creationId xmlns:a16="http://schemas.microsoft.com/office/drawing/2014/main" id="{5AA9A16E-2CEE-45C9-A552-91FF08299FD8}"/>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A9674BD9-399D-4C55-B724-6A6F7194BC4D}"/>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a:extLst>
            <a:ext uri="{FF2B5EF4-FFF2-40B4-BE49-F238E27FC236}">
              <a16:creationId xmlns:a16="http://schemas.microsoft.com/office/drawing/2014/main" id="{E8C2B3E0-5DED-47B2-9927-230847487A4E}"/>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D18266A7-3EBB-4C04-B54A-539E71AC80DF}"/>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792ADD56-ECBE-469A-99B6-C02899969551}"/>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a:extLst>
            <a:ext uri="{FF2B5EF4-FFF2-40B4-BE49-F238E27FC236}">
              <a16:creationId xmlns:a16="http://schemas.microsoft.com/office/drawing/2014/main" id="{41804E6E-C8E9-4436-B39C-68C15F16DC4D}"/>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33986</xdr:rowOff>
    </xdr:from>
    <xdr:to>
      <xdr:col>54</xdr:col>
      <xdr:colOff>189865</xdr:colOff>
      <xdr:row>85</xdr:row>
      <xdr:rowOff>156057</xdr:rowOff>
    </xdr:to>
    <xdr:cxnSp macro="">
      <xdr:nvCxnSpPr>
        <xdr:cNvPr id="337" name="直線コネクタ 336">
          <a:extLst>
            <a:ext uri="{FF2B5EF4-FFF2-40B4-BE49-F238E27FC236}">
              <a16:creationId xmlns:a16="http://schemas.microsoft.com/office/drawing/2014/main" id="{E9C6C905-41BD-421D-A789-3F59C3C4436B}"/>
            </a:ext>
          </a:extLst>
        </xdr:cNvPr>
        <xdr:cNvCxnSpPr/>
      </xdr:nvCxnSpPr>
      <xdr:spPr>
        <a:xfrm flipV="1">
          <a:off x="9429115" y="12822886"/>
          <a:ext cx="0" cy="1099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159884</xdr:rowOff>
    </xdr:from>
    <xdr:ext cx="469744" cy="259045"/>
    <xdr:sp macro="" textlink="">
      <xdr:nvSpPr>
        <xdr:cNvPr id="338" name="【公営住宅】&#10;一人当たり面積最小値テキスト">
          <a:extLst>
            <a:ext uri="{FF2B5EF4-FFF2-40B4-BE49-F238E27FC236}">
              <a16:creationId xmlns:a16="http://schemas.microsoft.com/office/drawing/2014/main" id="{D8D83536-3D0A-4AF8-9013-73CB035F60A6}"/>
            </a:ext>
          </a:extLst>
        </xdr:cNvPr>
        <xdr:cNvSpPr txBox="1"/>
      </xdr:nvSpPr>
      <xdr:spPr>
        <a:xfrm>
          <a:off x="9467850" y="1392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156057</xdr:rowOff>
    </xdr:from>
    <xdr:to>
      <xdr:col>55</xdr:col>
      <xdr:colOff>88900</xdr:colOff>
      <xdr:row>85</xdr:row>
      <xdr:rowOff>156057</xdr:rowOff>
    </xdr:to>
    <xdr:cxnSp macro="">
      <xdr:nvCxnSpPr>
        <xdr:cNvPr id="339" name="直線コネクタ 338">
          <a:extLst>
            <a:ext uri="{FF2B5EF4-FFF2-40B4-BE49-F238E27FC236}">
              <a16:creationId xmlns:a16="http://schemas.microsoft.com/office/drawing/2014/main" id="{EDB6A98E-DFD0-4782-B221-B6C6D2A32C4E}"/>
            </a:ext>
          </a:extLst>
        </xdr:cNvPr>
        <xdr:cNvCxnSpPr/>
      </xdr:nvCxnSpPr>
      <xdr:spPr>
        <a:xfrm>
          <a:off x="9363075" y="139228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152113</xdr:rowOff>
    </xdr:from>
    <xdr:ext cx="469744" cy="259045"/>
    <xdr:sp macro="" textlink="">
      <xdr:nvSpPr>
        <xdr:cNvPr id="340" name="【公営住宅】&#10;一人当たり面積最大値テキスト">
          <a:extLst>
            <a:ext uri="{FF2B5EF4-FFF2-40B4-BE49-F238E27FC236}">
              <a16:creationId xmlns:a16="http://schemas.microsoft.com/office/drawing/2014/main" id="{E7A31C78-8872-4CA0-907E-E2D48F85E3A9}"/>
            </a:ext>
          </a:extLst>
        </xdr:cNvPr>
        <xdr:cNvSpPr txBox="1"/>
      </xdr:nvSpPr>
      <xdr:spPr>
        <a:xfrm>
          <a:off x="9467850" y="1262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33986</xdr:rowOff>
    </xdr:from>
    <xdr:to>
      <xdr:col>55</xdr:col>
      <xdr:colOff>88900</xdr:colOff>
      <xdr:row>79</xdr:row>
      <xdr:rowOff>33986</xdr:rowOff>
    </xdr:to>
    <xdr:cxnSp macro="">
      <xdr:nvCxnSpPr>
        <xdr:cNvPr id="341" name="直線コネクタ 340">
          <a:extLst>
            <a:ext uri="{FF2B5EF4-FFF2-40B4-BE49-F238E27FC236}">
              <a16:creationId xmlns:a16="http://schemas.microsoft.com/office/drawing/2014/main" id="{1A3F5CC0-8669-4B21-9A98-A25DE6220CA0}"/>
            </a:ext>
          </a:extLst>
        </xdr:cNvPr>
        <xdr:cNvCxnSpPr/>
      </xdr:nvCxnSpPr>
      <xdr:spPr>
        <a:xfrm>
          <a:off x="9363075" y="128228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168825</xdr:rowOff>
    </xdr:from>
    <xdr:ext cx="469744" cy="259045"/>
    <xdr:sp macro="" textlink="">
      <xdr:nvSpPr>
        <xdr:cNvPr id="342" name="【公営住宅】&#10;一人当たり面積平均値テキスト">
          <a:extLst>
            <a:ext uri="{FF2B5EF4-FFF2-40B4-BE49-F238E27FC236}">
              <a16:creationId xmlns:a16="http://schemas.microsoft.com/office/drawing/2014/main" id="{C0C00F19-8880-4FF7-908B-3EC4EF13E35E}"/>
            </a:ext>
          </a:extLst>
        </xdr:cNvPr>
        <xdr:cNvSpPr txBox="1"/>
      </xdr:nvSpPr>
      <xdr:spPr>
        <a:xfrm>
          <a:off x="9467850" y="13275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145948</xdr:rowOff>
    </xdr:from>
    <xdr:to>
      <xdr:col>55</xdr:col>
      <xdr:colOff>50800</xdr:colOff>
      <xdr:row>83</xdr:row>
      <xdr:rowOff>76098</xdr:rowOff>
    </xdr:to>
    <xdr:sp macro="" textlink="">
      <xdr:nvSpPr>
        <xdr:cNvPr id="343" name="フローチャート: 判断 342">
          <a:extLst>
            <a:ext uri="{FF2B5EF4-FFF2-40B4-BE49-F238E27FC236}">
              <a16:creationId xmlns:a16="http://schemas.microsoft.com/office/drawing/2014/main" id="{865CA804-C4C5-4558-AFB9-D6A101A1C1A8}"/>
            </a:ext>
          </a:extLst>
        </xdr:cNvPr>
        <xdr:cNvSpPr/>
      </xdr:nvSpPr>
      <xdr:spPr>
        <a:xfrm>
          <a:off x="9401175" y="1342062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139548</xdr:rowOff>
    </xdr:from>
    <xdr:to>
      <xdr:col>50</xdr:col>
      <xdr:colOff>165100</xdr:colOff>
      <xdr:row>83</xdr:row>
      <xdr:rowOff>69698</xdr:rowOff>
    </xdr:to>
    <xdr:sp macro="" textlink="">
      <xdr:nvSpPr>
        <xdr:cNvPr id="344" name="フローチャート: 判断 343">
          <a:extLst>
            <a:ext uri="{FF2B5EF4-FFF2-40B4-BE49-F238E27FC236}">
              <a16:creationId xmlns:a16="http://schemas.microsoft.com/office/drawing/2014/main" id="{32FEA63D-6CED-4BB8-9FF1-8E56DFEC7F56}"/>
            </a:ext>
          </a:extLst>
        </xdr:cNvPr>
        <xdr:cNvSpPr/>
      </xdr:nvSpPr>
      <xdr:spPr>
        <a:xfrm>
          <a:off x="8639175" y="134205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5" name="フローチャート: 判断 344">
          <a:extLst>
            <a:ext uri="{FF2B5EF4-FFF2-40B4-BE49-F238E27FC236}">
              <a16:creationId xmlns:a16="http://schemas.microsoft.com/office/drawing/2014/main" id="{A9409C19-AC3C-4A3B-9616-353286A3ECBE}"/>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6" name="フローチャート: 判断 345">
          <a:extLst>
            <a:ext uri="{FF2B5EF4-FFF2-40B4-BE49-F238E27FC236}">
              <a16:creationId xmlns:a16="http://schemas.microsoft.com/office/drawing/2014/main" id="{DB460205-CF63-4D84-8D9A-33CA363B9A56}"/>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7" name="フローチャート: 判断 346">
          <a:extLst>
            <a:ext uri="{FF2B5EF4-FFF2-40B4-BE49-F238E27FC236}">
              <a16:creationId xmlns:a16="http://schemas.microsoft.com/office/drawing/2014/main" id="{8F42520F-EA3C-4C41-AA91-BED26DDF8468}"/>
            </a:ext>
          </a:extLst>
        </xdr:cNvPr>
        <xdr:cNvSpPr/>
      </xdr:nvSpPr>
      <xdr:spPr>
        <a:xfrm>
          <a:off x="62388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F2257D15-6144-42B4-B622-4CF078E5DE33}"/>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65314552-0D9F-4DFE-98F9-F7A1B344D5BA}"/>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960CDB9A-B9FC-49E2-B8B3-28A05E30A8D7}"/>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F1763E6E-62C4-444D-8BEE-CF72AB1B232D}"/>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3B1E5026-89BB-49C8-A65C-7AFD042C01BB}"/>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129947</xdr:rowOff>
    </xdr:from>
    <xdr:to>
      <xdr:col>55</xdr:col>
      <xdr:colOff>50800</xdr:colOff>
      <xdr:row>84</xdr:row>
      <xdr:rowOff>60097</xdr:rowOff>
    </xdr:to>
    <xdr:sp macro="" textlink="">
      <xdr:nvSpPr>
        <xdr:cNvPr id="353" name="楕円 352">
          <a:extLst>
            <a:ext uri="{FF2B5EF4-FFF2-40B4-BE49-F238E27FC236}">
              <a16:creationId xmlns:a16="http://schemas.microsoft.com/office/drawing/2014/main" id="{B6216D15-5CA5-499D-8B5C-0F97C1BA5152}"/>
            </a:ext>
          </a:extLst>
        </xdr:cNvPr>
        <xdr:cNvSpPr/>
      </xdr:nvSpPr>
      <xdr:spPr>
        <a:xfrm>
          <a:off x="9401175" y="1356654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108374</xdr:rowOff>
    </xdr:from>
    <xdr:ext cx="469744" cy="259045"/>
    <xdr:sp macro="" textlink="">
      <xdr:nvSpPr>
        <xdr:cNvPr id="354" name="【公営住宅】&#10;一人当たり面積該当値テキスト">
          <a:extLst>
            <a:ext uri="{FF2B5EF4-FFF2-40B4-BE49-F238E27FC236}">
              <a16:creationId xmlns:a16="http://schemas.microsoft.com/office/drawing/2014/main" id="{88148991-7B6F-4446-A5AC-42900390D8B4}"/>
            </a:ext>
          </a:extLst>
        </xdr:cNvPr>
        <xdr:cNvSpPr txBox="1"/>
      </xdr:nvSpPr>
      <xdr:spPr>
        <a:xfrm>
          <a:off x="9467850" y="1354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131775</xdr:rowOff>
    </xdr:from>
    <xdr:to>
      <xdr:col>50</xdr:col>
      <xdr:colOff>165100</xdr:colOff>
      <xdr:row>84</xdr:row>
      <xdr:rowOff>61925</xdr:rowOff>
    </xdr:to>
    <xdr:sp macro="" textlink="">
      <xdr:nvSpPr>
        <xdr:cNvPr id="355" name="楕円 354">
          <a:extLst>
            <a:ext uri="{FF2B5EF4-FFF2-40B4-BE49-F238E27FC236}">
              <a16:creationId xmlns:a16="http://schemas.microsoft.com/office/drawing/2014/main" id="{AA00C083-4320-461A-8BE2-03F500714EB2}"/>
            </a:ext>
          </a:extLst>
        </xdr:cNvPr>
        <xdr:cNvSpPr/>
      </xdr:nvSpPr>
      <xdr:spPr>
        <a:xfrm>
          <a:off x="8639175" y="135715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9297</xdr:rowOff>
    </xdr:from>
    <xdr:to>
      <xdr:col>55</xdr:col>
      <xdr:colOff>0</xdr:colOff>
      <xdr:row>84</xdr:row>
      <xdr:rowOff>11125</xdr:rowOff>
    </xdr:to>
    <xdr:cxnSp macro="">
      <xdr:nvCxnSpPr>
        <xdr:cNvPr id="356" name="直線コネクタ 355">
          <a:extLst>
            <a:ext uri="{FF2B5EF4-FFF2-40B4-BE49-F238E27FC236}">
              <a16:creationId xmlns:a16="http://schemas.microsoft.com/office/drawing/2014/main" id="{018B9DB5-B118-4C1C-92BF-8B0088D1437F}"/>
            </a:ext>
          </a:extLst>
        </xdr:cNvPr>
        <xdr:cNvCxnSpPr/>
      </xdr:nvCxnSpPr>
      <xdr:spPr>
        <a:xfrm flipV="1">
          <a:off x="8686800" y="1361417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131318</xdr:rowOff>
    </xdr:from>
    <xdr:to>
      <xdr:col>46</xdr:col>
      <xdr:colOff>38100</xdr:colOff>
      <xdr:row>84</xdr:row>
      <xdr:rowOff>61468</xdr:rowOff>
    </xdr:to>
    <xdr:sp macro="" textlink="">
      <xdr:nvSpPr>
        <xdr:cNvPr id="357" name="楕円 356">
          <a:extLst>
            <a:ext uri="{FF2B5EF4-FFF2-40B4-BE49-F238E27FC236}">
              <a16:creationId xmlns:a16="http://schemas.microsoft.com/office/drawing/2014/main" id="{26E2CE37-0AD9-4FC0-8D23-D466FA98A481}"/>
            </a:ext>
          </a:extLst>
        </xdr:cNvPr>
        <xdr:cNvSpPr/>
      </xdr:nvSpPr>
      <xdr:spPr>
        <a:xfrm>
          <a:off x="7839075" y="1357109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10668</xdr:rowOff>
    </xdr:from>
    <xdr:to>
      <xdr:col>50</xdr:col>
      <xdr:colOff>114300</xdr:colOff>
      <xdr:row>84</xdr:row>
      <xdr:rowOff>11125</xdr:rowOff>
    </xdr:to>
    <xdr:cxnSp macro="">
      <xdr:nvCxnSpPr>
        <xdr:cNvPr id="358" name="直線コネクタ 357">
          <a:extLst>
            <a:ext uri="{FF2B5EF4-FFF2-40B4-BE49-F238E27FC236}">
              <a16:creationId xmlns:a16="http://schemas.microsoft.com/office/drawing/2014/main" id="{3FC4C0AC-F474-4E89-9BFA-836D53E9FB4D}"/>
            </a:ext>
          </a:extLst>
        </xdr:cNvPr>
        <xdr:cNvCxnSpPr/>
      </xdr:nvCxnSpPr>
      <xdr:spPr>
        <a:xfrm>
          <a:off x="7886700" y="13609193"/>
          <a:ext cx="8001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131775</xdr:rowOff>
    </xdr:from>
    <xdr:to>
      <xdr:col>41</xdr:col>
      <xdr:colOff>101600</xdr:colOff>
      <xdr:row>84</xdr:row>
      <xdr:rowOff>61925</xdr:rowOff>
    </xdr:to>
    <xdr:sp macro="" textlink="">
      <xdr:nvSpPr>
        <xdr:cNvPr id="359" name="楕円 358">
          <a:extLst>
            <a:ext uri="{FF2B5EF4-FFF2-40B4-BE49-F238E27FC236}">
              <a16:creationId xmlns:a16="http://schemas.microsoft.com/office/drawing/2014/main" id="{19C75A3C-46D0-4629-A076-83B72B162FB9}"/>
            </a:ext>
          </a:extLst>
        </xdr:cNvPr>
        <xdr:cNvSpPr/>
      </xdr:nvSpPr>
      <xdr:spPr>
        <a:xfrm>
          <a:off x="7029450" y="135715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10668</xdr:rowOff>
    </xdr:from>
    <xdr:to>
      <xdr:col>45</xdr:col>
      <xdr:colOff>177800</xdr:colOff>
      <xdr:row>84</xdr:row>
      <xdr:rowOff>11125</xdr:rowOff>
    </xdr:to>
    <xdr:cxnSp macro="">
      <xdr:nvCxnSpPr>
        <xdr:cNvPr id="360" name="直線コネクタ 359">
          <a:extLst>
            <a:ext uri="{FF2B5EF4-FFF2-40B4-BE49-F238E27FC236}">
              <a16:creationId xmlns:a16="http://schemas.microsoft.com/office/drawing/2014/main" id="{E5221573-0D14-4586-B155-9DC865AA17F3}"/>
            </a:ext>
          </a:extLst>
        </xdr:cNvPr>
        <xdr:cNvCxnSpPr/>
      </xdr:nvCxnSpPr>
      <xdr:spPr>
        <a:xfrm flipV="1">
          <a:off x="7077075" y="13609193"/>
          <a:ext cx="809625"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130860</xdr:rowOff>
    </xdr:from>
    <xdr:to>
      <xdr:col>36</xdr:col>
      <xdr:colOff>165100</xdr:colOff>
      <xdr:row>84</xdr:row>
      <xdr:rowOff>61010</xdr:rowOff>
    </xdr:to>
    <xdr:sp macro="" textlink="">
      <xdr:nvSpPr>
        <xdr:cNvPr id="361" name="楕円 360">
          <a:extLst>
            <a:ext uri="{FF2B5EF4-FFF2-40B4-BE49-F238E27FC236}">
              <a16:creationId xmlns:a16="http://schemas.microsoft.com/office/drawing/2014/main" id="{56403131-03A6-4049-9845-56ED6F76D061}"/>
            </a:ext>
          </a:extLst>
        </xdr:cNvPr>
        <xdr:cNvSpPr/>
      </xdr:nvSpPr>
      <xdr:spPr>
        <a:xfrm>
          <a:off x="6238875" y="135706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10210</xdr:rowOff>
    </xdr:from>
    <xdr:to>
      <xdr:col>41</xdr:col>
      <xdr:colOff>50800</xdr:colOff>
      <xdr:row>84</xdr:row>
      <xdr:rowOff>11125</xdr:rowOff>
    </xdr:to>
    <xdr:cxnSp macro="">
      <xdr:nvCxnSpPr>
        <xdr:cNvPr id="362" name="直線コネクタ 361">
          <a:extLst>
            <a:ext uri="{FF2B5EF4-FFF2-40B4-BE49-F238E27FC236}">
              <a16:creationId xmlns:a16="http://schemas.microsoft.com/office/drawing/2014/main" id="{9F97829E-2E49-4F1D-B490-69765E6EC8DA}"/>
            </a:ext>
          </a:extLst>
        </xdr:cNvPr>
        <xdr:cNvCxnSpPr/>
      </xdr:nvCxnSpPr>
      <xdr:spPr>
        <a:xfrm>
          <a:off x="6286500" y="13608735"/>
          <a:ext cx="790575"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86225</xdr:rowOff>
    </xdr:from>
    <xdr:ext cx="469744" cy="259045"/>
    <xdr:sp macro="" textlink="">
      <xdr:nvSpPr>
        <xdr:cNvPr id="363" name="n_1aveValue【公営住宅】&#10;一人当たり面積">
          <a:extLst>
            <a:ext uri="{FF2B5EF4-FFF2-40B4-BE49-F238E27FC236}">
              <a16:creationId xmlns:a16="http://schemas.microsoft.com/office/drawing/2014/main" id="{07DC26C4-CFF9-4DA5-9B6F-0F38BBF9623A}"/>
            </a:ext>
          </a:extLst>
        </xdr:cNvPr>
        <xdr:cNvSpPr txBox="1"/>
      </xdr:nvSpPr>
      <xdr:spPr>
        <a:xfrm>
          <a:off x="8458277" y="1319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4" name="n_2aveValue【公営住宅】&#10;一人当たり面積">
          <a:extLst>
            <a:ext uri="{FF2B5EF4-FFF2-40B4-BE49-F238E27FC236}">
              <a16:creationId xmlns:a16="http://schemas.microsoft.com/office/drawing/2014/main" id="{F23E2270-BA24-4E76-91FC-5A9612BE38A1}"/>
            </a:ext>
          </a:extLst>
        </xdr:cNvPr>
        <xdr:cNvSpPr txBox="1"/>
      </xdr:nvSpPr>
      <xdr:spPr>
        <a:xfrm>
          <a:off x="767722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5" name="n_3aveValue【公営住宅】&#10;一人当たり面積">
          <a:extLst>
            <a:ext uri="{FF2B5EF4-FFF2-40B4-BE49-F238E27FC236}">
              <a16:creationId xmlns:a16="http://schemas.microsoft.com/office/drawing/2014/main" id="{FD7C93EB-EB40-46D1-B744-9C0162CB681A}"/>
            </a:ext>
          </a:extLst>
        </xdr:cNvPr>
        <xdr:cNvSpPr txBox="1"/>
      </xdr:nvSpPr>
      <xdr:spPr>
        <a:xfrm>
          <a:off x="68676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93539</xdr:rowOff>
    </xdr:from>
    <xdr:ext cx="469744" cy="259045"/>
    <xdr:sp macro="" textlink="">
      <xdr:nvSpPr>
        <xdr:cNvPr id="366" name="n_4aveValue【公営住宅】&#10;一人当たり面積">
          <a:extLst>
            <a:ext uri="{FF2B5EF4-FFF2-40B4-BE49-F238E27FC236}">
              <a16:creationId xmlns:a16="http://schemas.microsoft.com/office/drawing/2014/main" id="{6A0F2960-15F9-4249-B989-B4475214B342}"/>
            </a:ext>
          </a:extLst>
        </xdr:cNvPr>
        <xdr:cNvSpPr txBox="1"/>
      </xdr:nvSpPr>
      <xdr:spPr>
        <a:xfrm>
          <a:off x="60675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53052</xdr:rowOff>
    </xdr:from>
    <xdr:ext cx="469744" cy="259045"/>
    <xdr:sp macro="" textlink="">
      <xdr:nvSpPr>
        <xdr:cNvPr id="367" name="n_1mainValue【公営住宅】&#10;一人当たり面積">
          <a:extLst>
            <a:ext uri="{FF2B5EF4-FFF2-40B4-BE49-F238E27FC236}">
              <a16:creationId xmlns:a16="http://schemas.microsoft.com/office/drawing/2014/main" id="{CDFA8F42-24AD-4D67-B773-16AA0DC5F798}"/>
            </a:ext>
          </a:extLst>
        </xdr:cNvPr>
        <xdr:cNvSpPr txBox="1"/>
      </xdr:nvSpPr>
      <xdr:spPr>
        <a:xfrm>
          <a:off x="8458277" y="1365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52595</xdr:rowOff>
    </xdr:from>
    <xdr:ext cx="469744" cy="259045"/>
    <xdr:sp macro="" textlink="">
      <xdr:nvSpPr>
        <xdr:cNvPr id="368" name="n_2mainValue【公営住宅】&#10;一人当たり面積">
          <a:extLst>
            <a:ext uri="{FF2B5EF4-FFF2-40B4-BE49-F238E27FC236}">
              <a16:creationId xmlns:a16="http://schemas.microsoft.com/office/drawing/2014/main" id="{94DB51ED-EE32-487E-A485-4A2C027AAEE9}"/>
            </a:ext>
          </a:extLst>
        </xdr:cNvPr>
        <xdr:cNvSpPr txBox="1"/>
      </xdr:nvSpPr>
      <xdr:spPr>
        <a:xfrm>
          <a:off x="7677227" y="1365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53052</xdr:rowOff>
    </xdr:from>
    <xdr:ext cx="469744" cy="259045"/>
    <xdr:sp macro="" textlink="">
      <xdr:nvSpPr>
        <xdr:cNvPr id="369" name="n_3mainValue【公営住宅】&#10;一人当たり面積">
          <a:extLst>
            <a:ext uri="{FF2B5EF4-FFF2-40B4-BE49-F238E27FC236}">
              <a16:creationId xmlns:a16="http://schemas.microsoft.com/office/drawing/2014/main" id="{15C2CBEA-784D-459B-AE0F-B075299A91EA}"/>
            </a:ext>
          </a:extLst>
        </xdr:cNvPr>
        <xdr:cNvSpPr txBox="1"/>
      </xdr:nvSpPr>
      <xdr:spPr>
        <a:xfrm>
          <a:off x="6867602" y="1365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52137</xdr:rowOff>
    </xdr:from>
    <xdr:ext cx="469744" cy="259045"/>
    <xdr:sp macro="" textlink="">
      <xdr:nvSpPr>
        <xdr:cNvPr id="370" name="n_4mainValue【公営住宅】&#10;一人当たり面積">
          <a:extLst>
            <a:ext uri="{FF2B5EF4-FFF2-40B4-BE49-F238E27FC236}">
              <a16:creationId xmlns:a16="http://schemas.microsoft.com/office/drawing/2014/main" id="{40C00731-D07F-44F3-A51C-0924E377951C}"/>
            </a:ext>
          </a:extLst>
        </xdr:cNvPr>
        <xdr:cNvSpPr txBox="1"/>
      </xdr:nvSpPr>
      <xdr:spPr>
        <a:xfrm>
          <a:off x="6067502" y="1365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EAE9FBAF-D67E-4373-A7E8-7D7751362DC1}"/>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ED2AEAEA-F483-4320-A781-DAACA61E8CBE}"/>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C72EB538-E2CE-4FCF-A777-94BD42FBFFEF}"/>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B6F0BE66-7C73-447A-BD1D-ED54B86B276B}"/>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30D82D21-77DE-4939-8BDD-94DFCF398145}"/>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20E7085C-A566-42C0-AF54-AB1C01F6D5C7}"/>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C541ACEA-6ABF-4423-83B2-EACAEECF8C9F}"/>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4C751CC8-61A7-45B6-A9E9-7DBDD680930B}"/>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ED0BBD5B-FE10-4BED-9C9A-E3A6C8EDA4FC}"/>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E7B28DB7-E4E2-4305-B02C-6F3B802BFF26}"/>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C6E9BE5B-EBFE-4533-9D86-6A84F018ED9F}"/>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2" name="直線コネクタ 381">
          <a:extLst>
            <a:ext uri="{FF2B5EF4-FFF2-40B4-BE49-F238E27FC236}">
              <a16:creationId xmlns:a16="http://schemas.microsoft.com/office/drawing/2014/main" id="{71BBB58A-CA5C-46C3-BC19-76CBB1FBF052}"/>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3" name="テキスト ボックス 382">
          <a:extLst>
            <a:ext uri="{FF2B5EF4-FFF2-40B4-BE49-F238E27FC236}">
              <a16:creationId xmlns:a16="http://schemas.microsoft.com/office/drawing/2014/main" id="{760275A3-0069-4368-BCD2-7AF2643B5A96}"/>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4" name="直線コネクタ 383">
          <a:extLst>
            <a:ext uri="{FF2B5EF4-FFF2-40B4-BE49-F238E27FC236}">
              <a16:creationId xmlns:a16="http://schemas.microsoft.com/office/drawing/2014/main" id="{0B47575A-F7FA-4244-95B2-BB8C4671022C}"/>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5" name="テキスト ボックス 384">
          <a:extLst>
            <a:ext uri="{FF2B5EF4-FFF2-40B4-BE49-F238E27FC236}">
              <a16:creationId xmlns:a16="http://schemas.microsoft.com/office/drawing/2014/main" id="{40AACE5E-FF68-46C9-951D-45FD6F8A264D}"/>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6" name="直線コネクタ 385">
          <a:extLst>
            <a:ext uri="{FF2B5EF4-FFF2-40B4-BE49-F238E27FC236}">
              <a16:creationId xmlns:a16="http://schemas.microsoft.com/office/drawing/2014/main" id="{7195E78D-7C32-465D-96FA-3274510728A7}"/>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7" name="テキスト ボックス 386">
          <a:extLst>
            <a:ext uri="{FF2B5EF4-FFF2-40B4-BE49-F238E27FC236}">
              <a16:creationId xmlns:a16="http://schemas.microsoft.com/office/drawing/2014/main" id="{55991FAE-8765-4757-919C-293F1E513B69}"/>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8" name="直線コネクタ 387">
          <a:extLst>
            <a:ext uri="{FF2B5EF4-FFF2-40B4-BE49-F238E27FC236}">
              <a16:creationId xmlns:a16="http://schemas.microsoft.com/office/drawing/2014/main" id="{8983AD35-BD92-47B0-9D28-1F801F82A803}"/>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9" name="テキスト ボックス 388">
          <a:extLst>
            <a:ext uri="{FF2B5EF4-FFF2-40B4-BE49-F238E27FC236}">
              <a16:creationId xmlns:a16="http://schemas.microsoft.com/office/drawing/2014/main" id="{B94B53C5-DC26-4017-8B14-A9B3580E6709}"/>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0" name="直線コネクタ 389">
          <a:extLst>
            <a:ext uri="{FF2B5EF4-FFF2-40B4-BE49-F238E27FC236}">
              <a16:creationId xmlns:a16="http://schemas.microsoft.com/office/drawing/2014/main" id="{CB683132-D7D3-40D9-9B51-1FDF4D2331C5}"/>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1" name="テキスト ボックス 390">
          <a:extLst>
            <a:ext uri="{FF2B5EF4-FFF2-40B4-BE49-F238E27FC236}">
              <a16:creationId xmlns:a16="http://schemas.microsoft.com/office/drawing/2014/main" id="{4E9F918C-8DE3-4671-825F-DE552EFAE717}"/>
            </a:ext>
          </a:extLst>
        </xdr:cNvPr>
        <xdr:cNvSpPr txBox="1"/>
      </xdr:nvSpPr>
      <xdr:spPr>
        <a:xfrm>
          <a:off x="3881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2" name="直線コネクタ 391">
          <a:extLst>
            <a:ext uri="{FF2B5EF4-FFF2-40B4-BE49-F238E27FC236}">
              <a16:creationId xmlns:a16="http://schemas.microsoft.com/office/drawing/2014/main" id="{F62883BA-6759-4A4E-B2AA-765AD1B03132}"/>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港湾・漁港】&#10;有形固定資産減価償却率グラフ枠">
          <a:extLst>
            <a:ext uri="{FF2B5EF4-FFF2-40B4-BE49-F238E27FC236}">
              <a16:creationId xmlns:a16="http://schemas.microsoft.com/office/drawing/2014/main" id="{43B81D55-8F11-4A49-AFC9-D95677D46E87}"/>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22861</xdr:rowOff>
    </xdr:from>
    <xdr:to>
      <xdr:col>24</xdr:col>
      <xdr:colOff>62865</xdr:colOff>
      <xdr:row>109</xdr:row>
      <xdr:rowOff>34289</xdr:rowOff>
    </xdr:to>
    <xdr:cxnSp macro="">
      <xdr:nvCxnSpPr>
        <xdr:cNvPr id="394" name="直線コネクタ 393">
          <a:extLst>
            <a:ext uri="{FF2B5EF4-FFF2-40B4-BE49-F238E27FC236}">
              <a16:creationId xmlns:a16="http://schemas.microsoft.com/office/drawing/2014/main" id="{415F49C0-5B98-4F6F-94B5-9EE88B348E8C}"/>
            </a:ext>
          </a:extLst>
        </xdr:cNvPr>
        <xdr:cNvCxnSpPr/>
      </xdr:nvCxnSpPr>
      <xdr:spPr>
        <a:xfrm flipV="1">
          <a:off x="4180840" y="163804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38116</xdr:rowOff>
    </xdr:from>
    <xdr:ext cx="405111" cy="259045"/>
    <xdr:sp macro="" textlink="">
      <xdr:nvSpPr>
        <xdr:cNvPr id="395" name="【港湾・漁港】&#10;有形固定資産減価償却率最小値テキスト">
          <a:extLst>
            <a:ext uri="{FF2B5EF4-FFF2-40B4-BE49-F238E27FC236}">
              <a16:creationId xmlns:a16="http://schemas.microsoft.com/office/drawing/2014/main" id="{77C8A6EA-3A93-46DB-8523-C2E5F8A53413}"/>
            </a:ext>
          </a:extLst>
        </xdr:cNvPr>
        <xdr:cNvSpPr txBox="1"/>
      </xdr:nvSpPr>
      <xdr:spPr>
        <a:xfrm>
          <a:off x="4219575" y="1768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34289</xdr:rowOff>
    </xdr:from>
    <xdr:to>
      <xdr:col>24</xdr:col>
      <xdr:colOff>152400</xdr:colOff>
      <xdr:row>109</xdr:row>
      <xdr:rowOff>34289</xdr:rowOff>
    </xdr:to>
    <xdr:cxnSp macro="">
      <xdr:nvCxnSpPr>
        <xdr:cNvPr id="396" name="直線コネクタ 395">
          <a:extLst>
            <a:ext uri="{FF2B5EF4-FFF2-40B4-BE49-F238E27FC236}">
              <a16:creationId xmlns:a16="http://schemas.microsoft.com/office/drawing/2014/main" id="{A542865C-BC1B-4268-973C-25ADF5ADB155}"/>
            </a:ext>
          </a:extLst>
        </xdr:cNvPr>
        <xdr:cNvCxnSpPr/>
      </xdr:nvCxnSpPr>
      <xdr:spPr>
        <a:xfrm>
          <a:off x="4105275" y="176809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140988</xdr:rowOff>
    </xdr:from>
    <xdr:ext cx="405111" cy="259045"/>
    <xdr:sp macro="" textlink="">
      <xdr:nvSpPr>
        <xdr:cNvPr id="397" name="【港湾・漁港】&#10;有形固定資産減価償却率最大値テキスト">
          <a:extLst>
            <a:ext uri="{FF2B5EF4-FFF2-40B4-BE49-F238E27FC236}">
              <a16:creationId xmlns:a16="http://schemas.microsoft.com/office/drawing/2014/main" id="{2B93C35B-F0F9-4B39-99C1-3B4939779ABC}"/>
            </a:ext>
          </a:extLst>
        </xdr:cNvPr>
        <xdr:cNvSpPr txBox="1"/>
      </xdr:nvSpPr>
      <xdr:spPr>
        <a:xfrm>
          <a:off x="4219575" y="1617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22861</xdr:rowOff>
    </xdr:from>
    <xdr:to>
      <xdr:col>24</xdr:col>
      <xdr:colOff>152400</xdr:colOff>
      <xdr:row>101</xdr:row>
      <xdr:rowOff>22861</xdr:rowOff>
    </xdr:to>
    <xdr:cxnSp macro="">
      <xdr:nvCxnSpPr>
        <xdr:cNvPr id="398" name="直線コネクタ 397">
          <a:extLst>
            <a:ext uri="{FF2B5EF4-FFF2-40B4-BE49-F238E27FC236}">
              <a16:creationId xmlns:a16="http://schemas.microsoft.com/office/drawing/2014/main" id="{ACCF706F-6698-4678-9F2E-B28C173AC2D5}"/>
            </a:ext>
          </a:extLst>
        </xdr:cNvPr>
        <xdr:cNvCxnSpPr/>
      </xdr:nvCxnSpPr>
      <xdr:spPr>
        <a:xfrm>
          <a:off x="4105275" y="163804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24782</xdr:rowOff>
    </xdr:from>
    <xdr:ext cx="405111" cy="259045"/>
    <xdr:sp macro="" textlink="">
      <xdr:nvSpPr>
        <xdr:cNvPr id="399" name="【港湾・漁港】&#10;有形固定資産減価償却率平均値テキスト">
          <a:extLst>
            <a:ext uri="{FF2B5EF4-FFF2-40B4-BE49-F238E27FC236}">
              <a16:creationId xmlns:a16="http://schemas.microsoft.com/office/drawing/2014/main" id="{BB6A7631-EE62-4DC0-B070-C81E3088E7E2}"/>
            </a:ext>
          </a:extLst>
        </xdr:cNvPr>
        <xdr:cNvSpPr txBox="1"/>
      </xdr:nvSpPr>
      <xdr:spPr>
        <a:xfrm>
          <a:off x="4219575" y="17353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46355</xdr:rowOff>
    </xdr:from>
    <xdr:to>
      <xdr:col>24</xdr:col>
      <xdr:colOff>114300</xdr:colOff>
      <xdr:row>107</xdr:row>
      <xdr:rowOff>147955</xdr:rowOff>
    </xdr:to>
    <xdr:sp macro="" textlink="">
      <xdr:nvSpPr>
        <xdr:cNvPr id="400" name="フローチャート: 判断 399">
          <a:extLst>
            <a:ext uri="{FF2B5EF4-FFF2-40B4-BE49-F238E27FC236}">
              <a16:creationId xmlns:a16="http://schemas.microsoft.com/office/drawing/2014/main" id="{C1B65A7F-7557-495D-BF92-94D86C5FF5B2}"/>
            </a:ext>
          </a:extLst>
        </xdr:cNvPr>
        <xdr:cNvSpPr/>
      </xdr:nvSpPr>
      <xdr:spPr>
        <a:xfrm>
          <a:off x="4124325" y="173755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107</xdr:row>
      <xdr:rowOff>8255</xdr:rowOff>
    </xdr:from>
    <xdr:to>
      <xdr:col>20</xdr:col>
      <xdr:colOff>38100</xdr:colOff>
      <xdr:row>107</xdr:row>
      <xdr:rowOff>109855</xdr:rowOff>
    </xdr:to>
    <xdr:sp macro="" textlink="">
      <xdr:nvSpPr>
        <xdr:cNvPr id="401" name="フローチャート: 判断 400">
          <a:extLst>
            <a:ext uri="{FF2B5EF4-FFF2-40B4-BE49-F238E27FC236}">
              <a16:creationId xmlns:a16="http://schemas.microsoft.com/office/drawing/2014/main" id="{E5FD6381-9034-4C84-BA1C-AAF47A81EBDF}"/>
            </a:ext>
          </a:extLst>
        </xdr:cNvPr>
        <xdr:cNvSpPr/>
      </xdr:nvSpPr>
      <xdr:spPr>
        <a:xfrm>
          <a:off x="3381375" y="173374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162561</xdr:rowOff>
    </xdr:from>
    <xdr:to>
      <xdr:col>15</xdr:col>
      <xdr:colOff>101600</xdr:colOff>
      <xdr:row>107</xdr:row>
      <xdr:rowOff>92711</xdr:rowOff>
    </xdr:to>
    <xdr:sp macro="" textlink="">
      <xdr:nvSpPr>
        <xdr:cNvPr id="402" name="フローチャート: 判断 401">
          <a:extLst>
            <a:ext uri="{FF2B5EF4-FFF2-40B4-BE49-F238E27FC236}">
              <a16:creationId xmlns:a16="http://schemas.microsoft.com/office/drawing/2014/main" id="{28181FE4-D777-452A-88CE-9EB1206E06E2}"/>
            </a:ext>
          </a:extLst>
        </xdr:cNvPr>
        <xdr:cNvSpPr/>
      </xdr:nvSpPr>
      <xdr:spPr>
        <a:xfrm>
          <a:off x="2571750" y="173234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124461</xdr:rowOff>
    </xdr:from>
    <xdr:to>
      <xdr:col>10</xdr:col>
      <xdr:colOff>165100</xdr:colOff>
      <xdr:row>107</xdr:row>
      <xdr:rowOff>54611</xdr:rowOff>
    </xdr:to>
    <xdr:sp macro="" textlink="">
      <xdr:nvSpPr>
        <xdr:cNvPr id="403" name="フローチャート: 判断 402">
          <a:extLst>
            <a:ext uri="{FF2B5EF4-FFF2-40B4-BE49-F238E27FC236}">
              <a16:creationId xmlns:a16="http://schemas.microsoft.com/office/drawing/2014/main" id="{EE964654-D0E7-47BD-88D3-F1A908209D5F}"/>
            </a:ext>
          </a:extLst>
        </xdr:cNvPr>
        <xdr:cNvSpPr/>
      </xdr:nvSpPr>
      <xdr:spPr>
        <a:xfrm>
          <a:off x="1781175" y="172853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101600</xdr:rowOff>
    </xdr:from>
    <xdr:to>
      <xdr:col>6</xdr:col>
      <xdr:colOff>38100</xdr:colOff>
      <xdr:row>107</xdr:row>
      <xdr:rowOff>31750</xdr:rowOff>
    </xdr:to>
    <xdr:sp macro="" textlink="">
      <xdr:nvSpPr>
        <xdr:cNvPr id="404" name="フローチャート: 判断 403">
          <a:extLst>
            <a:ext uri="{FF2B5EF4-FFF2-40B4-BE49-F238E27FC236}">
              <a16:creationId xmlns:a16="http://schemas.microsoft.com/office/drawing/2014/main" id="{B9B03A3F-7B8A-4738-B562-D7AC393CAB88}"/>
            </a:ext>
          </a:extLst>
        </xdr:cNvPr>
        <xdr:cNvSpPr/>
      </xdr:nvSpPr>
      <xdr:spPr>
        <a:xfrm>
          <a:off x="981075" y="172688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33CCE1DE-42B1-4F1B-9816-6E689DE3D679}"/>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D0FF5F10-D16E-4870-817A-A5C23EB9FE13}"/>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7C779561-F3A6-4336-9CB7-19D88661CECE}"/>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E31FE50D-1145-46A3-B2C1-31BB7F6222AB}"/>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91ECFAE9-09B8-41DB-8F1A-4EB87A56C046}"/>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21589</xdr:rowOff>
    </xdr:from>
    <xdr:to>
      <xdr:col>24</xdr:col>
      <xdr:colOff>114300</xdr:colOff>
      <xdr:row>107</xdr:row>
      <xdr:rowOff>123189</xdr:rowOff>
    </xdr:to>
    <xdr:sp macro="" textlink="">
      <xdr:nvSpPr>
        <xdr:cNvPr id="410" name="楕円 409">
          <a:extLst>
            <a:ext uri="{FF2B5EF4-FFF2-40B4-BE49-F238E27FC236}">
              <a16:creationId xmlns:a16="http://schemas.microsoft.com/office/drawing/2014/main" id="{4013C04B-3657-43B3-914D-7C508694054A}"/>
            </a:ext>
          </a:extLst>
        </xdr:cNvPr>
        <xdr:cNvSpPr/>
      </xdr:nvSpPr>
      <xdr:spPr>
        <a:xfrm>
          <a:off x="4124325" y="1734756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44466</xdr:rowOff>
    </xdr:from>
    <xdr:ext cx="405111" cy="259045"/>
    <xdr:sp macro="" textlink="">
      <xdr:nvSpPr>
        <xdr:cNvPr id="411" name="【港湾・漁港】&#10;有形固定資産減価償却率該当値テキスト">
          <a:extLst>
            <a:ext uri="{FF2B5EF4-FFF2-40B4-BE49-F238E27FC236}">
              <a16:creationId xmlns:a16="http://schemas.microsoft.com/office/drawing/2014/main" id="{396BE668-70AF-460E-A61A-54A2F51FA624}"/>
            </a:ext>
          </a:extLst>
        </xdr:cNvPr>
        <xdr:cNvSpPr txBox="1"/>
      </xdr:nvSpPr>
      <xdr:spPr>
        <a:xfrm>
          <a:off x="4219575" y="1721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154939</xdr:rowOff>
    </xdr:from>
    <xdr:to>
      <xdr:col>20</xdr:col>
      <xdr:colOff>38100</xdr:colOff>
      <xdr:row>107</xdr:row>
      <xdr:rowOff>85089</xdr:rowOff>
    </xdr:to>
    <xdr:sp macro="" textlink="">
      <xdr:nvSpPr>
        <xdr:cNvPr id="412" name="楕円 411">
          <a:extLst>
            <a:ext uri="{FF2B5EF4-FFF2-40B4-BE49-F238E27FC236}">
              <a16:creationId xmlns:a16="http://schemas.microsoft.com/office/drawing/2014/main" id="{45CE21C0-EAD9-41BB-B07D-1F68F1171C60}"/>
            </a:ext>
          </a:extLst>
        </xdr:cNvPr>
        <xdr:cNvSpPr/>
      </xdr:nvSpPr>
      <xdr:spPr>
        <a:xfrm>
          <a:off x="3381375" y="1731898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34289</xdr:rowOff>
    </xdr:from>
    <xdr:to>
      <xdr:col>24</xdr:col>
      <xdr:colOff>63500</xdr:colOff>
      <xdr:row>107</xdr:row>
      <xdr:rowOff>72389</xdr:rowOff>
    </xdr:to>
    <xdr:cxnSp macro="">
      <xdr:nvCxnSpPr>
        <xdr:cNvPr id="413" name="直線コネクタ 412">
          <a:extLst>
            <a:ext uri="{FF2B5EF4-FFF2-40B4-BE49-F238E27FC236}">
              <a16:creationId xmlns:a16="http://schemas.microsoft.com/office/drawing/2014/main" id="{00BA49A8-0357-4748-B337-B2545952C8F9}"/>
            </a:ext>
          </a:extLst>
        </xdr:cNvPr>
        <xdr:cNvCxnSpPr/>
      </xdr:nvCxnSpPr>
      <xdr:spPr>
        <a:xfrm>
          <a:off x="3429000" y="17357089"/>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114936</xdr:rowOff>
    </xdr:from>
    <xdr:to>
      <xdr:col>15</xdr:col>
      <xdr:colOff>101600</xdr:colOff>
      <xdr:row>107</xdr:row>
      <xdr:rowOff>45086</xdr:rowOff>
    </xdr:to>
    <xdr:sp macro="" textlink="">
      <xdr:nvSpPr>
        <xdr:cNvPr id="414" name="楕円 413">
          <a:extLst>
            <a:ext uri="{FF2B5EF4-FFF2-40B4-BE49-F238E27FC236}">
              <a16:creationId xmlns:a16="http://schemas.microsoft.com/office/drawing/2014/main" id="{77B3DA94-82FC-426D-864D-B4064BE7E79E}"/>
            </a:ext>
          </a:extLst>
        </xdr:cNvPr>
        <xdr:cNvSpPr/>
      </xdr:nvSpPr>
      <xdr:spPr>
        <a:xfrm>
          <a:off x="2571750" y="172789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165736</xdr:rowOff>
    </xdr:from>
    <xdr:to>
      <xdr:col>19</xdr:col>
      <xdr:colOff>177800</xdr:colOff>
      <xdr:row>107</xdr:row>
      <xdr:rowOff>34289</xdr:rowOff>
    </xdr:to>
    <xdr:cxnSp macro="">
      <xdr:nvCxnSpPr>
        <xdr:cNvPr id="415" name="直線コネクタ 414">
          <a:extLst>
            <a:ext uri="{FF2B5EF4-FFF2-40B4-BE49-F238E27FC236}">
              <a16:creationId xmlns:a16="http://schemas.microsoft.com/office/drawing/2014/main" id="{F4F47F97-7995-4CA4-9968-1D30FD155159}"/>
            </a:ext>
          </a:extLst>
        </xdr:cNvPr>
        <xdr:cNvCxnSpPr/>
      </xdr:nvCxnSpPr>
      <xdr:spPr>
        <a:xfrm>
          <a:off x="2619375" y="17326611"/>
          <a:ext cx="809625"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74930</xdr:rowOff>
    </xdr:from>
    <xdr:to>
      <xdr:col>10</xdr:col>
      <xdr:colOff>165100</xdr:colOff>
      <xdr:row>107</xdr:row>
      <xdr:rowOff>5080</xdr:rowOff>
    </xdr:to>
    <xdr:sp macro="" textlink="">
      <xdr:nvSpPr>
        <xdr:cNvPr id="416" name="楕円 415">
          <a:extLst>
            <a:ext uri="{FF2B5EF4-FFF2-40B4-BE49-F238E27FC236}">
              <a16:creationId xmlns:a16="http://schemas.microsoft.com/office/drawing/2014/main" id="{80B5FBC1-69E7-46AC-8C3E-035AF15A6D6E}"/>
            </a:ext>
          </a:extLst>
        </xdr:cNvPr>
        <xdr:cNvSpPr/>
      </xdr:nvSpPr>
      <xdr:spPr>
        <a:xfrm>
          <a:off x="1781175" y="172389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125730</xdr:rowOff>
    </xdr:from>
    <xdr:to>
      <xdr:col>15</xdr:col>
      <xdr:colOff>50800</xdr:colOff>
      <xdr:row>106</xdr:row>
      <xdr:rowOff>165736</xdr:rowOff>
    </xdr:to>
    <xdr:cxnSp macro="">
      <xdr:nvCxnSpPr>
        <xdr:cNvPr id="417" name="直線コネクタ 416">
          <a:extLst>
            <a:ext uri="{FF2B5EF4-FFF2-40B4-BE49-F238E27FC236}">
              <a16:creationId xmlns:a16="http://schemas.microsoft.com/office/drawing/2014/main" id="{A94B2224-F002-491E-9F0E-6183236F6EBB}"/>
            </a:ext>
          </a:extLst>
        </xdr:cNvPr>
        <xdr:cNvCxnSpPr/>
      </xdr:nvCxnSpPr>
      <xdr:spPr>
        <a:xfrm>
          <a:off x="1828800" y="17286605"/>
          <a:ext cx="790575"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36830</xdr:rowOff>
    </xdr:from>
    <xdr:to>
      <xdr:col>6</xdr:col>
      <xdr:colOff>38100</xdr:colOff>
      <xdr:row>106</xdr:row>
      <xdr:rowOff>138430</xdr:rowOff>
    </xdr:to>
    <xdr:sp macro="" textlink="">
      <xdr:nvSpPr>
        <xdr:cNvPr id="418" name="楕円 417">
          <a:extLst>
            <a:ext uri="{FF2B5EF4-FFF2-40B4-BE49-F238E27FC236}">
              <a16:creationId xmlns:a16="http://schemas.microsoft.com/office/drawing/2014/main" id="{524A263A-F86E-4FB8-89C6-8F35DFF7CF29}"/>
            </a:ext>
          </a:extLst>
        </xdr:cNvPr>
        <xdr:cNvSpPr/>
      </xdr:nvSpPr>
      <xdr:spPr>
        <a:xfrm>
          <a:off x="981075" y="172008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87630</xdr:rowOff>
    </xdr:from>
    <xdr:to>
      <xdr:col>10</xdr:col>
      <xdr:colOff>114300</xdr:colOff>
      <xdr:row>106</xdr:row>
      <xdr:rowOff>125730</xdr:rowOff>
    </xdr:to>
    <xdr:cxnSp macro="">
      <xdr:nvCxnSpPr>
        <xdr:cNvPr id="419" name="直線コネクタ 418">
          <a:extLst>
            <a:ext uri="{FF2B5EF4-FFF2-40B4-BE49-F238E27FC236}">
              <a16:creationId xmlns:a16="http://schemas.microsoft.com/office/drawing/2014/main" id="{B372EF99-0A12-4146-A9A2-2040FC32DE81}"/>
            </a:ext>
          </a:extLst>
        </xdr:cNvPr>
        <xdr:cNvCxnSpPr/>
      </xdr:nvCxnSpPr>
      <xdr:spPr>
        <a:xfrm>
          <a:off x="1028700" y="1724850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100982</xdr:rowOff>
    </xdr:from>
    <xdr:ext cx="405111" cy="259045"/>
    <xdr:sp macro="" textlink="">
      <xdr:nvSpPr>
        <xdr:cNvPr id="420" name="n_1aveValue【港湾・漁港】&#10;有形固定資産減価償却率">
          <a:extLst>
            <a:ext uri="{FF2B5EF4-FFF2-40B4-BE49-F238E27FC236}">
              <a16:creationId xmlns:a16="http://schemas.microsoft.com/office/drawing/2014/main" id="{C59ED429-7926-4C3E-A350-3D55006202D5}"/>
            </a:ext>
          </a:extLst>
        </xdr:cNvPr>
        <xdr:cNvSpPr txBox="1"/>
      </xdr:nvSpPr>
      <xdr:spPr>
        <a:xfrm>
          <a:off x="3239144" y="17430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83838</xdr:rowOff>
    </xdr:from>
    <xdr:ext cx="405111" cy="259045"/>
    <xdr:sp macro="" textlink="">
      <xdr:nvSpPr>
        <xdr:cNvPr id="421" name="n_2aveValue【港湾・漁港】&#10;有形固定資産減価償却率">
          <a:extLst>
            <a:ext uri="{FF2B5EF4-FFF2-40B4-BE49-F238E27FC236}">
              <a16:creationId xmlns:a16="http://schemas.microsoft.com/office/drawing/2014/main" id="{D30D53D8-C1F7-4DDE-B1BF-19420EE8A70D}"/>
            </a:ext>
          </a:extLst>
        </xdr:cNvPr>
        <xdr:cNvSpPr txBox="1"/>
      </xdr:nvSpPr>
      <xdr:spPr>
        <a:xfrm>
          <a:off x="2439044" y="1741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45738</xdr:rowOff>
    </xdr:from>
    <xdr:ext cx="405111" cy="259045"/>
    <xdr:sp macro="" textlink="">
      <xdr:nvSpPr>
        <xdr:cNvPr id="422" name="n_3aveValue【港湾・漁港】&#10;有形固定資産減価償却率">
          <a:extLst>
            <a:ext uri="{FF2B5EF4-FFF2-40B4-BE49-F238E27FC236}">
              <a16:creationId xmlns:a16="http://schemas.microsoft.com/office/drawing/2014/main" id="{8A8529D9-1183-45EE-92C6-30DBFF85F140}"/>
            </a:ext>
          </a:extLst>
        </xdr:cNvPr>
        <xdr:cNvSpPr txBox="1"/>
      </xdr:nvSpPr>
      <xdr:spPr>
        <a:xfrm>
          <a:off x="1648469" y="1737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22877</xdr:rowOff>
    </xdr:from>
    <xdr:ext cx="405111" cy="259045"/>
    <xdr:sp macro="" textlink="">
      <xdr:nvSpPr>
        <xdr:cNvPr id="423" name="n_4aveValue【港湾・漁港】&#10;有形固定資産減価償却率">
          <a:extLst>
            <a:ext uri="{FF2B5EF4-FFF2-40B4-BE49-F238E27FC236}">
              <a16:creationId xmlns:a16="http://schemas.microsoft.com/office/drawing/2014/main" id="{DBA652F4-D516-4436-938B-5875FFA206DA}"/>
            </a:ext>
          </a:extLst>
        </xdr:cNvPr>
        <xdr:cNvSpPr txBox="1"/>
      </xdr:nvSpPr>
      <xdr:spPr>
        <a:xfrm>
          <a:off x="848369"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101616</xdr:rowOff>
    </xdr:from>
    <xdr:ext cx="405111" cy="259045"/>
    <xdr:sp macro="" textlink="">
      <xdr:nvSpPr>
        <xdr:cNvPr id="424" name="n_1mainValue【港湾・漁港】&#10;有形固定資産減価償却率">
          <a:extLst>
            <a:ext uri="{FF2B5EF4-FFF2-40B4-BE49-F238E27FC236}">
              <a16:creationId xmlns:a16="http://schemas.microsoft.com/office/drawing/2014/main" id="{8FF8A40A-FECB-4A44-A446-BF7FEEE3541C}"/>
            </a:ext>
          </a:extLst>
        </xdr:cNvPr>
        <xdr:cNvSpPr txBox="1"/>
      </xdr:nvSpPr>
      <xdr:spPr>
        <a:xfrm>
          <a:off x="3239144" y="1710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61613</xdr:rowOff>
    </xdr:from>
    <xdr:ext cx="405111" cy="259045"/>
    <xdr:sp macro="" textlink="">
      <xdr:nvSpPr>
        <xdr:cNvPr id="425" name="n_2mainValue【港湾・漁港】&#10;有形固定資産減価償却率">
          <a:extLst>
            <a:ext uri="{FF2B5EF4-FFF2-40B4-BE49-F238E27FC236}">
              <a16:creationId xmlns:a16="http://schemas.microsoft.com/office/drawing/2014/main" id="{9037C1A1-66F2-4C9E-848D-DDE09AF5609F}"/>
            </a:ext>
          </a:extLst>
        </xdr:cNvPr>
        <xdr:cNvSpPr txBox="1"/>
      </xdr:nvSpPr>
      <xdr:spPr>
        <a:xfrm>
          <a:off x="2439044"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21607</xdr:rowOff>
    </xdr:from>
    <xdr:ext cx="405111" cy="259045"/>
    <xdr:sp macro="" textlink="">
      <xdr:nvSpPr>
        <xdr:cNvPr id="426" name="n_3mainValue【港湾・漁港】&#10;有形固定資産減価償却率">
          <a:extLst>
            <a:ext uri="{FF2B5EF4-FFF2-40B4-BE49-F238E27FC236}">
              <a16:creationId xmlns:a16="http://schemas.microsoft.com/office/drawing/2014/main" id="{2A8C8041-E3A2-4BF8-8576-D8C76656F50A}"/>
            </a:ext>
          </a:extLst>
        </xdr:cNvPr>
        <xdr:cNvSpPr txBox="1"/>
      </xdr:nvSpPr>
      <xdr:spPr>
        <a:xfrm>
          <a:off x="1648469" y="1702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154957</xdr:rowOff>
    </xdr:from>
    <xdr:ext cx="405111" cy="259045"/>
    <xdr:sp macro="" textlink="">
      <xdr:nvSpPr>
        <xdr:cNvPr id="427" name="n_4mainValue【港湾・漁港】&#10;有形固定資産減価償却率">
          <a:extLst>
            <a:ext uri="{FF2B5EF4-FFF2-40B4-BE49-F238E27FC236}">
              <a16:creationId xmlns:a16="http://schemas.microsoft.com/office/drawing/2014/main" id="{607BE85D-FD21-4631-887E-7F9922C76D82}"/>
            </a:ext>
          </a:extLst>
        </xdr:cNvPr>
        <xdr:cNvSpPr txBox="1"/>
      </xdr:nvSpPr>
      <xdr:spPr>
        <a:xfrm>
          <a:off x="848369" y="1699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8" name="正方形/長方形 427">
          <a:extLst>
            <a:ext uri="{FF2B5EF4-FFF2-40B4-BE49-F238E27FC236}">
              <a16:creationId xmlns:a16="http://schemas.microsoft.com/office/drawing/2014/main" id="{52EC9B50-E963-4E38-9215-0F98454B84CC}"/>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9" name="正方形/長方形 428">
          <a:extLst>
            <a:ext uri="{FF2B5EF4-FFF2-40B4-BE49-F238E27FC236}">
              <a16:creationId xmlns:a16="http://schemas.microsoft.com/office/drawing/2014/main" id="{2032ABF9-21D7-4F1B-A463-1800181E7B7C}"/>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0" name="正方形/長方形 429">
          <a:extLst>
            <a:ext uri="{FF2B5EF4-FFF2-40B4-BE49-F238E27FC236}">
              <a16:creationId xmlns:a16="http://schemas.microsoft.com/office/drawing/2014/main" id="{790E9FAF-6390-4DA9-A1DB-44FE3479FD91}"/>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1" name="正方形/長方形 430">
          <a:extLst>
            <a:ext uri="{FF2B5EF4-FFF2-40B4-BE49-F238E27FC236}">
              <a16:creationId xmlns:a16="http://schemas.microsoft.com/office/drawing/2014/main" id="{F6BF4C5B-8D8C-4339-B38A-705A8828D66B}"/>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2" name="正方形/長方形 431">
          <a:extLst>
            <a:ext uri="{FF2B5EF4-FFF2-40B4-BE49-F238E27FC236}">
              <a16:creationId xmlns:a16="http://schemas.microsoft.com/office/drawing/2014/main" id="{BF507C16-18BA-4BB6-9E2B-93F87B4181E7}"/>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3" name="正方形/長方形 432">
          <a:extLst>
            <a:ext uri="{FF2B5EF4-FFF2-40B4-BE49-F238E27FC236}">
              <a16:creationId xmlns:a16="http://schemas.microsoft.com/office/drawing/2014/main" id="{2C7DBD8B-6131-4416-9B05-A1E7CE07F30F}"/>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4" name="正方形/長方形 433">
          <a:extLst>
            <a:ext uri="{FF2B5EF4-FFF2-40B4-BE49-F238E27FC236}">
              <a16:creationId xmlns:a16="http://schemas.microsoft.com/office/drawing/2014/main" id="{A2771601-951E-43DD-B34D-A1ADEB991274}"/>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5" name="正方形/長方形 434">
          <a:extLst>
            <a:ext uri="{FF2B5EF4-FFF2-40B4-BE49-F238E27FC236}">
              <a16:creationId xmlns:a16="http://schemas.microsoft.com/office/drawing/2014/main" id="{7F0FC267-CB9A-49DA-8F70-F696F98F092F}"/>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6" name="テキスト ボックス 435">
          <a:extLst>
            <a:ext uri="{FF2B5EF4-FFF2-40B4-BE49-F238E27FC236}">
              <a16:creationId xmlns:a16="http://schemas.microsoft.com/office/drawing/2014/main" id="{51E2818A-A4B7-4E4B-AE46-FED7E7E1FFB5}"/>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7" name="直線コネクタ 436">
          <a:extLst>
            <a:ext uri="{FF2B5EF4-FFF2-40B4-BE49-F238E27FC236}">
              <a16:creationId xmlns:a16="http://schemas.microsoft.com/office/drawing/2014/main" id="{48DF926D-BC58-40D7-B4D8-1283E14DE175}"/>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8" name="直線コネクタ 437">
          <a:extLst>
            <a:ext uri="{FF2B5EF4-FFF2-40B4-BE49-F238E27FC236}">
              <a16:creationId xmlns:a16="http://schemas.microsoft.com/office/drawing/2014/main" id="{0660C319-5344-4187-8B31-850BC2C2C691}"/>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9" name="テキスト ボックス 438">
          <a:extLst>
            <a:ext uri="{FF2B5EF4-FFF2-40B4-BE49-F238E27FC236}">
              <a16:creationId xmlns:a16="http://schemas.microsoft.com/office/drawing/2014/main" id="{AC279FE3-A857-4489-8C96-554A17908319}"/>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0" name="直線コネクタ 439">
          <a:extLst>
            <a:ext uri="{FF2B5EF4-FFF2-40B4-BE49-F238E27FC236}">
              <a16:creationId xmlns:a16="http://schemas.microsoft.com/office/drawing/2014/main" id="{4783B650-57A9-49CC-B405-9C3CA0EB338A}"/>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1" name="テキスト ボックス 440">
          <a:extLst>
            <a:ext uri="{FF2B5EF4-FFF2-40B4-BE49-F238E27FC236}">
              <a16:creationId xmlns:a16="http://schemas.microsoft.com/office/drawing/2014/main" id="{6142CEEA-BD70-460B-A4D6-EC3E1B5EC27E}"/>
            </a:ext>
          </a:extLst>
        </xdr:cNvPr>
        <xdr:cNvSpPr txBox="1"/>
      </xdr:nvSpPr>
      <xdr:spPr>
        <a:xfrm>
          <a:off x="5478976" y="1699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2" name="直線コネクタ 441">
          <a:extLst>
            <a:ext uri="{FF2B5EF4-FFF2-40B4-BE49-F238E27FC236}">
              <a16:creationId xmlns:a16="http://schemas.microsoft.com/office/drawing/2014/main" id="{E75FBE76-4001-4D50-976E-95FE1F6D33A3}"/>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3" name="テキスト ボックス 442">
          <a:extLst>
            <a:ext uri="{FF2B5EF4-FFF2-40B4-BE49-F238E27FC236}">
              <a16:creationId xmlns:a16="http://schemas.microsoft.com/office/drawing/2014/main" id="{CBF1F2FD-9E84-4EF0-8C2D-21413AAE5DAF}"/>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4" name="直線コネクタ 443">
          <a:extLst>
            <a:ext uri="{FF2B5EF4-FFF2-40B4-BE49-F238E27FC236}">
              <a16:creationId xmlns:a16="http://schemas.microsoft.com/office/drawing/2014/main" id="{FF604F70-A8C6-401B-9890-8CBBCC6EAC5E}"/>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5" name="テキスト ボックス 444">
          <a:extLst>
            <a:ext uri="{FF2B5EF4-FFF2-40B4-BE49-F238E27FC236}">
              <a16:creationId xmlns:a16="http://schemas.microsoft.com/office/drawing/2014/main" id="{22BD9335-DDF6-48E0-A9CE-149FE3C72889}"/>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6" name="直線コネクタ 445">
          <a:extLst>
            <a:ext uri="{FF2B5EF4-FFF2-40B4-BE49-F238E27FC236}">
              <a16:creationId xmlns:a16="http://schemas.microsoft.com/office/drawing/2014/main" id="{0D343575-D571-4ED3-986F-CCF739951696}"/>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7" name="テキスト ボックス 446">
          <a:extLst>
            <a:ext uri="{FF2B5EF4-FFF2-40B4-BE49-F238E27FC236}">
              <a16:creationId xmlns:a16="http://schemas.microsoft.com/office/drawing/2014/main" id="{D1B7674B-971D-4946-AEAB-C0258B524651}"/>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8" name="【港湾・漁港】&#10;一人当たり有形固定資産（償却資産）額グラフ枠">
          <a:extLst>
            <a:ext uri="{FF2B5EF4-FFF2-40B4-BE49-F238E27FC236}">
              <a16:creationId xmlns:a16="http://schemas.microsoft.com/office/drawing/2014/main" id="{13B0EDBA-8FE6-45BA-BDAF-EE6AFDDBD3CB}"/>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146920</xdr:rowOff>
    </xdr:from>
    <xdr:to>
      <xdr:col>54</xdr:col>
      <xdr:colOff>189865</xdr:colOff>
      <xdr:row>108</xdr:row>
      <xdr:rowOff>74096</xdr:rowOff>
    </xdr:to>
    <xdr:cxnSp macro="">
      <xdr:nvCxnSpPr>
        <xdr:cNvPr id="449" name="直線コネクタ 448">
          <a:extLst>
            <a:ext uri="{FF2B5EF4-FFF2-40B4-BE49-F238E27FC236}">
              <a16:creationId xmlns:a16="http://schemas.microsoft.com/office/drawing/2014/main" id="{7AF4181E-B29E-4180-9087-D904FA9E970D}"/>
            </a:ext>
          </a:extLst>
        </xdr:cNvPr>
        <xdr:cNvCxnSpPr/>
      </xdr:nvCxnSpPr>
      <xdr:spPr>
        <a:xfrm flipV="1">
          <a:off x="9429115" y="16174320"/>
          <a:ext cx="0" cy="138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77923</xdr:rowOff>
    </xdr:from>
    <xdr:ext cx="378565" cy="259045"/>
    <xdr:sp macro="" textlink="">
      <xdr:nvSpPr>
        <xdr:cNvPr id="450" name="【港湾・漁港】&#10;一人当たり有形固定資産（償却資産）額最小値テキスト">
          <a:extLst>
            <a:ext uri="{FF2B5EF4-FFF2-40B4-BE49-F238E27FC236}">
              <a16:creationId xmlns:a16="http://schemas.microsoft.com/office/drawing/2014/main" id="{45B9018D-A3BE-4251-A170-0470E84127CD}"/>
            </a:ext>
          </a:extLst>
        </xdr:cNvPr>
        <xdr:cNvSpPr txBox="1"/>
      </xdr:nvSpPr>
      <xdr:spPr>
        <a:xfrm>
          <a:off x="9467850" y="17565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74096</xdr:rowOff>
    </xdr:from>
    <xdr:to>
      <xdr:col>55</xdr:col>
      <xdr:colOff>88900</xdr:colOff>
      <xdr:row>108</xdr:row>
      <xdr:rowOff>74096</xdr:rowOff>
    </xdr:to>
    <xdr:cxnSp macro="">
      <xdr:nvCxnSpPr>
        <xdr:cNvPr id="451" name="直線コネクタ 450">
          <a:extLst>
            <a:ext uri="{FF2B5EF4-FFF2-40B4-BE49-F238E27FC236}">
              <a16:creationId xmlns:a16="http://schemas.microsoft.com/office/drawing/2014/main" id="{4E1243B2-51CD-44A5-B586-B28D134DA645}"/>
            </a:ext>
          </a:extLst>
        </xdr:cNvPr>
        <xdr:cNvCxnSpPr/>
      </xdr:nvCxnSpPr>
      <xdr:spPr>
        <a:xfrm>
          <a:off x="9363075" y="1756199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93597</xdr:rowOff>
    </xdr:from>
    <xdr:ext cx="599010" cy="259045"/>
    <xdr:sp macro="" textlink="">
      <xdr:nvSpPr>
        <xdr:cNvPr id="452" name="【港湾・漁港】&#10;一人当たり有形固定資産（償却資産）額最大値テキスト">
          <a:extLst>
            <a:ext uri="{FF2B5EF4-FFF2-40B4-BE49-F238E27FC236}">
              <a16:creationId xmlns:a16="http://schemas.microsoft.com/office/drawing/2014/main" id="{871CBF8E-164D-4CDF-A840-C111FE30D774}"/>
            </a:ext>
          </a:extLst>
        </xdr:cNvPr>
        <xdr:cNvSpPr txBox="1"/>
      </xdr:nvSpPr>
      <xdr:spPr>
        <a:xfrm>
          <a:off x="9467850" y="1596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146920</xdr:rowOff>
    </xdr:from>
    <xdr:to>
      <xdr:col>55</xdr:col>
      <xdr:colOff>88900</xdr:colOff>
      <xdr:row>99</xdr:row>
      <xdr:rowOff>146920</xdr:rowOff>
    </xdr:to>
    <xdr:cxnSp macro="">
      <xdr:nvCxnSpPr>
        <xdr:cNvPr id="453" name="直線コネクタ 452">
          <a:extLst>
            <a:ext uri="{FF2B5EF4-FFF2-40B4-BE49-F238E27FC236}">
              <a16:creationId xmlns:a16="http://schemas.microsoft.com/office/drawing/2014/main" id="{E75394C9-4563-49D1-87DA-7C401EC8D123}"/>
            </a:ext>
          </a:extLst>
        </xdr:cNvPr>
        <xdr:cNvCxnSpPr/>
      </xdr:nvCxnSpPr>
      <xdr:spPr>
        <a:xfrm>
          <a:off x="9363075" y="1617432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82604</xdr:rowOff>
    </xdr:from>
    <xdr:ext cx="534377" cy="259045"/>
    <xdr:sp macro="" textlink="">
      <xdr:nvSpPr>
        <xdr:cNvPr id="454" name="【港湾・漁港】&#10;一人当たり有形固定資産（償却資産）額平均値テキスト">
          <a:extLst>
            <a:ext uri="{FF2B5EF4-FFF2-40B4-BE49-F238E27FC236}">
              <a16:creationId xmlns:a16="http://schemas.microsoft.com/office/drawing/2014/main" id="{0CBB5B83-4616-4571-AF82-91142352EF37}"/>
            </a:ext>
          </a:extLst>
        </xdr:cNvPr>
        <xdr:cNvSpPr txBox="1"/>
      </xdr:nvSpPr>
      <xdr:spPr>
        <a:xfrm>
          <a:off x="9467850" y="1676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59727</xdr:rowOff>
    </xdr:from>
    <xdr:to>
      <xdr:col>55</xdr:col>
      <xdr:colOff>50800</xdr:colOff>
      <xdr:row>104</xdr:row>
      <xdr:rowOff>161327</xdr:rowOff>
    </xdr:to>
    <xdr:sp macro="" textlink="">
      <xdr:nvSpPr>
        <xdr:cNvPr id="455" name="フローチャート: 判断 454">
          <a:extLst>
            <a:ext uri="{FF2B5EF4-FFF2-40B4-BE49-F238E27FC236}">
              <a16:creationId xmlns:a16="http://schemas.microsoft.com/office/drawing/2014/main" id="{2688EC5E-BB46-4007-8368-294FAE07DBCD}"/>
            </a:ext>
          </a:extLst>
        </xdr:cNvPr>
        <xdr:cNvSpPr/>
      </xdr:nvSpPr>
      <xdr:spPr>
        <a:xfrm>
          <a:off x="9401175" y="1689992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61547</xdr:rowOff>
    </xdr:from>
    <xdr:to>
      <xdr:col>50</xdr:col>
      <xdr:colOff>165100</xdr:colOff>
      <xdr:row>104</xdr:row>
      <xdr:rowOff>163147</xdr:rowOff>
    </xdr:to>
    <xdr:sp macro="" textlink="">
      <xdr:nvSpPr>
        <xdr:cNvPr id="456" name="フローチャート: 判断 455">
          <a:extLst>
            <a:ext uri="{FF2B5EF4-FFF2-40B4-BE49-F238E27FC236}">
              <a16:creationId xmlns:a16="http://schemas.microsoft.com/office/drawing/2014/main" id="{282426C5-FC1E-4233-B033-DDC3B814016C}"/>
            </a:ext>
          </a:extLst>
        </xdr:cNvPr>
        <xdr:cNvSpPr/>
      </xdr:nvSpPr>
      <xdr:spPr>
        <a:xfrm>
          <a:off x="8639175" y="169049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59572</xdr:rowOff>
    </xdr:from>
    <xdr:to>
      <xdr:col>46</xdr:col>
      <xdr:colOff>38100</xdr:colOff>
      <xdr:row>104</xdr:row>
      <xdr:rowOff>161172</xdr:rowOff>
    </xdr:to>
    <xdr:sp macro="" textlink="">
      <xdr:nvSpPr>
        <xdr:cNvPr id="457" name="フローチャート: 判断 456">
          <a:extLst>
            <a:ext uri="{FF2B5EF4-FFF2-40B4-BE49-F238E27FC236}">
              <a16:creationId xmlns:a16="http://schemas.microsoft.com/office/drawing/2014/main" id="{C4672CC9-B8B8-4CA7-B5E6-58011C48F2E0}"/>
            </a:ext>
          </a:extLst>
        </xdr:cNvPr>
        <xdr:cNvSpPr/>
      </xdr:nvSpPr>
      <xdr:spPr>
        <a:xfrm>
          <a:off x="7839075" y="1689977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69273</xdr:rowOff>
    </xdr:from>
    <xdr:to>
      <xdr:col>41</xdr:col>
      <xdr:colOff>101600</xdr:colOff>
      <xdr:row>104</xdr:row>
      <xdr:rowOff>170873</xdr:rowOff>
    </xdr:to>
    <xdr:sp macro="" textlink="">
      <xdr:nvSpPr>
        <xdr:cNvPr id="458" name="フローチャート: 判断 457">
          <a:extLst>
            <a:ext uri="{FF2B5EF4-FFF2-40B4-BE49-F238E27FC236}">
              <a16:creationId xmlns:a16="http://schemas.microsoft.com/office/drawing/2014/main" id="{AEBC537A-7D1F-46FE-97DA-4518CAC40EE7}"/>
            </a:ext>
          </a:extLst>
        </xdr:cNvPr>
        <xdr:cNvSpPr/>
      </xdr:nvSpPr>
      <xdr:spPr>
        <a:xfrm>
          <a:off x="7029450" y="1690629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72930</xdr:rowOff>
    </xdr:from>
    <xdr:to>
      <xdr:col>36</xdr:col>
      <xdr:colOff>165100</xdr:colOff>
      <xdr:row>105</xdr:row>
      <xdr:rowOff>3080</xdr:rowOff>
    </xdr:to>
    <xdr:sp macro="" textlink="">
      <xdr:nvSpPr>
        <xdr:cNvPr id="459" name="フローチャート: 判断 458">
          <a:extLst>
            <a:ext uri="{FF2B5EF4-FFF2-40B4-BE49-F238E27FC236}">
              <a16:creationId xmlns:a16="http://schemas.microsoft.com/office/drawing/2014/main" id="{B5F74CD7-21BD-41C5-9184-6BF329BFA091}"/>
            </a:ext>
          </a:extLst>
        </xdr:cNvPr>
        <xdr:cNvSpPr/>
      </xdr:nvSpPr>
      <xdr:spPr>
        <a:xfrm>
          <a:off x="6238875" y="169099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5A5BA20F-2F10-4B72-826A-A742D00DCBE2}"/>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3447FC25-4105-42BE-993C-E2F0E4560EE5}"/>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88555313-5161-42FF-B06B-208323A5753E}"/>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43060B66-FFDB-46FC-BF9B-8409A1A0B4E4}"/>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526C6A80-7529-43D6-98BF-DDD4F47F22FE}"/>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11319</xdr:rowOff>
    </xdr:from>
    <xdr:to>
      <xdr:col>55</xdr:col>
      <xdr:colOff>50800</xdr:colOff>
      <xdr:row>108</xdr:row>
      <xdr:rowOff>112919</xdr:rowOff>
    </xdr:to>
    <xdr:sp macro="" textlink="">
      <xdr:nvSpPr>
        <xdr:cNvPr id="465" name="楕円 464">
          <a:extLst>
            <a:ext uri="{FF2B5EF4-FFF2-40B4-BE49-F238E27FC236}">
              <a16:creationId xmlns:a16="http://schemas.microsoft.com/office/drawing/2014/main" id="{F5C16FF5-CBE0-4248-BAF6-3FC6E9B3AC7B}"/>
            </a:ext>
          </a:extLst>
        </xdr:cNvPr>
        <xdr:cNvSpPr/>
      </xdr:nvSpPr>
      <xdr:spPr>
        <a:xfrm>
          <a:off x="9401175" y="17496044"/>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97696</xdr:rowOff>
    </xdr:from>
    <xdr:ext cx="469744" cy="259045"/>
    <xdr:sp macro="" textlink="">
      <xdr:nvSpPr>
        <xdr:cNvPr id="466" name="【港湾・漁港】&#10;一人当たり有形固定資産（償却資産）額該当値テキスト">
          <a:extLst>
            <a:ext uri="{FF2B5EF4-FFF2-40B4-BE49-F238E27FC236}">
              <a16:creationId xmlns:a16="http://schemas.microsoft.com/office/drawing/2014/main" id="{498CFC90-274B-4FB1-8B8C-CD506DBBC521}"/>
            </a:ext>
          </a:extLst>
        </xdr:cNvPr>
        <xdr:cNvSpPr txBox="1"/>
      </xdr:nvSpPr>
      <xdr:spPr>
        <a:xfrm>
          <a:off x="9467850" y="1742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11392</xdr:rowOff>
    </xdr:from>
    <xdr:to>
      <xdr:col>50</xdr:col>
      <xdr:colOff>165100</xdr:colOff>
      <xdr:row>108</xdr:row>
      <xdr:rowOff>112992</xdr:rowOff>
    </xdr:to>
    <xdr:sp macro="" textlink="">
      <xdr:nvSpPr>
        <xdr:cNvPr id="467" name="楕円 466">
          <a:extLst>
            <a:ext uri="{FF2B5EF4-FFF2-40B4-BE49-F238E27FC236}">
              <a16:creationId xmlns:a16="http://schemas.microsoft.com/office/drawing/2014/main" id="{A485C801-9B0D-4FCF-9CA9-289611523EC5}"/>
            </a:ext>
          </a:extLst>
        </xdr:cNvPr>
        <xdr:cNvSpPr/>
      </xdr:nvSpPr>
      <xdr:spPr>
        <a:xfrm>
          <a:off x="8639175" y="1749611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62119</xdr:rowOff>
    </xdr:from>
    <xdr:to>
      <xdr:col>55</xdr:col>
      <xdr:colOff>0</xdr:colOff>
      <xdr:row>108</xdr:row>
      <xdr:rowOff>62192</xdr:rowOff>
    </xdr:to>
    <xdr:cxnSp macro="">
      <xdr:nvCxnSpPr>
        <xdr:cNvPr id="468" name="直線コネクタ 467">
          <a:extLst>
            <a:ext uri="{FF2B5EF4-FFF2-40B4-BE49-F238E27FC236}">
              <a16:creationId xmlns:a16="http://schemas.microsoft.com/office/drawing/2014/main" id="{2899FA5E-6DD9-4756-9C36-8E1A3483B86B}"/>
            </a:ext>
          </a:extLst>
        </xdr:cNvPr>
        <xdr:cNvCxnSpPr/>
      </xdr:nvCxnSpPr>
      <xdr:spPr>
        <a:xfrm flipV="1">
          <a:off x="8686800" y="17553194"/>
          <a:ext cx="74295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11401</xdr:rowOff>
    </xdr:from>
    <xdr:to>
      <xdr:col>46</xdr:col>
      <xdr:colOff>38100</xdr:colOff>
      <xdr:row>108</xdr:row>
      <xdr:rowOff>113001</xdr:rowOff>
    </xdr:to>
    <xdr:sp macro="" textlink="">
      <xdr:nvSpPr>
        <xdr:cNvPr id="469" name="楕円 468">
          <a:extLst>
            <a:ext uri="{FF2B5EF4-FFF2-40B4-BE49-F238E27FC236}">
              <a16:creationId xmlns:a16="http://schemas.microsoft.com/office/drawing/2014/main" id="{646D7852-4A6C-4EDA-9FDA-540240D99968}"/>
            </a:ext>
          </a:extLst>
        </xdr:cNvPr>
        <xdr:cNvSpPr/>
      </xdr:nvSpPr>
      <xdr:spPr>
        <a:xfrm>
          <a:off x="7839075" y="1749612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62192</xdr:rowOff>
    </xdr:from>
    <xdr:to>
      <xdr:col>50</xdr:col>
      <xdr:colOff>114300</xdr:colOff>
      <xdr:row>108</xdr:row>
      <xdr:rowOff>62201</xdr:rowOff>
    </xdr:to>
    <xdr:cxnSp macro="">
      <xdr:nvCxnSpPr>
        <xdr:cNvPr id="470" name="直線コネクタ 469">
          <a:extLst>
            <a:ext uri="{FF2B5EF4-FFF2-40B4-BE49-F238E27FC236}">
              <a16:creationId xmlns:a16="http://schemas.microsoft.com/office/drawing/2014/main" id="{345B7D06-54EE-42E8-97C9-3FC1F49F380F}"/>
            </a:ext>
          </a:extLst>
        </xdr:cNvPr>
        <xdr:cNvCxnSpPr/>
      </xdr:nvCxnSpPr>
      <xdr:spPr>
        <a:xfrm flipV="1">
          <a:off x="7886700" y="17553267"/>
          <a:ext cx="8001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11401</xdr:rowOff>
    </xdr:from>
    <xdr:to>
      <xdr:col>41</xdr:col>
      <xdr:colOff>101600</xdr:colOff>
      <xdr:row>108</xdr:row>
      <xdr:rowOff>113001</xdr:rowOff>
    </xdr:to>
    <xdr:sp macro="" textlink="">
      <xdr:nvSpPr>
        <xdr:cNvPr id="471" name="楕円 470">
          <a:extLst>
            <a:ext uri="{FF2B5EF4-FFF2-40B4-BE49-F238E27FC236}">
              <a16:creationId xmlns:a16="http://schemas.microsoft.com/office/drawing/2014/main" id="{09D8DD95-C4D1-402A-910C-9128EC72002F}"/>
            </a:ext>
          </a:extLst>
        </xdr:cNvPr>
        <xdr:cNvSpPr/>
      </xdr:nvSpPr>
      <xdr:spPr>
        <a:xfrm>
          <a:off x="7029450" y="1749612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62201</xdr:rowOff>
    </xdr:from>
    <xdr:to>
      <xdr:col>45</xdr:col>
      <xdr:colOff>177800</xdr:colOff>
      <xdr:row>108</xdr:row>
      <xdr:rowOff>62201</xdr:rowOff>
    </xdr:to>
    <xdr:cxnSp macro="">
      <xdr:nvCxnSpPr>
        <xdr:cNvPr id="472" name="直線コネクタ 471">
          <a:extLst>
            <a:ext uri="{FF2B5EF4-FFF2-40B4-BE49-F238E27FC236}">
              <a16:creationId xmlns:a16="http://schemas.microsoft.com/office/drawing/2014/main" id="{8FECF20E-ED8D-4ECC-8391-7A68890272F4}"/>
            </a:ext>
          </a:extLst>
        </xdr:cNvPr>
        <xdr:cNvCxnSpPr/>
      </xdr:nvCxnSpPr>
      <xdr:spPr>
        <a:xfrm>
          <a:off x="7077075" y="17553276"/>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11392</xdr:rowOff>
    </xdr:from>
    <xdr:to>
      <xdr:col>36</xdr:col>
      <xdr:colOff>165100</xdr:colOff>
      <xdr:row>108</xdr:row>
      <xdr:rowOff>112992</xdr:rowOff>
    </xdr:to>
    <xdr:sp macro="" textlink="">
      <xdr:nvSpPr>
        <xdr:cNvPr id="473" name="楕円 472">
          <a:extLst>
            <a:ext uri="{FF2B5EF4-FFF2-40B4-BE49-F238E27FC236}">
              <a16:creationId xmlns:a16="http://schemas.microsoft.com/office/drawing/2014/main" id="{1B029EEF-7C9B-4102-B127-FC4103240816}"/>
            </a:ext>
          </a:extLst>
        </xdr:cNvPr>
        <xdr:cNvSpPr/>
      </xdr:nvSpPr>
      <xdr:spPr>
        <a:xfrm>
          <a:off x="6238875" y="1749611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62192</xdr:rowOff>
    </xdr:from>
    <xdr:to>
      <xdr:col>41</xdr:col>
      <xdr:colOff>50800</xdr:colOff>
      <xdr:row>108</xdr:row>
      <xdr:rowOff>62201</xdr:rowOff>
    </xdr:to>
    <xdr:cxnSp macro="">
      <xdr:nvCxnSpPr>
        <xdr:cNvPr id="474" name="直線コネクタ 473">
          <a:extLst>
            <a:ext uri="{FF2B5EF4-FFF2-40B4-BE49-F238E27FC236}">
              <a16:creationId xmlns:a16="http://schemas.microsoft.com/office/drawing/2014/main" id="{7F8E3D5F-FD38-4E3C-AC82-4697B4FAAC37}"/>
            </a:ext>
          </a:extLst>
        </xdr:cNvPr>
        <xdr:cNvCxnSpPr/>
      </xdr:nvCxnSpPr>
      <xdr:spPr>
        <a:xfrm>
          <a:off x="6286500" y="17553267"/>
          <a:ext cx="790575"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8224</xdr:rowOff>
    </xdr:from>
    <xdr:ext cx="534377" cy="259045"/>
    <xdr:sp macro="" textlink="">
      <xdr:nvSpPr>
        <xdr:cNvPr id="475" name="n_1aveValue【港湾・漁港】&#10;一人当たり有形固定資産（償却資産）額">
          <a:extLst>
            <a:ext uri="{FF2B5EF4-FFF2-40B4-BE49-F238E27FC236}">
              <a16:creationId xmlns:a16="http://schemas.microsoft.com/office/drawing/2014/main" id="{E1E930A7-8008-4F38-BCAD-A95B99C66208}"/>
            </a:ext>
          </a:extLst>
        </xdr:cNvPr>
        <xdr:cNvSpPr txBox="1"/>
      </xdr:nvSpPr>
      <xdr:spPr>
        <a:xfrm>
          <a:off x="8429136" y="166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6249</xdr:rowOff>
    </xdr:from>
    <xdr:ext cx="534377" cy="259045"/>
    <xdr:sp macro="" textlink="">
      <xdr:nvSpPr>
        <xdr:cNvPr id="476" name="n_2aveValue【港湾・漁港】&#10;一人当たり有形固定資産（償却資産）額">
          <a:extLst>
            <a:ext uri="{FF2B5EF4-FFF2-40B4-BE49-F238E27FC236}">
              <a16:creationId xmlns:a16="http://schemas.microsoft.com/office/drawing/2014/main" id="{0AD6CD86-EF06-4703-B423-2F89037CA890}"/>
            </a:ext>
          </a:extLst>
        </xdr:cNvPr>
        <xdr:cNvSpPr txBox="1"/>
      </xdr:nvSpPr>
      <xdr:spPr>
        <a:xfrm>
          <a:off x="7648086" y="1668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15950</xdr:rowOff>
    </xdr:from>
    <xdr:ext cx="534377" cy="259045"/>
    <xdr:sp macro="" textlink="">
      <xdr:nvSpPr>
        <xdr:cNvPr id="477" name="n_3aveValue【港湾・漁港】&#10;一人当たり有形固定資産（償却資産）額">
          <a:extLst>
            <a:ext uri="{FF2B5EF4-FFF2-40B4-BE49-F238E27FC236}">
              <a16:creationId xmlns:a16="http://schemas.microsoft.com/office/drawing/2014/main" id="{DEC17C58-D465-4CFE-AEB4-3ABB63B3F88C}"/>
            </a:ext>
          </a:extLst>
        </xdr:cNvPr>
        <xdr:cNvSpPr txBox="1"/>
      </xdr:nvSpPr>
      <xdr:spPr>
        <a:xfrm>
          <a:off x="6847986" y="166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19607</xdr:rowOff>
    </xdr:from>
    <xdr:ext cx="534377" cy="259045"/>
    <xdr:sp macro="" textlink="">
      <xdr:nvSpPr>
        <xdr:cNvPr id="478" name="n_4aveValue【港湾・漁港】&#10;一人当たり有形固定資産（償却資産）額">
          <a:extLst>
            <a:ext uri="{FF2B5EF4-FFF2-40B4-BE49-F238E27FC236}">
              <a16:creationId xmlns:a16="http://schemas.microsoft.com/office/drawing/2014/main" id="{55553C49-7B29-4466-9B5F-F7BCEF713088}"/>
            </a:ext>
          </a:extLst>
        </xdr:cNvPr>
        <xdr:cNvSpPr txBox="1"/>
      </xdr:nvSpPr>
      <xdr:spPr>
        <a:xfrm>
          <a:off x="6038361" y="1669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104119</xdr:rowOff>
    </xdr:from>
    <xdr:ext cx="469744" cy="259045"/>
    <xdr:sp macro="" textlink="">
      <xdr:nvSpPr>
        <xdr:cNvPr id="479" name="n_1mainValue【港湾・漁港】&#10;一人当たり有形固定資産（償却資産）額">
          <a:extLst>
            <a:ext uri="{FF2B5EF4-FFF2-40B4-BE49-F238E27FC236}">
              <a16:creationId xmlns:a16="http://schemas.microsoft.com/office/drawing/2014/main" id="{4882AD9C-FFE4-4D9C-81CB-A742201B8399}"/>
            </a:ext>
          </a:extLst>
        </xdr:cNvPr>
        <xdr:cNvSpPr txBox="1"/>
      </xdr:nvSpPr>
      <xdr:spPr>
        <a:xfrm>
          <a:off x="8458278" y="1759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104128</xdr:rowOff>
    </xdr:from>
    <xdr:ext cx="469744" cy="259045"/>
    <xdr:sp macro="" textlink="">
      <xdr:nvSpPr>
        <xdr:cNvPr id="480" name="n_2mainValue【港湾・漁港】&#10;一人当たり有形固定資産（償却資産）額">
          <a:extLst>
            <a:ext uri="{FF2B5EF4-FFF2-40B4-BE49-F238E27FC236}">
              <a16:creationId xmlns:a16="http://schemas.microsoft.com/office/drawing/2014/main" id="{751D1EB4-CCC5-40BC-A863-067D425E24CF}"/>
            </a:ext>
          </a:extLst>
        </xdr:cNvPr>
        <xdr:cNvSpPr txBox="1"/>
      </xdr:nvSpPr>
      <xdr:spPr>
        <a:xfrm>
          <a:off x="7677228" y="175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104128</xdr:rowOff>
    </xdr:from>
    <xdr:ext cx="469744" cy="259045"/>
    <xdr:sp macro="" textlink="">
      <xdr:nvSpPr>
        <xdr:cNvPr id="481" name="n_3mainValue【港湾・漁港】&#10;一人当たり有形固定資産（償却資産）額">
          <a:extLst>
            <a:ext uri="{FF2B5EF4-FFF2-40B4-BE49-F238E27FC236}">
              <a16:creationId xmlns:a16="http://schemas.microsoft.com/office/drawing/2014/main" id="{F0326A82-F36A-4C76-A326-5AC6FFB3EBD1}"/>
            </a:ext>
          </a:extLst>
        </xdr:cNvPr>
        <xdr:cNvSpPr txBox="1"/>
      </xdr:nvSpPr>
      <xdr:spPr>
        <a:xfrm>
          <a:off x="6867603" y="175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104119</xdr:rowOff>
    </xdr:from>
    <xdr:ext cx="469744" cy="259045"/>
    <xdr:sp macro="" textlink="">
      <xdr:nvSpPr>
        <xdr:cNvPr id="482" name="n_4mainValue【港湾・漁港】&#10;一人当たり有形固定資産（償却資産）額">
          <a:extLst>
            <a:ext uri="{FF2B5EF4-FFF2-40B4-BE49-F238E27FC236}">
              <a16:creationId xmlns:a16="http://schemas.microsoft.com/office/drawing/2014/main" id="{777A3F46-1BF9-43C6-BBF4-C80B46A27771}"/>
            </a:ext>
          </a:extLst>
        </xdr:cNvPr>
        <xdr:cNvSpPr txBox="1"/>
      </xdr:nvSpPr>
      <xdr:spPr>
        <a:xfrm>
          <a:off x="6067503" y="1759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3" name="正方形/長方形 482">
          <a:extLst>
            <a:ext uri="{FF2B5EF4-FFF2-40B4-BE49-F238E27FC236}">
              <a16:creationId xmlns:a16="http://schemas.microsoft.com/office/drawing/2014/main" id="{C11D62B1-22F1-49BA-9B2D-55DB17D387B3}"/>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4" name="正方形/長方形 483">
          <a:extLst>
            <a:ext uri="{FF2B5EF4-FFF2-40B4-BE49-F238E27FC236}">
              <a16:creationId xmlns:a16="http://schemas.microsoft.com/office/drawing/2014/main" id="{2FFB197E-9C75-4EC8-8F29-A3EA0992E961}"/>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5" name="正方形/長方形 484">
          <a:extLst>
            <a:ext uri="{FF2B5EF4-FFF2-40B4-BE49-F238E27FC236}">
              <a16:creationId xmlns:a16="http://schemas.microsoft.com/office/drawing/2014/main" id="{791A6433-C86B-4407-98CC-4081E669CD6D}"/>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6" name="正方形/長方形 485">
          <a:extLst>
            <a:ext uri="{FF2B5EF4-FFF2-40B4-BE49-F238E27FC236}">
              <a16:creationId xmlns:a16="http://schemas.microsoft.com/office/drawing/2014/main" id="{88C4E05A-B05B-4A48-938C-6ABA6B317771}"/>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7" name="正方形/長方形 486">
          <a:extLst>
            <a:ext uri="{FF2B5EF4-FFF2-40B4-BE49-F238E27FC236}">
              <a16:creationId xmlns:a16="http://schemas.microsoft.com/office/drawing/2014/main" id="{58443317-8065-4F36-9B79-2AC716B8BB4A}"/>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8" name="正方形/長方形 487">
          <a:extLst>
            <a:ext uri="{FF2B5EF4-FFF2-40B4-BE49-F238E27FC236}">
              <a16:creationId xmlns:a16="http://schemas.microsoft.com/office/drawing/2014/main" id="{8F4B1E65-7960-41D9-863D-8691A104ABD5}"/>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9" name="正方形/長方形 488">
          <a:extLst>
            <a:ext uri="{FF2B5EF4-FFF2-40B4-BE49-F238E27FC236}">
              <a16:creationId xmlns:a16="http://schemas.microsoft.com/office/drawing/2014/main" id="{A27F628B-1566-4DEC-ACBF-FEA107B34311}"/>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正方形/長方形 489">
          <a:extLst>
            <a:ext uri="{FF2B5EF4-FFF2-40B4-BE49-F238E27FC236}">
              <a16:creationId xmlns:a16="http://schemas.microsoft.com/office/drawing/2014/main" id="{5280A228-E836-4155-BEA3-E758CB007B4C}"/>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1" name="テキスト ボックス 490">
          <a:extLst>
            <a:ext uri="{FF2B5EF4-FFF2-40B4-BE49-F238E27FC236}">
              <a16:creationId xmlns:a16="http://schemas.microsoft.com/office/drawing/2014/main" id="{5CF5A4B2-D659-49C5-B756-9A005D2ED67F}"/>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2" name="直線コネクタ 491">
          <a:extLst>
            <a:ext uri="{FF2B5EF4-FFF2-40B4-BE49-F238E27FC236}">
              <a16:creationId xmlns:a16="http://schemas.microsoft.com/office/drawing/2014/main" id="{555D871E-5E69-4BB8-9AD0-C4D7CF682897}"/>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3" name="テキスト ボックス 492">
          <a:extLst>
            <a:ext uri="{FF2B5EF4-FFF2-40B4-BE49-F238E27FC236}">
              <a16:creationId xmlns:a16="http://schemas.microsoft.com/office/drawing/2014/main" id="{46C18A5D-D60F-4367-BB47-74649360438E}"/>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4" name="直線コネクタ 493">
          <a:extLst>
            <a:ext uri="{FF2B5EF4-FFF2-40B4-BE49-F238E27FC236}">
              <a16:creationId xmlns:a16="http://schemas.microsoft.com/office/drawing/2014/main" id="{4194EFAF-0073-4C80-8915-1DA1A795CE19}"/>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5" name="テキスト ボックス 494">
          <a:extLst>
            <a:ext uri="{FF2B5EF4-FFF2-40B4-BE49-F238E27FC236}">
              <a16:creationId xmlns:a16="http://schemas.microsoft.com/office/drawing/2014/main" id="{E70EC62B-E8E2-422F-B90C-532700F1D09B}"/>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6" name="直線コネクタ 495">
          <a:extLst>
            <a:ext uri="{FF2B5EF4-FFF2-40B4-BE49-F238E27FC236}">
              <a16:creationId xmlns:a16="http://schemas.microsoft.com/office/drawing/2014/main" id="{D29CC5BA-691D-409D-895A-A741052CA886}"/>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7" name="テキスト ボックス 496">
          <a:extLst>
            <a:ext uri="{FF2B5EF4-FFF2-40B4-BE49-F238E27FC236}">
              <a16:creationId xmlns:a16="http://schemas.microsoft.com/office/drawing/2014/main" id="{E7A7E012-B8D0-4A4D-9E6A-C567426D0AAB}"/>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8" name="直線コネクタ 497">
          <a:extLst>
            <a:ext uri="{FF2B5EF4-FFF2-40B4-BE49-F238E27FC236}">
              <a16:creationId xmlns:a16="http://schemas.microsoft.com/office/drawing/2014/main" id="{F2BEEB07-82D3-4DC4-8C46-A33C0A5DD49F}"/>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9" name="テキスト ボックス 498">
          <a:extLst>
            <a:ext uri="{FF2B5EF4-FFF2-40B4-BE49-F238E27FC236}">
              <a16:creationId xmlns:a16="http://schemas.microsoft.com/office/drawing/2014/main" id="{5223DE61-F394-4D2F-9BC1-A6BA8D04D840}"/>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0" name="直線コネクタ 499">
          <a:extLst>
            <a:ext uri="{FF2B5EF4-FFF2-40B4-BE49-F238E27FC236}">
              <a16:creationId xmlns:a16="http://schemas.microsoft.com/office/drawing/2014/main" id="{E3122C3D-8789-4980-A07F-EF3E869D64D9}"/>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1" name="テキスト ボックス 500">
          <a:extLst>
            <a:ext uri="{FF2B5EF4-FFF2-40B4-BE49-F238E27FC236}">
              <a16:creationId xmlns:a16="http://schemas.microsoft.com/office/drawing/2014/main" id="{03696D9B-D185-45AA-BA16-AAFC5CE9A861}"/>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2" name="直線コネクタ 501">
          <a:extLst>
            <a:ext uri="{FF2B5EF4-FFF2-40B4-BE49-F238E27FC236}">
              <a16:creationId xmlns:a16="http://schemas.microsoft.com/office/drawing/2014/main" id="{500988E5-7C27-4AB7-8B18-DF052EFC3186}"/>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3" name="テキスト ボックス 502">
          <a:extLst>
            <a:ext uri="{FF2B5EF4-FFF2-40B4-BE49-F238E27FC236}">
              <a16:creationId xmlns:a16="http://schemas.microsoft.com/office/drawing/2014/main" id="{47BE6D3E-6992-4A18-A1E5-BF745B05D69C}"/>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4" name="直線コネクタ 503">
          <a:extLst>
            <a:ext uri="{FF2B5EF4-FFF2-40B4-BE49-F238E27FC236}">
              <a16:creationId xmlns:a16="http://schemas.microsoft.com/office/drawing/2014/main" id="{C1BF57C3-9B9F-401B-89FF-FC2E61F639EC}"/>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5" name="テキスト ボックス 504">
          <a:extLst>
            <a:ext uri="{FF2B5EF4-FFF2-40B4-BE49-F238E27FC236}">
              <a16:creationId xmlns:a16="http://schemas.microsoft.com/office/drawing/2014/main" id="{AE271470-7633-4B27-9221-DC4697CB92F1}"/>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ED7514CE-260E-4AF5-BF84-2FF9CF55804C}"/>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7" name="テキスト ボックス 506">
          <a:extLst>
            <a:ext uri="{FF2B5EF4-FFF2-40B4-BE49-F238E27FC236}">
              <a16:creationId xmlns:a16="http://schemas.microsoft.com/office/drawing/2014/main" id="{A3254933-8CC2-4EF8-A268-6BC271AC9FE8}"/>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a:extLst>
            <a:ext uri="{FF2B5EF4-FFF2-40B4-BE49-F238E27FC236}">
              <a16:creationId xmlns:a16="http://schemas.microsoft.com/office/drawing/2014/main" id="{D30B39D0-2FE7-426C-B3B6-E4B9A02E3CCA}"/>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1089</xdr:rowOff>
    </xdr:from>
    <xdr:to>
      <xdr:col>85</xdr:col>
      <xdr:colOff>126364</xdr:colOff>
      <xdr:row>41</xdr:row>
      <xdr:rowOff>97427</xdr:rowOff>
    </xdr:to>
    <xdr:cxnSp macro="">
      <xdr:nvCxnSpPr>
        <xdr:cNvPr id="509" name="直線コネクタ 508">
          <a:extLst>
            <a:ext uri="{FF2B5EF4-FFF2-40B4-BE49-F238E27FC236}">
              <a16:creationId xmlns:a16="http://schemas.microsoft.com/office/drawing/2014/main" id="{970D402A-3E8B-439F-B52D-A4FE0DB8A7F3}"/>
            </a:ext>
          </a:extLst>
        </xdr:cNvPr>
        <xdr:cNvCxnSpPr/>
      </xdr:nvCxnSpPr>
      <xdr:spPr>
        <a:xfrm flipV="1">
          <a:off x="14696439" y="5506539"/>
          <a:ext cx="0" cy="1229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101254</xdr:rowOff>
    </xdr:from>
    <xdr:ext cx="405111" cy="259045"/>
    <xdr:sp macro="" textlink="">
      <xdr:nvSpPr>
        <xdr:cNvPr id="510" name="【認定こども園・幼稚園・保育所】&#10;有形固定資産減価償却率最小値テキスト">
          <a:extLst>
            <a:ext uri="{FF2B5EF4-FFF2-40B4-BE49-F238E27FC236}">
              <a16:creationId xmlns:a16="http://schemas.microsoft.com/office/drawing/2014/main" id="{EA7FBC38-97A4-4FD4-8972-EDC6520BAE40}"/>
            </a:ext>
          </a:extLst>
        </xdr:cNvPr>
        <xdr:cNvSpPr txBox="1"/>
      </xdr:nvSpPr>
      <xdr:spPr>
        <a:xfrm>
          <a:off x="14735175" y="6743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97427</xdr:rowOff>
    </xdr:from>
    <xdr:to>
      <xdr:col>86</xdr:col>
      <xdr:colOff>25400</xdr:colOff>
      <xdr:row>41</xdr:row>
      <xdr:rowOff>97427</xdr:rowOff>
    </xdr:to>
    <xdr:cxnSp macro="">
      <xdr:nvCxnSpPr>
        <xdr:cNvPr id="511" name="直線コネクタ 510">
          <a:extLst>
            <a:ext uri="{FF2B5EF4-FFF2-40B4-BE49-F238E27FC236}">
              <a16:creationId xmlns:a16="http://schemas.microsoft.com/office/drawing/2014/main" id="{BD3ECC2E-C0F9-4368-8819-2C9CB06D3590}"/>
            </a:ext>
          </a:extLst>
        </xdr:cNvPr>
        <xdr:cNvCxnSpPr/>
      </xdr:nvCxnSpPr>
      <xdr:spPr>
        <a:xfrm>
          <a:off x="14611350" y="67363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119216</xdr:rowOff>
    </xdr:from>
    <xdr:ext cx="405111" cy="259045"/>
    <xdr:sp macro="" textlink="">
      <xdr:nvSpPr>
        <xdr:cNvPr id="512" name="【認定こども園・幼稚園・保育所】&#10;有形固定資産減価償却率最大値テキスト">
          <a:extLst>
            <a:ext uri="{FF2B5EF4-FFF2-40B4-BE49-F238E27FC236}">
              <a16:creationId xmlns:a16="http://schemas.microsoft.com/office/drawing/2014/main" id="{3F57CC87-712B-47F4-8C57-57FFEAD3452D}"/>
            </a:ext>
          </a:extLst>
        </xdr:cNvPr>
        <xdr:cNvSpPr txBox="1"/>
      </xdr:nvSpPr>
      <xdr:spPr>
        <a:xfrm>
          <a:off x="14735175" y="5303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1089</xdr:rowOff>
    </xdr:from>
    <xdr:to>
      <xdr:col>86</xdr:col>
      <xdr:colOff>25400</xdr:colOff>
      <xdr:row>34</xdr:row>
      <xdr:rowOff>1089</xdr:rowOff>
    </xdr:to>
    <xdr:cxnSp macro="">
      <xdr:nvCxnSpPr>
        <xdr:cNvPr id="513" name="直線コネクタ 512">
          <a:extLst>
            <a:ext uri="{FF2B5EF4-FFF2-40B4-BE49-F238E27FC236}">
              <a16:creationId xmlns:a16="http://schemas.microsoft.com/office/drawing/2014/main" id="{2C50DD26-0647-454E-8FFA-ECCCDC07DDE2}"/>
            </a:ext>
          </a:extLst>
        </xdr:cNvPr>
        <xdr:cNvCxnSpPr/>
      </xdr:nvCxnSpPr>
      <xdr:spPr>
        <a:xfrm>
          <a:off x="14611350" y="55065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84200</xdr:rowOff>
    </xdr:from>
    <xdr:ext cx="405111" cy="259045"/>
    <xdr:sp macro="" textlink="">
      <xdr:nvSpPr>
        <xdr:cNvPr id="514" name="【認定こども園・幼稚園・保育所】&#10;有形固定資産減価償却率平均値テキスト">
          <a:extLst>
            <a:ext uri="{FF2B5EF4-FFF2-40B4-BE49-F238E27FC236}">
              <a16:creationId xmlns:a16="http://schemas.microsoft.com/office/drawing/2014/main" id="{A8A04711-A38E-4CEB-852E-EE8F9861FE2F}"/>
            </a:ext>
          </a:extLst>
        </xdr:cNvPr>
        <xdr:cNvSpPr txBox="1"/>
      </xdr:nvSpPr>
      <xdr:spPr>
        <a:xfrm>
          <a:off x="14735175" y="60786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61323</xdr:rowOff>
    </xdr:from>
    <xdr:to>
      <xdr:col>85</xdr:col>
      <xdr:colOff>177800</xdr:colOff>
      <xdr:row>38</xdr:row>
      <xdr:rowOff>162923</xdr:rowOff>
    </xdr:to>
    <xdr:sp macro="" textlink="">
      <xdr:nvSpPr>
        <xdr:cNvPr id="515" name="フローチャート: 判断 514">
          <a:extLst>
            <a:ext uri="{FF2B5EF4-FFF2-40B4-BE49-F238E27FC236}">
              <a16:creationId xmlns:a16="http://schemas.microsoft.com/office/drawing/2014/main" id="{8EFEE6C7-DB61-4C76-A761-BB0D20A6CC2A}"/>
            </a:ext>
          </a:extLst>
        </xdr:cNvPr>
        <xdr:cNvSpPr/>
      </xdr:nvSpPr>
      <xdr:spPr>
        <a:xfrm>
          <a:off x="14649450" y="62176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44994</xdr:rowOff>
    </xdr:from>
    <xdr:to>
      <xdr:col>81</xdr:col>
      <xdr:colOff>101600</xdr:colOff>
      <xdr:row>38</xdr:row>
      <xdr:rowOff>146594</xdr:rowOff>
    </xdr:to>
    <xdr:sp macro="" textlink="">
      <xdr:nvSpPr>
        <xdr:cNvPr id="516" name="フローチャート: 判断 515">
          <a:extLst>
            <a:ext uri="{FF2B5EF4-FFF2-40B4-BE49-F238E27FC236}">
              <a16:creationId xmlns:a16="http://schemas.microsoft.com/office/drawing/2014/main" id="{B89E84E9-99EF-4240-AEDD-79C99C44074A}"/>
            </a:ext>
          </a:extLst>
        </xdr:cNvPr>
        <xdr:cNvSpPr/>
      </xdr:nvSpPr>
      <xdr:spPr>
        <a:xfrm>
          <a:off x="138874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97246</xdr:rowOff>
    </xdr:from>
    <xdr:to>
      <xdr:col>76</xdr:col>
      <xdr:colOff>165100</xdr:colOff>
      <xdr:row>39</xdr:row>
      <xdr:rowOff>27396</xdr:rowOff>
    </xdr:to>
    <xdr:sp macro="" textlink="">
      <xdr:nvSpPr>
        <xdr:cNvPr id="517" name="フローチャート: 判断 516">
          <a:extLst>
            <a:ext uri="{FF2B5EF4-FFF2-40B4-BE49-F238E27FC236}">
              <a16:creationId xmlns:a16="http://schemas.microsoft.com/office/drawing/2014/main" id="{750F05C4-7A78-43A0-840B-C6D7046D9B5F}"/>
            </a:ext>
          </a:extLst>
        </xdr:cNvPr>
        <xdr:cNvSpPr/>
      </xdr:nvSpPr>
      <xdr:spPr>
        <a:xfrm>
          <a:off x="13096875" y="62503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18" name="フローチャート: 判断 517">
          <a:extLst>
            <a:ext uri="{FF2B5EF4-FFF2-40B4-BE49-F238E27FC236}">
              <a16:creationId xmlns:a16="http://schemas.microsoft.com/office/drawing/2014/main" id="{45B49285-ED81-482A-94DD-ACC7F35D1484}"/>
            </a:ext>
          </a:extLst>
        </xdr:cNvPr>
        <xdr:cNvSpPr/>
      </xdr:nvSpPr>
      <xdr:spPr>
        <a:xfrm>
          <a:off x="12296775" y="62210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519" name="フローチャート: 判断 518">
          <a:extLst>
            <a:ext uri="{FF2B5EF4-FFF2-40B4-BE49-F238E27FC236}">
              <a16:creationId xmlns:a16="http://schemas.microsoft.com/office/drawing/2014/main" id="{F5D60BD9-E6D9-443C-ADD5-BEC0C9898EC0}"/>
            </a:ext>
          </a:extLst>
        </xdr:cNvPr>
        <xdr:cNvSpPr/>
      </xdr:nvSpPr>
      <xdr:spPr>
        <a:xfrm>
          <a:off x="114871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D4F7B84F-7C74-4241-B679-E65C8607C86B}"/>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44A6C8C3-36DE-47D2-8344-051464AA8C1D}"/>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751654E2-4A3C-456E-8B69-33CC3DFC3755}"/>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528A891-1280-401F-9EA9-40BDA1371376}"/>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D893D05A-7C0A-401A-AC50-90E8618B2068}"/>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44994</xdr:rowOff>
    </xdr:from>
    <xdr:to>
      <xdr:col>85</xdr:col>
      <xdr:colOff>177800</xdr:colOff>
      <xdr:row>40</xdr:row>
      <xdr:rowOff>146594</xdr:rowOff>
    </xdr:to>
    <xdr:sp macro="" textlink="">
      <xdr:nvSpPr>
        <xdr:cNvPr id="525" name="楕円 524">
          <a:extLst>
            <a:ext uri="{FF2B5EF4-FFF2-40B4-BE49-F238E27FC236}">
              <a16:creationId xmlns:a16="http://schemas.microsoft.com/office/drawing/2014/main" id="{759D7AAC-F36C-49C8-B026-E3410B2FE49A}"/>
            </a:ext>
          </a:extLst>
        </xdr:cNvPr>
        <xdr:cNvSpPr/>
      </xdr:nvSpPr>
      <xdr:spPr>
        <a:xfrm>
          <a:off x="14649450" y="65251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23421</xdr:rowOff>
    </xdr:from>
    <xdr:ext cx="405111" cy="259045"/>
    <xdr:sp macro="" textlink="">
      <xdr:nvSpPr>
        <xdr:cNvPr id="526" name="【認定こども園・幼稚園・保育所】&#10;有形固定資産減価償却率該当値テキスト">
          <a:extLst>
            <a:ext uri="{FF2B5EF4-FFF2-40B4-BE49-F238E27FC236}">
              <a16:creationId xmlns:a16="http://schemas.microsoft.com/office/drawing/2014/main" id="{26BDC500-AC82-4238-B916-83140D129486}"/>
            </a:ext>
          </a:extLst>
        </xdr:cNvPr>
        <xdr:cNvSpPr txBox="1"/>
      </xdr:nvSpPr>
      <xdr:spPr>
        <a:xfrm>
          <a:off x="14735175" y="6503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28666</xdr:rowOff>
    </xdr:from>
    <xdr:to>
      <xdr:col>81</xdr:col>
      <xdr:colOff>101600</xdr:colOff>
      <xdr:row>40</xdr:row>
      <xdr:rowOff>130266</xdr:rowOff>
    </xdr:to>
    <xdr:sp macro="" textlink="">
      <xdr:nvSpPr>
        <xdr:cNvPr id="527" name="楕円 526">
          <a:extLst>
            <a:ext uri="{FF2B5EF4-FFF2-40B4-BE49-F238E27FC236}">
              <a16:creationId xmlns:a16="http://schemas.microsoft.com/office/drawing/2014/main" id="{6B97C933-69EA-47D7-AC00-53EB4ABBB4F4}"/>
            </a:ext>
          </a:extLst>
        </xdr:cNvPr>
        <xdr:cNvSpPr/>
      </xdr:nvSpPr>
      <xdr:spPr>
        <a:xfrm>
          <a:off x="13887450" y="650249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79466</xdr:rowOff>
    </xdr:from>
    <xdr:to>
      <xdr:col>85</xdr:col>
      <xdr:colOff>127000</xdr:colOff>
      <xdr:row>40</xdr:row>
      <xdr:rowOff>95794</xdr:rowOff>
    </xdr:to>
    <xdr:cxnSp macro="">
      <xdr:nvCxnSpPr>
        <xdr:cNvPr id="528" name="直線コネクタ 527">
          <a:extLst>
            <a:ext uri="{FF2B5EF4-FFF2-40B4-BE49-F238E27FC236}">
              <a16:creationId xmlns:a16="http://schemas.microsoft.com/office/drawing/2014/main" id="{5B71B0D5-3C35-4867-A4D0-1ACB332F808D}"/>
            </a:ext>
          </a:extLst>
        </xdr:cNvPr>
        <xdr:cNvCxnSpPr/>
      </xdr:nvCxnSpPr>
      <xdr:spPr>
        <a:xfrm>
          <a:off x="13935075" y="6559641"/>
          <a:ext cx="762000"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58057</xdr:rowOff>
    </xdr:from>
    <xdr:to>
      <xdr:col>76</xdr:col>
      <xdr:colOff>165100</xdr:colOff>
      <xdr:row>40</xdr:row>
      <xdr:rowOff>159657</xdr:rowOff>
    </xdr:to>
    <xdr:sp macro="" textlink="">
      <xdr:nvSpPr>
        <xdr:cNvPr id="529" name="楕円 528">
          <a:extLst>
            <a:ext uri="{FF2B5EF4-FFF2-40B4-BE49-F238E27FC236}">
              <a16:creationId xmlns:a16="http://schemas.microsoft.com/office/drawing/2014/main" id="{CBBCA41E-D201-4517-8494-1C644117C78C}"/>
            </a:ext>
          </a:extLst>
        </xdr:cNvPr>
        <xdr:cNvSpPr/>
      </xdr:nvSpPr>
      <xdr:spPr>
        <a:xfrm>
          <a:off x="13096875" y="653505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79466</xdr:rowOff>
    </xdr:from>
    <xdr:to>
      <xdr:col>81</xdr:col>
      <xdr:colOff>50800</xdr:colOff>
      <xdr:row>40</xdr:row>
      <xdr:rowOff>108857</xdr:rowOff>
    </xdr:to>
    <xdr:cxnSp macro="">
      <xdr:nvCxnSpPr>
        <xdr:cNvPr id="530" name="直線コネクタ 529">
          <a:extLst>
            <a:ext uri="{FF2B5EF4-FFF2-40B4-BE49-F238E27FC236}">
              <a16:creationId xmlns:a16="http://schemas.microsoft.com/office/drawing/2014/main" id="{EA6D87E6-28F6-4726-8950-66CFA1135B0F}"/>
            </a:ext>
          </a:extLst>
        </xdr:cNvPr>
        <xdr:cNvCxnSpPr/>
      </xdr:nvCxnSpPr>
      <xdr:spPr>
        <a:xfrm flipV="1">
          <a:off x="13144500" y="6559641"/>
          <a:ext cx="790575" cy="2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74385</xdr:rowOff>
    </xdr:from>
    <xdr:to>
      <xdr:col>72</xdr:col>
      <xdr:colOff>38100</xdr:colOff>
      <xdr:row>41</xdr:row>
      <xdr:rowOff>4535</xdr:rowOff>
    </xdr:to>
    <xdr:sp macro="" textlink="">
      <xdr:nvSpPr>
        <xdr:cNvPr id="531" name="楕円 530">
          <a:extLst>
            <a:ext uri="{FF2B5EF4-FFF2-40B4-BE49-F238E27FC236}">
              <a16:creationId xmlns:a16="http://schemas.microsoft.com/office/drawing/2014/main" id="{6E5F6F22-A87B-43DF-B36B-F7FFC0A2CFC3}"/>
            </a:ext>
          </a:extLst>
        </xdr:cNvPr>
        <xdr:cNvSpPr/>
      </xdr:nvSpPr>
      <xdr:spPr>
        <a:xfrm>
          <a:off x="12296775" y="65513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108857</xdr:rowOff>
    </xdr:from>
    <xdr:to>
      <xdr:col>76</xdr:col>
      <xdr:colOff>114300</xdr:colOff>
      <xdr:row>40</xdr:row>
      <xdr:rowOff>125185</xdr:rowOff>
    </xdr:to>
    <xdr:cxnSp macro="">
      <xdr:nvCxnSpPr>
        <xdr:cNvPr id="532" name="直線コネクタ 531">
          <a:extLst>
            <a:ext uri="{FF2B5EF4-FFF2-40B4-BE49-F238E27FC236}">
              <a16:creationId xmlns:a16="http://schemas.microsoft.com/office/drawing/2014/main" id="{9EBE4411-8D82-43AE-BED6-C178C96DFEAC}"/>
            </a:ext>
          </a:extLst>
        </xdr:cNvPr>
        <xdr:cNvCxnSpPr/>
      </xdr:nvCxnSpPr>
      <xdr:spPr>
        <a:xfrm flipV="1">
          <a:off x="12344400" y="6582682"/>
          <a:ext cx="8001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97246</xdr:rowOff>
    </xdr:from>
    <xdr:to>
      <xdr:col>67</xdr:col>
      <xdr:colOff>101600</xdr:colOff>
      <xdr:row>41</xdr:row>
      <xdr:rowOff>27396</xdr:rowOff>
    </xdr:to>
    <xdr:sp macro="" textlink="">
      <xdr:nvSpPr>
        <xdr:cNvPr id="533" name="楕円 532">
          <a:extLst>
            <a:ext uri="{FF2B5EF4-FFF2-40B4-BE49-F238E27FC236}">
              <a16:creationId xmlns:a16="http://schemas.microsoft.com/office/drawing/2014/main" id="{775A79A6-CD37-4353-AB9C-4D5C38DAC709}"/>
            </a:ext>
          </a:extLst>
        </xdr:cNvPr>
        <xdr:cNvSpPr/>
      </xdr:nvSpPr>
      <xdr:spPr>
        <a:xfrm>
          <a:off x="11487150" y="657424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125185</xdr:rowOff>
    </xdr:from>
    <xdr:to>
      <xdr:col>71</xdr:col>
      <xdr:colOff>177800</xdr:colOff>
      <xdr:row>40</xdr:row>
      <xdr:rowOff>148046</xdr:rowOff>
    </xdr:to>
    <xdr:cxnSp macro="">
      <xdr:nvCxnSpPr>
        <xdr:cNvPr id="534" name="直線コネクタ 533">
          <a:extLst>
            <a:ext uri="{FF2B5EF4-FFF2-40B4-BE49-F238E27FC236}">
              <a16:creationId xmlns:a16="http://schemas.microsoft.com/office/drawing/2014/main" id="{5CBF6FAB-9D7F-44D4-A03A-F282BD1B8AB8}"/>
            </a:ext>
          </a:extLst>
        </xdr:cNvPr>
        <xdr:cNvCxnSpPr/>
      </xdr:nvCxnSpPr>
      <xdr:spPr>
        <a:xfrm flipV="1">
          <a:off x="11534775" y="6599010"/>
          <a:ext cx="809625"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163121</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3F01EBCD-7D3C-470B-8FB2-1798566ACCB8}"/>
            </a:ext>
          </a:extLst>
        </xdr:cNvPr>
        <xdr:cNvSpPr txBox="1"/>
      </xdr:nvSpPr>
      <xdr:spPr>
        <a:xfrm>
          <a:off x="13745219"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43923</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AD82CAC8-1631-4E9A-A1DE-1059DADD8EB8}"/>
            </a:ext>
          </a:extLst>
        </xdr:cNvPr>
        <xdr:cNvSpPr txBox="1"/>
      </xdr:nvSpPr>
      <xdr:spPr>
        <a:xfrm>
          <a:off x="12964169" y="603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2685E7B6-C2EE-4D6A-8F04-5467FF9D2F5E}"/>
            </a:ext>
          </a:extLst>
        </xdr:cNvPr>
        <xdr:cNvSpPr txBox="1"/>
      </xdr:nvSpPr>
      <xdr:spPr>
        <a:xfrm>
          <a:off x="12164069"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2CAEA689-1774-4C50-B8D1-8013BA04220C}"/>
            </a:ext>
          </a:extLst>
        </xdr:cNvPr>
        <xdr:cNvSpPr txBox="1"/>
      </xdr:nvSpPr>
      <xdr:spPr>
        <a:xfrm>
          <a:off x="11354444"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121393</xdr:rowOff>
    </xdr:from>
    <xdr:ext cx="405111" cy="259045"/>
    <xdr:sp macro="" textlink="">
      <xdr:nvSpPr>
        <xdr:cNvPr id="539" name="n_1mainValue【認定こども園・幼稚園・保育所】&#10;有形固定資産減価償却率">
          <a:extLst>
            <a:ext uri="{FF2B5EF4-FFF2-40B4-BE49-F238E27FC236}">
              <a16:creationId xmlns:a16="http://schemas.microsoft.com/office/drawing/2014/main" id="{C79D9619-B74A-434C-9B89-E2FBB9DA787F}"/>
            </a:ext>
          </a:extLst>
        </xdr:cNvPr>
        <xdr:cNvSpPr txBox="1"/>
      </xdr:nvSpPr>
      <xdr:spPr>
        <a:xfrm>
          <a:off x="13745219" y="6601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150784</xdr:rowOff>
    </xdr:from>
    <xdr:ext cx="405111" cy="259045"/>
    <xdr:sp macro="" textlink="">
      <xdr:nvSpPr>
        <xdr:cNvPr id="540" name="n_2mainValue【認定こども園・幼稚園・保育所】&#10;有形固定資産減価償却率">
          <a:extLst>
            <a:ext uri="{FF2B5EF4-FFF2-40B4-BE49-F238E27FC236}">
              <a16:creationId xmlns:a16="http://schemas.microsoft.com/office/drawing/2014/main" id="{67DCA14E-A121-448D-BF9A-F236992CC346}"/>
            </a:ext>
          </a:extLst>
        </xdr:cNvPr>
        <xdr:cNvSpPr txBox="1"/>
      </xdr:nvSpPr>
      <xdr:spPr>
        <a:xfrm>
          <a:off x="12964169" y="6627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167112</xdr:rowOff>
    </xdr:from>
    <xdr:ext cx="405111" cy="259045"/>
    <xdr:sp macro="" textlink="">
      <xdr:nvSpPr>
        <xdr:cNvPr id="541" name="n_3mainValue【認定こども園・幼稚園・保育所】&#10;有形固定資産減価償却率">
          <a:extLst>
            <a:ext uri="{FF2B5EF4-FFF2-40B4-BE49-F238E27FC236}">
              <a16:creationId xmlns:a16="http://schemas.microsoft.com/office/drawing/2014/main" id="{AC7F2605-23A2-4133-BC6D-1DFC750C682B}"/>
            </a:ext>
          </a:extLst>
        </xdr:cNvPr>
        <xdr:cNvSpPr txBox="1"/>
      </xdr:nvSpPr>
      <xdr:spPr>
        <a:xfrm>
          <a:off x="12164069" y="664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18523</xdr:rowOff>
    </xdr:from>
    <xdr:ext cx="405111" cy="259045"/>
    <xdr:sp macro="" textlink="">
      <xdr:nvSpPr>
        <xdr:cNvPr id="542" name="n_4mainValue【認定こども園・幼稚園・保育所】&#10;有形固定資産減価償却率">
          <a:extLst>
            <a:ext uri="{FF2B5EF4-FFF2-40B4-BE49-F238E27FC236}">
              <a16:creationId xmlns:a16="http://schemas.microsoft.com/office/drawing/2014/main" id="{A4E01291-2206-4BA1-9C10-2B5ED74AC17B}"/>
            </a:ext>
          </a:extLst>
        </xdr:cNvPr>
        <xdr:cNvSpPr txBox="1"/>
      </xdr:nvSpPr>
      <xdr:spPr>
        <a:xfrm>
          <a:off x="11354444" y="6657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4BD75725-B63B-4D53-B969-448E059E0F97}"/>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75F60A62-7402-4EC8-8523-1DA2749DB373}"/>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59EE4842-1804-4534-A4F3-F207AAD234C3}"/>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9CD3314-7C75-44CA-A98A-52F0BA7BFDA3}"/>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D1563F3F-7809-46E9-8346-0C500B67DED2}"/>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2DD0B767-E8BB-4310-8B0F-5701E2C05F9E}"/>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2B2D914D-4BE0-4A74-99C2-232F4336759E}"/>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DB8705B7-33C7-41EF-8A9E-C8889B4960D8}"/>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3DBF1BED-8FC6-4733-8BE4-911392011642}"/>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FBE5BAF1-0D43-48FA-9F51-939B02B948E0}"/>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a:extLst>
            <a:ext uri="{FF2B5EF4-FFF2-40B4-BE49-F238E27FC236}">
              <a16:creationId xmlns:a16="http://schemas.microsoft.com/office/drawing/2014/main" id="{98C0DE2D-CB8E-4BD3-849F-79E67475DFAD}"/>
            </a:ext>
          </a:extLst>
        </xdr:cNvPr>
        <xdr:cNvCxnSpPr/>
      </xdr:nvCxnSpPr>
      <xdr:spPr>
        <a:xfrm>
          <a:off x="164592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4" name="テキスト ボックス 553">
          <a:extLst>
            <a:ext uri="{FF2B5EF4-FFF2-40B4-BE49-F238E27FC236}">
              <a16:creationId xmlns:a16="http://schemas.microsoft.com/office/drawing/2014/main" id="{F02E12C1-6929-4243-BB15-A91414E5E6CE}"/>
            </a:ext>
          </a:extLst>
        </xdr:cNvPr>
        <xdr:cNvSpPr txBox="1"/>
      </xdr:nvSpPr>
      <xdr:spPr>
        <a:xfrm>
          <a:off x="16052346" y="663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a:extLst>
            <a:ext uri="{FF2B5EF4-FFF2-40B4-BE49-F238E27FC236}">
              <a16:creationId xmlns:a16="http://schemas.microsoft.com/office/drawing/2014/main" id="{563BD221-3CC3-4F71-8640-615ACD8AA557}"/>
            </a:ext>
          </a:extLst>
        </xdr:cNvPr>
        <xdr:cNvCxnSpPr/>
      </xdr:nvCxnSpPr>
      <xdr:spPr>
        <a:xfrm>
          <a:off x="164592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6" name="テキスト ボックス 555">
          <a:extLst>
            <a:ext uri="{FF2B5EF4-FFF2-40B4-BE49-F238E27FC236}">
              <a16:creationId xmlns:a16="http://schemas.microsoft.com/office/drawing/2014/main" id="{D73EC136-FA7A-4CE9-9A66-F092695D80DD}"/>
            </a:ext>
          </a:extLst>
        </xdr:cNvPr>
        <xdr:cNvSpPr txBox="1"/>
      </xdr:nvSpPr>
      <xdr:spPr>
        <a:xfrm>
          <a:off x="16052346" y="6198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a:extLst>
            <a:ext uri="{FF2B5EF4-FFF2-40B4-BE49-F238E27FC236}">
              <a16:creationId xmlns:a16="http://schemas.microsoft.com/office/drawing/2014/main" id="{8590D41C-A683-4B8B-9064-B6F6D1F2EADA}"/>
            </a:ext>
          </a:extLst>
        </xdr:cNvPr>
        <xdr:cNvCxnSpPr/>
      </xdr:nvCxnSpPr>
      <xdr:spPr>
        <a:xfrm>
          <a:off x="164592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8" name="テキスト ボックス 557">
          <a:extLst>
            <a:ext uri="{FF2B5EF4-FFF2-40B4-BE49-F238E27FC236}">
              <a16:creationId xmlns:a16="http://schemas.microsoft.com/office/drawing/2014/main" id="{A8FA0044-5281-477A-8F0C-044274E7C635}"/>
            </a:ext>
          </a:extLst>
        </xdr:cNvPr>
        <xdr:cNvSpPr txBox="1"/>
      </xdr:nvSpPr>
      <xdr:spPr>
        <a:xfrm>
          <a:off x="16052346" y="576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a:extLst>
            <a:ext uri="{FF2B5EF4-FFF2-40B4-BE49-F238E27FC236}">
              <a16:creationId xmlns:a16="http://schemas.microsoft.com/office/drawing/2014/main" id="{10FC3529-9833-4242-80AC-11617FADAB81}"/>
            </a:ext>
          </a:extLst>
        </xdr:cNvPr>
        <xdr:cNvCxnSpPr/>
      </xdr:nvCxnSpPr>
      <xdr:spPr>
        <a:xfrm>
          <a:off x="164592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0" name="テキスト ボックス 559">
          <a:extLst>
            <a:ext uri="{FF2B5EF4-FFF2-40B4-BE49-F238E27FC236}">
              <a16:creationId xmlns:a16="http://schemas.microsoft.com/office/drawing/2014/main" id="{1A76329A-02D9-4992-B04A-48ACF15E3D55}"/>
            </a:ext>
          </a:extLst>
        </xdr:cNvPr>
        <xdr:cNvSpPr txBox="1"/>
      </xdr:nvSpPr>
      <xdr:spPr>
        <a:xfrm>
          <a:off x="16052346" y="534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id="{4B50A812-4362-4BA2-A23E-F710CB86C3E3}"/>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2" name="テキスト ボックス 561">
          <a:extLst>
            <a:ext uri="{FF2B5EF4-FFF2-40B4-BE49-F238E27FC236}">
              <a16:creationId xmlns:a16="http://schemas.microsoft.com/office/drawing/2014/main" id="{8AA3449B-6769-4E27-A729-36EEBA8E2C1F}"/>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認定こども園・幼稚園・保育所】&#10;一人当たり面積グラフ枠">
          <a:extLst>
            <a:ext uri="{FF2B5EF4-FFF2-40B4-BE49-F238E27FC236}">
              <a16:creationId xmlns:a16="http://schemas.microsoft.com/office/drawing/2014/main" id="{15A67950-8E12-4172-8C22-CF079ED726C2}"/>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69342</xdr:rowOff>
    </xdr:to>
    <xdr:cxnSp macro="">
      <xdr:nvCxnSpPr>
        <xdr:cNvPr id="564" name="直線コネクタ 563">
          <a:extLst>
            <a:ext uri="{FF2B5EF4-FFF2-40B4-BE49-F238E27FC236}">
              <a16:creationId xmlns:a16="http://schemas.microsoft.com/office/drawing/2014/main" id="{EE5E88E9-DF55-4D9B-A209-AB62D668FFEF}"/>
            </a:ext>
          </a:extLst>
        </xdr:cNvPr>
        <xdr:cNvCxnSpPr/>
      </xdr:nvCxnSpPr>
      <xdr:spPr>
        <a:xfrm flipV="1">
          <a:off x="19954239" y="5388610"/>
          <a:ext cx="0" cy="131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565" name="【認定こども園・幼稚園・保育所】&#10;一人当たり面積最小値テキスト">
          <a:extLst>
            <a:ext uri="{FF2B5EF4-FFF2-40B4-BE49-F238E27FC236}">
              <a16:creationId xmlns:a16="http://schemas.microsoft.com/office/drawing/2014/main" id="{BF513287-EE4B-41A4-A96F-28683C39F82F}"/>
            </a:ext>
          </a:extLst>
        </xdr:cNvPr>
        <xdr:cNvSpPr txBox="1"/>
      </xdr:nvSpPr>
      <xdr:spPr>
        <a:xfrm>
          <a:off x="19992975" y="671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566" name="直線コネクタ 565">
          <a:extLst>
            <a:ext uri="{FF2B5EF4-FFF2-40B4-BE49-F238E27FC236}">
              <a16:creationId xmlns:a16="http://schemas.microsoft.com/office/drawing/2014/main" id="{DB2DE4E8-63E6-4C18-AA61-999522A559A8}"/>
            </a:ext>
          </a:extLst>
        </xdr:cNvPr>
        <xdr:cNvCxnSpPr/>
      </xdr:nvCxnSpPr>
      <xdr:spPr>
        <a:xfrm>
          <a:off x="19878675" y="67050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567" name="【認定こども園・幼稚園・保育所】&#10;一人当たり面積最大値テキスト">
          <a:extLst>
            <a:ext uri="{FF2B5EF4-FFF2-40B4-BE49-F238E27FC236}">
              <a16:creationId xmlns:a16="http://schemas.microsoft.com/office/drawing/2014/main" id="{CE46BD55-71E5-405B-9982-D23FB67BF549}"/>
            </a:ext>
          </a:extLst>
        </xdr:cNvPr>
        <xdr:cNvSpPr txBox="1"/>
      </xdr:nvSpPr>
      <xdr:spPr>
        <a:xfrm>
          <a:off x="19992975" y="518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568" name="直線コネクタ 567">
          <a:extLst>
            <a:ext uri="{FF2B5EF4-FFF2-40B4-BE49-F238E27FC236}">
              <a16:creationId xmlns:a16="http://schemas.microsoft.com/office/drawing/2014/main" id="{D5842FF9-1F79-4F45-90DB-8DE3F5849E65}"/>
            </a:ext>
          </a:extLst>
        </xdr:cNvPr>
        <xdr:cNvCxnSpPr/>
      </xdr:nvCxnSpPr>
      <xdr:spPr>
        <a:xfrm>
          <a:off x="19878675" y="53886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83837</xdr:rowOff>
    </xdr:from>
    <xdr:ext cx="469744" cy="259045"/>
    <xdr:sp macro="" textlink="">
      <xdr:nvSpPr>
        <xdr:cNvPr id="569" name="【認定こども園・幼稚園・保育所】&#10;一人当たり面積平均値テキスト">
          <a:extLst>
            <a:ext uri="{FF2B5EF4-FFF2-40B4-BE49-F238E27FC236}">
              <a16:creationId xmlns:a16="http://schemas.microsoft.com/office/drawing/2014/main" id="{2B4954CF-B50F-416A-935C-4EC7355C4273}"/>
            </a:ext>
          </a:extLst>
        </xdr:cNvPr>
        <xdr:cNvSpPr txBox="1"/>
      </xdr:nvSpPr>
      <xdr:spPr>
        <a:xfrm>
          <a:off x="19992975" y="6402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570" name="フローチャート: 判断 569">
          <a:extLst>
            <a:ext uri="{FF2B5EF4-FFF2-40B4-BE49-F238E27FC236}">
              <a16:creationId xmlns:a16="http://schemas.microsoft.com/office/drawing/2014/main" id="{840D5BB1-658A-4B2E-9AB3-CBE5F05FFDD0}"/>
            </a:ext>
          </a:extLst>
        </xdr:cNvPr>
        <xdr:cNvSpPr/>
      </xdr:nvSpPr>
      <xdr:spPr>
        <a:xfrm>
          <a:off x="19897725" y="64173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571" name="フローチャート: 判断 570">
          <a:extLst>
            <a:ext uri="{FF2B5EF4-FFF2-40B4-BE49-F238E27FC236}">
              <a16:creationId xmlns:a16="http://schemas.microsoft.com/office/drawing/2014/main" id="{4697D53D-4DC2-4DAA-881D-2B8764B04950}"/>
            </a:ext>
          </a:extLst>
        </xdr:cNvPr>
        <xdr:cNvSpPr/>
      </xdr:nvSpPr>
      <xdr:spPr>
        <a:xfrm>
          <a:off x="19154775" y="64173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572" name="フローチャート: 判断 571">
          <a:extLst>
            <a:ext uri="{FF2B5EF4-FFF2-40B4-BE49-F238E27FC236}">
              <a16:creationId xmlns:a16="http://schemas.microsoft.com/office/drawing/2014/main" id="{66ED2AEA-C2FE-42B1-AD67-AC7546D5AC51}"/>
            </a:ext>
          </a:extLst>
        </xdr:cNvPr>
        <xdr:cNvSpPr/>
      </xdr:nvSpPr>
      <xdr:spPr>
        <a:xfrm>
          <a:off x="18345150" y="64113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73" name="フローチャート: 判断 572">
          <a:extLst>
            <a:ext uri="{FF2B5EF4-FFF2-40B4-BE49-F238E27FC236}">
              <a16:creationId xmlns:a16="http://schemas.microsoft.com/office/drawing/2014/main" id="{FA1A6BF4-EEE8-440F-A9D5-4042A81AB6EA}"/>
            </a:ext>
          </a:extLst>
        </xdr:cNvPr>
        <xdr:cNvSpPr/>
      </xdr:nvSpPr>
      <xdr:spPr>
        <a:xfrm>
          <a:off x="17554575" y="63990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574" name="フローチャート: 判断 573">
          <a:extLst>
            <a:ext uri="{FF2B5EF4-FFF2-40B4-BE49-F238E27FC236}">
              <a16:creationId xmlns:a16="http://schemas.microsoft.com/office/drawing/2014/main" id="{5A57462D-15BE-4262-9C28-D84DF2C832A8}"/>
            </a:ext>
          </a:extLst>
        </xdr:cNvPr>
        <xdr:cNvSpPr/>
      </xdr:nvSpPr>
      <xdr:spPr>
        <a:xfrm>
          <a:off x="16754475" y="63990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B8614205-F8E6-4967-BD5D-64C83A5A2E5B}"/>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4614B9F3-E53A-429F-A136-C15CD2E9EC13}"/>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F03BA7FE-8DD0-4F26-8074-8ADDC6626BC1}"/>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D407D396-2F78-45A2-B8A2-353C9FA1FD56}"/>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B825D8-66D8-404F-981C-ADFFFED259C3}"/>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164846</xdr:rowOff>
    </xdr:from>
    <xdr:to>
      <xdr:col>116</xdr:col>
      <xdr:colOff>114300</xdr:colOff>
      <xdr:row>38</xdr:row>
      <xdr:rowOff>94996</xdr:rowOff>
    </xdr:to>
    <xdr:sp macro="" textlink="">
      <xdr:nvSpPr>
        <xdr:cNvPr id="580" name="楕円 579">
          <a:extLst>
            <a:ext uri="{FF2B5EF4-FFF2-40B4-BE49-F238E27FC236}">
              <a16:creationId xmlns:a16="http://schemas.microsoft.com/office/drawing/2014/main" id="{639B4EEA-8D40-4BBE-A6DB-7A60EF0335BE}"/>
            </a:ext>
          </a:extLst>
        </xdr:cNvPr>
        <xdr:cNvSpPr/>
      </xdr:nvSpPr>
      <xdr:spPr>
        <a:xfrm>
          <a:off x="19897725" y="615289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16273</xdr:rowOff>
    </xdr:from>
    <xdr:ext cx="469744" cy="259045"/>
    <xdr:sp macro="" textlink="">
      <xdr:nvSpPr>
        <xdr:cNvPr id="581" name="【認定こども園・幼稚園・保育所】&#10;一人当たり面積該当値テキスト">
          <a:extLst>
            <a:ext uri="{FF2B5EF4-FFF2-40B4-BE49-F238E27FC236}">
              <a16:creationId xmlns:a16="http://schemas.microsoft.com/office/drawing/2014/main" id="{504B61EC-A339-4381-BBF4-6A092CECE185}"/>
            </a:ext>
          </a:extLst>
        </xdr:cNvPr>
        <xdr:cNvSpPr txBox="1"/>
      </xdr:nvSpPr>
      <xdr:spPr>
        <a:xfrm>
          <a:off x="19992975" y="600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164846</xdr:rowOff>
    </xdr:from>
    <xdr:to>
      <xdr:col>112</xdr:col>
      <xdr:colOff>38100</xdr:colOff>
      <xdr:row>38</xdr:row>
      <xdr:rowOff>94996</xdr:rowOff>
    </xdr:to>
    <xdr:sp macro="" textlink="">
      <xdr:nvSpPr>
        <xdr:cNvPr id="582" name="楕円 581">
          <a:extLst>
            <a:ext uri="{FF2B5EF4-FFF2-40B4-BE49-F238E27FC236}">
              <a16:creationId xmlns:a16="http://schemas.microsoft.com/office/drawing/2014/main" id="{F6CF7C65-62BD-435D-A56C-B84FCED10AB9}"/>
            </a:ext>
          </a:extLst>
        </xdr:cNvPr>
        <xdr:cNvSpPr/>
      </xdr:nvSpPr>
      <xdr:spPr>
        <a:xfrm>
          <a:off x="19154775" y="615289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44196</xdr:rowOff>
    </xdr:from>
    <xdr:to>
      <xdr:col>116</xdr:col>
      <xdr:colOff>63500</xdr:colOff>
      <xdr:row>38</xdr:row>
      <xdr:rowOff>44196</xdr:rowOff>
    </xdr:to>
    <xdr:cxnSp macro="">
      <xdr:nvCxnSpPr>
        <xdr:cNvPr id="583" name="直線コネクタ 582">
          <a:extLst>
            <a:ext uri="{FF2B5EF4-FFF2-40B4-BE49-F238E27FC236}">
              <a16:creationId xmlns:a16="http://schemas.microsoft.com/office/drawing/2014/main" id="{BC7241C1-73CE-4307-88E6-773284CAB155}"/>
            </a:ext>
          </a:extLst>
        </xdr:cNvPr>
        <xdr:cNvCxnSpPr/>
      </xdr:nvCxnSpPr>
      <xdr:spPr>
        <a:xfrm>
          <a:off x="19202400" y="6200521"/>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55118</xdr:rowOff>
    </xdr:from>
    <xdr:to>
      <xdr:col>107</xdr:col>
      <xdr:colOff>101600</xdr:colOff>
      <xdr:row>37</xdr:row>
      <xdr:rowOff>156718</xdr:rowOff>
    </xdr:to>
    <xdr:sp macro="" textlink="">
      <xdr:nvSpPr>
        <xdr:cNvPr id="584" name="楕円 583">
          <a:extLst>
            <a:ext uri="{FF2B5EF4-FFF2-40B4-BE49-F238E27FC236}">
              <a16:creationId xmlns:a16="http://schemas.microsoft.com/office/drawing/2014/main" id="{8CD6BAB6-45D9-4FA9-AE4D-BAAB8FD2862A}"/>
            </a:ext>
          </a:extLst>
        </xdr:cNvPr>
        <xdr:cNvSpPr/>
      </xdr:nvSpPr>
      <xdr:spPr>
        <a:xfrm>
          <a:off x="18345150" y="604634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105918</xdr:rowOff>
    </xdr:from>
    <xdr:to>
      <xdr:col>111</xdr:col>
      <xdr:colOff>177800</xdr:colOff>
      <xdr:row>38</xdr:row>
      <xdr:rowOff>44196</xdr:rowOff>
    </xdr:to>
    <xdr:cxnSp macro="">
      <xdr:nvCxnSpPr>
        <xdr:cNvPr id="585" name="直線コネクタ 584">
          <a:extLst>
            <a:ext uri="{FF2B5EF4-FFF2-40B4-BE49-F238E27FC236}">
              <a16:creationId xmlns:a16="http://schemas.microsoft.com/office/drawing/2014/main" id="{F379A624-115C-466C-98A5-310501A9F36B}"/>
            </a:ext>
          </a:extLst>
        </xdr:cNvPr>
        <xdr:cNvCxnSpPr/>
      </xdr:nvCxnSpPr>
      <xdr:spPr>
        <a:xfrm>
          <a:off x="18392775" y="6093968"/>
          <a:ext cx="809625" cy="10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164846</xdr:rowOff>
    </xdr:from>
    <xdr:to>
      <xdr:col>102</xdr:col>
      <xdr:colOff>165100</xdr:colOff>
      <xdr:row>38</xdr:row>
      <xdr:rowOff>94996</xdr:rowOff>
    </xdr:to>
    <xdr:sp macro="" textlink="">
      <xdr:nvSpPr>
        <xdr:cNvPr id="586" name="楕円 585">
          <a:extLst>
            <a:ext uri="{FF2B5EF4-FFF2-40B4-BE49-F238E27FC236}">
              <a16:creationId xmlns:a16="http://schemas.microsoft.com/office/drawing/2014/main" id="{675C9764-FCB0-4FD0-93D4-EC965BF6EDD6}"/>
            </a:ext>
          </a:extLst>
        </xdr:cNvPr>
        <xdr:cNvSpPr/>
      </xdr:nvSpPr>
      <xdr:spPr>
        <a:xfrm>
          <a:off x="17554575" y="615289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105918</xdr:rowOff>
    </xdr:from>
    <xdr:to>
      <xdr:col>107</xdr:col>
      <xdr:colOff>50800</xdr:colOff>
      <xdr:row>38</xdr:row>
      <xdr:rowOff>44196</xdr:rowOff>
    </xdr:to>
    <xdr:cxnSp macro="">
      <xdr:nvCxnSpPr>
        <xdr:cNvPr id="587" name="直線コネクタ 586">
          <a:extLst>
            <a:ext uri="{FF2B5EF4-FFF2-40B4-BE49-F238E27FC236}">
              <a16:creationId xmlns:a16="http://schemas.microsoft.com/office/drawing/2014/main" id="{35568D8A-0575-4A06-B1E6-0959360774B6}"/>
            </a:ext>
          </a:extLst>
        </xdr:cNvPr>
        <xdr:cNvCxnSpPr/>
      </xdr:nvCxnSpPr>
      <xdr:spPr>
        <a:xfrm flipV="1">
          <a:off x="17602200" y="6093968"/>
          <a:ext cx="790575" cy="10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164846</xdr:rowOff>
    </xdr:from>
    <xdr:to>
      <xdr:col>98</xdr:col>
      <xdr:colOff>38100</xdr:colOff>
      <xdr:row>38</xdr:row>
      <xdr:rowOff>94996</xdr:rowOff>
    </xdr:to>
    <xdr:sp macro="" textlink="">
      <xdr:nvSpPr>
        <xdr:cNvPr id="588" name="楕円 587">
          <a:extLst>
            <a:ext uri="{FF2B5EF4-FFF2-40B4-BE49-F238E27FC236}">
              <a16:creationId xmlns:a16="http://schemas.microsoft.com/office/drawing/2014/main" id="{D0CC257A-4F34-4E5C-B327-D5631B34A5FC}"/>
            </a:ext>
          </a:extLst>
        </xdr:cNvPr>
        <xdr:cNvSpPr/>
      </xdr:nvSpPr>
      <xdr:spPr>
        <a:xfrm>
          <a:off x="16754475" y="615289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44196</xdr:rowOff>
    </xdr:from>
    <xdr:to>
      <xdr:col>102</xdr:col>
      <xdr:colOff>114300</xdr:colOff>
      <xdr:row>38</xdr:row>
      <xdr:rowOff>44196</xdr:rowOff>
    </xdr:to>
    <xdr:cxnSp macro="">
      <xdr:nvCxnSpPr>
        <xdr:cNvPr id="589" name="直線コネクタ 588">
          <a:extLst>
            <a:ext uri="{FF2B5EF4-FFF2-40B4-BE49-F238E27FC236}">
              <a16:creationId xmlns:a16="http://schemas.microsoft.com/office/drawing/2014/main" id="{969C179B-8D1A-457A-AC33-CFA184170890}"/>
            </a:ext>
          </a:extLst>
        </xdr:cNvPr>
        <xdr:cNvCxnSpPr/>
      </xdr:nvCxnSpPr>
      <xdr:spPr>
        <a:xfrm>
          <a:off x="16802100" y="620052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26687</xdr:rowOff>
    </xdr:from>
    <xdr:ext cx="469744" cy="259045"/>
    <xdr:sp macro="" textlink="">
      <xdr:nvSpPr>
        <xdr:cNvPr id="590" name="n_1aveValue【認定こども園・幼稚園・保育所】&#10;一人当たり面積">
          <a:extLst>
            <a:ext uri="{FF2B5EF4-FFF2-40B4-BE49-F238E27FC236}">
              <a16:creationId xmlns:a16="http://schemas.microsoft.com/office/drawing/2014/main" id="{F463AC34-F842-44E4-A4EE-6C99120C6F4A}"/>
            </a:ext>
          </a:extLst>
        </xdr:cNvPr>
        <xdr:cNvSpPr txBox="1"/>
      </xdr:nvSpPr>
      <xdr:spPr>
        <a:xfrm>
          <a:off x="18983402" y="650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17543</xdr:rowOff>
    </xdr:from>
    <xdr:ext cx="469744" cy="259045"/>
    <xdr:sp macro="" textlink="">
      <xdr:nvSpPr>
        <xdr:cNvPr id="591" name="n_2aveValue【認定こども園・幼稚園・保育所】&#10;一人当たり面積">
          <a:extLst>
            <a:ext uri="{FF2B5EF4-FFF2-40B4-BE49-F238E27FC236}">
              <a16:creationId xmlns:a16="http://schemas.microsoft.com/office/drawing/2014/main" id="{7D0C3F17-3F7E-47E4-914A-26EA5D8FCEDF}"/>
            </a:ext>
          </a:extLst>
        </xdr:cNvPr>
        <xdr:cNvSpPr txBox="1"/>
      </xdr:nvSpPr>
      <xdr:spPr>
        <a:xfrm>
          <a:off x="18183302" y="64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592" name="n_3aveValue【認定こども園・幼稚園・保育所】&#10;一人当たり面積">
          <a:extLst>
            <a:ext uri="{FF2B5EF4-FFF2-40B4-BE49-F238E27FC236}">
              <a16:creationId xmlns:a16="http://schemas.microsoft.com/office/drawing/2014/main" id="{862B7FB8-50F4-49C8-BE0B-1BD047949785}"/>
            </a:ext>
          </a:extLst>
        </xdr:cNvPr>
        <xdr:cNvSpPr txBox="1"/>
      </xdr:nvSpPr>
      <xdr:spPr>
        <a:xfrm>
          <a:off x="17383202" y="648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593" name="n_4aveValue【認定こども園・幼稚園・保育所】&#10;一人当たり面積">
          <a:extLst>
            <a:ext uri="{FF2B5EF4-FFF2-40B4-BE49-F238E27FC236}">
              <a16:creationId xmlns:a16="http://schemas.microsoft.com/office/drawing/2014/main" id="{1DE18A38-02FB-41F2-812E-EC3BB5366465}"/>
            </a:ext>
          </a:extLst>
        </xdr:cNvPr>
        <xdr:cNvSpPr txBox="1"/>
      </xdr:nvSpPr>
      <xdr:spPr>
        <a:xfrm>
          <a:off x="16592627" y="648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111523</xdr:rowOff>
    </xdr:from>
    <xdr:ext cx="469744" cy="259045"/>
    <xdr:sp macro="" textlink="">
      <xdr:nvSpPr>
        <xdr:cNvPr id="594" name="n_1mainValue【認定こども園・幼稚園・保育所】&#10;一人当たり面積">
          <a:extLst>
            <a:ext uri="{FF2B5EF4-FFF2-40B4-BE49-F238E27FC236}">
              <a16:creationId xmlns:a16="http://schemas.microsoft.com/office/drawing/2014/main" id="{8673D40C-FDA8-4CBF-A5BD-6794EBAE39F8}"/>
            </a:ext>
          </a:extLst>
        </xdr:cNvPr>
        <xdr:cNvSpPr txBox="1"/>
      </xdr:nvSpPr>
      <xdr:spPr>
        <a:xfrm>
          <a:off x="18983402" y="59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1795</xdr:rowOff>
    </xdr:from>
    <xdr:ext cx="469744" cy="259045"/>
    <xdr:sp macro="" textlink="">
      <xdr:nvSpPr>
        <xdr:cNvPr id="595" name="n_2mainValue【認定こども園・幼稚園・保育所】&#10;一人当たり面積">
          <a:extLst>
            <a:ext uri="{FF2B5EF4-FFF2-40B4-BE49-F238E27FC236}">
              <a16:creationId xmlns:a16="http://schemas.microsoft.com/office/drawing/2014/main" id="{B30ECA5B-978D-42C7-AF89-278A795AD0E8}"/>
            </a:ext>
          </a:extLst>
        </xdr:cNvPr>
        <xdr:cNvSpPr txBox="1"/>
      </xdr:nvSpPr>
      <xdr:spPr>
        <a:xfrm>
          <a:off x="18183302" y="583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111523</xdr:rowOff>
    </xdr:from>
    <xdr:ext cx="469744" cy="259045"/>
    <xdr:sp macro="" textlink="">
      <xdr:nvSpPr>
        <xdr:cNvPr id="596" name="n_3mainValue【認定こども園・幼稚園・保育所】&#10;一人当たり面積">
          <a:extLst>
            <a:ext uri="{FF2B5EF4-FFF2-40B4-BE49-F238E27FC236}">
              <a16:creationId xmlns:a16="http://schemas.microsoft.com/office/drawing/2014/main" id="{73F789F2-58BE-4EEC-80B8-DA8F496583EF}"/>
            </a:ext>
          </a:extLst>
        </xdr:cNvPr>
        <xdr:cNvSpPr txBox="1"/>
      </xdr:nvSpPr>
      <xdr:spPr>
        <a:xfrm>
          <a:off x="17383202" y="59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111523</xdr:rowOff>
    </xdr:from>
    <xdr:ext cx="469744" cy="259045"/>
    <xdr:sp macro="" textlink="">
      <xdr:nvSpPr>
        <xdr:cNvPr id="597" name="n_4mainValue【認定こども園・幼稚園・保育所】&#10;一人当たり面積">
          <a:extLst>
            <a:ext uri="{FF2B5EF4-FFF2-40B4-BE49-F238E27FC236}">
              <a16:creationId xmlns:a16="http://schemas.microsoft.com/office/drawing/2014/main" id="{FB601EFB-5889-406A-987B-64A0FDE214C6}"/>
            </a:ext>
          </a:extLst>
        </xdr:cNvPr>
        <xdr:cNvSpPr txBox="1"/>
      </xdr:nvSpPr>
      <xdr:spPr>
        <a:xfrm>
          <a:off x="16592627" y="59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id="{BBCC9EE9-49AB-40CC-BCAF-1BBF67C9EE2A}"/>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id="{6D97C940-62F5-40C7-AB00-604CAB4F5360}"/>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id="{350A0D91-E082-464A-93B9-6AE1C68006B7}"/>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id="{82729FF4-6448-47F9-B791-B3C0DE4C1501}"/>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id="{4320326C-D798-4887-95B8-9CF40F64261E}"/>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id="{86AA4174-80F7-4EF0-A656-F9479AC5614A}"/>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id="{EF245E01-DA0D-4514-947A-3985E35526BD}"/>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id="{4BEE0FCF-EB43-490C-8EF0-D46FB3AEA08E}"/>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a:extLst>
            <a:ext uri="{FF2B5EF4-FFF2-40B4-BE49-F238E27FC236}">
              <a16:creationId xmlns:a16="http://schemas.microsoft.com/office/drawing/2014/main" id="{188B7410-502D-435F-A95D-CDA35C1D689E}"/>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a:extLst>
            <a:ext uri="{FF2B5EF4-FFF2-40B4-BE49-F238E27FC236}">
              <a16:creationId xmlns:a16="http://schemas.microsoft.com/office/drawing/2014/main" id="{9BE92D99-D896-4232-A99A-D300532DECA9}"/>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08" name="テキスト ボックス 607">
          <a:extLst>
            <a:ext uri="{FF2B5EF4-FFF2-40B4-BE49-F238E27FC236}">
              <a16:creationId xmlns:a16="http://schemas.microsoft.com/office/drawing/2014/main" id="{5918A29F-1108-4F5E-8157-F12B32A209B3}"/>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9" name="直線コネクタ 608">
          <a:extLst>
            <a:ext uri="{FF2B5EF4-FFF2-40B4-BE49-F238E27FC236}">
              <a16:creationId xmlns:a16="http://schemas.microsoft.com/office/drawing/2014/main" id="{FE42480B-3A57-4037-A148-2F126D4AA1AC}"/>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0" name="テキスト ボックス 609">
          <a:extLst>
            <a:ext uri="{FF2B5EF4-FFF2-40B4-BE49-F238E27FC236}">
              <a16:creationId xmlns:a16="http://schemas.microsoft.com/office/drawing/2014/main" id="{6A4D0CB8-21E8-4885-B0B1-D689CE17F9D6}"/>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1" name="直線コネクタ 610">
          <a:extLst>
            <a:ext uri="{FF2B5EF4-FFF2-40B4-BE49-F238E27FC236}">
              <a16:creationId xmlns:a16="http://schemas.microsoft.com/office/drawing/2014/main" id="{2714B6B9-7A7A-4BB1-8EAB-A6C4E8D6A5B9}"/>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2" name="テキスト ボックス 611">
          <a:extLst>
            <a:ext uri="{FF2B5EF4-FFF2-40B4-BE49-F238E27FC236}">
              <a16:creationId xmlns:a16="http://schemas.microsoft.com/office/drawing/2014/main" id="{227B32EF-1818-4095-9ECF-2895E469C8DB}"/>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3" name="直線コネクタ 612">
          <a:extLst>
            <a:ext uri="{FF2B5EF4-FFF2-40B4-BE49-F238E27FC236}">
              <a16:creationId xmlns:a16="http://schemas.microsoft.com/office/drawing/2014/main" id="{48C949C9-C513-4E60-BDC3-584282CCC641}"/>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4" name="テキスト ボックス 613">
          <a:extLst>
            <a:ext uri="{FF2B5EF4-FFF2-40B4-BE49-F238E27FC236}">
              <a16:creationId xmlns:a16="http://schemas.microsoft.com/office/drawing/2014/main" id="{82F6A45A-F076-4D0B-A258-AEA605396EFB}"/>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5" name="直線コネクタ 614">
          <a:extLst>
            <a:ext uri="{FF2B5EF4-FFF2-40B4-BE49-F238E27FC236}">
              <a16:creationId xmlns:a16="http://schemas.microsoft.com/office/drawing/2014/main" id="{951C9E5F-B16C-4F3D-A541-20EC5055EB5F}"/>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6" name="テキスト ボックス 615">
          <a:extLst>
            <a:ext uri="{FF2B5EF4-FFF2-40B4-BE49-F238E27FC236}">
              <a16:creationId xmlns:a16="http://schemas.microsoft.com/office/drawing/2014/main" id="{EA43A39D-B13D-4ACC-AF34-7AA77023499B}"/>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7" name="直線コネクタ 616">
          <a:extLst>
            <a:ext uri="{FF2B5EF4-FFF2-40B4-BE49-F238E27FC236}">
              <a16:creationId xmlns:a16="http://schemas.microsoft.com/office/drawing/2014/main" id="{7AD04F91-62A0-4D64-A160-A943BEA56B23}"/>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8" name="テキスト ボックス 617">
          <a:extLst>
            <a:ext uri="{FF2B5EF4-FFF2-40B4-BE49-F238E27FC236}">
              <a16:creationId xmlns:a16="http://schemas.microsoft.com/office/drawing/2014/main" id="{451ED1AA-8784-48E7-8397-EC9AAFB00CCC}"/>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9" name="【学校施設】&#10;有形固定資産減価償却率グラフ枠">
          <a:extLst>
            <a:ext uri="{FF2B5EF4-FFF2-40B4-BE49-F238E27FC236}">
              <a16:creationId xmlns:a16="http://schemas.microsoft.com/office/drawing/2014/main" id="{2D34C891-8DE1-4A00-BF00-C23F1393038E}"/>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150876</xdr:rowOff>
    </xdr:from>
    <xdr:to>
      <xdr:col>85</xdr:col>
      <xdr:colOff>126364</xdr:colOff>
      <xdr:row>63</xdr:row>
      <xdr:rowOff>98298</xdr:rowOff>
    </xdr:to>
    <xdr:cxnSp macro="">
      <xdr:nvCxnSpPr>
        <xdr:cNvPr id="620" name="直線コネクタ 619">
          <a:extLst>
            <a:ext uri="{FF2B5EF4-FFF2-40B4-BE49-F238E27FC236}">
              <a16:creationId xmlns:a16="http://schemas.microsoft.com/office/drawing/2014/main" id="{E0267B4F-09AC-45AB-BD01-4FD9E72933CD}"/>
            </a:ext>
          </a:extLst>
        </xdr:cNvPr>
        <xdr:cNvCxnSpPr/>
      </xdr:nvCxnSpPr>
      <xdr:spPr>
        <a:xfrm flipV="1">
          <a:off x="14696439" y="9218676"/>
          <a:ext cx="0" cy="108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102125</xdr:rowOff>
    </xdr:from>
    <xdr:ext cx="405111" cy="259045"/>
    <xdr:sp macro="" textlink="">
      <xdr:nvSpPr>
        <xdr:cNvPr id="621" name="【学校施設】&#10;有形固定資産減価償却率最小値テキスト">
          <a:extLst>
            <a:ext uri="{FF2B5EF4-FFF2-40B4-BE49-F238E27FC236}">
              <a16:creationId xmlns:a16="http://schemas.microsoft.com/office/drawing/2014/main" id="{21B68099-6A7C-45C6-B70F-BFABFA4E65EC}"/>
            </a:ext>
          </a:extLst>
        </xdr:cNvPr>
        <xdr:cNvSpPr txBox="1"/>
      </xdr:nvSpPr>
      <xdr:spPr>
        <a:xfrm>
          <a:off x="14735175" y="10306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98298</xdr:rowOff>
    </xdr:from>
    <xdr:to>
      <xdr:col>86</xdr:col>
      <xdr:colOff>25400</xdr:colOff>
      <xdr:row>63</xdr:row>
      <xdr:rowOff>98298</xdr:rowOff>
    </xdr:to>
    <xdr:cxnSp macro="">
      <xdr:nvCxnSpPr>
        <xdr:cNvPr id="622" name="直線コネクタ 621">
          <a:extLst>
            <a:ext uri="{FF2B5EF4-FFF2-40B4-BE49-F238E27FC236}">
              <a16:creationId xmlns:a16="http://schemas.microsoft.com/office/drawing/2014/main" id="{A8ECE97D-C78B-4B2A-9764-0C35A09FE0DB}"/>
            </a:ext>
          </a:extLst>
        </xdr:cNvPr>
        <xdr:cNvCxnSpPr/>
      </xdr:nvCxnSpPr>
      <xdr:spPr>
        <a:xfrm>
          <a:off x="14611350" y="10299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97553</xdr:rowOff>
    </xdr:from>
    <xdr:ext cx="405111" cy="259045"/>
    <xdr:sp macro="" textlink="">
      <xdr:nvSpPr>
        <xdr:cNvPr id="623" name="【学校施設】&#10;有形固定資産減価償却率最大値テキスト">
          <a:extLst>
            <a:ext uri="{FF2B5EF4-FFF2-40B4-BE49-F238E27FC236}">
              <a16:creationId xmlns:a16="http://schemas.microsoft.com/office/drawing/2014/main" id="{EA5EE662-4810-46A4-A42F-44AED0D86CAE}"/>
            </a:ext>
          </a:extLst>
        </xdr:cNvPr>
        <xdr:cNvSpPr txBox="1"/>
      </xdr:nvSpPr>
      <xdr:spPr>
        <a:xfrm>
          <a:off x="14735175" y="9003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150876</xdr:rowOff>
    </xdr:from>
    <xdr:to>
      <xdr:col>86</xdr:col>
      <xdr:colOff>25400</xdr:colOff>
      <xdr:row>56</xdr:row>
      <xdr:rowOff>150876</xdr:rowOff>
    </xdr:to>
    <xdr:cxnSp macro="">
      <xdr:nvCxnSpPr>
        <xdr:cNvPr id="624" name="直線コネクタ 623">
          <a:extLst>
            <a:ext uri="{FF2B5EF4-FFF2-40B4-BE49-F238E27FC236}">
              <a16:creationId xmlns:a16="http://schemas.microsoft.com/office/drawing/2014/main" id="{A48E1867-7546-4BAD-9DF4-FBC02C4C2E38}"/>
            </a:ext>
          </a:extLst>
        </xdr:cNvPr>
        <xdr:cNvCxnSpPr/>
      </xdr:nvCxnSpPr>
      <xdr:spPr>
        <a:xfrm>
          <a:off x="14611350" y="921867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63517</xdr:rowOff>
    </xdr:from>
    <xdr:ext cx="405111" cy="259045"/>
    <xdr:sp macro="" textlink="">
      <xdr:nvSpPr>
        <xdr:cNvPr id="625" name="【学校施設】&#10;有形固定資産減価償却率平均値テキスト">
          <a:extLst>
            <a:ext uri="{FF2B5EF4-FFF2-40B4-BE49-F238E27FC236}">
              <a16:creationId xmlns:a16="http://schemas.microsoft.com/office/drawing/2014/main" id="{FF211D9B-CAD6-42A6-93CA-4E89369620C6}"/>
            </a:ext>
          </a:extLst>
        </xdr:cNvPr>
        <xdr:cNvSpPr txBox="1"/>
      </xdr:nvSpPr>
      <xdr:spPr>
        <a:xfrm>
          <a:off x="14735175" y="9620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26" name="フローチャート: 判断 625">
          <a:extLst>
            <a:ext uri="{FF2B5EF4-FFF2-40B4-BE49-F238E27FC236}">
              <a16:creationId xmlns:a16="http://schemas.microsoft.com/office/drawing/2014/main" id="{8F38F16A-8824-486B-A1F2-85811975A6A4}"/>
            </a:ext>
          </a:extLst>
        </xdr:cNvPr>
        <xdr:cNvSpPr/>
      </xdr:nvSpPr>
      <xdr:spPr>
        <a:xfrm>
          <a:off x="14649450" y="975614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26924</xdr:rowOff>
    </xdr:from>
    <xdr:to>
      <xdr:col>81</xdr:col>
      <xdr:colOff>101600</xdr:colOff>
      <xdr:row>60</xdr:row>
      <xdr:rowOff>128524</xdr:rowOff>
    </xdr:to>
    <xdr:sp macro="" textlink="">
      <xdr:nvSpPr>
        <xdr:cNvPr id="627" name="フローチャート: 判断 626">
          <a:extLst>
            <a:ext uri="{FF2B5EF4-FFF2-40B4-BE49-F238E27FC236}">
              <a16:creationId xmlns:a16="http://schemas.microsoft.com/office/drawing/2014/main" id="{57198C11-5759-48A0-900B-3F3E6449F2B7}"/>
            </a:ext>
          </a:extLst>
        </xdr:cNvPr>
        <xdr:cNvSpPr/>
      </xdr:nvSpPr>
      <xdr:spPr>
        <a:xfrm>
          <a:off x="13887450" y="974559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170942</xdr:rowOff>
    </xdr:from>
    <xdr:to>
      <xdr:col>76</xdr:col>
      <xdr:colOff>165100</xdr:colOff>
      <xdr:row>60</xdr:row>
      <xdr:rowOff>101092</xdr:rowOff>
    </xdr:to>
    <xdr:sp macro="" textlink="">
      <xdr:nvSpPr>
        <xdr:cNvPr id="628" name="フローチャート: 判断 627">
          <a:extLst>
            <a:ext uri="{FF2B5EF4-FFF2-40B4-BE49-F238E27FC236}">
              <a16:creationId xmlns:a16="http://schemas.microsoft.com/office/drawing/2014/main" id="{BC792B74-FAF8-43E3-A2AE-7A2C1718C3E3}"/>
            </a:ext>
          </a:extLst>
        </xdr:cNvPr>
        <xdr:cNvSpPr/>
      </xdr:nvSpPr>
      <xdr:spPr>
        <a:xfrm>
          <a:off x="13096875" y="971499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629" name="フローチャート: 判断 628">
          <a:extLst>
            <a:ext uri="{FF2B5EF4-FFF2-40B4-BE49-F238E27FC236}">
              <a16:creationId xmlns:a16="http://schemas.microsoft.com/office/drawing/2014/main" id="{105DD85F-AA8B-4DE2-B82F-C3D029D700FE}"/>
            </a:ext>
          </a:extLst>
        </xdr:cNvPr>
        <xdr:cNvSpPr/>
      </xdr:nvSpPr>
      <xdr:spPr>
        <a:xfrm>
          <a:off x="12296775" y="971854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143510</xdr:rowOff>
    </xdr:from>
    <xdr:to>
      <xdr:col>67</xdr:col>
      <xdr:colOff>101600</xdr:colOff>
      <xdr:row>60</xdr:row>
      <xdr:rowOff>73660</xdr:rowOff>
    </xdr:to>
    <xdr:sp macro="" textlink="">
      <xdr:nvSpPr>
        <xdr:cNvPr id="630" name="フローチャート: 判断 629">
          <a:extLst>
            <a:ext uri="{FF2B5EF4-FFF2-40B4-BE49-F238E27FC236}">
              <a16:creationId xmlns:a16="http://schemas.microsoft.com/office/drawing/2014/main" id="{D911E55E-D743-4164-9A9F-D16BA034EF4D}"/>
            </a:ext>
          </a:extLst>
        </xdr:cNvPr>
        <xdr:cNvSpPr/>
      </xdr:nvSpPr>
      <xdr:spPr>
        <a:xfrm>
          <a:off x="11487150" y="96939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564068A0-142F-4A5F-B82C-36F456138CAD}"/>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6FFF39CC-FA2A-4797-9589-FC15934F93E1}"/>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1F23687-4183-4DD6-B67D-12128F504385}"/>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A3E5042E-DDBF-404E-AC3A-5FB563EFD13D}"/>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4B96C6D7-818D-4632-8AF2-F2B4E8B29A4B}"/>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97790</xdr:rowOff>
    </xdr:from>
    <xdr:to>
      <xdr:col>85</xdr:col>
      <xdr:colOff>177800</xdr:colOff>
      <xdr:row>62</xdr:row>
      <xdr:rowOff>27940</xdr:rowOff>
    </xdr:to>
    <xdr:sp macro="" textlink="">
      <xdr:nvSpPr>
        <xdr:cNvPr id="636" name="楕円 635">
          <a:extLst>
            <a:ext uri="{FF2B5EF4-FFF2-40B4-BE49-F238E27FC236}">
              <a16:creationId xmlns:a16="http://schemas.microsoft.com/office/drawing/2014/main" id="{E09BD05E-A2A2-4002-84EF-D26FB9AC3B0F}"/>
            </a:ext>
          </a:extLst>
        </xdr:cNvPr>
        <xdr:cNvSpPr/>
      </xdr:nvSpPr>
      <xdr:spPr>
        <a:xfrm>
          <a:off x="14649450" y="99752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76217</xdr:rowOff>
    </xdr:from>
    <xdr:ext cx="405111" cy="259045"/>
    <xdr:sp macro="" textlink="">
      <xdr:nvSpPr>
        <xdr:cNvPr id="637" name="【学校施設】&#10;有形固定資産減価償却率該当値テキスト">
          <a:extLst>
            <a:ext uri="{FF2B5EF4-FFF2-40B4-BE49-F238E27FC236}">
              <a16:creationId xmlns:a16="http://schemas.microsoft.com/office/drawing/2014/main" id="{B61CD870-B5D7-402C-A0D9-7C1B6ABD021C}"/>
            </a:ext>
          </a:extLst>
        </xdr:cNvPr>
        <xdr:cNvSpPr txBox="1"/>
      </xdr:nvSpPr>
      <xdr:spPr>
        <a:xfrm>
          <a:off x="14735175" y="995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33782</xdr:rowOff>
    </xdr:from>
    <xdr:to>
      <xdr:col>81</xdr:col>
      <xdr:colOff>101600</xdr:colOff>
      <xdr:row>61</xdr:row>
      <xdr:rowOff>135382</xdr:rowOff>
    </xdr:to>
    <xdr:sp macro="" textlink="">
      <xdr:nvSpPr>
        <xdr:cNvPr id="638" name="楕円 637">
          <a:extLst>
            <a:ext uri="{FF2B5EF4-FFF2-40B4-BE49-F238E27FC236}">
              <a16:creationId xmlns:a16="http://schemas.microsoft.com/office/drawing/2014/main" id="{06BB9D58-2907-41D2-82DE-B3F539AF6743}"/>
            </a:ext>
          </a:extLst>
        </xdr:cNvPr>
        <xdr:cNvSpPr/>
      </xdr:nvSpPr>
      <xdr:spPr>
        <a:xfrm>
          <a:off x="13887450" y="990803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84582</xdr:rowOff>
    </xdr:from>
    <xdr:to>
      <xdr:col>85</xdr:col>
      <xdr:colOff>127000</xdr:colOff>
      <xdr:row>61</xdr:row>
      <xdr:rowOff>148590</xdr:rowOff>
    </xdr:to>
    <xdr:cxnSp macro="">
      <xdr:nvCxnSpPr>
        <xdr:cNvPr id="639" name="直線コネクタ 638">
          <a:extLst>
            <a:ext uri="{FF2B5EF4-FFF2-40B4-BE49-F238E27FC236}">
              <a16:creationId xmlns:a16="http://schemas.microsoft.com/office/drawing/2014/main" id="{E2617248-413B-4852-BA0A-BA51A2B53ED4}"/>
            </a:ext>
          </a:extLst>
        </xdr:cNvPr>
        <xdr:cNvCxnSpPr/>
      </xdr:nvCxnSpPr>
      <xdr:spPr>
        <a:xfrm>
          <a:off x="13935075" y="9965182"/>
          <a:ext cx="762000"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136652</xdr:rowOff>
    </xdr:from>
    <xdr:to>
      <xdr:col>76</xdr:col>
      <xdr:colOff>165100</xdr:colOff>
      <xdr:row>61</xdr:row>
      <xdr:rowOff>66802</xdr:rowOff>
    </xdr:to>
    <xdr:sp macro="" textlink="">
      <xdr:nvSpPr>
        <xdr:cNvPr id="640" name="楕円 639">
          <a:extLst>
            <a:ext uri="{FF2B5EF4-FFF2-40B4-BE49-F238E27FC236}">
              <a16:creationId xmlns:a16="http://schemas.microsoft.com/office/drawing/2014/main" id="{ADBB7208-EBAF-4073-A94D-387BBD395647}"/>
            </a:ext>
          </a:extLst>
        </xdr:cNvPr>
        <xdr:cNvSpPr/>
      </xdr:nvSpPr>
      <xdr:spPr>
        <a:xfrm>
          <a:off x="13096875" y="985532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xdr:rowOff>
    </xdr:from>
    <xdr:to>
      <xdr:col>81</xdr:col>
      <xdr:colOff>50800</xdr:colOff>
      <xdr:row>61</xdr:row>
      <xdr:rowOff>84582</xdr:rowOff>
    </xdr:to>
    <xdr:cxnSp macro="">
      <xdr:nvCxnSpPr>
        <xdr:cNvPr id="641" name="直線コネクタ 640">
          <a:extLst>
            <a:ext uri="{FF2B5EF4-FFF2-40B4-BE49-F238E27FC236}">
              <a16:creationId xmlns:a16="http://schemas.microsoft.com/office/drawing/2014/main" id="{DBF8A3AA-C84C-4AC8-B47C-53C9720D8595}"/>
            </a:ext>
          </a:extLst>
        </xdr:cNvPr>
        <xdr:cNvCxnSpPr/>
      </xdr:nvCxnSpPr>
      <xdr:spPr>
        <a:xfrm>
          <a:off x="13144500" y="9893427"/>
          <a:ext cx="790575"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58928</xdr:rowOff>
    </xdr:from>
    <xdr:to>
      <xdr:col>72</xdr:col>
      <xdr:colOff>38100</xdr:colOff>
      <xdr:row>60</xdr:row>
      <xdr:rowOff>160528</xdr:rowOff>
    </xdr:to>
    <xdr:sp macro="" textlink="">
      <xdr:nvSpPr>
        <xdr:cNvPr id="642" name="楕円 641">
          <a:extLst>
            <a:ext uri="{FF2B5EF4-FFF2-40B4-BE49-F238E27FC236}">
              <a16:creationId xmlns:a16="http://schemas.microsoft.com/office/drawing/2014/main" id="{888A51E1-BAA0-4CAF-A1E0-1E5F0B7BD58C}"/>
            </a:ext>
          </a:extLst>
        </xdr:cNvPr>
        <xdr:cNvSpPr/>
      </xdr:nvSpPr>
      <xdr:spPr>
        <a:xfrm>
          <a:off x="12296775" y="977442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109728</xdr:rowOff>
    </xdr:from>
    <xdr:to>
      <xdr:col>76</xdr:col>
      <xdr:colOff>114300</xdr:colOff>
      <xdr:row>61</xdr:row>
      <xdr:rowOff>16002</xdr:rowOff>
    </xdr:to>
    <xdr:cxnSp macro="">
      <xdr:nvCxnSpPr>
        <xdr:cNvPr id="643" name="直線コネクタ 642">
          <a:extLst>
            <a:ext uri="{FF2B5EF4-FFF2-40B4-BE49-F238E27FC236}">
              <a16:creationId xmlns:a16="http://schemas.microsoft.com/office/drawing/2014/main" id="{5AA6CB6C-16D7-4CE8-BA0C-55EA905A6F4D}"/>
            </a:ext>
          </a:extLst>
        </xdr:cNvPr>
        <xdr:cNvCxnSpPr/>
      </xdr:nvCxnSpPr>
      <xdr:spPr>
        <a:xfrm>
          <a:off x="12344400" y="9822053"/>
          <a:ext cx="800100" cy="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17780</xdr:rowOff>
    </xdr:from>
    <xdr:to>
      <xdr:col>67</xdr:col>
      <xdr:colOff>101600</xdr:colOff>
      <xdr:row>60</xdr:row>
      <xdr:rowOff>119380</xdr:rowOff>
    </xdr:to>
    <xdr:sp macro="" textlink="">
      <xdr:nvSpPr>
        <xdr:cNvPr id="644" name="楕円 643">
          <a:extLst>
            <a:ext uri="{FF2B5EF4-FFF2-40B4-BE49-F238E27FC236}">
              <a16:creationId xmlns:a16="http://schemas.microsoft.com/office/drawing/2014/main" id="{EBC18A96-C378-47F9-B29E-9D43E8C81A16}"/>
            </a:ext>
          </a:extLst>
        </xdr:cNvPr>
        <xdr:cNvSpPr/>
      </xdr:nvSpPr>
      <xdr:spPr>
        <a:xfrm>
          <a:off x="11487150" y="97332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68580</xdr:rowOff>
    </xdr:from>
    <xdr:to>
      <xdr:col>71</xdr:col>
      <xdr:colOff>177800</xdr:colOff>
      <xdr:row>60</xdr:row>
      <xdr:rowOff>109728</xdr:rowOff>
    </xdr:to>
    <xdr:cxnSp macro="">
      <xdr:nvCxnSpPr>
        <xdr:cNvPr id="645" name="直線コネクタ 644">
          <a:extLst>
            <a:ext uri="{FF2B5EF4-FFF2-40B4-BE49-F238E27FC236}">
              <a16:creationId xmlns:a16="http://schemas.microsoft.com/office/drawing/2014/main" id="{867F26D0-AE8A-42C3-8D5A-956C05F6C3EC}"/>
            </a:ext>
          </a:extLst>
        </xdr:cNvPr>
        <xdr:cNvCxnSpPr/>
      </xdr:nvCxnSpPr>
      <xdr:spPr>
        <a:xfrm>
          <a:off x="11534775" y="9780905"/>
          <a:ext cx="809625"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145051</xdr:rowOff>
    </xdr:from>
    <xdr:ext cx="405111" cy="259045"/>
    <xdr:sp macro="" textlink="">
      <xdr:nvSpPr>
        <xdr:cNvPr id="646" name="n_1aveValue【学校施設】&#10;有形固定資産減価償却率">
          <a:extLst>
            <a:ext uri="{FF2B5EF4-FFF2-40B4-BE49-F238E27FC236}">
              <a16:creationId xmlns:a16="http://schemas.microsoft.com/office/drawing/2014/main" id="{56B53E82-342C-4BDC-82C2-2AC78A4612A6}"/>
            </a:ext>
          </a:extLst>
        </xdr:cNvPr>
        <xdr:cNvSpPr txBox="1"/>
      </xdr:nvSpPr>
      <xdr:spPr>
        <a:xfrm>
          <a:off x="13745219" y="9533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117619</xdr:rowOff>
    </xdr:from>
    <xdr:ext cx="405111" cy="259045"/>
    <xdr:sp macro="" textlink="">
      <xdr:nvSpPr>
        <xdr:cNvPr id="647" name="n_2aveValue【学校施設】&#10;有形固定資産減価償却率">
          <a:extLst>
            <a:ext uri="{FF2B5EF4-FFF2-40B4-BE49-F238E27FC236}">
              <a16:creationId xmlns:a16="http://schemas.microsoft.com/office/drawing/2014/main" id="{8DB17E50-DC37-4E2C-A4F4-847A7E3D8AFE}"/>
            </a:ext>
          </a:extLst>
        </xdr:cNvPr>
        <xdr:cNvSpPr txBox="1"/>
      </xdr:nvSpPr>
      <xdr:spPr>
        <a:xfrm>
          <a:off x="12964169" y="95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108475</xdr:rowOff>
    </xdr:from>
    <xdr:ext cx="405111" cy="259045"/>
    <xdr:sp macro="" textlink="">
      <xdr:nvSpPr>
        <xdr:cNvPr id="648" name="n_3aveValue【学校施設】&#10;有形固定資産減価償却率">
          <a:extLst>
            <a:ext uri="{FF2B5EF4-FFF2-40B4-BE49-F238E27FC236}">
              <a16:creationId xmlns:a16="http://schemas.microsoft.com/office/drawing/2014/main" id="{4300A8C4-784E-4BA1-9010-0274D0BB84DA}"/>
            </a:ext>
          </a:extLst>
        </xdr:cNvPr>
        <xdr:cNvSpPr txBox="1"/>
      </xdr:nvSpPr>
      <xdr:spPr>
        <a:xfrm>
          <a:off x="12164069" y="9496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90187</xdr:rowOff>
    </xdr:from>
    <xdr:ext cx="405111" cy="259045"/>
    <xdr:sp macro="" textlink="">
      <xdr:nvSpPr>
        <xdr:cNvPr id="649" name="n_4aveValue【学校施設】&#10;有形固定資産減価償却率">
          <a:extLst>
            <a:ext uri="{FF2B5EF4-FFF2-40B4-BE49-F238E27FC236}">
              <a16:creationId xmlns:a16="http://schemas.microsoft.com/office/drawing/2014/main" id="{80253E55-1507-4FCD-8651-E49AF2BC7CE3}"/>
            </a:ext>
          </a:extLst>
        </xdr:cNvPr>
        <xdr:cNvSpPr txBox="1"/>
      </xdr:nvSpPr>
      <xdr:spPr>
        <a:xfrm>
          <a:off x="11354444" y="947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126509</xdr:rowOff>
    </xdr:from>
    <xdr:ext cx="405111" cy="259045"/>
    <xdr:sp macro="" textlink="">
      <xdr:nvSpPr>
        <xdr:cNvPr id="650" name="n_1mainValue【学校施設】&#10;有形固定資産減価償却率">
          <a:extLst>
            <a:ext uri="{FF2B5EF4-FFF2-40B4-BE49-F238E27FC236}">
              <a16:creationId xmlns:a16="http://schemas.microsoft.com/office/drawing/2014/main" id="{65E795A9-EE14-447A-B3A7-D720D767B2C6}"/>
            </a:ext>
          </a:extLst>
        </xdr:cNvPr>
        <xdr:cNvSpPr txBox="1"/>
      </xdr:nvSpPr>
      <xdr:spPr>
        <a:xfrm>
          <a:off x="13745219" y="10000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57929</xdr:rowOff>
    </xdr:from>
    <xdr:ext cx="405111" cy="259045"/>
    <xdr:sp macro="" textlink="">
      <xdr:nvSpPr>
        <xdr:cNvPr id="651" name="n_2mainValue【学校施設】&#10;有形固定資産減価償却率">
          <a:extLst>
            <a:ext uri="{FF2B5EF4-FFF2-40B4-BE49-F238E27FC236}">
              <a16:creationId xmlns:a16="http://schemas.microsoft.com/office/drawing/2014/main" id="{EBACDDD9-839F-4035-A20A-732C47B6E927}"/>
            </a:ext>
          </a:extLst>
        </xdr:cNvPr>
        <xdr:cNvSpPr txBox="1"/>
      </xdr:nvSpPr>
      <xdr:spPr>
        <a:xfrm>
          <a:off x="12964169" y="9935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151655</xdr:rowOff>
    </xdr:from>
    <xdr:ext cx="405111" cy="259045"/>
    <xdr:sp macro="" textlink="">
      <xdr:nvSpPr>
        <xdr:cNvPr id="652" name="n_3mainValue【学校施設】&#10;有形固定資産減価償却率">
          <a:extLst>
            <a:ext uri="{FF2B5EF4-FFF2-40B4-BE49-F238E27FC236}">
              <a16:creationId xmlns:a16="http://schemas.microsoft.com/office/drawing/2014/main" id="{B8F88BE0-72E9-41D4-BAC3-280247812BD1}"/>
            </a:ext>
          </a:extLst>
        </xdr:cNvPr>
        <xdr:cNvSpPr txBox="1"/>
      </xdr:nvSpPr>
      <xdr:spPr>
        <a:xfrm>
          <a:off x="12164069" y="986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653" name="n_4mainValue【学校施設】&#10;有形固定資産減価償却率">
          <a:extLst>
            <a:ext uri="{FF2B5EF4-FFF2-40B4-BE49-F238E27FC236}">
              <a16:creationId xmlns:a16="http://schemas.microsoft.com/office/drawing/2014/main" id="{D45673B4-7CA8-4B43-BF97-1F6AFEB75869}"/>
            </a:ext>
          </a:extLst>
        </xdr:cNvPr>
        <xdr:cNvSpPr txBox="1"/>
      </xdr:nvSpPr>
      <xdr:spPr>
        <a:xfrm>
          <a:off x="113544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4" name="正方形/長方形 653">
          <a:extLst>
            <a:ext uri="{FF2B5EF4-FFF2-40B4-BE49-F238E27FC236}">
              <a16:creationId xmlns:a16="http://schemas.microsoft.com/office/drawing/2014/main" id="{2767E8E2-54FB-4C1D-9E2F-D1F70E52F3E7}"/>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5" name="正方形/長方形 654">
          <a:extLst>
            <a:ext uri="{FF2B5EF4-FFF2-40B4-BE49-F238E27FC236}">
              <a16:creationId xmlns:a16="http://schemas.microsoft.com/office/drawing/2014/main" id="{0BB2A593-8FA1-4E33-9612-DF454DB9C8A7}"/>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6" name="正方形/長方形 655">
          <a:extLst>
            <a:ext uri="{FF2B5EF4-FFF2-40B4-BE49-F238E27FC236}">
              <a16:creationId xmlns:a16="http://schemas.microsoft.com/office/drawing/2014/main" id="{09778D23-BC67-4112-8D7D-FD7F891CB7FA}"/>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7" name="正方形/長方形 656">
          <a:extLst>
            <a:ext uri="{FF2B5EF4-FFF2-40B4-BE49-F238E27FC236}">
              <a16:creationId xmlns:a16="http://schemas.microsoft.com/office/drawing/2014/main" id="{DC5B3353-137C-49D7-879F-26B23FD69ED5}"/>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8" name="正方形/長方形 657">
          <a:extLst>
            <a:ext uri="{FF2B5EF4-FFF2-40B4-BE49-F238E27FC236}">
              <a16:creationId xmlns:a16="http://schemas.microsoft.com/office/drawing/2014/main" id="{5C64E6E3-DFD5-4964-9E01-1CD5B09BE13A}"/>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9" name="正方形/長方形 658">
          <a:extLst>
            <a:ext uri="{FF2B5EF4-FFF2-40B4-BE49-F238E27FC236}">
              <a16:creationId xmlns:a16="http://schemas.microsoft.com/office/drawing/2014/main" id="{4647DAB1-DF16-4377-82A8-299ED45358E6}"/>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0" name="正方形/長方形 659">
          <a:extLst>
            <a:ext uri="{FF2B5EF4-FFF2-40B4-BE49-F238E27FC236}">
              <a16:creationId xmlns:a16="http://schemas.microsoft.com/office/drawing/2014/main" id="{BC89110C-82DD-4F34-81E1-BBB30AA41A90}"/>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1" name="正方形/長方形 660">
          <a:extLst>
            <a:ext uri="{FF2B5EF4-FFF2-40B4-BE49-F238E27FC236}">
              <a16:creationId xmlns:a16="http://schemas.microsoft.com/office/drawing/2014/main" id="{CE77F14B-954E-467A-8CAD-838423D1E9DE}"/>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2" name="テキスト ボックス 661">
          <a:extLst>
            <a:ext uri="{FF2B5EF4-FFF2-40B4-BE49-F238E27FC236}">
              <a16:creationId xmlns:a16="http://schemas.microsoft.com/office/drawing/2014/main" id="{FA47F0F1-3F5C-420B-A93B-22EC55C0C1E5}"/>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3" name="直線コネクタ 662">
          <a:extLst>
            <a:ext uri="{FF2B5EF4-FFF2-40B4-BE49-F238E27FC236}">
              <a16:creationId xmlns:a16="http://schemas.microsoft.com/office/drawing/2014/main" id="{A85F0838-78C4-409F-83D4-D0BCF1EED60D}"/>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4" name="テキスト ボックス 663">
          <a:extLst>
            <a:ext uri="{FF2B5EF4-FFF2-40B4-BE49-F238E27FC236}">
              <a16:creationId xmlns:a16="http://schemas.microsoft.com/office/drawing/2014/main" id="{18A5D6CB-C710-4EC7-B55A-12CD9BA7E7D0}"/>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5" name="直線コネクタ 664">
          <a:extLst>
            <a:ext uri="{FF2B5EF4-FFF2-40B4-BE49-F238E27FC236}">
              <a16:creationId xmlns:a16="http://schemas.microsoft.com/office/drawing/2014/main" id="{D1BB5C1F-F043-4802-B575-3953E8AB5D1D}"/>
            </a:ext>
          </a:extLst>
        </xdr:cNvPr>
        <xdr:cNvCxnSpPr/>
      </xdr:nvCxnSpPr>
      <xdr:spPr>
        <a:xfrm>
          <a:off x="164592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6" name="テキスト ボックス 665">
          <a:extLst>
            <a:ext uri="{FF2B5EF4-FFF2-40B4-BE49-F238E27FC236}">
              <a16:creationId xmlns:a16="http://schemas.microsoft.com/office/drawing/2014/main" id="{B2229C9E-80CD-4352-9D4B-314DF6DC46F9}"/>
            </a:ext>
          </a:extLst>
        </xdr:cNvPr>
        <xdr:cNvSpPr txBox="1"/>
      </xdr:nvSpPr>
      <xdr:spPr>
        <a:xfrm>
          <a:off x="16052346"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7" name="直線コネクタ 666">
          <a:extLst>
            <a:ext uri="{FF2B5EF4-FFF2-40B4-BE49-F238E27FC236}">
              <a16:creationId xmlns:a16="http://schemas.microsoft.com/office/drawing/2014/main" id="{CA35D0F1-C019-49D8-8C01-06E10DB0CC7E}"/>
            </a:ext>
          </a:extLst>
        </xdr:cNvPr>
        <xdr:cNvCxnSpPr/>
      </xdr:nvCxnSpPr>
      <xdr:spPr>
        <a:xfrm>
          <a:off x="164592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8" name="テキスト ボックス 667">
          <a:extLst>
            <a:ext uri="{FF2B5EF4-FFF2-40B4-BE49-F238E27FC236}">
              <a16:creationId xmlns:a16="http://schemas.microsoft.com/office/drawing/2014/main" id="{5D4AC935-17E1-4833-884E-E1AFC26DB4BD}"/>
            </a:ext>
          </a:extLst>
        </xdr:cNvPr>
        <xdr:cNvSpPr txBox="1"/>
      </xdr:nvSpPr>
      <xdr:spPr>
        <a:xfrm>
          <a:off x="16052346"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9" name="直線コネクタ 668">
          <a:extLst>
            <a:ext uri="{FF2B5EF4-FFF2-40B4-BE49-F238E27FC236}">
              <a16:creationId xmlns:a16="http://schemas.microsoft.com/office/drawing/2014/main" id="{CF878788-BBD0-4C0B-BE90-16B82E986205}"/>
            </a:ext>
          </a:extLst>
        </xdr:cNvPr>
        <xdr:cNvCxnSpPr/>
      </xdr:nvCxnSpPr>
      <xdr:spPr>
        <a:xfrm>
          <a:off x="164592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0" name="テキスト ボックス 669">
          <a:extLst>
            <a:ext uri="{FF2B5EF4-FFF2-40B4-BE49-F238E27FC236}">
              <a16:creationId xmlns:a16="http://schemas.microsoft.com/office/drawing/2014/main" id="{9C2C920C-4671-4901-8AD7-829D22C1DBD2}"/>
            </a:ext>
          </a:extLst>
        </xdr:cNvPr>
        <xdr:cNvSpPr txBox="1"/>
      </xdr:nvSpPr>
      <xdr:spPr>
        <a:xfrm>
          <a:off x="16052346"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1" name="直線コネクタ 670">
          <a:extLst>
            <a:ext uri="{FF2B5EF4-FFF2-40B4-BE49-F238E27FC236}">
              <a16:creationId xmlns:a16="http://schemas.microsoft.com/office/drawing/2014/main" id="{2B1E3D35-292F-4753-9E93-CA8867C64CC1}"/>
            </a:ext>
          </a:extLst>
        </xdr:cNvPr>
        <xdr:cNvCxnSpPr/>
      </xdr:nvCxnSpPr>
      <xdr:spPr>
        <a:xfrm>
          <a:off x="164592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2" name="テキスト ボックス 671">
          <a:extLst>
            <a:ext uri="{FF2B5EF4-FFF2-40B4-BE49-F238E27FC236}">
              <a16:creationId xmlns:a16="http://schemas.microsoft.com/office/drawing/2014/main" id="{32BB1604-2391-4A46-814A-8471B124C090}"/>
            </a:ext>
          </a:extLst>
        </xdr:cNvPr>
        <xdr:cNvSpPr txBox="1"/>
      </xdr:nvSpPr>
      <xdr:spPr>
        <a:xfrm>
          <a:off x="16052346"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3" name="直線コネクタ 672">
          <a:extLst>
            <a:ext uri="{FF2B5EF4-FFF2-40B4-BE49-F238E27FC236}">
              <a16:creationId xmlns:a16="http://schemas.microsoft.com/office/drawing/2014/main" id="{0C9AEFD8-784B-4923-BDAB-18677CA695A8}"/>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4" name="テキスト ボックス 673">
          <a:extLst>
            <a:ext uri="{FF2B5EF4-FFF2-40B4-BE49-F238E27FC236}">
              <a16:creationId xmlns:a16="http://schemas.microsoft.com/office/drawing/2014/main" id="{D1DD5F4E-64EF-469A-8A7B-701A3C0CD178}"/>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5" name="【学校施設】&#10;一人当たり面積グラフ枠">
          <a:extLst>
            <a:ext uri="{FF2B5EF4-FFF2-40B4-BE49-F238E27FC236}">
              <a16:creationId xmlns:a16="http://schemas.microsoft.com/office/drawing/2014/main" id="{985C7598-C74D-415D-94DB-116554EC4946}"/>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121158</xdr:rowOff>
    </xdr:from>
    <xdr:to>
      <xdr:col>116</xdr:col>
      <xdr:colOff>62864</xdr:colOff>
      <xdr:row>64</xdr:row>
      <xdr:rowOff>96012</xdr:rowOff>
    </xdr:to>
    <xdr:cxnSp macro="">
      <xdr:nvCxnSpPr>
        <xdr:cNvPr id="676" name="直線コネクタ 675">
          <a:extLst>
            <a:ext uri="{FF2B5EF4-FFF2-40B4-BE49-F238E27FC236}">
              <a16:creationId xmlns:a16="http://schemas.microsoft.com/office/drawing/2014/main" id="{105C21B9-75AC-4DE2-BD0F-7A32A8C18A97}"/>
            </a:ext>
          </a:extLst>
        </xdr:cNvPr>
        <xdr:cNvCxnSpPr/>
      </xdr:nvCxnSpPr>
      <xdr:spPr>
        <a:xfrm flipV="1">
          <a:off x="19954239" y="9354058"/>
          <a:ext cx="0" cy="110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99839</xdr:rowOff>
    </xdr:from>
    <xdr:ext cx="469744" cy="259045"/>
    <xdr:sp macro="" textlink="">
      <xdr:nvSpPr>
        <xdr:cNvPr id="677" name="【学校施設】&#10;一人当たり面積最小値テキスト">
          <a:extLst>
            <a:ext uri="{FF2B5EF4-FFF2-40B4-BE49-F238E27FC236}">
              <a16:creationId xmlns:a16="http://schemas.microsoft.com/office/drawing/2014/main" id="{8C733BE8-A566-4502-AFCE-3C15E3FF3D13}"/>
            </a:ext>
          </a:extLst>
        </xdr:cNvPr>
        <xdr:cNvSpPr txBox="1"/>
      </xdr:nvSpPr>
      <xdr:spPr>
        <a:xfrm>
          <a:off x="19992975" y="104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96012</xdr:rowOff>
    </xdr:from>
    <xdr:to>
      <xdr:col>116</xdr:col>
      <xdr:colOff>152400</xdr:colOff>
      <xdr:row>64</xdr:row>
      <xdr:rowOff>96012</xdr:rowOff>
    </xdr:to>
    <xdr:cxnSp macro="">
      <xdr:nvCxnSpPr>
        <xdr:cNvPr id="678" name="直線コネクタ 677">
          <a:extLst>
            <a:ext uri="{FF2B5EF4-FFF2-40B4-BE49-F238E27FC236}">
              <a16:creationId xmlns:a16="http://schemas.microsoft.com/office/drawing/2014/main" id="{C2081844-8E7A-4F4C-B748-0EA525704BD6}"/>
            </a:ext>
          </a:extLst>
        </xdr:cNvPr>
        <xdr:cNvCxnSpPr/>
      </xdr:nvCxnSpPr>
      <xdr:spPr>
        <a:xfrm>
          <a:off x="19878675" y="1045921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67835</xdr:rowOff>
    </xdr:from>
    <xdr:ext cx="469744" cy="259045"/>
    <xdr:sp macro="" textlink="">
      <xdr:nvSpPr>
        <xdr:cNvPr id="679" name="【学校施設】&#10;一人当たり面積最大値テキスト">
          <a:extLst>
            <a:ext uri="{FF2B5EF4-FFF2-40B4-BE49-F238E27FC236}">
              <a16:creationId xmlns:a16="http://schemas.microsoft.com/office/drawing/2014/main" id="{1EC5F76D-CD34-4A90-9642-0C1D1DF10A28}"/>
            </a:ext>
          </a:extLst>
        </xdr:cNvPr>
        <xdr:cNvSpPr txBox="1"/>
      </xdr:nvSpPr>
      <xdr:spPr>
        <a:xfrm>
          <a:off x="19992975" y="913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121158</xdr:rowOff>
    </xdr:from>
    <xdr:to>
      <xdr:col>116</xdr:col>
      <xdr:colOff>152400</xdr:colOff>
      <xdr:row>57</xdr:row>
      <xdr:rowOff>121158</xdr:rowOff>
    </xdr:to>
    <xdr:cxnSp macro="">
      <xdr:nvCxnSpPr>
        <xdr:cNvPr id="680" name="直線コネクタ 679">
          <a:extLst>
            <a:ext uri="{FF2B5EF4-FFF2-40B4-BE49-F238E27FC236}">
              <a16:creationId xmlns:a16="http://schemas.microsoft.com/office/drawing/2014/main" id="{974CC0A1-AA5E-486C-8966-29ACBB6453C4}"/>
            </a:ext>
          </a:extLst>
        </xdr:cNvPr>
        <xdr:cNvCxnSpPr/>
      </xdr:nvCxnSpPr>
      <xdr:spPr>
        <a:xfrm>
          <a:off x="19878675" y="935405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35069</xdr:rowOff>
    </xdr:from>
    <xdr:ext cx="469744" cy="259045"/>
    <xdr:sp macro="" textlink="">
      <xdr:nvSpPr>
        <xdr:cNvPr id="681" name="【学校施設】&#10;一人当たり面積平均値テキスト">
          <a:extLst>
            <a:ext uri="{FF2B5EF4-FFF2-40B4-BE49-F238E27FC236}">
              <a16:creationId xmlns:a16="http://schemas.microsoft.com/office/drawing/2014/main" id="{A360EDD8-FC1F-4F44-AEB5-BA2088EE4D35}"/>
            </a:ext>
          </a:extLst>
        </xdr:cNvPr>
        <xdr:cNvSpPr txBox="1"/>
      </xdr:nvSpPr>
      <xdr:spPr>
        <a:xfrm>
          <a:off x="19992975" y="991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56642</xdr:rowOff>
    </xdr:from>
    <xdr:to>
      <xdr:col>116</xdr:col>
      <xdr:colOff>114300</xdr:colOff>
      <xdr:row>61</xdr:row>
      <xdr:rowOff>158242</xdr:rowOff>
    </xdr:to>
    <xdr:sp macro="" textlink="">
      <xdr:nvSpPr>
        <xdr:cNvPr id="682" name="フローチャート: 判断 681">
          <a:extLst>
            <a:ext uri="{FF2B5EF4-FFF2-40B4-BE49-F238E27FC236}">
              <a16:creationId xmlns:a16="http://schemas.microsoft.com/office/drawing/2014/main" id="{1E0D922A-B2E8-4654-BA17-92B532BA2323}"/>
            </a:ext>
          </a:extLst>
        </xdr:cNvPr>
        <xdr:cNvSpPr/>
      </xdr:nvSpPr>
      <xdr:spPr>
        <a:xfrm>
          <a:off x="19897725" y="993406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159512</xdr:rowOff>
    </xdr:from>
    <xdr:to>
      <xdr:col>112</xdr:col>
      <xdr:colOff>38100</xdr:colOff>
      <xdr:row>61</xdr:row>
      <xdr:rowOff>89662</xdr:rowOff>
    </xdr:to>
    <xdr:sp macro="" textlink="">
      <xdr:nvSpPr>
        <xdr:cNvPr id="683" name="フローチャート: 判断 682">
          <a:extLst>
            <a:ext uri="{FF2B5EF4-FFF2-40B4-BE49-F238E27FC236}">
              <a16:creationId xmlns:a16="http://schemas.microsoft.com/office/drawing/2014/main" id="{5EB7CCDD-32D3-4FC4-8DA8-3AC7CBEB10B6}"/>
            </a:ext>
          </a:extLst>
        </xdr:cNvPr>
        <xdr:cNvSpPr/>
      </xdr:nvSpPr>
      <xdr:spPr>
        <a:xfrm>
          <a:off x="19154775" y="987818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170942</xdr:rowOff>
    </xdr:from>
    <xdr:to>
      <xdr:col>107</xdr:col>
      <xdr:colOff>101600</xdr:colOff>
      <xdr:row>61</xdr:row>
      <xdr:rowOff>101092</xdr:rowOff>
    </xdr:to>
    <xdr:sp macro="" textlink="">
      <xdr:nvSpPr>
        <xdr:cNvPr id="684" name="フローチャート: 判断 683">
          <a:extLst>
            <a:ext uri="{FF2B5EF4-FFF2-40B4-BE49-F238E27FC236}">
              <a16:creationId xmlns:a16="http://schemas.microsoft.com/office/drawing/2014/main" id="{E333C5D3-213A-4A8F-AEBA-0314107D7751}"/>
            </a:ext>
          </a:extLst>
        </xdr:cNvPr>
        <xdr:cNvSpPr/>
      </xdr:nvSpPr>
      <xdr:spPr>
        <a:xfrm>
          <a:off x="18345150" y="987691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33782</xdr:rowOff>
    </xdr:from>
    <xdr:to>
      <xdr:col>102</xdr:col>
      <xdr:colOff>165100</xdr:colOff>
      <xdr:row>61</xdr:row>
      <xdr:rowOff>135382</xdr:rowOff>
    </xdr:to>
    <xdr:sp macro="" textlink="">
      <xdr:nvSpPr>
        <xdr:cNvPr id="685" name="フローチャート: 判断 684">
          <a:extLst>
            <a:ext uri="{FF2B5EF4-FFF2-40B4-BE49-F238E27FC236}">
              <a16:creationId xmlns:a16="http://schemas.microsoft.com/office/drawing/2014/main" id="{4EA4F081-9D69-4F56-BC54-CB548F9B06B2}"/>
            </a:ext>
          </a:extLst>
        </xdr:cNvPr>
        <xdr:cNvSpPr/>
      </xdr:nvSpPr>
      <xdr:spPr>
        <a:xfrm>
          <a:off x="17554575" y="990803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33782</xdr:rowOff>
    </xdr:from>
    <xdr:to>
      <xdr:col>98</xdr:col>
      <xdr:colOff>38100</xdr:colOff>
      <xdr:row>61</xdr:row>
      <xdr:rowOff>135382</xdr:rowOff>
    </xdr:to>
    <xdr:sp macro="" textlink="">
      <xdr:nvSpPr>
        <xdr:cNvPr id="686" name="フローチャート: 判断 685">
          <a:extLst>
            <a:ext uri="{FF2B5EF4-FFF2-40B4-BE49-F238E27FC236}">
              <a16:creationId xmlns:a16="http://schemas.microsoft.com/office/drawing/2014/main" id="{2FDF5401-7F69-4805-BFBB-B77A92EEEC29}"/>
            </a:ext>
          </a:extLst>
        </xdr:cNvPr>
        <xdr:cNvSpPr/>
      </xdr:nvSpPr>
      <xdr:spPr>
        <a:xfrm>
          <a:off x="16754475" y="990803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14F8B216-D817-48E8-85A2-A65DCF8D3BC4}"/>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41024A4D-0312-4482-95C7-E925D13598BE}"/>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4BC33ED4-75CD-467D-BB7B-4500DB272C08}"/>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E934B93B-557B-4B1C-9B38-1FC413514B28}"/>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4F87D8CC-3881-4F2B-ADD5-625A3D3AAFAB}"/>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116078</xdr:rowOff>
    </xdr:from>
    <xdr:to>
      <xdr:col>116</xdr:col>
      <xdr:colOff>114300</xdr:colOff>
      <xdr:row>61</xdr:row>
      <xdr:rowOff>46228</xdr:rowOff>
    </xdr:to>
    <xdr:sp macro="" textlink="">
      <xdr:nvSpPr>
        <xdr:cNvPr id="692" name="楕円 691">
          <a:extLst>
            <a:ext uri="{FF2B5EF4-FFF2-40B4-BE49-F238E27FC236}">
              <a16:creationId xmlns:a16="http://schemas.microsoft.com/office/drawing/2014/main" id="{D665CBA9-4E8B-40A7-9C9E-DE3E9FF02BD4}"/>
            </a:ext>
          </a:extLst>
        </xdr:cNvPr>
        <xdr:cNvSpPr/>
      </xdr:nvSpPr>
      <xdr:spPr>
        <a:xfrm>
          <a:off x="19897725" y="983157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138955</xdr:rowOff>
    </xdr:from>
    <xdr:ext cx="469744" cy="259045"/>
    <xdr:sp macro="" textlink="">
      <xdr:nvSpPr>
        <xdr:cNvPr id="693" name="【学校施設】&#10;一人当たり面積該当値テキスト">
          <a:extLst>
            <a:ext uri="{FF2B5EF4-FFF2-40B4-BE49-F238E27FC236}">
              <a16:creationId xmlns:a16="http://schemas.microsoft.com/office/drawing/2014/main" id="{C5902D1B-ED24-4D88-AAB2-50A2BAC1E187}"/>
            </a:ext>
          </a:extLst>
        </xdr:cNvPr>
        <xdr:cNvSpPr txBox="1"/>
      </xdr:nvSpPr>
      <xdr:spPr>
        <a:xfrm>
          <a:off x="19992975" y="969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166370</xdr:rowOff>
    </xdr:from>
    <xdr:to>
      <xdr:col>112</xdr:col>
      <xdr:colOff>38100</xdr:colOff>
      <xdr:row>61</xdr:row>
      <xdr:rowOff>96520</xdr:rowOff>
    </xdr:to>
    <xdr:sp macro="" textlink="">
      <xdr:nvSpPr>
        <xdr:cNvPr id="694" name="楕円 693">
          <a:extLst>
            <a:ext uri="{FF2B5EF4-FFF2-40B4-BE49-F238E27FC236}">
              <a16:creationId xmlns:a16="http://schemas.microsoft.com/office/drawing/2014/main" id="{F0BF2359-D69F-470F-A837-84940FE8887D}"/>
            </a:ext>
          </a:extLst>
        </xdr:cNvPr>
        <xdr:cNvSpPr/>
      </xdr:nvSpPr>
      <xdr:spPr>
        <a:xfrm>
          <a:off x="19154775" y="98786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166878</xdr:rowOff>
    </xdr:from>
    <xdr:to>
      <xdr:col>116</xdr:col>
      <xdr:colOff>63500</xdr:colOff>
      <xdr:row>61</xdr:row>
      <xdr:rowOff>45720</xdr:rowOff>
    </xdr:to>
    <xdr:cxnSp macro="">
      <xdr:nvCxnSpPr>
        <xdr:cNvPr id="695" name="直線コネクタ 694">
          <a:extLst>
            <a:ext uri="{FF2B5EF4-FFF2-40B4-BE49-F238E27FC236}">
              <a16:creationId xmlns:a16="http://schemas.microsoft.com/office/drawing/2014/main" id="{F69BDB36-D159-4E04-86B8-5195B1F51A60}"/>
            </a:ext>
          </a:extLst>
        </xdr:cNvPr>
        <xdr:cNvCxnSpPr/>
      </xdr:nvCxnSpPr>
      <xdr:spPr>
        <a:xfrm flipV="1">
          <a:off x="19202400" y="9879203"/>
          <a:ext cx="752475" cy="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136652</xdr:rowOff>
    </xdr:from>
    <xdr:to>
      <xdr:col>107</xdr:col>
      <xdr:colOff>101600</xdr:colOff>
      <xdr:row>61</xdr:row>
      <xdr:rowOff>66802</xdr:rowOff>
    </xdr:to>
    <xdr:sp macro="" textlink="">
      <xdr:nvSpPr>
        <xdr:cNvPr id="696" name="楕円 695">
          <a:extLst>
            <a:ext uri="{FF2B5EF4-FFF2-40B4-BE49-F238E27FC236}">
              <a16:creationId xmlns:a16="http://schemas.microsoft.com/office/drawing/2014/main" id="{4724DA2F-3419-4E1B-B03F-257C94CF9E21}"/>
            </a:ext>
          </a:extLst>
        </xdr:cNvPr>
        <xdr:cNvSpPr/>
      </xdr:nvSpPr>
      <xdr:spPr>
        <a:xfrm>
          <a:off x="18345150" y="985532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16002</xdr:rowOff>
    </xdr:from>
    <xdr:to>
      <xdr:col>111</xdr:col>
      <xdr:colOff>177800</xdr:colOff>
      <xdr:row>61</xdr:row>
      <xdr:rowOff>45720</xdr:rowOff>
    </xdr:to>
    <xdr:cxnSp macro="">
      <xdr:nvCxnSpPr>
        <xdr:cNvPr id="697" name="直線コネクタ 696">
          <a:extLst>
            <a:ext uri="{FF2B5EF4-FFF2-40B4-BE49-F238E27FC236}">
              <a16:creationId xmlns:a16="http://schemas.microsoft.com/office/drawing/2014/main" id="{8BA4F83D-AE78-48EC-B351-D6E992D33FB5}"/>
            </a:ext>
          </a:extLst>
        </xdr:cNvPr>
        <xdr:cNvCxnSpPr/>
      </xdr:nvCxnSpPr>
      <xdr:spPr>
        <a:xfrm>
          <a:off x="18392775" y="9893427"/>
          <a:ext cx="809625"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157226</xdr:rowOff>
    </xdr:from>
    <xdr:to>
      <xdr:col>102</xdr:col>
      <xdr:colOff>165100</xdr:colOff>
      <xdr:row>61</xdr:row>
      <xdr:rowOff>87376</xdr:rowOff>
    </xdr:to>
    <xdr:sp macro="" textlink="">
      <xdr:nvSpPr>
        <xdr:cNvPr id="698" name="楕円 697">
          <a:extLst>
            <a:ext uri="{FF2B5EF4-FFF2-40B4-BE49-F238E27FC236}">
              <a16:creationId xmlns:a16="http://schemas.microsoft.com/office/drawing/2014/main" id="{5C213D95-6B12-43DB-B93A-3E3DEE99DF28}"/>
            </a:ext>
          </a:extLst>
        </xdr:cNvPr>
        <xdr:cNvSpPr/>
      </xdr:nvSpPr>
      <xdr:spPr>
        <a:xfrm>
          <a:off x="17554575" y="987590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16002</xdr:rowOff>
    </xdr:from>
    <xdr:to>
      <xdr:col>107</xdr:col>
      <xdr:colOff>50800</xdr:colOff>
      <xdr:row>61</xdr:row>
      <xdr:rowOff>36576</xdr:rowOff>
    </xdr:to>
    <xdr:cxnSp macro="">
      <xdr:nvCxnSpPr>
        <xdr:cNvPr id="699" name="直線コネクタ 698">
          <a:extLst>
            <a:ext uri="{FF2B5EF4-FFF2-40B4-BE49-F238E27FC236}">
              <a16:creationId xmlns:a16="http://schemas.microsoft.com/office/drawing/2014/main" id="{21E5B975-56BC-4E14-B715-8B0D0E5AEEF1}"/>
            </a:ext>
          </a:extLst>
        </xdr:cNvPr>
        <xdr:cNvCxnSpPr/>
      </xdr:nvCxnSpPr>
      <xdr:spPr>
        <a:xfrm flipV="1">
          <a:off x="17602200" y="9893427"/>
          <a:ext cx="790575"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10922</xdr:rowOff>
    </xdr:from>
    <xdr:to>
      <xdr:col>98</xdr:col>
      <xdr:colOff>38100</xdr:colOff>
      <xdr:row>61</xdr:row>
      <xdr:rowOff>112522</xdr:rowOff>
    </xdr:to>
    <xdr:sp macro="" textlink="">
      <xdr:nvSpPr>
        <xdr:cNvPr id="700" name="楕円 699">
          <a:extLst>
            <a:ext uri="{FF2B5EF4-FFF2-40B4-BE49-F238E27FC236}">
              <a16:creationId xmlns:a16="http://schemas.microsoft.com/office/drawing/2014/main" id="{30C8ACE8-F673-470E-8A8D-B7DB3564972E}"/>
            </a:ext>
          </a:extLst>
        </xdr:cNvPr>
        <xdr:cNvSpPr/>
      </xdr:nvSpPr>
      <xdr:spPr>
        <a:xfrm>
          <a:off x="16754475" y="988517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36576</xdr:rowOff>
    </xdr:from>
    <xdr:to>
      <xdr:col>102</xdr:col>
      <xdr:colOff>114300</xdr:colOff>
      <xdr:row>61</xdr:row>
      <xdr:rowOff>61722</xdr:rowOff>
    </xdr:to>
    <xdr:cxnSp macro="">
      <xdr:nvCxnSpPr>
        <xdr:cNvPr id="701" name="直線コネクタ 700">
          <a:extLst>
            <a:ext uri="{FF2B5EF4-FFF2-40B4-BE49-F238E27FC236}">
              <a16:creationId xmlns:a16="http://schemas.microsoft.com/office/drawing/2014/main" id="{D5CE1C53-A3AD-4C48-BB90-0E4811E63BFE}"/>
            </a:ext>
          </a:extLst>
        </xdr:cNvPr>
        <xdr:cNvCxnSpPr/>
      </xdr:nvCxnSpPr>
      <xdr:spPr>
        <a:xfrm flipV="1">
          <a:off x="16802100" y="9914001"/>
          <a:ext cx="800100"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106189</xdr:rowOff>
    </xdr:from>
    <xdr:ext cx="469744" cy="259045"/>
    <xdr:sp macro="" textlink="">
      <xdr:nvSpPr>
        <xdr:cNvPr id="702" name="n_1aveValue【学校施設】&#10;一人当たり面積">
          <a:extLst>
            <a:ext uri="{FF2B5EF4-FFF2-40B4-BE49-F238E27FC236}">
              <a16:creationId xmlns:a16="http://schemas.microsoft.com/office/drawing/2014/main" id="{2643C4D2-8294-45F1-A939-CDA7EE6AC507}"/>
            </a:ext>
          </a:extLst>
        </xdr:cNvPr>
        <xdr:cNvSpPr txBox="1"/>
      </xdr:nvSpPr>
      <xdr:spPr>
        <a:xfrm>
          <a:off x="18983402" y="965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92219</xdr:rowOff>
    </xdr:from>
    <xdr:ext cx="469744" cy="259045"/>
    <xdr:sp macro="" textlink="">
      <xdr:nvSpPr>
        <xdr:cNvPr id="703" name="n_2aveValue【学校施設】&#10;一人当たり面積">
          <a:extLst>
            <a:ext uri="{FF2B5EF4-FFF2-40B4-BE49-F238E27FC236}">
              <a16:creationId xmlns:a16="http://schemas.microsoft.com/office/drawing/2014/main" id="{F256D2F5-A468-42DD-B438-365B464EDE6C}"/>
            </a:ext>
          </a:extLst>
        </xdr:cNvPr>
        <xdr:cNvSpPr txBox="1"/>
      </xdr:nvSpPr>
      <xdr:spPr>
        <a:xfrm>
          <a:off x="18183302" y="996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126509</xdr:rowOff>
    </xdr:from>
    <xdr:ext cx="469744" cy="259045"/>
    <xdr:sp macro="" textlink="">
      <xdr:nvSpPr>
        <xdr:cNvPr id="704" name="n_3aveValue【学校施設】&#10;一人当たり面積">
          <a:extLst>
            <a:ext uri="{FF2B5EF4-FFF2-40B4-BE49-F238E27FC236}">
              <a16:creationId xmlns:a16="http://schemas.microsoft.com/office/drawing/2014/main" id="{3A27C853-F22C-4FBC-8222-6B2DE4C0D566}"/>
            </a:ext>
          </a:extLst>
        </xdr:cNvPr>
        <xdr:cNvSpPr txBox="1"/>
      </xdr:nvSpPr>
      <xdr:spPr>
        <a:xfrm>
          <a:off x="17383202" y="100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126509</xdr:rowOff>
    </xdr:from>
    <xdr:ext cx="469744" cy="259045"/>
    <xdr:sp macro="" textlink="">
      <xdr:nvSpPr>
        <xdr:cNvPr id="705" name="n_4aveValue【学校施設】&#10;一人当たり面積">
          <a:extLst>
            <a:ext uri="{FF2B5EF4-FFF2-40B4-BE49-F238E27FC236}">
              <a16:creationId xmlns:a16="http://schemas.microsoft.com/office/drawing/2014/main" id="{650E45E1-1CBF-480A-9BBB-7C030D67CA08}"/>
            </a:ext>
          </a:extLst>
        </xdr:cNvPr>
        <xdr:cNvSpPr txBox="1"/>
      </xdr:nvSpPr>
      <xdr:spPr>
        <a:xfrm>
          <a:off x="16592627" y="100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87647</xdr:rowOff>
    </xdr:from>
    <xdr:ext cx="469744" cy="259045"/>
    <xdr:sp macro="" textlink="">
      <xdr:nvSpPr>
        <xdr:cNvPr id="706" name="n_1mainValue【学校施設】&#10;一人当たり面積">
          <a:extLst>
            <a:ext uri="{FF2B5EF4-FFF2-40B4-BE49-F238E27FC236}">
              <a16:creationId xmlns:a16="http://schemas.microsoft.com/office/drawing/2014/main" id="{CA6F5570-E4BE-4E86-856B-C954C0ACB264}"/>
            </a:ext>
          </a:extLst>
        </xdr:cNvPr>
        <xdr:cNvSpPr txBox="1"/>
      </xdr:nvSpPr>
      <xdr:spPr>
        <a:xfrm>
          <a:off x="18983402" y="996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83329</xdr:rowOff>
    </xdr:from>
    <xdr:ext cx="469744" cy="259045"/>
    <xdr:sp macro="" textlink="">
      <xdr:nvSpPr>
        <xdr:cNvPr id="707" name="n_2mainValue【学校施設】&#10;一人当たり面積">
          <a:extLst>
            <a:ext uri="{FF2B5EF4-FFF2-40B4-BE49-F238E27FC236}">
              <a16:creationId xmlns:a16="http://schemas.microsoft.com/office/drawing/2014/main" id="{D4579313-E9A6-4725-BF18-E5F7ABB37565}"/>
            </a:ext>
          </a:extLst>
        </xdr:cNvPr>
        <xdr:cNvSpPr txBox="1"/>
      </xdr:nvSpPr>
      <xdr:spPr>
        <a:xfrm>
          <a:off x="18183302" y="964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103903</xdr:rowOff>
    </xdr:from>
    <xdr:ext cx="469744" cy="259045"/>
    <xdr:sp macro="" textlink="">
      <xdr:nvSpPr>
        <xdr:cNvPr id="708" name="n_3mainValue【学校施設】&#10;一人当たり面積">
          <a:extLst>
            <a:ext uri="{FF2B5EF4-FFF2-40B4-BE49-F238E27FC236}">
              <a16:creationId xmlns:a16="http://schemas.microsoft.com/office/drawing/2014/main" id="{20C88329-9AD5-4C1A-AFCB-ECC7E258CEFB}"/>
            </a:ext>
          </a:extLst>
        </xdr:cNvPr>
        <xdr:cNvSpPr txBox="1"/>
      </xdr:nvSpPr>
      <xdr:spPr>
        <a:xfrm>
          <a:off x="17383202" y="966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129049</xdr:rowOff>
    </xdr:from>
    <xdr:ext cx="469744" cy="259045"/>
    <xdr:sp macro="" textlink="">
      <xdr:nvSpPr>
        <xdr:cNvPr id="709" name="n_4mainValue【学校施設】&#10;一人当たり面積">
          <a:extLst>
            <a:ext uri="{FF2B5EF4-FFF2-40B4-BE49-F238E27FC236}">
              <a16:creationId xmlns:a16="http://schemas.microsoft.com/office/drawing/2014/main" id="{B860AD27-58DC-4E42-B28F-096A52F6E3AD}"/>
            </a:ext>
          </a:extLst>
        </xdr:cNvPr>
        <xdr:cNvSpPr txBox="1"/>
      </xdr:nvSpPr>
      <xdr:spPr>
        <a:xfrm>
          <a:off x="16592627" y="967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0" name="正方形/長方形 709">
          <a:extLst>
            <a:ext uri="{FF2B5EF4-FFF2-40B4-BE49-F238E27FC236}">
              <a16:creationId xmlns:a16="http://schemas.microsoft.com/office/drawing/2014/main" id="{6C7FC689-24C8-4AC6-BDCE-CDD000461617}"/>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1" name="正方形/長方形 710">
          <a:extLst>
            <a:ext uri="{FF2B5EF4-FFF2-40B4-BE49-F238E27FC236}">
              <a16:creationId xmlns:a16="http://schemas.microsoft.com/office/drawing/2014/main" id="{1137E9F0-24A3-49A6-980A-CA191666833A}"/>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2" name="正方形/長方形 711">
          <a:extLst>
            <a:ext uri="{FF2B5EF4-FFF2-40B4-BE49-F238E27FC236}">
              <a16:creationId xmlns:a16="http://schemas.microsoft.com/office/drawing/2014/main" id="{24E5E423-3FCB-4C38-AF2D-3A1964D6B1D0}"/>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3" name="正方形/長方形 712">
          <a:extLst>
            <a:ext uri="{FF2B5EF4-FFF2-40B4-BE49-F238E27FC236}">
              <a16:creationId xmlns:a16="http://schemas.microsoft.com/office/drawing/2014/main" id="{33477D2E-8E13-4241-919F-804A06CEFD07}"/>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4" name="正方形/長方形 713">
          <a:extLst>
            <a:ext uri="{FF2B5EF4-FFF2-40B4-BE49-F238E27FC236}">
              <a16:creationId xmlns:a16="http://schemas.microsoft.com/office/drawing/2014/main" id="{640DD001-0572-4E13-9929-FA39D32C4494}"/>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5" name="正方形/長方形 714">
          <a:extLst>
            <a:ext uri="{FF2B5EF4-FFF2-40B4-BE49-F238E27FC236}">
              <a16:creationId xmlns:a16="http://schemas.microsoft.com/office/drawing/2014/main" id="{1F7E7687-EC12-49ED-AF9B-6E84114AFBC5}"/>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6" name="正方形/長方形 715">
          <a:extLst>
            <a:ext uri="{FF2B5EF4-FFF2-40B4-BE49-F238E27FC236}">
              <a16:creationId xmlns:a16="http://schemas.microsoft.com/office/drawing/2014/main" id="{95D1F26E-3BD3-47F9-9B94-ABFD6B66664A}"/>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7" name="正方形/長方形 716">
          <a:extLst>
            <a:ext uri="{FF2B5EF4-FFF2-40B4-BE49-F238E27FC236}">
              <a16:creationId xmlns:a16="http://schemas.microsoft.com/office/drawing/2014/main" id="{E197BA0B-63EB-42D7-BB45-DBF7397E734C}"/>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8" name="テキスト ボックス 717">
          <a:extLst>
            <a:ext uri="{FF2B5EF4-FFF2-40B4-BE49-F238E27FC236}">
              <a16:creationId xmlns:a16="http://schemas.microsoft.com/office/drawing/2014/main" id="{43D7253B-5195-4374-A240-BAEFA72E1691}"/>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9" name="直線コネクタ 718">
          <a:extLst>
            <a:ext uri="{FF2B5EF4-FFF2-40B4-BE49-F238E27FC236}">
              <a16:creationId xmlns:a16="http://schemas.microsoft.com/office/drawing/2014/main" id="{8493389A-1D43-49DE-9E2F-55877832AA4D}"/>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0" name="テキスト ボックス 719">
          <a:extLst>
            <a:ext uri="{FF2B5EF4-FFF2-40B4-BE49-F238E27FC236}">
              <a16:creationId xmlns:a16="http://schemas.microsoft.com/office/drawing/2014/main" id="{3C34F4DB-A946-4B45-BC47-14B3730C48EB}"/>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1" name="直線コネクタ 720">
          <a:extLst>
            <a:ext uri="{FF2B5EF4-FFF2-40B4-BE49-F238E27FC236}">
              <a16:creationId xmlns:a16="http://schemas.microsoft.com/office/drawing/2014/main" id="{4A526382-EC75-48C4-A8B0-F86E7B017DD5}"/>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22" name="テキスト ボックス 721">
          <a:extLst>
            <a:ext uri="{FF2B5EF4-FFF2-40B4-BE49-F238E27FC236}">
              <a16:creationId xmlns:a16="http://schemas.microsoft.com/office/drawing/2014/main" id="{0A481A6F-3C55-4737-8F9E-E0CAD586A194}"/>
            </a:ext>
          </a:extLst>
        </xdr:cNvPr>
        <xdr:cNvSpPr txBox="1"/>
      </xdr:nvSpPr>
      <xdr:spPr>
        <a:xfrm>
          <a:off x="107945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23" name="直線コネクタ 722">
          <a:extLst>
            <a:ext uri="{FF2B5EF4-FFF2-40B4-BE49-F238E27FC236}">
              <a16:creationId xmlns:a16="http://schemas.microsoft.com/office/drawing/2014/main" id="{00998CD7-F261-4651-BEAC-4FEFBD984E28}"/>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24" name="テキスト ボックス 723">
          <a:extLst>
            <a:ext uri="{FF2B5EF4-FFF2-40B4-BE49-F238E27FC236}">
              <a16:creationId xmlns:a16="http://schemas.microsoft.com/office/drawing/2014/main" id="{D51F1A3E-8773-468C-9FDE-5AAA056564CC}"/>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25" name="直線コネクタ 724">
          <a:extLst>
            <a:ext uri="{FF2B5EF4-FFF2-40B4-BE49-F238E27FC236}">
              <a16:creationId xmlns:a16="http://schemas.microsoft.com/office/drawing/2014/main" id="{DC5AD534-97F8-4F77-A442-5F3018D1DF74}"/>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26" name="テキスト ボックス 725">
          <a:extLst>
            <a:ext uri="{FF2B5EF4-FFF2-40B4-BE49-F238E27FC236}">
              <a16:creationId xmlns:a16="http://schemas.microsoft.com/office/drawing/2014/main" id="{4D118625-FB2A-42DA-B4CE-A2CF78BF937D}"/>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27" name="直線コネクタ 726">
          <a:extLst>
            <a:ext uri="{FF2B5EF4-FFF2-40B4-BE49-F238E27FC236}">
              <a16:creationId xmlns:a16="http://schemas.microsoft.com/office/drawing/2014/main" id="{EBAEAEBD-CB7B-4646-9FD6-AE7773488DDD}"/>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28" name="テキスト ボックス 727">
          <a:extLst>
            <a:ext uri="{FF2B5EF4-FFF2-40B4-BE49-F238E27FC236}">
              <a16:creationId xmlns:a16="http://schemas.microsoft.com/office/drawing/2014/main" id="{62E68336-2B52-4F9A-9C74-BC98D00F3EA4}"/>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9" name="直線コネクタ 728">
          <a:extLst>
            <a:ext uri="{FF2B5EF4-FFF2-40B4-BE49-F238E27FC236}">
              <a16:creationId xmlns:a16="http://schemas.microsoft.com/office/drawing/2014/main" id="{7DDD84CD-661D-4110-9392-E74D845631E3}"/>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0" name="テキスト ボックス 729">
          <a:extLst>
            <a:ext uri="{FF2B5EF4-FFF2-40B4-BE49-F238E27FC236}">
              <a16:creationId xmlns:a16="http://schemas.microsoft.com/office/drawing/2014/main" id="{2349D06B-9E36-46D9-BFDE-5F450C9B8CCB}"/>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1" name="【児童館】&#10;有形固定資産減価償却率グラフ枠">
          <a:extLst>
            <a:ext uri="{FF2B5EF4-FFF2-40B4-BE49-F238E27FC236}">
              <a16:creationId xmlns:a16="http://schemas.microsoft.com/office/drawing/2014/main" id="{524C0FD3-236D-47B3-A437-2176F913B1DA}"/>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156972</xdr:rowOff>
    </xdr:from>
    <xdr:to>
      <xdr:col>85</xdr:col>
      <xdr:colOff>126364</xdr:colOff>
      <xdr:row>84</xdr:row>
      <xdr:rowOff>122682</xdr:rowOff>
    </xdr:to>
    <xdr:cxnSp macro="">
      <xdr:nvCxnSpPr>
        <xdr:cNvPr id="732" name="直線コネクタ 731">
          <a:extLst>
            <a:ext uri="{FF2B5EF4-FFF2-40B4-BE49-F238E27FC236}">
              <a16:creationId xmlns:a16="http://schemas.microsoft.com/office/drawing/2014/main" id="{F8117AB9-9168-43C2-8ECA-FF9701973605}"/>
            </a:ext>
          </a:extLst>
        </xdr:cNvPr>
        <xdr:cNvCxnSpPr/>
      </xdr:nvCxnSpPr>
      <xdr:spPr>
        <a:xfrm flipV="1">
          <a:off x="14696439" y="12628372"/>
          <a:ext cx="0" cy="1099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126509</xdr:rowOff>
    </xdr:from>
    <xdr:ext cx="405111" cy="259045"/>
    <xdr:sp macro="" textlink="">
      <xdr:nvSpPr>
        <xdr:cNvPr id="733" name="【児童館】&#10;有形固定資産減価償却率最小値テキスト">
          <a:extLst>
            <a:ext uri="{FF2B5EF4-FFF2-40B4-BE49-F238E27FC236}">
              <a16:creationId xmlns:a16="http://schemas.microsoft.com/office/drawing/2014/main" id="{C5AFE107-52CB-4052-A1E4-25596E9C19B8}"/>
            </a:ext>
          </a:extLst>
        </xdr:cNvPr>
        <xdr:cNvSpPr txBox="1"/>
      </xdr:nvSpPr>
      <xdr:spPr>
        <a:xfrm>
          <a:off x="14735175" y="13725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122682</xdr:rowOff>
    </xdr:from>
    <xdr:to>
      <xdr:col>86</xdr:col>
      <xdr:colOff>25400</xdr:colOff>
      <xdr:row>84</xdr:row>
      <xdr:rowOff>122682</xdr:rowOff>
    </xdr:to>
    <xdr:cxnSp macro="">
      <xdr:nvCxnSpPr>
        <xdr:cNvPr id="734" name="直線コネクタ 733">
          <a:extLst>
            <a:ext uri="{FF2B5EF4-FFF2-40B4-BE49-F238E27FC236}">
              <a16:creationId xmlns:a16="http://schemas.microsoft.com/office/drawing/2014/main" id="{6E23BA02-3225-4713-8466-E8AB59444DB3}"/>
            </a:ext>
          </a:extLst>
        </xdr:cNvPr>
        <xdr:cNvCxnSpPr/>
      </xdr:nvCxnSpPr>
      <xdr:spPr>
        <a:xfrm>
          <a:off x="14611350" y="137275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103649</xdr:rowOff>
    </xdr:from>
    <xdr:ext cx="405111" cy="259045"/>
    <xdr:sp macro="" textlink="">
      <xdr:nvSpPr>
        <xdr:cNvPr id="735" name="【児童館】&#10;有形固定資産減価償却率最大値テキスト">
          <a:extLst>
            <a:ext uri="{FF2B5EF4-FFF2-40B4-BE49-F238E27FC236}">
              <a16:creationId xmlns:a16="http://schemas.microsoft.com/office/drawing/2014/main" id="{F8BC992A-E9F5-4C74-9686-B265948D5991}"/>
            </a:ext>
          </a:extLst>
        </xdr:cNvPr>
        <xdr:cNvSpPr txBox="1"/>
      </xdr:nvSpPr>
      <xdr:spPr>
        <a:xfrm>
          <a:off x="14735175" y="1241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156972</xdr:rowOff>
    </xdr:from>
    <xdr:to>
      <xdr:col>86</xdr:col>
      <xdr:colOff>25400</xdr:colOff>
      <xdr:row>77</xdr:row>
      <xdr:rowOff>156972</xdr:rowOff>
    </xdr:to>
    <xdr:cxnSp macro="">
      <xdr:nvCxnSpPr>
        <xdr:cNvPr id="736" name="直線コネクタ 735">
          <a:extLst>
            <a:ext uri="{FF2B5EF4-FFF2-40B4-BE49-F238E27FC236}">
              <a16:creationId xmlns:a16="http://schemas.microsoft.com/office/drawing/2014/main" id="{CA01AF4E-464C-4A16-9F50-504473C92E45}"/>
            </a:ext>
          </a:extLst>
        </xdr:cNvPr>
        <xdr:cNvCxnSpPr/>
      </xdr:nvCxnSpPr>
      <xdr:spPr>
        <a:xfrm>
          <a:off x="14611350" y="126283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134890</xdr:rowOff>
    </xdr:from>
    <xdr:ext cx="405111" cy="259045"/>
    <xdr:sp macro="" textlink="">
      <xdr:nvSpPr>
        <xdr:cNvPr id="737" name="【児童館】&#10;有形固定資産減価償却率平均値テキスト">
          <a:extLst>
            <a:ext uri="{FF2B5EF4-FFF2-40B4-BE49-F238E27FC236}">
              <a16:creationId xmlns:a16="http://schemas.microsoft.com/office/drawing/2014/main" id="{D5CBBE56-A168-4384-B4FE-4BFFF90C5CB3}"/>
            </a:ext>
          </a:extLst>
        </xdr:cNvPr>
        <xdr:cNvSpPr txBox="1"/>
      </xdr:nvSpPr>
      <xdr:spPr>
        <a:xfrm>
          <a:off x="14735175" y="130888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156463</xdr:rowOff>
    </xdr:from>
    <xdr:to>
      <xdr:col>85</xdr:col>
      <xdr:colOff>177800</xdr:colOff>
      <xdr:row>81</xdr:row>
      <xdr:rowOff>86613</xdr:rowOff>
    </xdr:to>
    <xdr:sp macro="" textlink="">
      <xdr:nvSpPr>
        <xdr:cNvPr id="738" name="フローチャート: 判断 737">
          <a:extLst>
            <a:ext uri="{FF2B5EF4-FFF2-40B4-BE49-F238E27FC236}">
              <a16:creationId xmlns:a16="http://schemas.microsoft.com/office/drawing/2014/main" id="{F5CEF924-F91E-43B4-A9F0-F2D1C9E8FB69}"/>
            </a:ext>
          </a:extLst>
        </xdr:cNvPr>
        <xdr:cNvSpPr/>
      </xdr:nvSpPr>
      <xdr:spPr>
        <a:xfrm>
          <a:off x="14649450" y="1311363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739" name="フローチャート: 判断 738">
          <a:extLst>
            <a:ext uri="{FF2B5EF4-FFF2-40B4-BE49-F238E27FC236}">
              <a16:creationId xmlns:a16="http://schemas.microsoft.com/office/drawing/2014/main" id="{9CDB8338-98A2-40F7-AE4C-1FAED8EC395F}"/>
            </a:ext>
          </a:extLst>
        </xdr:cNvPr>
        <xdr:cNvSpPr/>
      </xdr:nvSpPr>
      <xdr:spPr>
        <a:xfrm>
          <a:off x="13887450" y="130898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126746</xdr:rowOff>
    </xdr:from>
    <xdr:to>
      <xdr:col>76</xdr:col>
      <xdr:colOff>165100</xdr:colOff>
      <xdr:row>81</xdr:row>
      <xdr:rowOff>56896</xdr:rowOff>
    </xdr:to>
    <xdr:sp macro="" textlink="">
      <xdr:nvSpPr>
        <xdr:cNvPr id="740" name="フローチャート: 判断 739">
          <a:extLst>
            <a:ext uri="{FF2B5EF4-FFF2-40B4-BE49-F238E27FC236}">
              <a16:creationId xmlns:a16="http://schemas.microsoft.com/office/drawing/2014/main" id="{225F6E98-8843-4290-917E-D8E7D72C1FCA}"/>
            </a:ext>
          </a:extLst>
        </xdr:cNvPr>
        <xdr:cNvSpPr/>
      </xdr:nvSpPr>
      <xdr:spPr>
        <a:xfrm>
          <a:off x="13096875" y="130775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126746</xdr:rowOff>
    </xdr:from>
    <xdr:to>
      <xdr:col>72</xdr:col>
      <xdr:colOff>38100</xdr:colOff>
      <xdr:row>81</xdr:row>
      <xdr:rowOff>56896</xdr:rowOff>
    </xdr:to>
    <xdr:sp macro="" textlink="">
      <xdr:nvSpPr>
        <xdr:cNvPr id="741" name="フローチャート: 判断 740">
          <a:extLst>
            <a:ext uri="{FF2B5EF4-FFF2-40B4-BE49-F238E27FC236}">
              <a16:creationId xmlns:a16="http://schemas.microsoft.com/office/drawing/2014/main" id="{CB35126A-F90D-4CE9-9FF7-4E0C72A3AE66}"/>
            </a:ext>
          </a:extLst>
        </xdr:cNvPr>
        <xdr:cNvSpPr/>
      </xdr:nvSpPr>
      <xdr:spPr>
        <a:xfrm>
          <a:off x="12296775" y="1307757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101600</xdr:rowOff>
    </xdr:from>
    <xdr:to>
      <xdr:col>67</xdr:col>
      <xdr:colOff>101600</xdr:colOff>
      <xdr:row>81</xdr:row>
      <xdr:rowOff>31750</xdr:rowOff>
    </xdr:to>
    <xdr:sp macro="" textlink="">
      <xdr:nvSpPr>
        <xdr:cNvPr id="742" name="フローチャート: 判断 741">
          <a:extLst>
            <a:ext uri="{FF2B5EF4-FFF2-40B4-BE49-F238E27FC236}">
              <a16:creationId xmlns:a16="http://schemas.microsoft.com/office/drawing/2014/main" id="{2F4EBFA9-3286-4ACC-83EC-CF63902CDB6A}"/>
            </a:ext>
          </a:extLst>
        </xdr:cNvPr>
        <xdr:cNvSpPr/>
      </xdr:nvSpPr>
      <xdr:spPr>
        <a:xfrm>
          <a:off x="11487150" y="130587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666F592F-978E-4418-A1AF-2833B42F6442}"/>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C57743BE-2A98-46D5-9E5A-B358FCF73E63}"/>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91FED94D-E864-4C49-8B7D-E19C8705229E}"/>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DFB3F3E6-9B6C-4837-9059-170ADD455CDE}"/>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4ABACB57-FA20-4ED6-B411-7605A579636C}"/>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74168</xdr:rowOff>
    </xdr:from>
    <xdr:to>
      <xdr:col>85</xdr:col>
      <xdr:colOff>177800</xdr:colOff>
      <xdr:row>81</xdr:row>
      <xdr:rowOff>4318</xdr:rowOff>
    </xdr:to>
    <xdr:sp macro="" textlink="">
      <xdr:nvSpPr>
        <xdr:cNvPr id="748" name="楕円 747">
          <a:extLst>
            <a:ext uri="{FF2B5EF4-FFF2-40B4-BE49-F238E27FC236}">
              <a16:creationId xmlns:a16="http://schemas.microsoft.com/office/drawing/2014/main" id="{2B2ADC48-94F3-4192-8111-B9914393C810}"/>
            </a:ext>
          </a:extLst>
        </xdr:cNvPr>
        <xdr:cNvSpPr/>
      </xdr:nvSpPr>
      <xdr:spPr>
        <a:xfrm>
          <a:off x="14649450" y="130281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97045</xdr:rowOff>
    </xdr:from>
    <xdr:ext cx="405111" cy="259045"/>
    <xdr:sp macro="" textlink="">
      <xdr:nvSpPr>
        <xdr:cNvPr id="749" name="【児童館】&#10;有形固定資産減価償却率該当値テキスト">
          <a:extLst>
            <a:ext uri="{FF2B5EF4-FFF2-40B4-BE49-F238E27FC236}">
              <a16:creationId xmlns:a16="http://schemas.microsoft.com/office/drawing/2014/main" id="{F3B04355-A38F-4454-BFCE-956CA86C5347}"/>
            </a:ext>
          </a:extLst>
        </xdr:cNvPr>
        <xdr:cNvSpPr txBox="1"/>
      </xdr:nvSpPr>
      <xdr:spPr>
        <a:xfrm>
          <a:off x="14735175" y="1288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46737</xdr:rowOff>
    </xdr:from>
    <xdr:to>
      <xdr:col>81</xdr:col>
      <xdr:colOff>101600</xdr:colOff>
      <xdr:row>80</xdr:row>
      <xdr:rowOff>148337</xdr:rowOff>
    </xdr:to>
    <xdr:sp macro="" textlink="">
      <xdr:nvSpPr>
        <xdr:cNvPr id="750" name="楕円 749">
          <a:extLst>
            <a:ext uri="{FF2B5EF4-FFF2-40B4-BE49-F238E27FC236}">
              <a16:creationId xmlns:a16="http://schemas.microsoft.com/office/drawing/2014/main" id="{1B7034D3-746C-479E-803A-97144C85218D}"/>
            </a:ext>
          </a:extLst>
        </xdr:cNvPr>
        <xdr:cNvSpPr/>
      </xdr:nvSpPr>
      <xdr:spPr>
        <a:xfrm>
          <a:off x="13887450" y="1300391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97537</xdr:rowOff>
    </xdr:from>
    <xdr:to>
      <xdr:col>85</xdr:col>
      <xdr:colOff>127000</xdr:colOff>
      <xdr:row>80</xdr:row>
      <xdr:rowOff>124968</xdr:rowOff>
    </xdr:to>
    <xdr:cxnSp macro="">
      <xdr:nvCxnSpPr>
        <xdr:cNvPr id="751" name="直線コネクタ 750">
          <a:extLst>
            <a:ext uri="{FF2B5EF4-FFF2-40B4-BE49-F238E27FC236}">
              <a16:creationId xmlns:a16="http://schemas.microsoft.com/office/drawing/2014/main" id="{4C429AC6-622A-494C-9463-E7DA086CCE4D}"/>
            </a:ext>
          </a:extLst>
        </xdr:cNvPr>
        <xdr:cNvCxnSpPr/>
      </xdr:nvCxnSpPr>
      <xdr:spPr>
        <a:xfrm>
          <a:off x="13935075" y="13051537"/>
          <a:ext cx="762000" cy="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12446</xdr:rowOff>
    </xdr:from>
    <xdr:to>
      <xdr:col>76</xdr:col>
      <xdr:colOff>165100</xdr:colOff>
      <xdr:row>80</xdr:row>
      <xdr:rowOff>114046</xdr:rowOff>
    </xdr:to>
    <xdr:sp macro="" textlink="">
      <xdr:nvSpPr>
        <xdr:cNvPr id="752" name="楕円 751">
          <a:extLst>
            <a:ext uri="{FF2B5EF4-FFF2-40B4-BE49-F238E27FC236}">
              <a16:creationId xmlns:a16="http://schemas.microsoft.com/office/drawing/2014/main" id="{E7ADBE28-46B2-4DFF-BFF1-BAF9070103E9}"/>
            </a:ext>
          </a:extLst>
        </xdr:cNvPr>
        <xdr:cNvSpPr/>
      </xdr:nvSpPr>
      <xdr:spPr>
        <a:xfrm>
          <a:off x="13096875" y="1296327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63246</xdr:rowOff>
    </xdr:from>
    <xdr:to>
      <xdr:col>81</xdr:col>
      <xdr:colOff>50800</xdr:colOff>
      <xdr:row>80</xdr:row>
      <xdr:rowOff>97537</xdr:rowOff>
    </xdr:to>
    <xdr:cxnSp macro="">
      <xdr:nvCxnSpPr>
        <xdr:cNvPr id="753" name="直線コネクタ 752">
          <a:extLst>
            <a:ext uri="{FF2B5EF4-FFF2-40B4-BE49-F238E27FC236}">
              <a16:creationId xmlns:a16="http://schemas.microsoft.com/office/drawing/2014/main" id="{79AE7DA9-9F97-49A4-A8E7-8CA758ED8957}"/>
            </a:ext>
          </a:extLst>
        </xdr:cNvPr>
        <xdr:cNvCxnSpPr/>
      </xdr:nvCxnSpPr>
      <xdr:spPr>
        <a:xfrm>
          <a:off x="13144500" y="13020421"/>
          <a:ext cx="790575" cy="3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12446</xdr:rowOff>
    </xdr:from>
    <xdr:to>
      <xdr:col>72</xdr:col>
      <xdr:colOff>38100</xdr:colOff>
      <xdr:row>80</xdr:row>
      <xdr:rowOff>114046</xdr:rowOff>
    </xdr:to>
    <xdr:sp macro="" textlink="">
      <xdr:nvSpPr>
        <xdr:cNvPr id="754" name="楕円 753">
          <a:extLst>
            <a:ext uri="{FF2B5EF4-FFF2-40B4-BE49-F238E27FC236}">
              <a16:creationId xmlns:a16="http://schemas.microsoft.com/office/drawing/2014/main" id="{EECE71CD-BD61-4F5B-9C51-D9CFA19C4018}"/>
            </a:ext>
          </a:extLst>
        </xdr:cNvPr>
        <xdr:cNvSpPr/>
      </xdr:nvSpPr>
      <xdr:spPr>
        <a:xfrm>
          <a:off x="12296775" y="1296327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63246</xdr:rowOff>
    </xdr:from>
    <xdr:to>
      <xdr:col>76</xdr:col>
      <xdr:colOff>114300</xdr:colOff>
      <xdr:row>80</xdr:row>
      <xdr:rowOff>63246</xdr:rowOff>
    </xdr:to>
    <xdr:cxnSp macro="">
      <xdr:nvCxnSpPr>
        <xdr:cNvPr id="755" name="直線コネクタ 754">
          <a:extLst>
            <a:ext uri="{FF2B5EF4-FFF2-40B4-BE49-F238E27FC236}">
              <a16:creationId xmlns:a16="http://schemas.microsoft.com/office/drawing/2014/main" id="{B21CA7CB-E514-4708-B536-29C3E93CFE94}"/>
            </a:ext>
          </a:extLst>
        </xdr:cNvPr>
        <xdr:cNvCxnSpPr/>
      </xdr:nvCxnSpPr>
      <xdr:spPr>
        <a:xfrm>
          <a:off x="12344400" y="1302042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3302</xdr:rowOff>
    </xdr:from>
    <xdr:to>
      <xdr:col>67</xdr:col>
      <xdr:colOff>101600</xdr:colOff>
      <xdr:row>80</xdr:row>
      <xdr:rowOff>104902</xdr:rowOff>
    </xdr:to>
    <xdr:sp macro="" textlink="">
      <xdr:nvSpPr>
        <xdr:cNvPr id="756" name="楕円 755">
          <a:extLst>
            <a:ext uri="{FF2B5EF4-FFF2-40B4-BE49-F238E27FC236}">
              <a16:creationId xmlns:a16="http://schemas.microsoft.com/office/drawing/2014/main" id="{357A0EBB-25A7-473E-9705-D6CD89C8C441}"/>
            </a:ext>
          </a:extLst>
        </xdr:cNvPr>
        <xdr:cNvSpPr/>
      </xdr:nvSpPr>
      <xdr:spPr>
        <a:xfrm>
          <a:off x="11487150" y="1296047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54102</xdr:rowOff>
    </xdr:from>
    <xdr:to>
      <xdr:col>71</xdr:col>
      <xdr:colOff>177800</xdr:colOff>
      <xdr:row>80</xdr:row>
      <xdr:rowOff>63246</xdr:rowOff>
    </xdr:to>
    <xdr:cxnSp macro="">
      <xdr:nvCxnSpPr>
        <xdr:cNvPr id="757" name="直線コネクタ 756">
          <a:extLst>
            <a:ext uri="{FF2B5EF4-FFF2-40B4-BE49-F238E27FC236}">
              <a16:creationId xmlns:a16="http://schemas.microsoft.com/office/drawing/2014/main" id="{71BD9569-4A26-4A49-BE79-8C1F9445DB26}"/>
            </a:ext>
          </a:extLst>
        </xdr:cNvPr>
        <xdr:cNvCxnSpPr/>
      </xdr:nvCxnSpPr>
      <xdr:spPr>
        <a:xfrm>
          <a:off x="11534775" y="13008102"/>
          <a:ext cx="809625"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758" name="n_1aveValue【児童館】&#10;有形固定資産減価償却率">
          <a:extLst>
            <a:ext uri="{FF2B5EF4-FFF2-40B4-BE49-F238E27FC236}">
              <a16:creationId xmlns:a16="http://schemas.microsoft.com/office/drawing/2014/main" id="{55D3F6FA-1D16-4811-A3ED-FAE46F564BBD}"/>
            </a:ext>
          </a:extLst>
        </xdr:cNvPr>
        <xdr:cNvSpPr txBox="1"/>
      </xdr:nvSpPr>
      <xdr:spPr>
        <a:xfrm>
          <a:off x="13745219"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48023</xdr:rowOff>
    </xdr:from>
    <xdr:ext cx="405111" cy="259045"/>
    <xdr:sp macro="" textlink="">
      <xdr:nvSpPr>
        <xdr:cNvPr id="759" name="n_2aveValue【児童館】&#10;有形固定資産減価償却率">
          <a:extLst>
            <a:ext uri="{FF2B5EF4-FFF2-40B4-BE49-F238E27FC236}">
              <a16:creationId xmlns:a16="http://schemas.microsoft.com/office/drawing/2014/main" id="{E9E56421-2C75-4A43-9488-683BCA050196}"/>
            </a:ext>
          </a:extLst>
        </xdr:cNvPr>
        <xdr:cNvSpPr txBox="1"/>
      </xdr:nvSpPr>
      <xdr:spPr>
        <a:xfrm>
          <a:off x="12964169" y="1316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48023</xdr:rowOff>
    </xdr:from>
    <xdr:ext cx="405111" cy="259045"/>
    <xdr:sp macro="" textlink="">
      <xdr:nvSpPr>
        <xdr:cNvPr id="760" name="n_3aveValue【児童館】&#10;有形固定資産減価償却率">
          <a:extLst>
            <a:ext uri="{FF2B5EF4-FFF2-40B4-BE49-F238E27FC236}">
              <a16:creationId xmlns:a16="http://schemas.microsoft.com/office/drawing/2014/main" id="{E68D128E-9EF6-4D64-B488-6088D11EAEB1}"/>
            </a:ext>
          </a:extLst>
        </xdr:cNvPr>
        <xdr:cNvSpPr txBox="1"/>
      </xdr:nvSpPr>
      <xdr:spPr>
        <a:xfrm>
          <a:off x="12164069" y="1316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22877</xdr:rowOff>
    </xdr:from>
    <xdr:ext cx="405111" cy="259045"/>
    <xdr:sp macro="" textlink="">
      <xdr:nvSpPr>
        <xdr:cNvPr id="761" name="n_4aveValue【児童館】&#10;有形固定資産減価償却率">
          <a:extLst>
            <a:ext uri="{FF2B5EF4-FFF2-40B4-BE49-F238E27FC236}">
              <a16:creationId xmlns:a16="http://schemas.microsoft.com/office/drawing/2014/main" id="{31F50358-2194-4D62-B9BE-54EDAAF1E13C}"/>
            </a:ext>
          </a:extLst>
        </xdr:cNvPr>
        <xdr:cNvSpPr txBox="1"/>
      </xdr:nvSpPr>
      <xdr:spPr>
        <a:xfrm>
          <a:off x="11354444" y="1314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164864</xdr:rowOff>
    </xdr:from>
    <xdr:ext cx="405111" cy="259045"/>
    <xdr:sp macro="" textlink="">
      <xdr:nvSpPr>
        <xdr:cNvPr id="762" name="n_1mainValue【児童館】&#10;有形固定資産減価償却率">
          <a:extLst>
            <a:ext uri="{FF2B5EF4-FFF2-40B4-BE49-F238E27FC236}">
              <a16:creationId xmlns:a16="http://schemas.microsoft.com/office/drawing/2014/main" id="{2C376F31-84D1-49BF-B29B-B4E2A2D87C44}"/>
            </a:ext>
          </a:extLst>
        </xdr:cNvPr>
        <xdr:cNvSpPr txBox="1"/>
      </xdr:nvSpPr>
      <xdr:spPr>
        <a:xfrm>
          <a:off x="13745219" y="12791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130573</xdr:rowOff>
    </xdr:from>
    <xdr:ext cx="405111" cy="259045"/>
    <xdr:sp macro="" textlink="">
      <xdr:nvSpPr>
        <xdr:cNvPr id="763" name="n_2mainValue【児童館】&#10;有形固定資産減価償却率">
          <a:extLst>
            <a:ext uri="{FF2B5EF4-FFF2-40B4-BE49-F238E27FC236}">
              <a16:creationId xmlns:a16="http://schemas.microsoft.com/office/drawing/2014/main" id="{E255EADC-0985-4DF5-A853-72BA7F6FF4B2}"/>
            </a:ext>
          </a:extLst>
        </xdr:cNvPr>
        <xdr:cNvSpPr txBox="1"/>
      </xdr:nvSpPr>
      <xdr:spPr>
        <a:xfrm>
          <a:off x="12964169" y="12760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130573</xdr:rowOff>
    </xdr:from>
    <xdr:ext cx="405111" cy="259045"/>
    <xdr:sp macro="" textlink="">
      <xdr:nvSpPr>
        <xdr:cNvPr id="764" name="n_3mainValue【児童館】&#10;有形固定資産減価償却率">
          <a:extLst>
            <a:ext uri="{FF2B5EF4-FFF2-40B4-BE49-F238E27FC236}">
              <a16:creationId xmlns:a16="http://schemas.microsoft.com/office/drawing/2014/main" id="{23FC2978-9DDE-4BF9-8EF6-A753F5A1B20C}"/>
            </a:ext>
          </a:extLst>
        </xdr:cNvPr>
        <xdr:cNvSpPr txBox="1"/>
      </xdr:nvSpPr>
      <xdr:spPr>
        <a:xfrm>
          <a:off x="12164069" y="12760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121429</xdr:rowOff>
    </xdr:from>
    <xdr:ext cx="405111" cy="259045"/>
    <xdr:sp macro="" textlink="">
      <xdr:nvSpPr>
        <xdr:cNvPr id="765" name="n_4mainValue【児童館】&#10;有形固定資産減価償却率">
          <a:extLst>
            <a:ext uri="{FF2B5EF4-FFF2-40B4-BE49-F238E27FC236}">
              <a16:creationId xmlns:a16="http://schemas.microsoft.com/office/drawing/2014/main" id="{8491887B-2C46-492D-A82F-B1AD9B4DADEE}"/>
            </a:ext>
          </a:extLst>
        </xdr:cNvPr>
        <xdr:cNvSpPr txBox="1"/>
      </xdr:nvSpPr>
      <xdr:spPr>
        <a:xfrm>
          <a:off x="11354444" y="12754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6" name="正方形/長方形 765">
          <a:extLst>
            <a:ext uri="{FF2B5EF4-FFF2-40B4-BE49-F238E27FC236}">
              <a16:creationId xmlns:a16="http://schemas.microsoft.com/office/drawing/2014/main" id="{D7B43EBC-822A-4D82-B881-19AAC3186F81}"/>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7" name="正方形/長方形 766">
          <a:extLst>
            <a:ext uri="{FF2B5EF4-FFF2-40B4-BE49-F238E27FC236}">
              <a16:creationId xmlns:a16="http://schemas.microsoft.com/office/drawing/2014/main" id="{7B06ABAB-0E3C-41FB-AE69-339B5B89374A}"/>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8" name="正方形/長方形 767">
          <a:extLst>
            <a:ext uri="{FF2B5EF4-FFF2-40B4-BE49-F238E27FC236}">
              <a16:creationId xmlns:a16="http://schemas.microsoft.com/office/drawing/2014/main" id="{609FB78C-E552-4FD1-9D31-D42D3CE67255}"/>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9" name="正方形/長方形 768">
          <a:extLst>
            <a:ext uri="{FF2B5EF4-FFF2-40B4-BE49-F238E27FC236}">
              <a16:creationId xmlns:a16="http://schemas.microsoft.com/office/drawing/2014/main" id="{B481B26A-43DD-4E27-8FED-5F5B576DB7FF}"/>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0" name="正方形/長方形 769">
          <a:extLst>
            <a:ext uri="{FF2B5EF4-FFF2-40B4-BE49-F238E27FC236}">
              <a16:creationId xmlns:a16="http://schemas.microsoft.com/office/drawing/2014/main" id="{41E19239-2F42-4D4C-9E6B-7376028CD8D4}"/>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1" name="正方形/長方形 770">
          <a:extLst>
            <a:ext uri="{FF2B5EF4-FFF2-40B4-BE49-F238E27FC236}">
              <a16:creationId xmlns:a16="http://schemas.microsoft.com/office/drawing/2014/main" id="{68D30524-DC70-4303-A013-B85016EBA677}"/>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2" name="正方形/長方形 771">
          <a:extLst>
            <a:ext uri="{FF2B5EF4-FFF2-40B4-BE49-F238E27FC236}">
              <a16:creationId xmlns:a16="http://schemas.microsoft.com/office/drawing/2014/main" id="{7D00BEEE-9CFD-4272-9AB0-287E030E1DA3}"/>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3" name="正方形/長方形 772">
          <a:extLst>
            <a:ext uri="{FF2B5EF4-FFF2-40B4-BE49-F238E27FC236}">
              <a16:creationId xmlns:a16="http://schemas.microsoft.com/office/drawing/2014/main" id="{155370C0-98FE-46B1-A15B-710719D3A650}"/>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4" name="テキスト ボックス 773">
          <a:extLst>
            <a:ext uri="{FF2B5EF4-FFF2-40B4-BE49-F238E27FC236}">
              <a16:creationId xmlns:a16="http://schemas.microsoft.com/office/drawing/2014/main" id="{0A47D26E-2786-464B-A582-4D9C7581A1ED}"/>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5" name="直線コネクタ 774">
          <a:extLst>
            <a:ext uri="{FF2B5EF4-FFF2-40B4-BE49-F238E27FC236}">
              <a16:creationId xmlns:a16="http://schemas.microsoft.com/office/drawing/2014/main" id="{DFE1A11C-2E50-4748-85D2-A4D73724F683}"/>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6" name="直線コネクタ 775">
          <a:extLst>
            <a:ext uri="{FF2B5EF4-FFF2-40B4-BE49-F238E27FC236}">
              <a16:creationId xmlns:a16="http://schemas.microsoft.com/office/drawing/2014/main" id="{EDB15719-4ED7-450C-BB6A-13890193F957}"/>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7" name="テキスト ボックス 776">
          <a:extLst>
            <a:ext uri="{FF2B5EF4-FFF2-40B4-BE49-F238E27FC236}">
              <a16:creationId xmlns:a16="http://schemas.microsoft.com/office/drawing/2014/main" id="{10ED701F-7AC7-4E1A-9FF1-47D1B1F7A746}"/>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8" name="直線コネクタ 777">
          <a:extLst>
            <a:ext uri="{FF2B5EF4-FFF2-40B4-BE49-F238E27FC236}">
              <a16:creationId xmlns:a16="http://schemas.microsoft.com/office/drawing/2014/main" id="{D9B0334A-DF22-4DF3-B450-DF1CBB6856C0}"/>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9" name="テキスト ボックス 778">
          <a:extLst>
            <a:ext uri="{FF2B5EF4-FFF2-40B4-BE49-F238E27FC236}">
              <a16:creationId xmlns:a16="http://schemas.microsoft.com/office/drawing/2014/main" id="{8BD9E5DC-F710-426C-AA76-715E7765EAB5}"/>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0" name="直線コネクタ 779">
          <a:extLst>
            <a:ext uri="{FF2B5EF4-FFF2-40B4-BE49-F238E27FC236}">
              <a16:creationId xmlns:a16="http://schemas.microsoft.com/office/drawing/2014/main" id="{48FBFD32-3CAC-4E2F-8046-CC03F9C21B4F}"/>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1" name="テキスト ボックス 780">
          <a:extLst>
            <a:ext uri="{FF2B5EF4-FFF2-40B4-BE49-F238E27FC236}">
              <a16:creationId xmlns:a16="http://schemas.microsoft.com/office/drawing/2014/main" id="{0EB3F253-61D4-48AD-B0F7-08FE4CFC2D6B}"/>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2" name="直線コネクタ 781">
          <a:extLst>
            <a:ext uri="{FF2B5EF4-FFF2-40B4-BE49-F238E27FC236}">
              <a16:creationId xmlns:a16="http://schemas.microsoft.com/office/drawing/2014/main" id="{FB8A5EE2-D8D0-4B1C-B7E3-85B7E5B25A80}"/>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3" name="テキスト ボックス 782">
          <a:extLst>
            <a:ext uri="{FF2B5EF4-FFF2-40B4-BE49-F238E27FC236}">
              <a16:creationId xmlns:a16="http://schemas.microsoft.com/office/drawing/2014/main" id="{A4DB35D5-7857-4D71-B8E3-291C907775D7}"/>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4" name="直線コネクタ 783">
          <a:extLst>
            <a:ext uri="{FF2B5EF4-FFF2-40B4-BE49-F238E27FC236}">
              <a16:creationId xmlns:a16="http://schemas.microsoft.com/office/drawing/2014/main" id="{7EC2AE7A-7BD6-447E-B224-EDFC8E1C6111}"/>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5" name="テキスト ボックス 784">
          <a:extLst>
            <a:ext uri="{FF2B5EF4-FFF2-40B4-BE49-F238E27FC236}">
              <a16:creationId xmlns:a16="http://schemas.microsoft.com/office/drawing/2014/main" id="{45F97F66-8BB0-4256-B030-201A70CED38F}"/>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6" name="直線コネクタ 785">
          <a:extLst>
            <a:ext uri="{FF2B5EF4-FFF2-40B4-BE49-F238E27FC236}">
              <a16:creationId xmlns:a16="http://schemas.microsoft.com/office/drawing/2014/main" id="{EDC6C6D5-B002-4C2C-9F65-D37BE00DB73A}"/>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7" name="テキスト ボックス 786">
          <a:extLst>
            <a:ext uri="{FF2B5EF4-FFF2-40B4-BE49-F238E27FC236}">
              <a16:creationId xmlns:a16="http://schemas.microsoft.com/office/drawing/2014/main" id="{E156B7BE-DD63-49F5-8409-FBBD8F261087}"/>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8" name="【児童館】&#10;一人当たり面積グラフ枠">
          <a:extLst>
            <a:ext uri="{FF2B5EF4-FFF2-40B4-BE49-F238E27FC236}">
              <a16:creationId xmlns:a16="http://schemas.microsoft.com/office/drawing/2014/main" id="{40FAA021-3062-4CF9-94E4-B07D93C9C75E}"/>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86</xdr:row>
      <xdr:rowOff>76200</xdr:rowOff>
    </xdr:to>
    <xdr:cxnSp macro="">
      <xdr:nvCxnSpPr>
        <xdr:cNvPr id="789" name="直線コネクタ 788">
          <a:extLst>
            <a:ext uri="{FF2B5EF4-FFF2-40B4-BE49-F238E27FC236}">
              <a16:creationId xmlns:a16="http://schemas.microsoft.com/office/drawing/2014/main" id="{B3008FE6-ACC1-4868-8819-FE48E12B5B2D}"/>
            </a:ext>
          </a:extLst>
        </xdr:cNvPr>
        <xdr:cNvCxnSpPr/>
      </xdr:nvCxnSpPr>
      <xdr:spPr>
        <a:xfrm flipV="1">
          <a:off x="19954239" y="127444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90" name="【児童館】&#10;一人当たり面積最小値テキスト">
          <a:extLst>
            <a:ext uri="{FF2B5EF4-FFF2-40B4-BE49-F238E27FC236}">
              <a16:creationId xmlns:a16="http://schemas.microsoft.com/office/drawing/2014/main" id="{B0081E19-6A67-4343-9D9D-21082C5BCABB}"/>
            </a:ext>
          </a:extLst>
        </xdr:cNvPr>
        <xdr:cNvSpPr txBox="1"/>
      </xdr:nvSpPr>
      <xdr:spPr>
        <a:xfrm>
          <a:off x="19992975"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91" name="直線コネクタ 790">
          <a:extLst>
            <a:ext uri="{FF2B5EF4-FFF2-40B4-BE49-F238E27FC236}">
              <a16:creationId xmlns:a16="http://schemas.microsoft.com/office/drawing/2014/main" id="{F88D640E-B8AD-408A-9FC5-EF3466BC9775}"/>
            </a:ext>
          </a:extLst>
        </xdr:cNvPr>
        <xdr:cNvCxnSpPr/>
      </xdr:nvCxnSpPr>
      <xdr:spPr>
        <a:xfrm>
          <a:off x="19878675" y="1400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792" name="【児童館】&#10;一人当たり面積最大値テキスト">
          <a:extLst>
            <a:ext uri="{FF2B5EF4-FFF2-40B4-BE49-F238E27FC236}">
              <a16:creationId xmlns:a16="http://schemas.microsoft.com/office/drawing/2014/main" id="{87E61F6B-FCA7-40F3-A972-4D0924B69430}"/>
            </a:ext>
          </a:extLst>
        </xdr:cNvPr>
        <xdr:cNvSpPr txBox="1"/>
      </xdr:nvSpPr>
      <xdr:spPr>
        <a:xfrm>
          <a:off x="19992975" y="1253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793" name="直線コネクタ 792">
          <a:extLst>
            <a:ext uri="{FF2B5EF4-FFF2-40B4-BE49-F238E27FC236}">
              <a16:creationId xmlns:a16="http://schemas.microsoft.com/office/drawing/2014/main" id="{66B4E1B4-1681-4C9A-AA64-3493C7B15B45}"/>
            </a:ext>
          </a:extLst>
        </xdr:cNvPr>
        <xdr:cNvCxnSpPr/>
      </xdr:nvCxnSpPr>
      <xdr:spPr>
        <a:xfrm>
          <a:off x="19878675" y="127444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94" name="【児童館】&#10;一人当たり面積平均値テキスト">
          <a:extLst>
            <a:ext uri="{FF2B5EF4-FFF2-40B4-BE49-F238E27FC236}">
              <a16:creationId xmlns:a16="http://schemas.microsoft.com/office/drawing/2014/main" id="{276774C0-AFBC-4430-B6D9-BC7651F10E49}"/>
            </a:ext>
          </a:extLst>
        </xdr:cNvPr>
        <xdr:cNvSpPr txBox="1"/>
      </xdr:nvSpPr>
      <xdr:spPr>
        <a:xfrm>
          <a:off x="19992975" y="133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95" name="フローチャート: 判断 794">
          <a:extLst>
            <a:ext uri="{FF2B5EF4-FFF2-40B4-BE49-F238E27FC236}">
              <a16:creationId xmlns:a16="http://schemas.microsoft.com/office/drawing/2014/main" id="{F9629A21-3A95-48CE-9252-CFE3F6CFA70A}"/>
            </a:ext>
          </a:extLst>
        </xdr:cNvPr>
        <xdr:cNvSpPr/>
      </xdr:nvSpPr>
      <xdr:spPr>
        <a:xfrm>
          <a:off x="19897725"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96" name="フローチャート: 判断 795">
          <a:extLst>
            <a:ext uri="{FF2B5EF4-FFF2-40B4-BE49-F238E27FC236}">
              <a16:creationId xmlns:a16="http://schemas.microsoft.com/office/drawing/2014/main" id="{DB7FA278-F881-435B-BD9D-A994581E7D75}"/>
            </a:ext>
          </a:extLst>
        </xdr:cNvPr>
        <xdr:cNvSpPr/>
      </xdr:nvSpPr>
      <xdr:spPr>
        <a:xfrm>
          <a:off x="19154775" y="133826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97" name="フローチャート: 判断 796">
          <a:extLst>
            <a:ext uri="{FF2B5EF4-FFF2-40B4-BE49-F238E27FC236}">
              <a16:creationId xmlns:a16="http://schemas.microsoft.com/office/drawing/2014/main" id="{03118C2D-4D8C-4CA5-82BD-8784D8D9A236}"/>
            </a:ext>
          </a:extLst>
        </xdr:cNvPr>
        <xdr:cNvSpPr/>
      </xdr:nvSpPr>
      <xdr:spPr>
        <a:xfrm>
          <a:off x="18345150"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98" name="フローチャート: 判断 797">
          <a:extLst>
            <a:ext uri="{FF2B5EF4-FFF2-40B4-BE49-F238E27FC236}">
              <a16:creationId xmlns:a16="http://schemas.microsoft.com/office/drawing/2014/main" id="{A833797B-BDE3-4C80-A36F-5C58D3484BF8}"/>
            </a:ext>
          </a:extLst>
        </xdr:cNvPr>
        <xdr:cNvSpPr/>
      </xdr:nvSpPr>
      <xdr:spPr>
        <a:xfrm>
          <a:off x="17554575" y="13420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99" name="フローチャート: 判断 798">
          <a:extLst>
            <a:ext uri="{FF2B5EF4-FFF2-40B4-BE49-F238E27FC236}">
              <a16:creationId xmlns:a16="http://schemas.microsoft.com/office/drawing/2014/main" id="{A0A3963B-9194-4A44-9DF0-7A72C68326B4}"/>
            </a:ext>
          </a:extLst>
        </xdr:cNvPr>
        <xdr:cNvSpPr/>
      </xdr:nvSpPr>
      <xdr:spPr>
        <a:xfrm>
          <a:off x="16754475" y="13420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84E0E7D0-A829-4C92-8CC9-B8E0308D8E01}"/>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429923DE-78DF-4B76-9D76-978FB519D304}"/>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D7CDD8D4-A8A2-48E3-8AE7-AB044A79A509}"/>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653E439A-C881-4F99-A745-7197471AC1E9}"/>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E901292D-44A8-43E9-9003-1590F5FB2CFE}"/>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63500</xdr:rowOff>
    </xdr:from>
    <xdr:to>
      <xdr:col>116</xdr:col>
      <xdr:colOff>114300</xdr:colOff>
      <xdr:row>78</xdr:row>
      <xdr:rowOff>165100</xdr:rowOff>
    </xdr:to>
    <xdr:sp macro="" textlink="">
      <xdr:nvSpPr>
        <xdr:cNvPr id="805" name="楕円 804">
          <a:extLst>
            <a:ext uri="{FF2B5EF4-FFF2-40B4-BE49-F238E27FC236}">
              <a16:creationId xmlns:a16="http://schemas.microsoft.com/office/drawing/2014/main" id="{4A7E32E6-40A5-451A-A68C-6E6AF6BF32D6}"/>
            </a:ext>
          </a:extLst>
        </xdr:cNvPr>
        <xdr:cNvSpPr/>
      </xdr:nvSpPr>
      <xdr:spPr>
        <a:xfrm>
          <a:off x="19897725" y="126968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16527</xdr:rowOff>
    </xdr:from>
    <xdr:ext cx="469744" cy="259045"/>
    <xdr:sp macro="" textlink="">
      <xdr:nvSpPr>
        <xdr:cNvPr id="806" name="【児童館】&#10;一人当たり面積該当値テキスト">
          <a:extLst>
            <a:ext uri="{FF2B5EF4-FFF2-40B4-BE49-F238E27FC236}">
              <a16:creationId xmlns:a16="http://schemas.microsoft.com/office/drawing/2014/main" id="{81450696-D0AF-455D-BB51-6E43185F653F}"/>
            </a:ext>
          </a:extLst>
        </xdr:cNvPr>
        <xdr:cNvSpPr txBox="1"/>
      </xdr:nvSpPr>
      <xdr:spPr>
        <a:xfrm>
          <a:off x="19992975" y="1264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101600</xdr:rowOff>
    </xdr:from>
    <xdr:to>
      <xdr:col>112</xdr:col>
      <xdr:colOff>38100</xdr:colOff>
      <xdr:row>79</xdr:row>
      <xdr:rowOff>31750</xdr:rowOff>
    </xdr:to>
    <xdr:sp macro="" textlink="">
      <xdr:nvSpPr>
        <xdr:cNvPr id="807" name="楕円 806">
          <a:extLst>
            <a:ext uri="{FF2B5EF4-FFF2-40B4-BE49-F238E27FC236}">
              <a16:creationId xmlns:a16="http://schemas.microsoft.com/office/drawing/2014/main" id="{9D2B2BB1-EC57-47EB-BD47-6EF3B5E734E9}"/>
            </a:ext>
          </a:extLst>
        </xdr:cNvPr>
        <xdr:cNvSpPr/>
      </xdr:nvSpPr>
      <xdr:spPr>
        <a:xfrm>
          <a:off x="19154775" y="127349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114300</xdr:rowOff>
    </xdr:from>
    <xdr:to>
      <xdr:col>116</xdr:col>
      <xdr:colOff>63500</xdr:colOff>
      <xdr:row>78</xdr:row>
      <xdr:rowOff>152400</xdr:rowOff>
    </xdr:to>
    <xdr:cxnSp macro="">
      <xdr:nvCxnSpPr>
        <xdr:cNvPr id="808" name="直線コネクタ 807">
          <a:extLst>
            <a:ext uri="{FF2B5EF4-FFF2-40B4-BE49-F238E27FC236}">
              <a16:creationId xmlns:a16="http://schemas.microsoft.com/office/drawing/2014/main" id="{946AD926-E882-46BA-A05A-73413B79C387}"/>
            </a:ext>
          </a:extLst>
        </xdr:cNvPr>
        <xdr:cNvCxnSpPr/>
      </xdr:nvCxnSpPr>
      <xdr:spPr>
        <a:xfrm flipV="1">
          <a:off x="19202400" y="12744450"/>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120650</xdr:rowOff>
    </xdr:from>
    <xdr:to>
      <xdr:col>107</xdr:col>
      <xdr:colOff>101600</xdr:colOff>
      <xdr:row>78</xdr:row>
      <xdr:rowOff>50800</xdr:rowOff>
    </xdr:to>
    <xdr:sp macro="" textlink="">
      <xdr:nvSpPr>
        <xdr:cNvPr id="809" name="楕円 808">
          <a:extLst>
            <a:ext uri="{FF2B5EF4-FFF2-40B4-BE49-F238E27FC236}">
              <a16:creationId xmlns:a16="http://schemas.microsoft.com/office/drawing/2014/main" id="{BB45EE32-A1EE-47A1-8ADD-9D5D7A137AF3}"/>
            </a:ext>
          </a:extLst>
        </xdr:cNvPr>
        <xdr:cNvSpPr/>
      </xdr:nvSpPr>
      <xdr:spPr>
        <a:xfrm>
          <a:off x="18345150" y="125920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0</xdr:rowOff>
    </xdr:from>
    <xdr:to>
      <xdr:col>111</xdr:col>
      <xdr:colOff>177800</xdr:colOff>
      <xdr:row>78</xdr:row>
      <xdr:rowOff>152400</xdr:rowOff>
    </xdr:to>
    <xdr:cxnSp macro="">
      <xdr:nvCxnSpPr>
        <xdr:cNvPr id="810" name="直線コネクタ 809">
          <a:extLst>
            <a:ext uri="{FF2B5EF4-FFF2-40B4-BE49-F238E27FC236}">
              <a16:creationId xmlns:a16="http://schemas.microsoft.com/office/drawing/2014/main" id="{427D7087-F3A3-4EB2-BA11-1009796E1736}"/>
            </a:ext>
          </a:extLst>
        </xdr:cNvPr>
        <xdr:cNvCxnSpPr/>
      </xdr:nvCxnSpPr>
      <xdr:spPr>
        <a:xfrm>
          <a:off x="18392775" y="12630150"/>
          <a:ext cx="809625"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101600</xdr:rowOff>
    </xdr:from>
    <xdr:to>
      <xdr:col>102</xdr:col>
      <xdr:colOff>165100</xdr:colOff>
      <xdr:row>79</xdr:row>
      <xdr:rowOff>31750</xdr:rowOff>
    </xdr:to>
    <xdr:sp macro="" textlink="">
      <xdr:nvSpPr>
        <xdr:cNvPr id="811" name="楕円 810">
          <a:extLst>
            <a:ext uri="{FF2B5EF4-FFF2-40B4-BE49-F238E27FC236}">
              <a16:creationId xmlns:a16="http://schemas.microsoft.com/office/drawing/2014/main" id="{97AF3D3F-BD68-4C68-A851-4D84E5693480}"/>
            </a:ext>
          </a:extLst>
        </xdr:cNvPr>
        <xdr:cNvSpPr/>
      </xdr:nvSpPr>
      <xdr:spPr>
        <a:xfrm>
          <a:off x="17554575" y="127349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0</xdr:rowOff>
    </xdr:from>
    <xdr:to>
      <xdr:col>107</xdr:col>
      <xdr:colOff>50800</xdr:colOff>
      <xdr:row>78</xdr:row>
      <xdr:rowOff>152400</xdr:rowOff>
    </xdr:to>
    <xdr:cxnSp macro="">
      <xdr:nvCxnSpPr>
        <xdr:cNvPr id="812" name="直線コネクタ 811">
          <a:extLst>
            <a:ext uri="{FF2B5EF4-FFF2-40B4-BE49-F238E27FC236}">
              <a16:creationId xmlns:a16="http://schemas.microsoft.com/office/drawing/2014/main" id="{17A0B68F-3BF0-46F5-A80A-67B715E86E7C}"/>
            </a:ext>
          </a:extLst>
        </xdr:cNvPr>
        <xdr:cNvCxnSpPr/>
      </xdr:nvCxnSpPr>
      <xdr:spPr>
        <a:xfrm flipV="1">
          <a:off x="17602200" y="12630150"/>
          <a:ext cx="790575"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139700</xdr:rowOff>
    </xdr:from>
    <xdr:to>
      <xdr:col>98</xdr:col>
      <xdr:colOff>38100</xdr:colOff>
      <xdr:row>79</xdr:row>
      <xdr:rowOff>69850</xdr:rowOff>
    </xdr:to>
    <xdr:sp macro="" textlink="">
      <xdr:nvSpPr>
        <xdr:cNvPr id="813" name="楕円 812">
          <a:extLst>
            <a:ext uri="{FF2B5EF4-FFF2-40B4-BE49-F238E27FC236}">
              <a16:creationId xmlns:a16="http://schemas.microsoft.com/office/drawing/2014/main" id="{008103E6-E255-44CB-AF87-0A4E645BE098}"/>
            </a:ext>
          </a:extLst>
        </xdr:cNvPr>
        <xdr:cNvSpPr/>
      </xdr:nvSpPr>
      <xdr:spPr>
        <a:xfrm>
          <a:off x="16754475" y="127730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152400</xdr:rowOff>
    </xdr:from>
    <xdr:to>
      <xdr:col>102</xdr:col>
      <xdr:colOff>114300</xdr:colOff>
      <xdr:row>79</xdr:row>
      <xdr:rowOff>19050</xdr:rowOff>
    </xdr:to>
    <xdr:cxnSp macro="">
      <xdr:nvCxnSpPr>
        <xdr:cNvPr id="814" name="直線コネクタ 813">
          <a:extLst>
            <a:ext uri="{FF2B5EF4-FFF2-40B4-BE49-F238E27FC236}">
              <a16:creationId xmlns:a16="http://schemas.microsoft.com/office/drawing/2014/main" id="{CF290D83-D9D9-4033-AAE0-B8522196FAA6}"/>
            </a:ext>
          </a:extLst>
        </xdr:cNvPr>
        <xdr:cNvCxnSpPr/>
      </xdr:nvCxnSpPr>
      <xdr:spPr>
        <a:xfrm flipV="1">
          <a:off x="16802100" y="12782550"/>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815" name="n_1aveValue【児童館】&#10;一人当たり面積">
          <a:extLst>
            <a:ext uri="{FF2B5EF4-FFF2-40B4-BE49-F238E27FC236}">
              <a16:creationId xmlns:a16="http://schemas.microsoft.com/office/drawing/2014/main" id="{88C4EA6B-F97E-4819-9220-A4B8C14A4766}"/>
            </a:ext>
          </a:extLst>
        </xdr:cNvPr>
        <xdr:cNvSpPr txBox="1"/>
      </xdr:nvSpPr>
      <xdr:spPr>
        <a:xfrm>
          <a:off x="18983402"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816" name="n_2aveValue【児童館】&#10;一人当たり面積">
          <a:extLst>
            <a:ext uri="{FF2B5EF4-FFF2-40B4-BE49-F238E27FC236}">
              <a16:creationId xmlns:a16="http://schemas.microsoft.com/office/drawing/2014/main" id="{986C46A3-2A8D-47AF-A19B-2AC818D5FBDC}"/>
            </a:ext>
          </a:extLst>
        </xdr:cNvPr>
        <xdr:cNvSpPr txBox="1"/>
      </xdr:nvSpPr>
      <xdr:spPr>
        <a:xfrm>
          <a:off x="18183302"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17" name="n_3aveValue【児童館】&#10;一人当たり面積">
          <a:extLst>
            <a:ext uri="{FF2B5EF4-FFF2-40B4-BE49-F238E27FC236}">
              <a16:creationId xmlns:a16="http://schemas.microsoft.com/office/drawing/2014/main" id="{812FE7D7-6D0F-4082-8C12-B6531C99789C}"/>
            </a:ext>
          </a:extLst>
        </xdr:cNvPr>
        <xdr:cNvSpPr txBox="1"/>
      </xdr:nvSpPr>
      <xdr:spPr>
        <a:xfrm>
          <a:off x="1738320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60977</xdr:rowOff>
    </xdr:from>
    <xdr:ext cx="469744" cy="259045"/>
    <xdr:sp macro="" textlink="">
      <xdr:nvSpPr>
        <xdr:cNvPr id="818" name="n_4aveValue【児童館】&#10;一人当たり面積">
          <a:extLst>
            <a:ext uri="{FF2B5EF4-FFF2-40B4-BE49-F238E27FC236}">
              <a16:creationId xmlns:a16="http://schemas.microsoft.com/office/drawing/2014/main" id="{78DFB140-CD6F-4B7C-8653-77D6A9A24422}"/>
            </a:ext>
          </a:extLst>
        </xdr:cNvPr>
        <xdr:cNvSpPr txBox="1"/>
      </xdr:nvSpPr>
      <xdr:spPr>
        <a:xfrm>
          <a:off x="165926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48277</xdr:rowOff>
    </xdr:from>
    <xdr:ext cx="469744" cy="259045"/>
    <xdr:sp macro="" textlink="">
      <xdr:nvSpPr>
        <xdr:cNvPr id="819" name="n_1mainValue【児童館】&#10;一人当たり面積">
          <a:extLst>
            <a:ext uri="{FF2B5EF4-FFF2-40B4-BE49-F238E27FC236}">
              <a16:creationId xmlns:a16="http://schemas.microsoft.com/office/drawing/2014/main" id="{A50D801D-7280-443B-BF8F-48AF764B487F}"/>
            </a:ext>
          </a:extLst>
        </xdr:cNvPr>
        <xdr:cNvSpPr txBox="1"/>
      </xdr:nvSpPr>
      <xdr:spPr>
        <a:xfrm>
          <a:off x="18983402" y="1251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67327</xdr:rowOff>
    </xdr:from>
    <xdr:ext cx="469744" cy="259045"/>
    <xdr:sp macro="" textlink="">
      <xdr:nvSpPr>
        <xdr:cNvPr id="820" name="n_2mainValue【児童館】&#10;一人当たり面積">
          <a:extLst>
            <a:ext uri="{FF2B5EF4-FFF2-40B4-BE49-F238E27FC236}">
              <a16:creationId xmlns:a16="http://schemas.microsoft.com/office/drawing/2014/main" id="{A069FE8B-70E2-464E-8C7B-954B777F3D5D}"/>
            </a:ext>
          </a:extLst>
        </xdr:cNvPr>
        <xdr:cNvSpPr txBox="1"/>
      </xdr:nvSpPr>
      <xdr:spPr>
        <a:xfrm>
          <a:off x="18183302" y="1237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48277</xdr:rowOff>
    </xdr:from>
    <xdr:ext cx="469744" cy="259045"/>
    <xdr:sp macro="" textlink="">
      <xdr:nvSpPr>
        <xdr:cNvPr id="821" name="n_3mainValue【児童館】&#10;一人当たり面積">
          <a:extLst>
            <a:ext uri="{FF2B5EF4-FFF2-40B4-BE49-F238E27FC236}">
              <a16:creationId xmlns:a16="http://schemas.microsoft.com/office/drawing/2014/main" id="{FCBBC72C-9B55-4803-8C78-CB18728B0A5E}"/>
            </a:ext>
          </a:extLst>
        </xdr:cNvPr>
        <xdr:cNvSpPr txBox="1"/>
      </xdr:nvSpPr>
      <xdr:spPr>
        <a:xfrm>
          <a:off x="17383202" y="1251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86377</xdr:rowOff>
    </xdr:from>
    <xdr:ext cx="469744" cy="259045"/>
    <xdr:sp macro="" textlink="">
      <xdr:nvSpPr>
        <xdr:cNvPr id="822" name="n_4mainValue【児童館】&#10;一人当たり面積">
          <a:extLst>
            <a:ext uri="{FF2B5EF4-FFF2-40B4-BE49-F238E27FC236}">
              <a16:creationId xmlns:a16="http://schemas.microsoft.com/office/drawing/2014/main" id="{27B488EB-FF52-4BC6-A5FF-1663574FB744}"/>
            </a:ext>
          </a:extLst>
        </xdr:cNvPr>
        <xdr:cNvSpPr txBox="1"/>
      </xdr:nvSpPr>
      <xdr:spPr>
        <a:xfrm>
          <a:off x="16592627" y="1255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3" name="正方形/長方形 822">
          <a:extLst>
            <a:ext uri="{FF2B5EF4-FFF2-40B4-BE49-F238E27FC236}">
              <a16:creationId xmlns:a16="http://schemas.microsoft.com/office/drawing/2014/main" id="{FB89E756-CE60-450C-AF8E-84DAAC7283B4}"/>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4" name="正方形/長方形 823">
          <a:extLst>
            <a:ext uri="{FF2B5EF4-FFF2-40B4-BE49-F238E27FC236}">
              <a16:creationId xmlns:a16="http://schemas.microsoft.com/office/drawing/2014/main" id="{AD2C9CDE-5C65-4E02-A4A2-EF1DC51CFA7F}"/>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5" name="正方形/長方形 824">
          <a:extLst>
            <a:ext uri="{FF2B5EF4-FFF2-40B4-BE49-F238E27FC236}">
              <a16:creationId xmlns:a16="http://schemas.microsoft.com/office/drawing/2014/main" id="{05B7B4C2-7A89-42C8-A1CB-09BD7751F347}"/>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6" name="正方形/長方形 825">
          <a:extLst>
            <a:ext uri="{FF2B5EF4-FFF2-40B4-BE49-F238E27FC236}">
              <a16:creationId xmlns:a16="http://schemas.microsoft.com/office/drawing/2014/main" id="{8CB9CC54-271B-46BE-9447-87C31C0CCBAC}"/>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7" name="正方形/長方形 826">
          <a:extLst>
            <a:ext uri="{FF2B5EF4-FFF2-40B4-BE49-F238E27FC236}">
              <a16:creationId xmlns:a16="http://schemas.microsoft.com/office/drawing/2014/main" id="{7CCF5AAC-669F-4817-B909-A0FA14713F8D}"/>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8" name="正方形/長方形 827">
          <a:extLst>
            <a:ext uri="{FF2B5EF4-FFF2-40B4-BE49-F238E27FC236}">
              <a16:creationId xmlns:a16="http://schemas.microsoft.com/office/drawing/2014/main" id="{5CB659CE-4984-4D9B-9D45-C80B5DB10460}"/>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9" name="正方形/長方形 828">
          <a:extLst>
            <a:ext uri="{FF2B5EF4-FFF2-40B4-BE49-F238E27FC236}">
              <a16:creationId xmlns:a16="http://schemas.microsoft.com/office/drawing/2014/main" id="{0CDB78A3-7612-4700-A0E3-60BF63B47AAF}"/>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0" name="正方形/長方形 829">
          <a:extLst>
            <a:ext uri="{FF2B5EF4-FFF2-40B4-BE49-F238E27FC236}">
              <a16:creationId xmlns:a16="http://schemas.microsoft.com/office/drawing/2014/main" id="{A20EBC90-1BDC-4465-9E97-5ACE90A0CD85}"/>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1" name="テキスト ボックス 830">
          <a:extLst>
            <a:ext uri="{FF2B5EF4-FFF2-40B4-BE49-F238E27FC236}">
              <a16:creationId xmlns:a16="http://schemas.microsoft.com/office/drawing/2014/main" id="{223C0B42-F385-40E4-8700-1DCE66EB7020}"/>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2" name="直線コネクタ 831">
          <a:extLst>
            <a:ext uri="{FF2B5EF4-FFF2-40B4-BE49-F238E27FC236}">
              <a16:creationId xmlns:a16="http://schemas.microsoft.com/office/drawing/2014/main" id="{B6B942AE-D562-46EC-B24E-53B2BA197FFB}"/>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3" name="テキスト ボックス 832">
          <a:extLst>
            <a:ext uri="{FF2B5EF4-FFF2-40B4-BE49-F238E27FC236}">
              <a16:creationId xmlns:a16="http://schemas.microsoft.com/office/drawing/2014/main" id="{9C0271A6-32DE-4926-A052-5AB1733E1221}"/>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4" name="直線コネクタ 833">
          <a:extLst>
            <a:ext uri="{FF2B5EF4-FFF2-40B4-BE49-F238E27FC236}">
              <a16:creationId xmlns:a16="http://schemas.microsoft.com/office/drawing/2014/main" id="{F8F23362-CE30-41E7-9A61-2C5BF9E2AF54}"/>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5" name="テキスト ボックス 834">
          <a:extLst>
            <a:ext uri="{FF2B5EF4-FFF2-40B4-BE49-F238E27FC236}">
              <a16:creationId xmlns:a16="http://schemas.microsoft.com/office/drawing/2014/main" id="{21A7849E-A844-438E-BC3A-250A0E83E827}"/>
            </a:ext>
          </a:extLst>
        </xdr:cNvPr>
        <xdr:cNvSpPr txBox="1"/>
      </xdr:nvSpPr>
      <xdr:spPr>
        <a:xfrm>
          <a:off x="107945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6" name="直線コネクタ 835">
          <a:extLst>
            <a:ext uri="{FF2B5EF4-FFF2-40B4-BE49-F238E27FC236}">
              <a16:creationId xmlns:a16="http://schemas.microsoft.com/office/drawing/2014/main" id="{2F03BCD0-94AE-4679-ABA7-74A755FE74FE}"/>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7" name="テキスト ボックス 836">
          <a:extLst>
            <a:ext uri="{FF2B5EF4-FFF2-40B4-BE49-F238E27FC236}">
              <a16:creationId xmlns:a16="http://schemas.microsoft.com/office/drawing/2014/main" id="{B3410C24-BC32-4970-B69F-2A8C7E9F66EC}"/>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8" name="直線コネクタ 837">
          <a:extLst>
            <a:ext uri="{FF2B5EF4-FFF2-40B4-BE49-F238E27FC236}">
              <a16:creationId xmlns:a16="http://schemas.microsoft.com/office/drawing/2014/main" id="{CA686F7E-1436-42A6-A1F3-D7D972C24ED7}"/>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9" name="テキスト ボックス 838">
          <a:extLst>
            <a:ext uri="{FF2B5EF4-FFF2-40B4-BE49-F238E27FC236}">
              <a16:creationId xmlns:a16="http://schemas.microsoft.com/office/drawing/2014/main" id="{44BA5EA9-ACF5-420B-8E91-7B68663B959E}"/>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0" name="直線コネクタ 839">
          <a:extLst>
            <a:ext uri="{FF2B5EF4-FFF2-40B4-BE49-F238E27FC236}">
              <a16:creationId xmlns:a16="http://schemas.microsoft.com/office/drawing/2014/main" id="{809E7DDD-EEBA-48B8-B251-2D799EFA78F9}"/>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1" name="テキスト ボックス 840">
          <a:extLst>
            <a:ext uri="{FF2B5EF4-FFF2-40B4-BE49-F238E27FC236}">
              <a16:creationId xmlns:a16="http://schemas.microsoft.com/office/drawing/2014/main" id="{FE702137-8BDE-4B6E-8056-FD76B8E5F77A}"/>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2" name="直線コネクタ 841">
          <a:extLst>
            <a:ext uri="{FF2B5EF4-FFF2-40B4-BE49-F238E27FC236}">
              <a16:creationId xmlns:a16="http://schemas.microsoft.com/office/drawing/2014/main" id="{70A6C2AA-09E3-4108-84C7-3D5A599CAF14}"/>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3" name="テキスト ボックス 842">
          <a:extLst>
            <a:ext uri="{FF2B5EF4-FFF2-40B4-BE49-F238E27FC236}">
              <a16:creationId xmlns:a16="http://schemas.microsoft.com/office/drawing/2014/main" id="{CE8C1F8E-DD52-4A7C-8854-5E60517C222B}"/>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4" name="直線コネクタ 843">
          <a:extLst>
            <a:ext uri="{FF2B5EF4-FFF2-40B4-BE49-F238E27FC236}">
              <a16:creationId xmlns:a16="http://schemas.microsoft.com/office/drawing/2014/main" id="{77D9C208-FD45-4829-B16C-6FB605E87EA4}"/>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5" name="テキスト ボックス 844">
          <a:extLst>
            <a:ext uri="{FF2B5EF4-FFF2-40B4-BE49-F238E27FC236}">
              <a16:creationId xmlns:a16="http://schemas.microsoft.com/office/drawing/2014/main" id="{3EA2C4B4-6CF5-4156-A199-614705FA9427}"/>
            </a:ext>
          </a:extLst>
        </xdr:cNvPr>
        <xdr:cNvSpPr txBox="1"/>
      </xdr:nvSpPr>
      <xdr:spPr>
        <a:xfrm>
          <a:off x="109037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6" name="【公民館】&#10;有形固定資産減価償却率グラフ枠">
          <a:extLst>
            <a:ext uri="{FF2B5EF4-FFF2-40B4-BE49-F238E27FC236}">
              <a16:creationId xmlns:a16="http://schemas.microsoft.com/office/drawing/2014/main" id="{7C9E8529-42EA-4422-9271-370AD6F5948C}"/>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78105</xdr:rowOff>
    </xdr:from>
    <xdr:to>
      <xdr:col>85</xdr:col>
      <xdr:colOff>126364</xdr:colOff>
      <xdr:row>107</xdr:row>
      <xdr:rowOff>85725</xdr:rowOff>
    </xdr:to>
    <xdr:cxnSp macro="">
      <xdr:nvCxnSpPr>
        <xdr:cNvPr id="847" name="直線コネクタ 846">
          <a:extLst>
            <a:ext uri="{FF2B5EF4-FFF2-40B4-BE49-F238E27FC236}">
              <a16:creationId xmlns:a16="http://schemas.microsoft.com/office/drawing/2014/main" id="{F6EFFBB8-E09A-471D-A7A4-8FE3D788C93B}"/>
            </a:ext>
          </a:extLst>
        </xdr:cNvPr>
        <xdr:cNvCxnSpPr/>
      </xdr:nvCxnSpPr>
      <xdr:spPr>
        <a:xfrm flipV="1">
          <a:off x="14696439" y="16432530"/>
          <a:ext cx="0" cy="975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89552</xdr:rowOff>
    </xdr:from>
    <xdr:ext cx="405111" cy="259045"/>
    <xdr:sp macro="" textlink="">
      <xdr:nvSpPr>
        <xdr:cNvPr id="848" name="【公民館】&#10;有形固定資産減価償却率最小値テキスト">
          <a:extLst>
            <a:ext uri="{FF2B5EF4-FFF2-40B4-BE49-F238E27FC236}">
              <a16:creationId xmlns:a16="http://schemas.microsoft.com/office/drawing/2014/main" id="{2EEEF690-E14B-4A81-B597-1C27FF004EAD}"/>
            </a:ext>
          </a:extLst>
        </xdr:cNvPr>
        <xdr:cNvSpPr txBox="1"/>
      </xdr:nvSpPr>
      <xdr:spPr>
        <a:xfrm>
          <a:off x="14735175"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85725</xdr:rowOff>
    </xdr:from>
    <xdr:to>
      <xdr:col>86</xdr:col>
      <xdr:colOff>25400</xdr:colOff>
      <xdr:row>107</xdr:row>
      <xdr:rowOff>85725</xdr:rowOff>
    </xdr:to>
    <xdr:cxnSp macro="">
      <xdr:nvCxnSpPr>
        <xdr:cNvPr id="849" name="直線コネクタ 848">
          <a:extLst>
            <a:ext uri="{FF2B5EF4-FFF2-40B4-BE49-F238E27FC236}">
              <a16:creationId xmlns:a16="http://schemas.microsoft.com/office/drawing/2014/main" id="{7A92FC9C-CD48-4642-A0A5-5893D9B6FBDD}"/>
            </a:ext>
          </a:extLst>
        </xdr:cNvPr>
        <xdr:cNvCxnSpPr/>
      </xdr:nvCxnSpPr>
      <xdr:spPr>
        <a:xfrm>
          <a:off x="14611350" y="174085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24782</xdr:rowOff>
    </xdr:from>
    <xdr:ext cx="405111" cy="259045"/>
    <xdr:sp macro="" textlink="">
      <xdr:nvSpPr>
        <xdr:cNvPr id="850" name="【公民館】&#10;有形固定資産減価償却率最大値テキスト">
          <a:extLst>
            <a:ext uri="{FF2B5EF4-FFF2-40B4-BE49-F238E27FC236}">
              <a16:creationId xmlns:a16="http://schemas.microsoft.com/office/drawing/2014/main" id="{36B4BB65-5831-413A-AB84-6A51EE4C92FA}"/>
            </a:ext>
          </a:extLst>
        </xdr:cNvPr>
        <xdr:cNvSpPr txBox="1"/>
      </xdr:nvSpPr>
      <xdr:spPr>
        <a:xfrm>
          <a:off x="14735175" y="1622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78105</xdr:rowOff>
    </xdr:from>
    <xdr:to>
      <xdr:col>86</xdr:col>
      <xdr:colOff>25400</xdr:colOff>
      <xdr:row>101</xdr:row>
      <xdr:rowOff>78105</xdr:rowOff>
    </xdr:to>
    <xdr:cxnSp macro="">
      <xdr:nvCxnSpPr>
        <xdr:cNvPr id="851" name="直線コネクタ 850">
          <a:extLst>
            <a:ext uri="{FF2B5EF4-FFF2-40B4-BE49-F238E27FC236}">
              <a16:creationId xmlns:a16="http://schemas.microsoft.com/office/drawing/2014/main" id="{1CF8C6D7-32FB-4A30-8F34-5E9F2544CB18}"/>
            </a:ext>
          </a:extLst>
        </xdr:cNvPr>
        <xdr:cNvCxnSpPr/>
      </xdr:nvCxnSpPr>
      <xdr:spPr>
        <a:xfrm>
          <a:off x="14611350" y="16432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86377</xdr:rowOff>
    </xdr:from>
    <xdr:ext cx="405111" cy="259045"/>
    <xdr:sp macro="" textlink="">
      <xdr:nvSpPr>
        <xdr:cNvPr id="852" name="【公民館】&#10;有形固定資産減価償却率平均値テキスト">
          <a:extLst>
            <a:ext uri="{FF2B5EF4-FFF2-40B4-BE49-F238E27FC236}">
              <a16:creationId xmlns:a16="http://schemas.microsoft.com/office/drawing/2014/main" id="{98A2031E-36BA-453A-B46E-24A883CA447C}"/>
            </a:ext>
          </a:extLst>
        </xdr:cNvPr>
        <xdr:cNvSpPr txBox="1"/>
      </xdr:nvSpPr>
      <xdr:spPr>
        <a:xfrm>
          <a:off x="14735175" y="16599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63500</xdr:rowOff>
    </xdr:from>
    <xdr:to>
      <xdr:col>85</xdr:col>
      <xdr:colOff>177800</xdr:colOff>
      <xdr:row>103</xdr:row>
      <xdr:rowOff>165100</xdr:rowOff>
    </xdr:to>
    <xdr:sp macro="" textlink="">
      <xdr:nvSpPr>
        <xdr:cNvPr id="853" name="フローチャート: 判断 852">
          <a:extLst>
            <a:ext uri="{FF2B5EF4-FFF2-40B4-BE49-F238E27FC236}">
              <a16:creationId xmlns:a16="http://schemas.microsoft.com/office/drawing/2014/main" id="{7983F412-7D05-4DFF-A14F-289D09A2AFF8}"/>
            </a:ext>
          </a:extLst>
        </xdr:cNvPr>
        <xdr:cNvSpPr/>
      </xdr:nvSpPr>
      <xdr:spPr>
        <a:xfrm>
          <a:off x="14649450" y="16744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50164</xdr:rowOff>
    </xdr:from>
    <xdr:to>
      <xdr:col>81</xdr:col>
      <xdr:colOff>101600</xdr:colOff>
      <xdr:row>103</xdr:row>
      <xdr:rowOff>151764</xdr:rowOff>
    </xdr:to>
    <xdr:sp macro="" textlink="">
      <xdr:nvSpPr>
        <xdr:cNvPr id="854" name="フローチャート: 判断 853">
          <a:extLst>
            <a:ext uri="{FF2B5EF4-FFF2-40B4-BE49-F238E27FC236}">
              <a16:creationId xmlns:a16="http://schemas.microsoft.com/office/drawing/2014/main" id="{5A36C39D-DE75-407D-9A17-F4D8C44CED0F}"/>
            </a:ext>
          </a:extLst>
        </xdr:cNvPr>
        <xdr:cNvSpPr/>
      </xdr:nvSpPr>
      <xdr:spPr>
        <a:xfrm>
          <a:off x="13887450" y="167252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31114</xdr:rowOff>
    </xdr:from>
    <xdr:to>
      <xdr:col>76</xdr:col>
      <xdr:colOff>165100</xdr:colOff>
      <xdr:row>103</xdr:row>
      <xdr:rowOff>132714</xdr:rowOff>
    </xdr:to>
    <xdr:sp macro="" textlink="">
      <xdr:nvSpPr>
        <xdr:cNvPr id="855" name="フローチャート: 判断 854">
          <a:extLst>
            <a:ext uri="{FF2B5EF4-FFF2-40B4-BE49-F238E27FC236}">
              <a16:creationId xmlns:a16="http://schemas.microsoft.com/office/drawing/2014/main" id="{AFB98B67-E1B1-457F-B548-CB98BFF48454}"/>
            </a:ext>
          </a:extLst>
        </xdr:cNvPr>
        <xdr:cNvSpPr/>
      </xdr:nvSpPr>
      <xdr:spPr>
        <a:xfrm>
          <a:off x="13096875" y="1670621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856" name="フローチャート: 判断 855">
          <a:extLst>
            <a:ext uri="{FF2B5EF4-FFF2-40B4-BE49-F238E27FC236}">
              <a16:creationId xmlns:a16="http://schemas.microsoft.com/office/drawing/2014/main" id="{D67ACEC9-98F2-4597-BA6F-5CC7F9C7BA2A}"/>
            </a:ext>
          </a:extLst>
        </xdr:cNvPr>
        <xdr:cNvSpPr/>
      </xdr:nvSpPr>
      <xdr:spPr>
        <a:xfrm>
          <a:off x="12296775" y="16687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6350</xdr:rowOff>
    </xdr:from>
    <xdr:to>
      <xdr:col>67</xdr:col>
      <xdr:colOff>101600</xdr:colOff>
      <xdr:row>103</xdr:row>
      <xdr:rowOff>107950</xdr:rowOff>
    </xdr:to>
    <xdr:sp macro="" textlink="">
      <xdr:nvSpPr>
        <xdr:cNvPr id="857" name="フローチャート: 判断 856">
          <a:extLst>
            <a:ext uri="{FF2B5EF4-FFF2-40B4-BE49-F238E27FC236}">
              <a16:creationId xmlns:a16="http://schemas.microsoft.com/office/drawing/2014/main" id="{32C957E5-F420-45C0-BC8C-3103AA43C156}"/>
            </a:ext>
          </a:extLst>
        </xdr:cNvPr>
        <xdr:cNvSpPr/>
      </xdr:nvSpPr>
      <xdr:spPr>
        <a:xfrm>
          <a:off x="11487150" y="16687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DDB04D38-514A-4867-BB08-5E1E95CDA701}"/>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ED07E86A-C10E-4E3F-8419-CC6E1C0000F6}"/>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0A86D8BF-B99D-44DB-87C1-A46B6685F4AD}"/>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FEBF0D35-F14A-4C11-BA94-EF8332CA102D}"/>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C169541B-1B0B-4E7C-9F7D-D9B31AF40F60}"/>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15875</xdr:rowOff>
    </xdr:from>
    <xdr:to>
      <xdr:col>85</xdr:col>
      <xdr:colOff>177800</xdr:colOff>
      <xdr:row>104</xdr:row>
      <xdr:rowOff>117475</xdr:rowOff>
    </xdr:to>
    <xdr:sp macro="" textlink="">
      <xdr:nvSpPr>
        <xdr:cNvPr id="863" name="楕円 862">
          <a:extLst>
            <a:ext uri="{FF2B5EF4-FFF2-40B4-BE49-F238E27FC236}">
              <a16:creationId xmlns:a16="http://schemas.microsoft.com/office/drawing/2014/main" id="{63D7EE5F-9F3A-4481-8BEF-A85A0097E4AA}"/>
            </a:ext>
          </a:extLst>
        </xdr:cNvPr>
        <xdr:cNvSpPr/>
      </xdr:nvSpPr>
      <xdr:spPr>
        <a:xfrm>
          <a:off x="14649450" y="168560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165752</xdr:rowOff>
    </xdr:from>
    <xdr:ext cx="405111" cy="259045"/>
    <xdr:sp macro="" textlink="">
      <xdr:nvSpPr>
        <xdr:cNvPr id="864" name="【公民館】&#10;有形固定資産減価償却率該当値テキスト">
          <a:extLst>
            <a:ext uri="{FF2B5EF4-FFF2-40B4-BE49-F238E27FC236}">
              <a16:creationId xmlns:a16="http://schemas.microsoft.com/office/drawing/2014/main" id="{EC6907BE-92C4-43BA-BDA0-92667B7F763D}"/>
            </a:ext>
          </a:extLst>
        </xdr:cNvPr>
        <xdr:cNvSpPr txBox="1"/>
      </xdr:nvSpPr>
      <xdr:spPr>
        <a:xfrm>
          <a:off x="14735175" y="1684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2539</xdr:rowOff>
    </xdr:from>
    <xdr:to>
      <xdr:col>81</xdr:col>
      <xdr:colOff>101600</xdr:colOff>
      <xdr:row>104</xdr:row>
      <xdr:rowOff>104139</xdr:rowOff>
    </xdr:to>
    <xdr:sp macro="" textlink="">
      <xdr:nvSpPr>
        <xdr:cNvPr id="865" name="楕円 864">
          <a:extLst>
            <a:ext uri="{FF2B5EF4-FFF2-40B4-BE49-F238E27FC236}">
              <a16:creationId xmlns:a16="http://schemas.microsoft.com/office/drawing/2014/main" id="{4D61FF37-5472-4F8C-BCFA-84F996333F01}"/>
            </a:ext>
          </a:extLst>
        </xdr:cNvPr>
        <xdr:cNvSpPr/>
      </xdr:nvSpPr>
      <xdr:spPr>
        <a:xfrm>
          <a:off x="13887450" y="168427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53339</xdr:rowOff>
    </xdr:from>
    <xdr:to>
      <xdr:col>85</xdr:col>
      <xdr:colOff>127000</xdr:colOff>
      <xdr:row>104</xdr:row>
      <xdr:rowOff>66675</xdr:rowOff>
    </xdr:to>
    <xdr:cxnSp macro="">
      <xdr:nvCxnSpPr>
        <xdr:cNvPr id="866" name="直線コネクタ 865">
          <a:extLst>
            <a:ext uri="{FF2B5EF4-FFF2-40B4-BE49-F238E27FC236}">
              <a16:creationId xmlns:a16="http://schemas.microsoft.com/office/drawing/2014/main" id="{44707D1A-D109-49BB-86AA-380A43712406}"/>
            </a:ext>
          </a:extLst>
        </xdr:cNvPr>
        <xdr:cNvCxnSpPr/>
      </xdr:nvCxnSpPr>
      <xdr:spPr>
        <a:xfrm>
          <a:off x="13935075" y="16890364"/>
          <a:ext cx="762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156845</xdr:rowOff>
    </xdr:from>
    <xdr:to>
      <xdr:col>76</xdr:col>
      <xdr:colOff>165100</xdr:colOff>
      <xdr:row>104</xdr:row>
      <xdr:rowOff>86995</xdr:rowOff>
    </xdr:to>
    <xdr:sp macro="" textlink="">
      <xdr:nvSpPr>
        <xdr:cNvPr id="867" name="楕円 866">
          <a:extLst>
            <a:ext uri="{FF2B5EF4-FFF2-40B4-BE49-F238E27FC236}">
              <a16:creationId xmlns:a16="http://schemas.microsoft.com/office/drawing/2014/main" id="{CC78A335-FA79-4A47-AFD3-E98879F4F743}"/>
            </a:ext>
          </a:extLst>
        </xdr:cNvPr>
        <xdr:cNvSpPr/>
      </xdr:nvSpPr>
      <xdr:spPr>
        <a:xfrm>
          <a:off x="13096875" y="1683829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36195</xdr:rowOff>
    </xdr:from>
    <xdr:to>
      <xdr:col>81</xdr:col>
      <xdr:colOff>50800</xdr:colOff>
      <xdr:row>104</xdr:row>
      <xdr:rowOff>53339</xdr:rowOff>
    </xdr:to>
    <xdr:cxnSp macro="">
      <xdr:nvCxnSpPr>
        <xdr:cNvPr id="868" name="直線コネクタ 867">
          <a:extLst>
            <a:ext uri="{FF2B5EF4-FFF2-40B4-BE49-F238E27FC236}">
              <a16:creationId xmlns:a16="http://schemas.microsoft.com/office/drawing/2014/main" id="{CAA47C02-7F6D-4806-9F0B-130E0C308EBF}"/>
            </a:ext>
          </a:extLst>
        </xdr:cNvPr>
        <xdr:cNvCxnSpPr/>
      </xdr:nvCxnSpPr>
      <xdr:spPr>
        <a:xfrm>
          <a:off x="13144500" y="16876395"/>
          <a:ext cx="790575"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132080</xdr:rowOff>
    </xdr:from>
    <xdr:to>
      <xdr:col>72</xdr:col>
      <xdr:colOff>38100</xdr:colOff>
      <xdr:row>104</xdr:row>
      <xdr:rowOff>62230</xdr:rowOff>
    </xdr:to>
    <xdr:sp macro="" textlink="">
      <xdr:nvSpPr>
        <xdr:cNvPr id="869" name="楕円 868">
          <a:extLst>
            <a:ext uri="{FF2B5EF4-FFF2-40B4-BE49-F238E27FC236}">
              <a16:creationId xmlns:a16="http://schemas.microsoft.com/office/drawing/2014/main" id="{79363363-3C7E-4D4F-9EF9-3B0F9AD09A17}"/>
            </a:ext>
          </a:extLst>
        </xdr:cNvPr>
        <xdr:cNvSpPr/>
      </xdr:nvSpPr>
      <xdr:spPr>
        <a:xfrm>
          <a:off x="12296775" y="168103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11430</xdr:rowOff>
    </xdr:from>
    <xdr:to>
      <xdr:col>76</xdr:col>
      <xdr:colOff>114300</xdr:colOff>
      <xdr:row>104</xdr:row>
      <xdr:rowOff>36195</xdr:rowOff>
    </xdr:to>
    <xdr:cxnSp macro="">
      <xdr:nvCxnSpPr>
        <xdr:cNvPr id="870" name="直線コネクタ 869">
          <a:extLst>
            <a:ext uri="{FF2B5EF4-FFF2-40B4-BE49-F238E27FC236}">
              <a16:creationId xmlns:a16="http://schemas.microsoft.com/office/drawing/2014/main" id="{61521E07-D5B9-4D83-BF0E-1A7A3FF643B1}"/>
            </a:ext>
          </a:extLst>
        </xdr:cNvPr>
        <xdr:cNvCxnSpPr/>
      </xdr:nvCxnSpPr>
      <xdr:spPr>
        <a:xfrm>
          <a:off x="12344400" y="16848455"/>
          <a:ext cx="8001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137795</xdr:rowOff>
    </xdr:from>
    <xdr:to>
      <xdr:col>67</xdr:col>
      <xdr:colOff>101600</xdr:colOff>
      <xdr:row>104</xdr:row>
      <xdr:rowOff>67945</xdr:rowOff>
    </xdr:to>
    <xdr:sp macro="" textlink="">
      <xdr:nvSpPr>
        <xdr:cNvPr id="871" name="楕円 870">
          <a:extLst>
            <a:ext uri="{FF2B5EF4-FFF2-40B4-BE49-F238E27FC236}">
              <a16:creationId xmlns:a16="http://schemas.microsoft.com/office/drawing/2014/main" id="{B380B25D-0EE9-4616-BDBD-BCFF1DD6309C}"/>
            </a:ext>
          </a:extLst>
        </xdr:cNvPr>
        <xdr:cNvSpPr/>
      </xdr:nvSpPr>
      <xdr:spPr>
        <a:xfrm>
          <a:off x="11487150" y="1681924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11430</xdr:rowOff>
    </xdr:from>
    <xdr:to>
      <xdr:col>71</xdr:col>
      <xdr:colOff>177800</xdr:colOff>
      <xdr:row>104</xdr:row>
      <xdr:rowOff>17145</xdr:rowOff>
    </xdr:to>
    <xdr:cxnSp macro="">
      <xdr:nvCxnSpPr>
        <xdr:cNvPr id="872" name="直線コネクタ 871">
          <a:extLst>
            <a:ext uri="{FF2B5EF4-FFF2-40B4-BE49-F238E27FC236}">
              <a16:creationId xmlns:a16="http://schemas.microsoft.com/office/drawing/2014/main" id="{9467D513-8AA7-4B64-AC21-90097210FA22}"/>
            </a:ext>
          </a:extLst>
        </xdr:cNvPr>
        <xdr:cNvCxnSpPr/>
      </xdr:nvCxnSpPr>
      <xdr:spPr>
        <a:xfrm flipV="1">
          <a:off x="11534775" y="16848455"/>
          <a:ext cx="809625"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168291</xdr:rowOff>
    </xdr:from>
    <xdr:ext cx="405111" cy="259045"/>
    <xdr:sp macro="" textlink="">
      <xdr:nvSpPr>
        <xdr:cNvPr id="873" name="n_1aveValue【公民館】&#10;有形固定資産減価償却率">
          <a:extLst>
            <a:ext uri="{FF2B5EF4-FFF2-40B4-BE49-F238E27FC236}">
              <a16:creationId xmlns:a16="http://schemas.microsoft.com/office/drawing/2014/main" id="{10FD7E07-CBD7-4851-948D-43B20B7ED8D5}"/>
            </a:ext>
          </a:extLst>
        </xdr:cNvPr>
        <xdr:cNvSpPr txBox="1"/>
      </xdr:nvSpPr>
      <xdr:spPr>
        <a:xfrm>
          <a:off x="13745219" y="1651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149241</xdr:rowOff>
    </xdr:from>
    <xdr:ext cx="405111" cy="259045"/>
    <xdr:sp macro="" textlink="">
      <xdr:nvSpPr>
        <xdr:cNvPr id="874" name="n_2aveValue【公民館】&#10;有形固定資産減価償却率">
          <a:extLst>
            <a:ext uri="{FF2B5EF4-FFF2-40B4-BE49-F238E27FC236}">
              <a16:creationId xmlns:a16="http://schemas.microsoft.com/office/drawing/2014/main" id="{DBF37D5C-F9EB-4A40-A1A2-ECCA39E610AF}"/>
            </a:ext>
          </a:extLst>
        </xdr:cNvPr>
        <xdr:cNvSpPr txBox="1"/>
      </xdr:nvSpPr>
      <xdr:spPr>
        <a:xfrm>
          <a:off x="12964169" y="1650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124477</xdr:rowOff>
    </xdr:from>
    <xdr:ext cx="405111" cy="259045"/>
    <xdr:sp macro="" textlink="">
      <xdr:nvSpPr>
        <xdr:cNvPr id="875" name="n_3aveValue【公民館】&#10;有形固定資産減価償却率">
          <a:extLst>
            <a:ext uri="{FF2B5EF4-FFF2-40B4-BE49-F238E27FC236}">
              <a16:creationId xmlns:a16="http://schemas.microsoft.com/office/drawing/2014/main" id="{3A4EA7A4-B81B-4F3E-A2DD-4E1275449518}"/>
            </a:ext>
          </a:extLst>
        </xdr:cNvPr>
        <xdr:cNvSpPr txBox="1"/>
      </xdr:nvSpPr>
      <xdr:spPr>
        <a:xfrm>
          <a:off x="12164069" y="1647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124477</xdr:rowOff>
    </xdr:from>
    <xdr:ext cx="405111" cy="259045"/>
    <xdr:sp macro="" textlink="">
      <xdr:nvSpPr>
        <xdr:cNvPr id="876" name="n_4aveValue【公民館】&#10;有形固定資産減価償却率">
          <a:extLst>
            <a:ext uri="{FF2B5EF4-FFF2-40B4-BE49-F238E27FC236}">
              <a16:creationId xmlns:a16="http://schemas.microsoft.com/office/drawing/2014/main" id="{02B97AE3-FF9D-4D84-AA3D-0075DBD9FCE7}"/>
            </a:ext>
          </a:extLst>
        </xdr:cNvPr>
        <xdr:cNvSpPr txBox="1"/>
      </xdr:nvSpPr>
      <xdr:spPr>
        <a:xfrm>
          <a:off x="11354444" y="1647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95266</xdr:rowOff>
    </xdr:from>
    <xdr:ext cx="405111" cy="259045"/>
    <xdr:sp macro="" textlink="">
      <xdr:nvSpPr>
        <xdr:cNvPr id="877" name="n_1mainValue【公民館】&#10;有形固定資産減価償却率">
          <a:extLst>
            <a:ext uri="{FF2B5EF4-FFF2-40B4-BE49-F238E27FC236}">
              <a16:creationId xmlns:a16="http://schemas.microsoft.com/office/drawing/2014/main" id="{20996D94-123D-421B-B283-E98404CA8DAE}"/>
            </a:ext>
          </a:extLst>
        </xdr:cNvPr>
        <xdr:cNvSpPr txBox="1"/>
      </xdr:nvSpPr>
      <xdr:spPr>
        <a:xfrm>
          <a:off x="13745219"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78122</xdr:rowOff>
    </xdr:from>
    <xdr:ext cx="405111" cy="259045"/>
    <xdr:sp macro="" textlink="">
      <xdr:nvSpPr>
        <xdr:cNvPr id="878" name="n_2mainValue【公民館】&#10;有形固定資産減価償却率">
          <a:extLst>
            <a:ext uri="{FF2B5EF4-FFF2-40B4-BE49-F238E27FC236}">
              <a16:creationId xmlns:a16="http://schemas.microsoft.com/office/drawing/2014/main" id="{E1C3B63B-3612-4151-9969-39E5B71ECD39}"/>
            </a:ext>
          </a:extLst>
        </xdr:cNvPr>
        <xdr:cNvSpPr txBox="1"/>
      </xdr:nvSpPr>
      <xdr:spPr>
        <a:xfrm>
          <a:off x="12964169" y="1691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53357</xdr:rowOff>
    </xdr:from>
    <xdr:ext cx="405111" cy="259045"/>
    <xdr:sp macro="" textlink="">
      <xdr:nvSpPr>
        <xdr:cNvPr id="879" name="n_3mainValue【公民館】&#10;有形固定資産減価償却率">
          <a:extLst>
            <a:ext uri="{FF2B5EF4-FFF2-40B4-BE49-F238E27FC236}">
              <a16:creationId xmlns:a16="http://schemas.microsoft.com/office/drawing/2014/main" id="{30AC8F3B-99F7-4051-9D61-7FAE47888D3F}"/>
            </a:ext>
          </a:extLst>
        </xdr:cNvPr>
        <xdr:cNvSpPr txBox="1"/>
      </xdr:nvSpPr>
      <xdr:spPr>
        <a:xfrm>
          <a:off x="12164069" y="1689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59072</xdr:rowOff>
    </xdr:from>
    <xdr:ext cx="405111" cy="259045"/>
    <xdr:sp macro="" textlink="">
      <xdr:nvSpPr>
        <xdr:cNvPr id="880" name="n_4mainValue【公民館】&#10;有形固定資産減価償却率">
          <a:extLst>
            <a:ext uri="{FF2B5EF4-FFF2-40B4-BE49-F238E27FC236}">
              <a16:creationId xmlns:a16="http://schemas.microsoft.com/office/drawing/2014/main" id="{98F2169E-9D02-4D11-B8D8-53975A1B1617}"/>
            </a:ext>
          </a:extLst>
        </xdr:cNvPr>
        <xdr:cNvSpPr txBox="1"/>
      </xdr:nvSpPr>
      <xdr:spPr>
        <a:xfrm>
          <a:off x="11354444"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1" name="正方形/長方形 880">
          <a:extLst>
            <a:ext uri="{FF2B5EF4-FFF2-40B4-BE49-F238E27FC236}">
              <a16:creationId xmlns:a16="http://schemas.microsoft.com/office/drawing/2014/main" id="{B7E8F321-0E17-4E66-BFC7-393D215346DB}"/>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2" name="正方形/長方形 881">
          <a:extLst>
            <a:ext uri="{FF2B5EF4-FFF2-40B4-BE49-F238E27FC236}">
              <a16:creationId xmlns:a16="http://schemas.microsoft.com/office/drawing/2014/main" id="{5FAF1BC4-95B2-4B19-83E6-47F9E60ADEE0}"/>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3" name="正方形/長方形 882">
          <a:extLst>
            <a:ext uri="{FF2B5EF4-FFF2-40B4-BE49-F238E27FC236}">
              <a16:creationId xmlns:a16="http://schemas.microsoft.com/office/drawing/2014/main" id="{AA3BE365-B2B1-4612-B2B2-D48CBB21C06E}"/>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4" name="正方形/長方形 883">
          <a:extLst>
            <a:ext uri="{FF2B5EF4-FFF2-40B4-BE49-F238E27FC236}">
              <a16:creationId xmlns:a16="http://schemas.microsoft.com/office/drawing/2014/main" id="{C5254501-F881-430D-A172-3779AD6C30E0}"/>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5" name="正方形/長方形 884">
          <a:extLst>
            <a:ext uri="{FF2B5EF4-FFF2-40B4-BE49-F238E27FC236}">
              <a16:creationId xmlns:a16="http://schemas.microsoft.com/office/drawing/2014/main" id="{5FF1D3A0-F455-418D-AE40-FB8582D381DA}"/>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6" name="正方形/長方形 885">
          <a:extLst>
            <a:ext uri="{FF2B5EF4-FFF2-40B4-BE49-F238E27FC236}">
              <a16:creationId xmlns:a16="http://schemas.microsoft.com/office/drawing/2014/main" id="{369BD427-F12D-45D7-A80E-E09EFE60C6F0}"/>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7" name="正方形/長方形 886">
          <a:extLst>
            <a:ext uri="{FF2B5EF4-FFF2-40B4-BE49-F238E27FC236}">
              <a16:creationId xmlns:a16="http://schemas.microsoft.com/office/drawing/2014/main" id="{14F529AE-7C6C-4ED2-AF5D-AFE2161E1E2D}"/>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8" name="正方形/長方形 887">
          <a:extLst>
            <a:ext uri="{FF2B5EF4-FFF2-40B4-BE49-F238E27FC236}">
              <a16:creationId xmlns:a16="http://schemas.microsoft.com/office/drawing/2014/main" id="{3316F5B4-AAD3-43FF-9FAF-C0F0980485F8}"/>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9" name="テキスト ボックス 888">
          <a:extLst>
            <a:ext uri="{FF2B5EF4-FFF2-40B4-BE49-F238E27FC236}">
              <a16:creationId xmlns:a16="http://schemas.microsoft.com/office/drawing/2014/main" id="{3CF5AE35-6B22-4FCC-AD1B-3A39C5FD5492}"/>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0" name="直線コネクタ 889">
          <a:extLst>
            <a:ext uri="{FF2B5EF4-FFF2-40B4-BE49-F238E27FC236}">
              <a16:creationId xmlns:a16="http://schemas.microsoft.com/office/drawing/2014/main" id="{75DAFFDF-56D3-43E0-86D7-295B525AB2D6}"/>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1" name="直線コネクタ 890">
          <a:extLst>
            <a:ext uri="{FF2B5EF4-FFF2-40B4-BE49-F238E27FC236}">
              <a16:creationId xmlns:a16="http://schemas.microsoft.com/office/drawing/2014/main" id="{51150C9E-8902-4CD8-9CA2-08FE142994BD}"/>
            </a:ext>
          </a:extLst>
        </xdr:cNvPr>
        <xdr:cNvCxnSpPr/>
      </xdr:nvCxnSpPr>
      <xdr:spPr>
        <a:xfrm>
          <a:off x="164592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2" name="テキスト ボックス 891">
          <a:extLst>
            <a:ext uri="{FF2B5EF4-FFF2-40B4-BE49-F238E27FC236}">
              <a16:creationId xmlns:a16="http://schemas.microsoft.com/office/drawing/2014/main" id="{E951DBEA-A96F-4AF6-B488-9CE5405367BF}"/>
            </a:ext>
          </a:extLst>
        </xdr:cNvPr>
        <xdr:cNvSpPr txBox="1"/>
      </xdr:nvSpPr>
      <xdr:spPr>
        <a:xfrm>
          <a:off x="160523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3" name="直線コネクタ 892">
          <a:extLst>
            <a:ext uri="{FF2B5EF4-FFF2-40B4-BE49-F238E27FC236}">
              <a16:creationId xmlns:a16="http://schemas.microsoft.com/office/drawing/2014/main" id="{F4FB3E2A-407D-496C-822D-73FBBCE3B832}"/>
            </a:ext>
          </a:extLst>
        </xdr:cNvPr>
        <xdr:cNvCxnSpPr/>
      </xdr:nvCxnSpPr>
      <xdr:spPr>
        <a:xfrm>
          <a:off x="164592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4" name="テキスト ボックス 893">
          <a:extLst>
            <a:ext uri="{FF2B5EF4-FFF2-40B4-BE49-F238E27FC236}">
              <a16:creationId xmlns:a16="http://schemas.microsoft.com/office/drawing/2014/main" id="{47AC07EA-43E1-4114-84E9-5B2DCF99BAFA}"/>
            </a:ext>
          </a:extLst>
        </xdr:cNvPr>
        <xdr:cNvSpPr txBox="1"/>
      </xdr:nvSpPr>
      <xdr:spPr>
        <a:xfrm>
          <a:off x="16052346" y="17248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5" name="直線コネクタ 894">
          <a:extLst>
            <a:ext uri="{FF2B5EF4-FFF2-40B4-BE49-F238E27FC236}">
              <a16:creationId xmlns:a16="http://schemas.microsoft.com/office/drawing/2014/main" id="{4BA2BC8E-4A50-4C9E-B60C-C06A4F5C8E9B}"/>
            </a:ext>
          </a:extLst>
        </xdr:cNvPr>
        <xdr:cNvCxnSpPr/>
      </xdr:nvCxnSpPr>
      <xdr:spPr>
        <a:xfrm>
          <a:off x="164592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6" name="テキスト ボックス 895">
          <a:extLst>
            <a:ext uri="{FF2B5EF4-FFF2-40B4-BE49-F238E27FC236}">
              <a16:creationId xmlns:a16="http://schemas.microsoft.com/office/drawing/2014/main" id="{8D4FE542-686F-414D-B2CC-931F31709754}"/>
            </a:ext>
          </a:extLst>
        </xdr:cNvPr>
        <xdr:cNvSpPr txBox="1"/>
      </xdr:nvSpPr>
      <xdr:spPr>
        <a:xfrm>
          <a:off x="16052346" y="16937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7" name="直線コネクタ 896">
          <a:extLst>
            <a:ext uri="{FF2B5EF4-FFF2-40B4-BE49-F238E27FC236}">
              <a16:creationId xmlns:a16="http://schemas.microsoft.com/office/drawing/2014/main" id="{B9219570-8773-485E-8E62-29232E55DC5C}"/>
            </a:ext>
          </a:extLst>
        </xdr:cNvPr>
        <xdr:cNvCxnSpPr/>
      </xdr:nvCxnSpPr>
      <xdr:spPr>
        <a:xfrm>
          <a:off x="164592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8" name="テキスト ボックス 897">
          <a:extLst>
            <a:ext uri="{FF2B5EF4-FFF2-40B4-BE49-F238E27FC236}">
              <a16:creationId xmlns:a16="http://schemas.microsoft.com/office/drawing/2014/main" id="{ED23EAA0-0A5B-47BF-BE5C-E3A12F51F2DB}"/>
            </a:ext>
          </a:extLst>
        </xdr:cNvPr>
        <xdr:cNvSpPr txBox="1"/>
      </xdr:nvSpPr>
      <xdr:spPr>
        <a:xfrm>
          <a:off x="16052346" y="16629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9" name="直線コネクタ 898">
          <a:extLst>
            <a:ext uri="{FF2B5EF4-FFF2-40B4-BE49-F238E27FC236}">
              <a16:creationId xmlns:a16="http://schemas.microsoft.com/office/drawing/2014/main" id="{96B112B5-916E-471A-A034-84F2CB9A7CF7}"/>
            </a:ext>
          </a:extLst>
        </xdr:cNvPr>
        <xdr:cNvCxnSpPr/>
      </xdr:nvCxnSpPr>
      <xdr:spPr>
        <a:xfrm>
          <a:off x="164592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0" name="テキスト ボックス 899">
          <a:extLst>
            <a:ext uri="{FF2B5EF4-FFF2-40B4-BE49-F238E27FC236}">
              <a16:creationId xmlns:a16="http://schemas.microsoft.com/office/drawing/2014/main" id="{0C5D081A-621E-462F-BA9B-FF804AD3F889}"/>
            </a:ext>
          </a:extLst>
        </xdr:cNvPr>
        <xdr:cNvSpPr txBox="1"/>
      </xdr:nvSpPr>
      <xdr:spPr>
        <a:xfrm>
          <a:off x="16052346" y="163192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1" name="直線コネクタ 900">
          <a:extLst>
            <a:ext uri="{FF2B5EF4-FFF2-40B4-BE49-F238E27FC236}">
              <a16:creationId xmlns:a16="http://schemas.microsoft.com/office/drawing/2014/main" id="{90F92487-3A88-43C2-964D-3F9CB4A72AB4}"/>
            </a:ext>
          </a:extLst>
        </xdr:cNvPr>
        <xdr:cNvCxnSpPr/>
      </xdr:nvCxnSpPr>
      <xdr:spPr>
        <a:xfrm>
          <a:off x="164592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2" name="テキスト ボックス 901">
          <a:extLst>
            <a:ext uri="{FF2B5EF4-FFF2-40B4-BE49-F238E27FC236}">
              <a16:creationId xmlns:a16="http://schemas.microsoft.com/office/drawing/2014/main" id="{49123AC7-2103-460A-B0F9-C2517D88A0BF}"/>
            </a:ext>
          </a:extLst>
        </xdr:cNvPr>
        <xdr:cNvSpPr txBox="1"/>
      </xdr:nvSpPr>
      <xdr:spPr>
        <a:xfrm>
          <a:off x="16052346" y="160117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a:extLst>
            <a:ext uri="{FF2B5EF4-FFF2-40B4-BE49-F238E27FC236}">
              <a16:creationId xmlns:a16="http://schemas.microsoft.com/office/drawing/2014/main" id="{6E963134-0F0D-4A82-BC03-0A8C971FBCD6}"/>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a:extLst>
            <a:ext uri="{FF2B5EF4-FFF2-40B4-BE49-F238E27FC236}">
              <a16:creationId xmlns:a16="http://schemas.microsoft.com/office/drawing/2014/main" id="{DBC287FF-3B85-45B8-9814-32271C0AA9EE}"/>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公民館】&#10;一人当たり面積グラフ枠">
          <a:extLst>
            <a:ext uri="{FF2B5EF4-FFF2-40B4-BE49-F238E27FC236}">
              <a16:creationId xmlns:a16="http://schemas.microsoft.com/office/drawing/2014/main" id="{05DF3707-245E-4DB7-B459-83D3E73798F6}"/>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19050</xdr:rowOff>
    </xdr:to>
    <xdr:cxnSp macro="">
      <xdr:nvCxnSpPr>
        <xdr:cNvPr id="906" name="直線コネクタ 905">
          <a:extLst>
            <a:ext uri="{FF2B5EF4-FFF2-40B4-BE49-F238E27FC236}">
              <a16:creationId xmlns:a16="http://schemas.microsoft.com/office/drawing/2014/main" id="{7CC9B738-6FBB-492D-96DD-56B4F05791F6}"/>
            </a:ext>
          </a:extLst>
        </xdr:cNvPr>
        <xdr:cNvCxnSpPr/>
      </xdr:nvCxnSpPr>
      <xdr:spPr>
        <a:xfrm flipV="1">
          <a:off x="19954239" y="16163925"/>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907" name="【公民館】&#10;一人当たり面積最小値テキスト">
          <a:extLst>
            <a:ext uri="{FF2B5EF4-FFF2-40B4-BE49-F238E27FC236}">
              <a16:creationId xmlns:a16="http://schemas.microsoft.com/office/drawing/2014/main" id="{386C330E-45D0-4250-A581-DDDD57FB8CB1}"/>
            </a:ext>
          </a:extLst>
        </xdr:cNvPr>
        <xdr:cNvSpPr txBox="1"/>
      </xdr:nvSpPr>
      <xdr:spPr>
        <a:xfrm>
          <a:off x="19992975"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908" name="直線コネクタ 907">
          <a:extLst>
            <a:ext uri="{FF2B5EF4-FFF2-40B4-BE49-F238E27FC236}">
              <a16:creationId xmlns:a16="http://schemas.microsoft.com/office/drawing/2014/main" id="{B03F01BF-7858-440A-8E3A-3E74D8D4BB20}"/>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909" name="【公民館】&#10;一人当たり面積最大値テキスト">
          <a:extLst>
            <a:ext uri="{FF2B5EF4-FFF2-40B4-BE49-F238E27FC236}">
              <a16:creationId xmlns:a16="http://schemas.microsoft.com/office/drawing/2014/main" id="{9DA8D467-2FDC-476A-B984-43B1D62C61A3}"/>
            </a:ext>
          </a:extLst>
        </xdr:cNvPr>
        <xdr:cNvSpPr txBox="1"/>
      </xdr:nvSpPr>
      <xdr:spPr>
        <a:xfrm>
          <a:off x="19992975" y="1595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910" name="直線コネクタ 909">
          <a:extLst>
            <a:ext uri="{FF2B5EF4-FFF2-40B4-BE49-F238E27FC236}">
              <a16:creationId xmlns:a16="http://schemas.microsoft.com/office/drawing/2014/main" id="{DE902244-FCFB-4C47-AC2A-6AE5600394BE}"/>
            </a:ext>
          </a:extLst>
        </xdr:cNvPr>
        <xdr:cNvCxnSpPr/>
      </xdr:nvCxnSpPr>
      <xdr:spPr>
        <a:xfrm>
          <a:off x="19878675" y="161639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11991</xdr:rowOff>
    </xdr:from>
    <xdr:ext cx="469744" cy="259045"/>
    <xdr:sp macro="" textlink="">
      <xdr:nvSpPr>
        <xdr:cNvPr id="911" name="【公民館】&#10;一人当たり面積平均値テキスト">
          <a:extLst>
            <a:ext uri="{FF2B5EF4-FFF2-40B4-BE49-F238E27FC236}">
              <a16:creationId xmlns:a16="http://schemas.microsoft.com/office/drawing/2014/main" id="{012CB797-5523-43FD-98F6-3449566CDF7F}"/>
            </a:ext>
          </a:extLst>
        </xdr:cNvPr>
        <xdr:cNvSpPr txBox="1"/>
      </xdr:nvSpPr>
      <xdr:spPr>
        <a:xfrm>
          <a:off x="19992975" y="17010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912" name="フローチャート: 判断 911">
          <a:extLst>
            <a:ext uri="{FF2B5EF4-FFF2-40B4-BE49-F238E27FC236}">
              <a16:creationId xmlns:a16="http://schemas.microsoft.com/office/drawing/2014/main" id="{5B51E63E-F81A-4D1F-A4FD-CA565E5CDDC3}"/>
            </a:ext>
          </a:extLst>
        </xdr:cNvPr>
        <xdr:cNvSpPr/>
      </xdr:nvSpPr>
      <xdr:spPr>
        <a:xfrm>
          <a:off x="19897725" y="1703251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913" name="フローチャート: 判断 912">
          <a:extLst>
            <a:ext uri="{FF2B5EF4-FFF2-40B4-BE49-F238E27FC236}">
              <a16:creationId xmlns:a16="http://schemas.microsoft.com/office/drawing/2014/main" id="{A88E3694-09C1-47C9-838F-665FBFF8FC0F}"/>
            </a:ext>
          </a:extLst>
        </xdr:cNvPr>
        <xdr:cNvSpPr/>
      </xdr:nvSpPr>
      <xdr:spPr>
        <a:xfrm>
          <a:off x="19154775" y="1703251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914" name="フローチャート: 判断 913">
          <a:extLst>
            <a:ext uri="{FF2B5EF4-FFF2-40B4-BE49-F238E27FC236}">
              <a16:creationId xmlns:a16="http://schemas.microsoft.com/office/drawing/2014/main" id="{F32A3AB6-8C4A-4496-8F22-AA21F79F9585}"/>
            </a:ext>
          </a:extLst>
        </xdr:cNvPr>
        <xdr:cNvSpPr/>
      </xdr:nvSpPr>
      <xdr:spPr>
        <a:xfrm>
          <a:off x="18345150" y="170193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33564</xdr:rowOff>
    </xdr:from>
    <xdr:to>
      <xdr:col>102</xdr:col>
      <xdr:colOff>165100</xdr:colOff>
      <xdr:row>105</xdr:row>
      <xdr:rowOff>135164</xdr:rowOff>
    </xdr:to>
    <xdr:sp macro="" textlink="">
      <xdr:nvSpPr>
        <xdr:cNvPr id="915" name="フローチャート: 判断 914">
          <a:extLst>
            <a:ext uri="{FF2B5EF4-FFF2-40B4-BE49-F238E27FC236}">
              <a16:creationId xmlns:a16="http://schemas.microsoft.com/office/drawing/2014/main" id="{77F77658-1B94-47C6-890A-D7613769BA39}"/>
            </a:ext>
          </a:extLst>
        </xdr:cNvPr>
        <xdr:cNvSpPr/>
      </xdr:nvSpPr>
      <xdr:spPr>
        <a:xfrm>
          <a:off x="17554575" y="1703251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33564</xdr:rowOff>
    </xdr:from>
    <xdr:to>
      <xdr:col>98</xdr:col>
      <xdr:colOff>38100</xdr:colOff>
      <xdr:row>105</xdr:row>
      <xdr:rowOff>135164</xdr:rowOff>
    </xdr:to>
    <xdr:sp macro="" textlink="">
      <xdr:nvSpPr>
        <xdr:cNvPr id="916" name="フローチャート: 判断 915">
          <a:extLst>
            <a:ext uri="{FF2B5EF4-FFF2-40B4-BE49-F238E27FC236}">
              <a16:creationId xmlns:a16="http://schemas.microsoft.com/office/drawing/2014/main" id="{911204C3-60C0-4369-AB40-F57380538588}"/>
            </a:ext>
          </a:extLst>
        </xdr:cNvPr>
        <xdr:cNvSpPr/>
      </xdr:nvSpPr>
      <xdr:spPr>
        <a:xfrm>
          <a:off x="16754475" y="1703251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8E7C79D7-AAB5-4CD4-ACF9-A765E280525E}"/>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F0DE1C02-F488-4F20-BE2D-661E47C87BE5}"/>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31931D6E-0A5A-47DF-AFE9-25CB074758C1}"/>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202DE4-C78B-4AEE-A60E-C3856622E73E}"/>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896E7AD9-F641-4D67-8EB4-6F5FE6C5F3D9}"/>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82550</xdr:rowOff>
    </xdr:from>
    <xdr:to>
      <xdr:col>116</xdr:col>
      <xdr:colOff>114300</xdr:colOff>
      <xdr:row>102</xdr:row>
      <xdr:rowOff>12700</xdr:rowOff>
    </xdr:to>
    <xdr:sp macro="" textlink="">
      <xdr:nvSpPr>
        <xdr:cNvPr id="922" name="楕円 921">
          <a:extLst>
            <a:ext uri="{FF2B5EF4-FFF2-40B4-BE49-F238E27FC236}">
              <a16:creationId xmlns:a16="http://schemas.microsoft.com/office/drawing/2014/main" id="{3BFA75A1-6EE0-4ED4-BE93-E887B2E6A9B0}"/>
            </a:ext>
          </a:extLst>
        </xdr:cNvPr>
        <xdr:cNvSpPr/>
      </xdr:nvSpPr>
      <xdr:spPr>
        <a:xfrm>
          <a:off x="19897725" y="164401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105427</xdr:rowOff>
    </xdr:from>
    <xdr:ext cx="469744" cy="259045"/>
    <xdr:sp macro="" textlink="">
      <xdr:nvSpPr>
        <xdr:cNvPr id="923" name="【公民館】&#10;一人当たり面積該当値テキスト">
          <a:extLst>
            <a:ext uri="{FF2B5EF4-FFF2-40B4-BE49-F238E27FC236}">
              <a16:creationId xmlns:a16="http://schemas.microsoft.com/office/drawing/2014/main" id="{04D0660D-0D8D-4DB8-A813-5F5D778BB8C2}"/>
            </a:ext>
          </a:extLst>
        </xdr:cNvPr>
        <xdr:cNvSpPr txBox="1"/>
      </xdr:nvSpPr>
      <xdr:spPr>
        <a:xfrm>
          <a:off x="19992975" y="1629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82550</xdr:rowOff>
    </xdr:from>
    <xdr:to>
      <xdr:col>112</xdr:col>
      <xdr:colOff>38100</xdr:colOff>
      <xdr:row>102</xdr:row>
      <xdr:rowOff>12700</xdr:rowOff>
    </xdr:to>
    <xdr:sp macro="" textlink="">
      <xdr:nvSpPr>
        <xdr:cNvPr id="924" name="楕円 923">
          <a:extLst>
            <a:ext uri="{FF2B5EF4-FFF2-40B4-BE49-F238E27FC236}">
              <a16:creationId xmlns:a16="http://schemas.microsoft.com/office/drawing/2014/main" id="{F141454D-34C4-4597-97D2-0EC0F1E171BB}"/>
            </a:ext>
          </a:extLst>
        </xdr:cNvPr>
        <xdr:cNvSpPr/>
      </xdr:nvSpPr>
      <xdr:spPr>
        <a:xfrm>
          <a:off x="19154775" y="164401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133350</xdr:rowOff>
    </xdr:from>
    <xdr:to>
      <xdr:col>116</xdr:col>
      <xdr:colOff>63500</xdr:colOff>
      <xdr:row>101</xdr:row>
      <xdr:rowOff>133350</xdr:rowOff>
    </xdr:to>
    <xdr:cxnSp macro="">
      <xdr:nvCxnSpPr>
        <xdr:cNvPr id="925" name="直線コネクタ 924">
          <a:extLst>
            <a:ext uri="{FF2B5EF4-FFF2-40B4-BE49-F238E27FC236}">
              <a16:creationId xmlns:a16="http://schemas.microsoft.com/office/drawing/2014/main" id="{0B5B46DD-1A7A-4A4C-8721-6A3CD6720161}"/>
            </a:ext>
          </a:extLst>
        </xdr:cNvPr>
        <xdr:cNvCxnSpPr/>
      </xdr:nvCxnSpPr>
      <xdr:spPr>
        <a:xfrm>
          <a:off x="19202400" y="164877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25400</xdr:rowOff>
    </xdr:from>
    <xdr:to>
      <xdr:col>107</xdr:col>
      <xdr:colOff>101600</xdr:colOff>
      <xdr:row>100</xdr:row>
      <xdr:rowOff>127000</xdr:rowOff>
    </xdr:to>
    <xdr:sp macro="" textlink="">
      <xdr:nvSpPr>
        <xdr:cNvPr id="926" name="楕円 925">
          <a:extLst>
            <a:ext uri="{FF2B5EF4-FFF2-40B4-BE49-F238E27FC236}">
              <a16:creationId xmlns:a16="http://schemas.microsoft.com/office/drawing/2014/main" id="{C745F9CF-5E34-4F7D-9F82-E1FB9F3652B7}"/>
            </a:ext>
          </a:extLst>
        </xdr:cNvPr>
        <xdr:cNvSpPr/>
      </xdr:nvSpPr>
      <xdr:spPr>
        <a:xfrm>
          <a:off x="18345150" y="162210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76200</xdr:rowOff>
    </xdr:from>
    <xdr:to>
      <xdr:col>111</xdr:col>
      <xdr:colOff>177800</xdr:colOff>
      <xdr:row>101</xdr:row>
      <xdr:rowOff>133350</xdr:rowOff>
    </xdr:to>
    <xdr:cxnSp macro="">
      <xdr:nvCxnSpPr>
        <xdr:cNvPr id="927" name="直線コネクタ 926">
          <a:extLst>
            <a:ext uri="{FF2B5EF4-FFF2-40B4-BE49-F238E27FC236}">
              <a16:creationId xmlns:a16="http://schemas.microsoft.com/office/drawing/2014/main" id="{52DD7A17-1983-4F1C-92D6-DAAA81B93453}"/>
            </a:ext>
          </a:extLst>
        </xdr:cNvPr>
        <xdr:cNvCxnSpPr/>
      </xdr:nvCxnSpPr>
      <xdr:spPr>
        <a:xfrm>
          <a:off x="18392775" y="16268700"/>
          <a:ext cx="809625"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66221</xdr:rowOff>
    </xdr:from>
    <xdr:to>
      <xdr:col>102</xdr:col>
      <xdr:colOff>165100</xdr:colOff>
      <xdr:row>101</xdr:row>
      <xdr:rowOff>167821</xdr:rowOff>
    </xdr:to>
    <xdr:sp macro="" textlink="">
      <xdr:nvSpPr>
        <xdr:cNvPr id="928" name="楕円 927">
          <a:extLst>
            <a:ext uri="{FF2B5EF4-FFF2-40B4-BE49-F238E27FC236}">
              <a16:creationId xmlns:a16="http://schemas.microsoft.com/office/drawing/2014/main" id="{1944D827-9677-40B6-B43E-DD9824C21185}"/>
            </a:ext>
          </a:extLst>
        </xdr:cNvPr>
        <xdr:cNvSpPr/>
      </xdr:nvSpPr>
      <xdr:spPr>
        <a:xfrm>
          <a:off x="17554575" y="164238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76200</xdr:rowOff>
    </xdr:from>
    <xdr:to>
      <xdr:col>107</xdr:col>
      <xdr:colOff>50800</xdr:colOff>
      <xdr:row>101</xdr:row>
      <xdr:rowOff>117021</xdr:rowOff>
    </xdr:to>
    <xdr:cxnSp macro="">
      <xdr:nvCxnSpPr>
        <xdr:cNvPr id="929" name="直線コネクタ 928">
          <a:extLst>
            <a:ext uri="{FF2B5EF4-FFF2-40B4-BE49-F238E27FC236}">
              <a16:creationId xmlns:a16="http://schemas.microsoft.com/office/drawing/2014/main" id="{98291EC7-20FC-4F08-A756-67A49D10F89F}"/>
            </a:ext>
          </a:extLst>
        </xdr:cNvPr>
        <xdr:cNvCxnSpPr/>
      </xdr:nvCxnSpPr>
      <xdr:spPr>
        <a:xfrm flipV="1">
          <a:off x="17602200" y="16268700"/>
          <a:ext cx="790575" cy="20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82550</xdr:rowOff>
    </xdr:from>
    <xdr:to>
      <xdr:col>98</xdr:col>
      <xdr:colOff>38100</xdr:colOff>
      <xdr:row>102</xdr:row>
      <xdr:rowOff>12700</xdr:rowOff>
    </xdr:to>
    <xdr:sp macro="" textlink="">
      <xdr:nvSpPr>
        <xdr:cNvPr id="930" name="楕円 929">
          <a:extLst>
            <a:ext uri="{FF2B5EF4-FFF2-40B4-BE49-F238E27FC236}">
              <a16:creationId xmlns:a16="http://schemas.microsoft.com/office/drawing/2014/main" id="{0A1CC130-9025-4BD0-B71F-EF949DEAF77C}"/>
            </a:ext>
          </a:extLst>
        </xdr:cNvPr>
        <xdr:cNvSpPr/>
      </xdr:nvSpPr>
      <xdr:spPr>
        <a:xfrm>
          <a:off x="16754475" y="164401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117021</xdr:rowOff>
    </xdr:from>
    <xdr:to>
      <xdr:col>102</xdr:col>
      <xdr:colOff>114300</xdr:colOff>
      <xdr:row>101</xdr:row>
      <xdr:rowOff>133350</xdr:rowOff>
    </xdr:to>
    <xdr:cxnSp macro="">
      <xdr:nvCxnSpPr>
        <xdr:cNvPr id="931" name="直線コネクタ 930">
          <a:extLst>
            <a:ext uri="{FF2B5EF4-FFF2-40B4-BE49-F238E27FC236}">
              <a16:creationId xmlns:a16="http://schemas.microsoft.com/office/drawing/2014/main" id="{84D34570-17F4-4BDE-A7E7-5814D6CB6BA1}"/>
            </a:ext>
          </a:extLst>
        </xdr:cNvPr>
        <xdr:cNvCxnSpPr/>
      </xdr:nvCxnSpPr>
      <xdr:spPr>
        <a:xfrm flipV="1">
          <a:off x="16802100" y="16471446"/>
          <a:ext cx="8001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126291</xdr:rowOff>
    </xdr:from>
    <xdr:ext cx="469744" cy="259045"/>
    <xdr:sp macro="" textlink="">
      <xdr:nvSpPr>
        <xdr:cNvPr id="932" name="n_1aveValue【公民館】&#10;一人当たり面積">
          <a:extLst>
            <a:ext uri="{FF2B5EF4-FFF2-40B4-BE49-F238E27FC236}">
              <a16:creationId xmlns:a16="http://schemas.microsoft.com/office/drawing/2014/main" id="{F70729C5-3197-4F7F-866D-1325F8D8F28A}"/>
            </a:ext>
          </a:extLst>
        </xdr:cNvPr>
        <xdr:cNvSpPr txBox="1"/>
      </xdr:nvSpPr>
      <xdr:spPr>
        <a:xfrm>
          <a:off x="18983402"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109963</xdr:rowOff>
    </xdr:from>
    <xdr:ext cx="469744" cy="259045"/>
    <xdr:sp macro="" textlink="">
      <xdr:nvSpPr>
        <xdr:cNvPr id="933" name="n_2aveValue【公民館】&#10;一人当たり面積">
          <a:extLst>
            <a:ext uri="{FF2B5EF4-FFF2-40B4-BE49-F238E27FC236}">
              <a16:creationId xmlns:a16="http://schemas.microsoft.com/office/drawing/2014/main" id="{74EEF4C5-AB4F-4F57-BC89-B7BD6BD37C60}"/>
            </a:ext>
          </a:extLst>
        </xdr:cNvPr>
        <xdr:cNvSpPr txBox="1"/>
      </xdr:nvSpPr>
      <xdr:spPr>
        <a:xfrm>
          <a:off x="18183302" y="1710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126291</xdr:rowOff>
    </xdr:from>
    <xdr:ext cx="469744" cy="259045"/>
    <xdr:sp macro="" textlink="">
      <xdr:nvSpPr>
        <xdr:cNvPr id="934" name="n_3aveValue【公民館】&#10;一人当たり面積">
          <a:extLst>
            <a:ext uri="{FF2B5EF4-FFF2-40B4-BE49-F238E27FC236}">
              <a16:creationId xmlns:a16="http://schemas.microsoft.com/office/drawing/2014/main" id="{47F7408A-C22D-44A6-9E34-2623ABBAFAAD}"/>
            </a:ext>
          </a:extLst>
        </xdr:cNvPr>
        <xdr:cNvSpPr txBox="1"/>
      </xdr:nvSpPr>
      <xdr:spPr>
        <a:xfrm>
          <a:off x="17383202"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126291</xdr:rowOff>
    </xdr:from>
    <xdr:ext cx="469744" cy="259045"/>
    <xdr:sp macro="" textlink="">
      <xdr:nvSpPr>
        <xdr:cNvPr id="935" name="n_4aveValue【公民館】&#10;一人当たり面積">
          <a:extLst>
            <a:ext uri="{FF2B5EF4-FFF2-40B4-BE49-F238E27FC236}">
              <a16:creationId xmlns:a16="http://schemas.microsoft.com/office/drawing/2014/main" id="{FC3838DE-136D-4EED-8223-AEDC9E9639C0}"/>
            </a:ext>
          </a:extLst>
        </xdr:cNvPr>
        <xdr:cNvSpPr txBox="1"/>
      </xdr:nvSpPr>
      <xdr:spPr>
        <a:xfrm>
          <a:off x="16592627"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29227</xdr:rowOff>
    </xdr:from>
    <xdr:ext cx="469744" cy="259045"/>
    <xdr:sp macro="" textlink="">
      <xdr:nvSpPr>
        <xdr:cNvPr id="936" name="n_1mainValue【公民館】&#10;一人当たり面積">
          <a:extLst>
            <a:ext uri="{FF2B5EF4-FFF2-40B4-BE49-F238E27FC236}">
              <a16:creationId xmlns:a16="http://schemas.microsoft.com/office/drawing/2014/main" id="{1368BF90-F100-4DC7-9EF5-61C5C59FB0E6}"/>
            </a:ext>
          </a:extLst>
        </xdr:cNvPr>
        <xdr:cNvSpPr txBox="1"/>
      </xdr:nvSpPr>
      <xdr:spPr>
        <a:xfrm>
          <a:off x="18983402" y="1621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143527</xdr:rowOff>
    </xdr:from>
    <xdr:ext cx="469744" cy="259045"/>
    <xdr:sp macro="" textlink="">
      <xdr:nvSpPr>
        <xdr:cNvPr id="937" name="n_2mainValue【公民館】&#10;一人当たり面積">
          <a:extLst>
            <a:ext uri="{FF2B5EF4-FFF2-40B4-BE49-F238E27FC236}">
              <a16:creationId xmlns:a16="http://schemas.microsoft.com/office/drawing/2014/main" id="{EEB267D2-88F2-4D31-8421-95D71C7860BD}"/>
            </a:ext>
          </a:extLst>
        </xdr:cNvPr>
        <xdr:cNvSpPr txBox="1"/>
      </xdr:nvSpPr>
      <xdr:spPr>
        <a:xfrm>
          <a:off x="18183302" y="1600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12898</xdr:rowOff>
    </xdr:from>
    <xdr:ext cx="469744" cy="259045"/>
    <xdr:sp macro="" textlink="">
      <xdr:nvSpPr>
        <xdr:cNvPr id="938" name="n_3mainValue【公民館】&#10;一人当たり面積">
          <a:extLst>
            <a:ext uri="{FF2B5EF4-FFF2-40B4-BE49-F238E27FC236}">
              <a16:creationId xmlns:a16="http://schemas.microsoft.com/office/drawing/2014/main" id="{5951A4C5-3DAD-490A-A1EE-A700368EA68B}"/>
            </a:ext>
          </a:extLst>
        </xdr:cNvPr>
        <xdr:cNvSpPr txBox="1"/>
      </xdr:nvSpPr>
      <xdr:spPr>
        <a:xfrm>
          <a:off x="17383202" y="1620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29227</xdr:rowOff>
    </xdr:from>
    <xdr:ext cx="469744" cy="259045"/>
    <xdr:sp macro="" textlink="">
      <xdr:nvSpPr>
        <xdr:cNvPr id="939" name="n_4mainValue【公民館】&#10;一人当たり面積">
          <a:extLst>
            <a:ext uri="{FF2B5EF4-FFF2-40B4-BE49-F238E27FC236}">
              <a16:creationId xmlns:a16="http://schemas.microsoft.com/office/drawing/2014/main" id="{BF0E2174-7047-44F2-A6B5-2424DCAEBCE0}"/>
            </a:ext>
          </a:extLst>
        </xdr:cNvPr>
        <xdr:cNvSpPr txBox="1"/>
      </xdr:nvSpPr>
      <xdr:spPr>
        <a:xfrm>
          <a:off x="16592627" y="1621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a:extLst>
            <a:ext uri="{FF2B5EF4-FFF2-40B4-BE49-F238E27FC236}">
              <a16:creationId xmlns:a16="http://schemas.microsoft.com/office/drawing/2014/main" id="{79D50919-4086-4B72-B885-657574E9DA2C}"/>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a:extLst>
            <a:ext uri="{FF2B5EF4-FFF2-40B4-BE49-F238E27FC236}">
              <a16:creationId xmlns:a16="http://schemas.microsoft.com/office/drawing/2014/main" id="{6160253C-1FFB-494C-8506-23400B2D2435}"/>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a:extLst>
            <a:ext uri="{FF2B5EF4-FFF2-40B4-BE49-F238E27FC236}">
              <a16:creationId xmlns:a16="http://schemas.microsoft.com/office/drawing/2014/main" id="{CF57A89A-5E43-4CEE-BB0A-18EAA45452FA}"/>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高度経済成長期に当たる昭和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年代から政令指定都市移行前後の昭和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年代にかけ集中整備した公共施設が耐用年数を迎えつつあることから、令和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年度の有形固定資産減価償却率は全国平均や類似団体より高い水準にあるが、この中でも特に有形固定資産減価償却率が類似団体内平均値よりも高く、</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を超えているものは、橋りょう・トンネル、公営住宅、認定こども園・幼稚園・保育所、学校施設となっている。このうち、橋りょう・トンネルについては、いずれも個別施設計画を策定済であり、計画的な維持保全に取り組むことで、維持保全費用の縮減と長寿命化に努めている。公営住宅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策定した「広島市市営住宅マネジメント計画・推進プラン編」に基づき、計画的に再編・集約化や維持保全を進めていく。認定こども園・保育所については、私立保育園等の運営継続意思や私立幼稚園の認定こども園化等の意向を十分踏まえた上で提供区域ごとの方針を決定していき、需要が定員を下回る地域では公立保育園の定員削減を進め、さらに需要の減少が進行した場合には待機児童の発生しない範囲で統廃合を進めていく。幼稚園については、公立幼稚園が所在する地域ごとの私立幼稚園を含めた需給状況や少人数化による教育面の課題解消などを考慮しつつ、関係団体とも協議を行いながら統廃合を進めていく。学校施設については、令和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月に策定した「広島市学校施設長寿命化計画」に基づき、計画的に維持保全等を進めていく。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94AE74B-AA52-4126-AD00-E26FFC3AFEA8}"/>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47CE7A7-A1C3-4562-918F-1DE7B117B9BF}"/>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C9E72EE-1C78-4CC4-8DED-A7D9FBCC2CA9}"/>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3CB3A93-4155-4D71-984E-35D09215C0B4}"/>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DBCDC5D-4022-4A98-A492-6A4BDCA7CE23}"/>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16AD1EA-F256-4E95-A08C-6C3767A5DB97}"/>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FC7A00C-B68F-4FDF-87CA-952BF3F8AF82}"/>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A48FCAF-0694-4D9F-8A8F-CA586AF26555}"/>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31D0F9F-88ED-4DB1-9B0C-100BFE7F65D3}"/>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BBD3C27-E162-4D76-B19B-8503FC149D2F}"/>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1,189,149
1,170,310
906.69
726,457,881
714,072,933
2,955,261
352,897,441
1,105,394,478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FFB54F9-1AA5-4970-B0C7-ADE014ABC7DA}"/>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CCAC4E3-70D4-4425-920F-7955A601A9CB}"/>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7C90D3C-3A8E-4153-9D93-0765F4AC588F}"/>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90D8D28-1D51-4174-9EE6-D9F6CA5CE2D0}"/>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B124A81-C92E-425A-ADA8-C85E81523A67}"/>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2D78F98-52A0-4DEC-BA58-B76058AF01D3}"/>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DA85C57-A6FE-4672-8E82-FBCF8CAC90CF}"/>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BA22923-AAFD-4E65-B6F9-E4BCE40C6F60}"/>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1CD6426-0442-4813-8B26-DA15BB28F146}"/>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B7D9299-7E88-40A4-9E7C-BFECEA5FAE0C}"/>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4E0BCA7-068F-4ABE-BE54-F2A7527659BB}"/>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F68B31F-FC14-4FFF-A083-79353305DE87}"/>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B47C70E-AD29-4709-A56C-E3DE957B74B8}"/>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B2FBF51-E48A-44D1-B9B3-7C476D1F03CB}"/>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57E5C00-8905-4D3B-9871-22CA02BAEBBB}"/>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04296ED-218E-46DF-8798-30967160EF15}"/>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6EB786D-206B-49CC-BF3A-E93C6DC4F14A}"/>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48FD5C7-AC38-4245-A61A-AB26EFEE9692}"/>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359FFC2-7573-4C46-9B3A-A46B5DC52D51}"/>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1EC8932-EF19-4B21-9031-4C96F6E9853E}"/>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20DC68A-CAB5-4F4F-A29E-06AC0BD302FE}"/>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B17CBA0-5E1A-4D39-8DD0-9BB7B5D64338}"/>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5130E72-21AB-485E-B992-102CADD8697A}"/>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476BE5D-B848-4F45-95E2-9EF7D3F21CB4}"/>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9AD837D-78A4-4FEE-83B3-1B715FD78AEE}"/>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3F4D53F-103A-43D1-8BDB-50A860DC765C}"/>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F86B0CD-88FA-45FE-B0EF-15008868C7B1}"/>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B3E0098-EC2F-42F6-B42A-C3B1F7645086}"/>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117CFD4-923D-4640-BDB5-FC1EB49BD759}"/>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A651D2C-F803-4FB6-A72F-23B08E93DCAB}"/>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766FF13-8062-419C-983B-D10C2C5CC9FF}"/>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189AAA9A-735B-4C6B-90FE-72D18D372178}"/>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3C9A26F-26D3-47BB-A3BF-AFF3C3EA2512}"/>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B680C239-E8BF-4606-9BF2-AB51830695BE}"/>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CA2EEE7-699B-4DFE-89B4-0E8C7D69FBAE}"/>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2D2736C-733D-43A1-B404-D923D13BB6BA}"/>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2C21473-B286-420A-8F28-23AC9CF53C53}"/>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A96E696-16F5-4442-9C22-3CF4BBE3610F}"/>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B539076-1BA9-454D-BC8A-068430BFEF81}"/>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422DF69-915E-45A5-A805-26582FA26968}"/>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593BDD0-E987-4E70-9F47-05E99EC2A44F}"/>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2332264-DC1A-442D-9112-41086FDD9761}"/>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A4C530E-C0F2-4F18-B361-215BB4E1F2F6}"/>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DB85AE39-93D4-46BA-B5F3-A3DF075AFA19}"/>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5705215F-51A1-4C3B-9B84-E4094A76B1FE}"/>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40</xdr:row>
      <xdr:rowOff>144780</xdr:rowOff>
    </xdr:to>
    <xdr:cxnSp macro="">
      <xdr:nvCxnSpPr>
        <xdr:cNvPr id="57" name="直線コネクタ 56">
          <a:extLst>
            <a:ext uri="{FF2B5EF4-FFF2-40B4-BE49-F238E27FC236}">
              <a16:creationId xmlns:a16="http://schemas.microsoft.com/office/drawing/2014/main" id="{0F6F2C3E-B17D-4F1C-BFE1-C1DBD9A66DC2}"/>
            </a:ext>
          </a:extLst>
        </xdr:cNvPr>
        <xdr:cNvCxnSpPr/>
      </xdr:nvCxnSpPr>
      <xdr:spPr>
        <a:xfrm flipV="1">
          <a:off x="4180840" y="5314950"/>
          <a:ext cx="0" cy="1303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148607</xdr:rowOff>
    </xdr:from>
    <xdr:ext cx="405111" cy="259045"/>
    <xdr:sp macro="" textlink="">
      <xdr:nvSpPr>
        <xdr:cNvPr id="58" name="【図書館】&#10;有形固定資産減価償却率最小値テキスト">
          <a:extLst>
            <a:ext uri="{FF2B5EF4-FFF2-40B4-BE49-F238E27FC236}">
              <a16:creationId xmlns:a16="http://schemas.microsoft.com/office/drawing/2014/main" id="{7AD6F68E-A81A-4E18-9984-68584C56CF91}"/>
            </a:ext>
          </a:extLst>
        </xdr:cNvPr>
        <xdr:cNvSpPr txBox="1"/>
      </xdr:nvSpPr>
      <xdr:spPr>
        <a:xfrm>
          <a:off x="4219575" y="662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144780</xdr:rowOff>
    </xdr:from>
    <xdr:to>
      <xdr:col>24</xdr:col>
      <xdr:colOff>152400</xdr:colOff>
      <xdr:row>40</xdr:row>
      <xdr:rowOff>144780</xdr:rowOff>
    </xdr:to>
    <xdr:cxnSp macro="">
      <xdr:nvCxnSpPr>
        <xdr:cNvPr id="59" name="直線コネクタ 58">
          <a:extLst>
            <a:ext uri="{FF2B5EF4-FFF2-40B4-BE49-F238E27FC236}">
              <a16:creationId xmlns:a16="http://schemas.microsoft.com/office/drawing/2014/main" id="{B58F9754-89BF-48A2-85EE-BF85F5FAACAA}"/>
            </a:ext>
          </a:extLst>
        </xdr:cNvPr>
        <xdr:cNvCxnSpPr/>
      </xdr:nvCxnSpPr>
      <xdr:spPr>
        <a:xfrm>
          <a:off x="4105275" y="66186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図書館】&#10;有形固定資産減価償却率最大値テキスト">
          <a:extLst>
            <a:ext uri="{FF2B5EF4-FFF2-40B4-BE49-F238E27FC236}">
              <a16:creationId xmlns:a16="http://schemas.microsoft.com/office/drawing/2014/main" id="{93D20928-B125-43DC-BA02-9B868C295749}"/>
            </a:ext>
          </a:extLst>
        </xdr:cNvPr>
        <xdr:cNvSpPr txBox="1"/>
      </xdr:nvSpPr>
      <xdr:spPr>
        <a:xfrm>
          <a:off x="4219575" y="51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623308DC-D7F5-45C2-BAD7-48D0D5CBEE42}"/>
            </a:ext>
          </a:extLst>
        </xdr:cNvPr>
        <xdr:cNvCxnSpPr/>
      </xdr:nvCxnSpPr>
      <xdr:spPr>
        <a:xfrm>
          <a:off x="4105275" y="5314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120667</xdr:rowOff>
    </xdr:from>
    <xdr:ext cx="405111" cy="259045"/>
    <xdr:sp macro="" textlink="">
      <xdr:nvSpPr>
        <xdr:cNvPr id="62" name="【図書館】&#10;有形固定資産減価償却率平均値テキスト">
          <a:extLst>
            <a:ext uri="{FF2B5EF4-FFF2-40B4-BE49-F238E27FC236}">
              <a16:creationId xmlns:a16="http://schemas.microsoft.com/office/drawing/2014/main" id="{B242E672-33E5-48DE-8082-D5969F7FEBA0}"/>
            </a:ext>
          </a:extLst>
        </xdr:cNvPr>
        <xdr:cNvSpPr txBox="1"/>
      </xdr:nvSpPr>
      <xdr:spPr>
        <a:xfrm>
          <a:off x="4219575" y="5629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97790</xdr:rowOff>
    </xdr:from>
    <xdr:to>
      <xdr:col>24</xdr:col>
      <xdr:colOff>114300</xdr:colOff>
      <xdr:row>36</xdr:row>
      <xdr:rowOff>27940</xdr:rowOff>
    </xdr:to>
    <xdr:sp macro="" textlink="">
      <xdr:nvSpPr>
        <xdr:cNvPr id="63" name="フローチャート: 判断 62">
          <a:extLst>
            <a:ext uri="{FF2B5EF4-FFF2-40B4-BE49-F238E27FC236}">
              <a16:creationId xmlns:a16="http://schemas.microsoft.com/office/drawing/2014/main" id="{5CC12F52-AAB1-4378-B96C-593D1DC37314}"/>
            </a:ext>
          </a:extLst>
        </xdr:cNvPr>
        <xdr:cNvSpPr/>
      </xdr:nvSpPr>
      <xdr:spPr>
        <a:xfrm>
          <a:off x="4124325" y="57651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48260</xdr:rowOff>
    </xdr:from>
    <xdr:to>
      <xdr:col>20</xdr:col>
      <xdr:colOff>38100</xdr:colOff>
      <xdr:row>35</xdr:row>
      <xdr:rowOff>149860</xdr:rowOff>
    </xdr:to>
    <xdr:sp macro="" textlink="">
      <xdr:nvSpPr>
        <xdr:cNvPr id="64" name="フローチャート: 判断 63">
          <a:extLst>
            <a:ext uri="{FF2B5EF4-FFF2-40B4-BE49-F238E27FC236}">
              <a16:creationId xmlns:a16="http://schemas.microsoft.com/office/drawing/2014/main" id="{112F2F04-7DC1-4A84-8AFB-5938922110BC}"/>
            </a:ext>
          </a:extLst>
        </xdr:cNvPr>
        <xdr:cNvSpPr/>
      </xdr:nvSpPr>
      <xdr:spPr>
        <a:xfrm>
          <a:off x="3381375" y="571246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124460</xdr:rowOff>
    </xdr:from>
    <xdr:to>
      <xdr:col>15</xdr:col>
      <xdr:colOff>101600</xdr:colOff>
      <xdr:row>35</xdr:row>
      <xdr:rowOff>54610</xdr:rowOff>
    </xdr:to>
    <xdr:sp macro="" textlink="">
      <xdr:nvSpPr>
        <xdr:cNvPr id="65" name="フローチャート: 判断 64">
          <a:extLst>
            <a:ext uri="{FF2B5EF4-FFF2-40B4-BE49-F238E27FC236}">
              <a16:creationId xmlns:a16="http://schemas.microsoft.com/office/drawing/2014/main" id="{2A2116B2-8C64-4D6E-B88A-9053ADF5B09E}"/>
            </a:ext>
          </a:extLst>
        </xdr:cNvPr>
        <xdr:cNvSpPr/>
      </xdr:nvSpPr>
      <xdr:spPr>
        <a:xfrm>
          <a:off x="2571750" y="56267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67310</xdr:rowOff>
    </xdr:from>
    <xdr:to>
      <xdr:col>10</xdr:col>
      <xdr:colOff>165100</xdr:colOff>
      <xdr:row>34</xdr:row>
      <xdr:rowOff>168910</xdr:rowOff>
    </xdr:to>
    <xdr:sp macro="" textlink="">
      <xdr:nvSpPr>
        <xdr:cNvPr id="66" name="フローチャート: 判断 65">
          <a:extLst>
            <a:ext uri="{FF2B5EF4-FFF2-40B4-BE49-F238E27FC236}">
              <a16:creationId xmlns:a16="http://schemas.microsoft.com/office/drawing/2014/main" id="{E6F4A60F-F205-4C5B-8818-E48F999A5C98}"/>
            </a:ext>
          </a:extLst>
        </xdr:cNvPr>
        <xdr:cNvSpPr/>
      </xdr:nvSpPr>
      <xdr:spPr>
        <a:xfrm>
          <a:off x="1781175" y="55695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33020</xdr:rowOff>
    </xdr:from>
    <xdr:to>
      <xdr:col>6</xdr:col>
      <xdr:colOff>38100</xdr:colOff>
      <xdr:row>34</xdr:row>
      <xdr:rowOff>134620</xdr:rowOff>
    </xdr:to>
    <xdr:sp macro="" textlink="">
      <xdr:nvSpPr>
        <xdr:cNvPr id="67" name="フローチャート: 判断 66">
          <a:extLst>
            <a:ext uri="{FF2B5EF4-FFF2-40B4-BE49-F238E27FC236}">
              <a16:creationId xmlns:a16="http://schemas.microsoft.com/office/drawing/2014/main" id="{973A9362-3F49-4A51-97F0-4DCFC82E23CA}"/>
            </a:ext>
          </a:extLst>
        </xdr:cNvPr>
        <xdr:cNvSpPr/>
      </xdr:nvSpPr>
      <xdr:spPr>
        <a:xfrm>
          <a:off x="981075" y="55352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25C5461-7A7B-423D-91C6-0818BEEBABF5}"/>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0EF806F-B95F-46F8-A009-7645FB8AF0AA}"/>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8D21782-6357-4E5A-9A96-F29DBD97B45C}"/>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E07335D-F056-48AB-87B1-A91EE4D288EF}"/>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0134565-01EA-49A0-87AB-2ACE86A66A6F}"/>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6350</xdr:rowOff>
    </xdr:from>
    <xdr:to>
      <xdr:col>24</xdr:col>
      <xdr:colOff>114300</xdr:colOff>
      <xdr:row>40</xdr:row>
      <xdr:rowOff>107950</xdr:rowOff>
    </xdr:to>
    <xdr:sp macro="" textlink="">
      <xdr:nvSpPr>
        <xdr:cNvPr id="73" name="楕円 72">
          <a:extLst>
            <a:ext uri="{FF2B5EF4-FFF2-40B4-BE49-F238E27FC236}">
              <a16:creationId xmlns:a16="http://schemas.microsoft.com/office/drawing/2014/main" id="{98B11A60-8664-4AB5-8220-03F71F7C4BFD}"/>
            </a:ext>
          </a:extLst>
        </xdr:cNvPr>
        <xdr:cNvSpPr/>
      </xdr:nvSpPr>
      <xdr:spPr>
        <a:xfrm>
          <a:off x="4124325" y="6486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92727</xdr:rowOff>
    </xdr:from>
    <xdr:ext cx="405111" cy="259045"/>
    <xdr:sp macro="" textlink="">
      <xdr:nvSpPr>
        <xdr:cNvPr id="74" name="【図書館】&#10;有形固定資産減価償却率該当値テキスト">
          <a:extLst>
            <a:ext uri="{FF2B5EF4-FFF2-40B4-BE49-F238E27FC236}">
              <a16:creationId xmlns:a16="http://schemas.microsoft.com/office/drawing/2014/main" id="{0CEE93C9-DFFB-44B3-8085-9FE9B36267F3}"/>
            </a:ext>
          </a:extLst>
        </xdr:cNvPr>
        <xdr:cNvSpPr txBox="1"/>
      </xdr:nvSpPr>
      <xdr:spPr>
        <a:xfrm>
          <a:off x="4219575" y="6407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97790</xdr:rowOff>
    </xdr:from>
    <xdr:to>
      <xdr:col>20</xdr:col>
      <xdr:colOff>38100</xdr:colOff>
      <xdr:row>40</xdr:row>
      <xdr:rowOff>27940</xdr:rowOff>
    </xdr:to>
    <xdr:sp macro="" textlink="">
      <xdr:nvSpPr>
        <xdr:cNvPr id="75" name="楕円 74">
          <a:extLst>
            <a:ext uri="{FF2B5EF4-FFF2-40B4-BE49-F238E27FC236}">
              <a16:creationId xmlns:a16="http://schemas.microsoft.com/office/drawing/2014/main" id="{65C0BFEA-0EE6-4238-B7ED-C4516F0E4C7D}"/>
            </a:ext>
          </a:extLst>
        </xdr:cNvPr>
        <xdr:cNvSpPr/>
      </xdr:nvSpPr>
      <xdr:spPr>
        <a:xfrm>
          <a:off x="3381375" y="64128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148590</xdr:rowOff>
    </xdr:from>
    <xdr:to>
      <xdr:col>24</xdr:col>
      <xdr:colOff>63500</xdr:colOff>
      <xdr:row>40</xdr:row>
      <xdr:rowOff>57150</xdr:rowOff>
    </xdr:to>
    <xdr:cxnSp macro="">
      <xdr:nvCxnSpPr>
        <xdr:cNvPr id="76" name="直線コネクタ 75">
          <a:extLst>
            <a:ext uri="{FF2B5EF4-FFF2-40B4-BE49-F238E27FC236}">
              <a16:creationId xmlns:a16="http://schemas.microsoft.com/office/drawing/2014/main" id="{4E688926-4147-467C-8174-392AD49AEEC1}"/>
            </a:ext>
          </a:extLst>
        </xdr:cNvPr>
        <xdr:cNvCxnSpPr/>
      </xdr:nvCxnSpPr>
      <xdr:spPr>
        <a:xfrm>
          <a:off x="3429000" y="6460490"/>
          <a:ext cx="752475"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17780</xdr:rowOff>
    </xdr:from>
    <xdr:to>
      <xdr:col>15</xdr:col>
      <xdr:colOff>101600</xdr:colOff>
      <xdr:row>39</xdr:row>
      <xdr:rowOff>119380</xdr:rowOff>
    </xdr:to>
    <xdr:sp macro="" textlink="">
      <xdr:nvSpPr>
        <xdr:cNvPr id="77" name="楕円 76">
          <a:extLst>
            <a:ext uri="{FF2B5EF4-FFF2-40B4-BE49-F238E27FC236}">
              <a16:creationId xmlns:a16="http://schemas.microsoft.com/office/drawing/2014/main" id="{85750149-A74C-4F8B-8909-1D2030D56D7D}"/>
            </a:ext>
          </a:extLst>
        </xdr:cNvPr>
        <xdr:cNvSpPr/>
      </xdr:nvSpPr>
      <xdr:spPr>
        <a:xfrm>
          <a:off x="2571750" y="63328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68580</xdr:rowOff>
    </xdr:from>
    <xdr:to>
      <xdr:col>19</xdr:col>
      <xdr:colOff>177800</xdr:colOff>
      <xdr:row>39</xdr:row>
      <xdr:rowOff>148590</xdr:rowOff>
    </xdr:to>
    <xdr:cxnSp macro="">
      <xdr:nvCxnSpPr>
        <xdr:cNvPr id="78" name="直線コネクタ 77">
          <a:extLst>
            <a:ext uri="{FF2B5EF4-FFF2-40B4-BE49-F238E27FC236}">
              <a16:creationId xmlns:a16="http://schemas.microsoft.com/office/drawing/2014/main" id="{3F7DEA96-B31B-4D68-8D1C-D33F03330406}"/>
            </a:ext>
          </a:extLst>
        </xdr:cNvPr>
        <xdr:cNvCxnSpPr/>
      </xdr:nvCxnSpPr>
      <xdr:spPr>
        <a:xfrm>
          <a:off x="2619375" y="6380480"/>
          <a:ext cx="809625"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113030</xdr:rowOff>
    </xdr:from>
    <xdr:to>
      <xdr:col>10</xdr:col>
      <xdr:colOff>165100</xdr:colOff>
      <xdr:row>39</xdr:row>
      <xdr:rowOff>43180</xdr:rowOff>
    </xdr:to>
    <xdr:sp macro="" textlink="">
      <xdr:nvSpPr>
        <xdr:cNvPr id="79" name="楕円 78">
          <a:extLst>
            <a:ext uri="{FF2B5EF4-FFF2-40B4-BE49-F238E27FC236}">
              <a16:creationId xmlns:a16="http://schemas.microsoft.com/office/drawing/2014/main" id="{DD30EC51-5C82-4869-B60F-87C7195A41ED}"/>
            </a:ext>
          </a:extLst>
        </xdr:cNvPr>
        <xdr:cNvSpPr/>
      </xdr:nvSpPr>
      <xdr:spPr>
        <a:xfrm>
          <a:off x="1781175" y="62661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163830</xdr:rowOff>
    </xdr:from>
    <xdr:to>
      <xdr:col>15</xdr:col>
      <xdr:colOff>50800</xdr:colOff>
      <xdr:row>39</xdr:row>
      <xdr:rowOff>68580</xdr:rowOff>
    </xdr:to>
    <xdr:cxnSp macro="">
      <xdr:nvCxnSpPr>
        <xdr:cNvPr id="80" name="直線コネクタ 79">
          <a:extLst>
            <a:ext uri="{FF2B5EF4-FFF2-40B4-BE49-F238E27FC236}">
              <a16:creationId xmlns:a16="http://schemas.microsoft.com/office/drawing/2014/main" id="{5EBEA19A-1BA6-46F9-9672-A1B4FF384DF0}"/>
            </a:ext>
          </a:extLst>
        </xdr:cNvPr>
        <xdr:cNvCxnSpPr/>
      </xdr:nvCxnSpPr>
      <xdr:spPr>
        <a:xfrm>
          <a:off x="1828800" y="6313805"/>
          <a:ext cx="79057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90170</xdr:rowOff>
    </xdr:from>
    <xdr:to>
      <xdr:col>6</xdr:col>
      <xdr:colOff>38100</xdr:colOff>
      <xdr:row>39</xdr:row>
      <xdr:rowOff>20320</xdr:rowOff>
    </xdr:to>
    <xdr:sp macro="" textlink="">
      <xdr:nvSpPr>
        <xdr:cNvPr id="81" name="楕円 80">
          <a:extLst>
            <a:ext uri="{FF2B5EF4-FFF2-40B4-BE49-F238E27FC236}">
              <a16:creationId xmlns:a16="http://schemas.microsoft.com/office/drawing/2014/main" id="{106D05D4-E2DC-444C-B432-BB74C82E91EB}"/>
            </a:ext>
          </a:extLst>
        </xdr:cNvPr>
        <xdr:cNvSpPr/>
      </xdr:nvSpPr>
      <xdr:spPr>
        <a:xfrm>
          <a:off x="981075" y="62401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140970</xdr:rowOff>
    </xdr:from>
    <xdr:to>
      <xdr:col>10</xdr:col>
      <xdr:colOff>114300</xdr:colOff>
      <xdr:row>38</xdr:row>
      <xdr:rowOff>163830</xdr:rowOff>
    </xdr:to>
    <xdr:cxnSp macro="">
      <xdr:nvCxnSpPr>
        <xdr:cNvPr id="82" name="直線コネクタ 81">
          <a:extLst>
            <a:ext uri="{FF2B5EF4-FFF2-40B4-BE49-F238E27FC236}">
              <a16:creationId xmlns:a16="http://schemas.microsoft.com/office/drawing/2014/main" id="{7B8275B7-6E59-4059-A812-16E1B17CDA57}"/>
            </a:ext>
          </a:extLst>
        </xdr:cNvPr>
        <xdr:cNvCxnSpPr/>
      </xdr:nvCxnSpPr>
      <xdr:spPr>
        <a:xfrm>
          <a:off x="1028700" y="6297295"/>
          <a:ext cx="8001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166387</xdr:rowOff>
    </xdr:from>
    <xdr:ext cx="405111" cy="259045"/>
    <xdr:sp macro="" textlink="">
      <xdr:nvSpPr>
        <xdr:cNvPr id="83" name="n_1aveValue【図書館】&#10;有形固定資産減価償却率">
          <a:extLst>
            <a:ext uri="{FF2B5EF4-FFF2-40B4-BE49-F238E27FC236}">
              <a16:creationId xmlns:a16="http://schemas.microsoft.com/office/drawing/2014/main" id="{6C43C7CE-F8C4-4C9D-80F1-F3261A48CCBB}"/>
            </a:ext>
          </a:extLst>
        </xdr:cNvPr>
        <xdr:cNvSpPr txBox="1"/>
      </xdr:nvSpPr>
      <xdr:spPr>
        <a:xfrm>
          <a:off x="3239144" y="5506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71137</xdr:rowOff>
    </xdr:from>
    <xdr:ext cx="405111" cy="259045"/>
    <xdr:sp macro="" textlink="">
      <xdr:nvSpPr>
        <xdr:cNvPr id="84" name="n_2aveValue【図書館】&#10;有形固定資産減価償却率">
          <a:extLst>
            <a:ext uri="{FF2B5EF4-FFF2-40B4-BE49-F238E27FC236}">
              <a16:creationId xmlns:a16="http://schemas.microsoft.com/office/drawing/2014/main" id="{6ED07611-A33C-460A-BDFD-D545EAC9BDF3}"/>
            </a:ext>
          </a:extLst>
        </xdr:cNvPr>
        <xdr:cNvSpPr txBox="1"/>
      </xdr:nvSpPr>
      <xdr:spPr>
        <a:xfrm>
          <a:off x="24390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13987</xdr:rowOff>
    </xdr:from>
    <xdr:ext cx="405111" cy="259045"/>
    <xdr:sp macro="" textlink="">
      <xdr:nvSpPr>
        <xdr:cNvPr id="85" name="n_3aveValue【図書館】&#10;有形固定資産減価償却率">
          <a:extLst>
            <a:ext uri="{FF2B5EF4-FFF2-40B4-BE49-F238E27FC236}">
              <a16:creationId xmlns:a16="http://schemas.microsoft.com/office/drawing/2014/main" id="{8B68FECE-D75A-4395-9E67-21331EBD8D08}"/>
            </a:ext>
          </a:extLst>
        </xdr:cNvPr>
        <xdr:cNvSpPr txBox="1"/>
      </xdr:nvSpPr>
      <xdr:spPr>
        <a:xfrm>
          <a:off x="1648469" y="535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151147</xdr:rowOff>
    </xdr:from>
    <xdr:ext cx="405111" cy="259045"/>
    <xdr:sp macro="" textlink="">
      <xdr:nvSpPr>
        <xdr:cNvPr id="86" name="n_4aveValue【図書館】&#10;有形固定資産減価償却率">
          <a:extLst>
            <a:ext uri="{FF2B5EF4-FFF2-40B4-BE49-F238E27FC236}">
              <a16:creationId xmlns:a16="http://schemas.microsoft.com/office/drawing/2014/main" id="{1292CFBB-83D2-439B-B127-70F92991F9DD}"/>
            </a:ext>
          </a:extLst>
        </xdr:cNvPr>
        <xdr:cNvSpPr txBox="1"/>
      </xdr:nvSpPr>
      <xdr:spPr>
        <a:xfrm>
          <a:off x="848369"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19067</xdr:rowOff>
    </xdr:from>
    <xdr:ext cx="405111" cy="259045"/>
    <xdr:sp macro="" textlink="">
      <xdr:nvSpPr>
        <xdr:cNvPr id="87" name="n_1mainValue【図書館】&#10;有形固定資産減価償却率">
          <a:extLst>
            <a:ext uri="{FF2B5EF4-FFF2-40B4-BE49-F238E27FC236}">
              <a16:creationId xmlns:a16="http://schemas.microsoft.com/office/drawing/2014/main" id="{391438A1-2795-4D8D-A6F5-B016C26B9860}"/>
            </a:ext>
          </a:extLst>
        </xdr:cNvPr>
        <xdr:cNvSpPr txBox="1"/>
      </xdr:nvSpPr>
      <xdr:spPr>
        <a:xfrm>
          <a:off x="32391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110507</xdr:rowOff>
    </xdr:from>
    <xdr:ext cx="405111" cy="259045"/>
    <xdr:sp macro="" textlink="">
      <xdr:nvSpPr>
        <xdr:cNvPr id="88" name="n_2mainValue【図書館】&#10;有形固定資産減価償却率">
          <a:extLst>
            <a:ext uri="{FF2B5EF4-FFF2-40B4-BE49-F238E27FC236}">
              <a16:creationId xmlns:a16="http://schemas.microsoft.com/office/drawing/2014/main" id="{951BD057-C306-4282-9178-E5C696DDDC51}"/>
            </a:ext>
          </a:extLst>
        </xdr:cNvPr>
        <xdr:cNvSpPr txBox="1"/>
      </xdr:nvSpPr>
      <xdr:spPr>
        <a:xfrm>
          <a:off x="2439044" y="642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34307</xdr:rowOff>
    </xdr:from>
    <xdr:ext cx="405111" cy="259045"/>
    <xdr:sp macro="" textlink="">
      <xdr:nvSpPr>
        <xdr:cNvPr id="89" name="n_3mainValue【図書館】&#10;有形固定資産減価償却率">
          <a:extLst>
            <a:ext uri="{FF2B5EF4-FFF2-40B4-BE49-F238E27FC236}">
              <a16:creationId xmlns:a16="http://schemas.microsoft.com/office/drawing/2014/main" id="{59A3B16C-AB30-4DFE-89B3-77AF8CDC7336}"/>
            </a:ext>
          </a:extLst>
        </xdr:cNvPr>
        <xdr:cNvSpPr txBox="1"/>
      </xdr:nvSpPr>
      <xdr:spPr>
        <a:xfrm>
          <a:off x="1648469"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11447</xdr:rowOff>
    </xdr:from>
    <xdr:ext cx="405111" cy="259045"/>
    <xdr:sp macro="" textlink="">
      <xdr:nvSpPr>
        <xdr:cNvPr id="90" name="n_4mainValue【図書館】&#10;有形固定資産減価償却率">
          <a:extLst>
            <a:ext uri="{FF2B5EF4-FFF2-40B4-BE49-F238E27FC236}">
              <a16:creationId xmlns:a16="http://schemas.microsoft.com/office/drawing/2014/main" id="{0597ABE1-EC3E-43E5-98D1-C3C0A2D7A844}"/>
            </a:ext>
          </a:extLst>
        </xdr:cNvPr>
        <xdr:cNvSpPr txBox="1"/>
      </xdr:nvSpPr>
      <xdr:spPr>
        <a:xfrm>
          <a:off x="848369"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4D84EFFE-4940-46ED-A594-376CE03C76EB}"/>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9D4BF6D-4A82-4A08-B062-33E6589814E6}"/>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B93D9A1-78F7-42EF-A75D-5D030F98FF97}"/>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3716346-9170-4B3B-8157-7A91E3F53F82}"/>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2D42170-C17C-446C-9128-54506ED0E755}"/>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78A6C9B-1932-4062-9A6A-C91CDB99FECA}"/>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A370A59-0B47-43A3-B8A0-2D1153F9FA50}"/>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AF89F1F-E2E1-4BA1-848E-6D41D22184A3}"/>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3AA5418B-6B59-487B-AA7B-BF9CE3D6C61F}"/>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85EB25F-3C86-401F-BC62-3AF1DC3D1C66}"/>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D4296C72-2A12-4EE1-BC57-2084D1C59E34}"/>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7EE73F18-EC09-47FA-8408-FDBCD4315392}"/>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D951789-E1E4-46EF-AE02-92F9F0C39F16}"/>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943EAB9E-BEC8-45B8-80EE-93DCF79729D0}"/>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4B84C3AC-C127-4850-B5AE-61EC5DAFAD88}"/>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2B5ACB24-1CF7-4DC0-896A-5AB03D5A5147}"/>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54DD1B45-53B4-45DF-9F47-97F2ACE82860}"/>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E223D8EA-BEFD-4BBE-9A0D-0D069A718B64}"/>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5F64EFAB-74D3-44E7-A0A2-390A50B91610}"/>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6AB37408-22FF-4DA4-8D9D-8303B315A082}"/>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ACDE73AA-E115-44E1-8DCB-6C2766D2519C}"/>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EAB7A09-E4B0-442C-81A4-218484BB6E83}"/>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F0E6E491-DCAC-41C3-A8D5-5B5356BC349F}"/>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7AE64974-0C64-4DC2-955D-2685612E985A}"/>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A550C89E-3CA4-448E-BEDE-5309C0C0EBF2}"/>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4936E721-D212-4694-BDEF-BE22F78B8949}"/>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14FC0026-D10B-417E-A562-59DAC76DF383}"/>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D2645151-43DA-4FCC-B180-4C384E2AB01E}"/>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58EA2D5B-0279-4869-8175-E8D646C75722}"/>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a:extLst>
            <a:ext uri="{FF2B5EF4-FFF2-40B4-BE49-F238E27FC236}">
              <a16:creationId xmlns:a16="http://schemas.microsoft.com/office/drawing/2014/main" id="{3DFDDEBC-2813-4B95-99FD-5B4BA7897BA2}"/>
            </a:ext>
          </a:extLst>
        </xdr:cNvPr>
        <xdr:cNvSpPr txBox="1"/>
      </xdr:nvSpPr>
      <xdr:spPr>
        <a:xfrm>
          <a:off x="9467850" y="632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C97B329A-2D47-4FE1-A5B5-5139837A348D}"/>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9E2D085E-29E8-4692-ADF6-FB526C05D6F4}"/>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E3A70049-F10C-45EB-870F-D2BA5F86B9BB}"/>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1855716D-C472-4F8B-9179-3FE646B33DB9}"/>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a:extLst>
            <a:ext uri="{FF2B5EF4-FFF2-40B4-BE49-F238E27FC236}">
              <a16:creationId xmlns:a16="http://schemas.microsoft.com/office/drawing/2014/main" id="{F23F7632-A679-410A-82E3-D5CED87D2D04}"/>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FA00AFF-6E60-42B9-BE60-8D0214579357}"/>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22BF896-5632-4527-81E4-AF0EA0123FEA}"/>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472ACD6-3016-4F2E-8B44-1F9822A5E755}"/>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FA5408E-6C1F-4E58-B224-DD6AD836F375}"/>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41578C3-3DBF-4A3F-934D-221D7C9F3456}"/>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31" name="楕円 130">
          <a:extLst>
            <a:ext uri="{FF2B5EF4-FFF2-40B4-BE49-F238E27FC236}">
              <a16:creationId xmlns:a16="http://schemas.microsoft.com/office/drawing/2014/main" id="{F5CD915B-F5AA-4338-BA67-2DC70666C00A}"/>
            </a:ext>
          </a:extLst>
        </xdr:cNvPr>
        <xdr:cNvSpPr/>
      </xdr:nvSpPr>
      <xdr:spPr>
        <a:xfrm>
          <a:off x="9401175" y="650557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32" name="【図書館】&#10;一人当たり面積該当値テキスト">
          <a:extLst>
            <a:ext uri="{FF2B5EF4-FFF2-40B4-BE49-F238E27FC236}">
              <a16:creationId xmlns:a16="http://schemas.microsoft.com/office/drawing/2014/main" id="{D9BDDDE6-D925-4100-A3D3-C211570C1396}"/>
            </a:ext>
          </a:extLst>
        </xdr:cNvPr>
        <xdr:cNvSpPr txBox="1"/>
      </xdr:nvSpPr>
      <xdr:spPr>
        <a:xfrm>
          <a:off x="9467850" y="64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33" name="楕円 132">
          <a:extLst>
            <a:ext uri="{FF2B5EF4-FFF2-40B4-BE49-F238E27FC236}">
              <a16:creationId xmlns:a16="http://schemas.microsoft.com/office/drawing/2014/main" id="{7ACB58FF-72ED-4633-849C-1982E51521E8}"/>
            </a:ext>
          </a:extLst>
        </xdr:cNvPr>
        <xdr:cNvSpPr/>
      </xdr:nvSpPr>
      <xdr:spPr>
        <a:xfrm>
          <a:off x="8639175" y="65436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114300</xdr:rowOff>
    </xdr:to>
    <xdr:cxnSp macro="">
      <xdr:nvCxnSpPr>
        <xdr:cNvPr id="134" name="直線コネクタ 133">
          <a:extLst>
            <a:ext uri="{FF2B5EF4-FFF2-40B4-BE49-F238E27FC236}">
              <a16:creationId xmlns:a16="http://schemas.microsoft.com/office/drawing/2014/main" id="{F8D6459F-FD4B-4C0A-BDEF-D033C31EEE5C}"/>
            </a:ext>
          </a:extLst>
        </xdr:cNvPr>
        <xdr:cNvCxnSpPr/>
      </xdr:nvCxnSpPr>
      <xdr:spPr>
        <a:xfrm flipV="1">
          <a:off x="8686800" y="6553200"/>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35" name="楕円 134">
          <a:extLst>
            <a:ext uri="{FF2B5EF4-FFF2-40B4-BE49-F238E27FC236}">
              <a16:creationId xmlns:a16="http://schemas.microsoft.com/office/drawing/2014/main" id="{37E4C905-D222-4366-A644-7969A5ECB63E}"/>
            </a:ext>
          </a:extLst>
        </xdr:cNvPr>
        <xdr:cNvSpPr/>
      </xdr:nvSpPr>
      <xdr:spPr>
        <a:xfrm>
          <a:off x="7839075" y="65436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114300</xdr:rowOff>
    </xdr:to>
    <xdr:cxnSp macro="">
      <xdr:nvCxnSpPr>
        <xdr:cNvPr id="136" name="直線コネクタ 135">
          <a:extLst>
            <a:ext uri="{FF2B5EF4-FFF2-40B4-BE49-F238E27FC236}">
              <a16:creationId xmlns:a16="http://schemas.microsoft.com/office/drawing/2014/main" id="{8C2EB13A-530B-4436-919B-93CD5BFEF463}"/>
            </a:ext>
          </a:extLst>
        </xdr:cNvPr>
        <xdr:cNvCxnSpPr/>
      </xdr:nvCxnSpPr>
      <xdr:spPr>
        <a:xfrm>
          <a:off x="7886700" y="65913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7" name="楕円 136">
          <a:extLst>
            <a:ext uri="{FF2B5EF4-FFF2-40B4-BE49-F238E27FC236}">
              <a16:creationId xmlns:a16="http://schemas.microsoft.com/office/drawing/2014/main" id="{3941C229-5303-4497-8D9D-2765FDBFCB10}"/>
            </a:ext>
          </a:extLst>
        </xdr:cNvPr>
        <xdr:cNvSpPr/>
      </xdr:nvSpPr>
      <xdr:spPr>
        <a:xfrm>
          <a:off x="7029450" y="65436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114300</xdr:rowOff>
    </xdr:to>
    <xdr:cxnSp macro="">
      <xdr:nvCxnSpPr>
        <xdr:cNvPr id="138" name="直線コネクタ 137">
          <a:extLst>
            <a:ext uri="{FF2B5EF4-FFF2-40B4-BE49-F238E27FC236}">
              <a16:creationId xmlns:a16="http://schemas.microsoft.com/office/drawing/2014/main" id="{7B06B817-2495-4E6E-836C-3D05841BC769}"/>
            </a:ext>
          </a:extLst>
        </xdr:cNvPr>
        <xdr:cNvCxnSpPr/>
      </xdr:nvCxnSpPr>
      <xdr:spPr>
        <a:xfrm>
          <a:off x="7077075" y="65913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9" name="楕円 138">
          <a:extLst>
            <a:ext uri="{FF2B5EF4-FFF2-40B4-BE49-F238E27FC236}">
              <a16:creationId xmlns:a16="http://schemas.microsoft.com/office/drawing/2014/main" id="{B02597FD-3556-48A2-A873-B49A8CEFF879}"/>
            </a:ext>
          </a:extLst>
        </xdr:cNvPr>
        <xdr:cNvSpPr/>
      </xdr:nvSpPr>
      <xdr:spPr>
        <a:xfrm>
          <a:off x="6238875" y="65436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40</xdr:row>
      <xdr:rowOff>114300</xdr:rowOff>
    </xdr:to>
    <xdr:cxnSp macro="">
      <xdr:nvCxnSpPr>
        <xdr:cNvPr id="140" name="直線コネクタ 139">
          <a:extLst>
            <a:ext uri="{FF2B5EF4-FFF2-40B4-BE49-F238E27FC236}">
              <a16:creationId xmlns:a16="http://schemas.microsoft.com/office/drawing/2014/main" id="{94122FA7-0938-4671-8DB1-635DF43EB7ED}"/>
            </a:ext>
          </a:extLst>
        </xdr:cNvPr>
        <xdr:cNvCxnSpPr/>
      </xdr:nvCxnSpPr>
      <xdr:spPr>
        <a:xfrm>
          <a:off x="6286500" y="65913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a:extLst>
            <a:ext uri="{FF2B5EF4-FFF2-40B4-BE49-F238E27FC236}">
              <a16:creationId xmlns:a16="http://schemas.microsoft.com/office/drawing/2014/main" id="{8431F57D-42FB-4FF7-8743-551EC2ACD3DC}"/>
            </a:ext>
          </a:extLst>
        </xdr:cNvPr>
        <xdr:cNvSpPr txBox="1"/>
      </xdr:nvSpPr>
      <xdr:spPr>
        <a:xfrm>
          <a:off x="845827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a:extLst>
            <a:ext uri="{FF2B5EF4-FFF2-40B4-BE49-F238E27FC236}">
              <a16:creationId xmlns:a16="http://schemas.microsoft.com/office/drawing/2014/main" id="{3FF0A3AF-EFAC-4C38-BA66-9D3F3E96FC7F}"/>
            </a:ext>
          </a:extLst>
        </xdr:cNvPr>
        <xdr:cNvSpPr txBox="1"/>
      </xdr:nvSpPr>
      <xdr:spPr>
        <a:xfrm>
          <a:off x="767722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a:extLst>
            <a:ext uri="{FF2B5EF4-FFF2-40B4-BE49-F238E27FC236}">
              <a16:creationId xmlns:a16="http://schemas.microsoft.com/office/drawing/2014/main" id="{94C61E65-10C8-416E-8CE3-65500DE8CF79}"/>
            </a:ext>
          </a:extLst>
        </xdr:cNvPr>
        <xdr:cNvSpPr txBox="1"/>
      </xdr:nvSpPr>
      <xdr:spPr>
        <a:xfrm>
          <a:off x="68676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44" name="n_4aveValue【図書館】&#10;一人当たり面積">
          <a:extLst>
            <a:ext uri="{FF2B5EF4-FFF2-40B4-BE49-F238E27FC236}">
              <a16:creationId xmlns:a16="http://schemas.microsoft.com/office/drawing/2014/main" id="{5F28FC70-0172-4803-BA9A-03F56F3E220A}"/>
            </a:ext>
          </a:extLst>
        </xdr:cNvPr>
        <xdr:cNvSpPr txBox="1"/>
      </xdr:nvSpPr>
      <xdr:spPr>
        <a:xfrm>
          <a:off x="60675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45" name="n_1mainValue【図書館】&#10;一人当たり面積">
          <a:extLst>
            <a:ext uri="{FF2B5EF4-FFF2-40B4-BE49-F238E27FC236}">
              <a16:creationId xmlns:a16="http://schemas.microsoft.com/office/drawing/2014/main" id="{81627859-AEC1-4909-A925-7A9F21158EC4}"/>
            </a:ext>
          </a:extLst>
        </xdr:cNvPr>
        <xdr:cNvSpPr txBox="1"/>
      </xdr:nvSpPr>
      <xdr:spPr>
        <a:xfrm>
          <a:off x="8458277"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46" name="n_2mainValue【図書館】&#10;一人当たり面積">
          <a:extLst>
            <a:ext uri="{FF2B5EF4-FFF2-40B4-BE49-F238E27FC236}">
              <a16:creationId xmlns:a16="http://schemas.microsoft.com/office/drawing/2014/main" id="{FED519A8-B01B-4EEB-B05C-F6119B9AEBAE}"/>
            </a:ext>
          </a:extLst>
        </xdr:cNvPr>
        <xdr:cNvSpPr txBox="1"/>
      </xdr:nvSpPr>
      <xdr:spPr>
        <a:xfrm>
          <a:off x="7677227"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156227</xdr:rowOff>
    </xdr:from>
    <xdr:ext cx="469744" cy="259045"/>
    <xdr:sp macro="" textlink="">
      <xdr:nvSpPr>
        <xdr:cNvPr id="147" name="n_3mainValue【図書館】&#10;一人当たり面積">
          <a:extLst>
            <a:ext uri="{FF2B5EF4-FFF2-40B4-BE49-F238E27FC236}">
              <a16:creationId xmlns:a16="http://schemas.microsoft.com/office/drawing/2014/main" id="{B884D866-2A21-4056-87E0-49D43D060B0F}"/>
            </a:ext>
          </a:extLst>
        </xdr:cNvPr>
        <xdr:cNvSpPr txBox="1"/>
      </xdr:nvSpPr>
      <xdr:spPr>
        <a:xfrm>
          <a:off x="6867602"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156227</xdr:rowOff>
    </xdr:from>
    <xdr:ext cx="469744" cy="259045"/>
    <xdr:sp macro="" textlink="">
      <xdr:nvSpPr>
        <xdr:cNvPr id="148" name="n_4mainValue【図書館】&#10;一人当たり面積">
          <a:extLst>
            <a:ext uri="{FF2B5EF4-FFF2-40B4-BE49-F238E27FC236}">
              <a16:creationId xmlns:a16="http://schemas.microsoft.com/office/drawing/2014/main" id="{EF7D9D22-A92A-4606-9A83-719FBEE28D43}"/>
            </a:ext>
          </a:extLst>
        </xdr:cNvPr>
        <xdr:cNvSpPr txBox="1"/>
      </xdr:nvSpPr>
      <xdr:spPr>
        <a:xfrm>
          <a:off x="6067502"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7DB5527-FBA7-43D3-8FD0-A1C3588A39AE}"/>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BC15760-D5E4-4212-9B7A-538A738F6819}"/>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D39AF62-BF49-4DEB-B7BA-E832947B236C}"/>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1DC199E-96A3-4DAB-997A-DCEBFF0B966C}"/>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04FB73C-6186-43F6-84FF-AA5704ECDE40}"/>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581E744-F3EF-4E5D-9038-CD9AE8767EC6}"/>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193DD92-BB8D-4CF4-B450-2A4C9BF2E5E2}"/>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DF23EE6-5D1E-4691-BCA6-176A3437ED76}"/>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2D8A0FAF-77A4-428D-A974-F9BE14444ADD}"/>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65A552B-8D13-41D9-8FF8-128EF5962ED4}"/>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8D6CC3D2-EAB6-47E6-A21D-22C2DC07ADAE}"/>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B39F9B2F-282B-4102-B4A3-8595EF53C9F3}"/>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38EA46D6-633D-484B-866F-64ABFA3248AF}"/>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2C0AC4A-7789-4C72-8D91-10C5EE6495EF}"/>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CA7200E4-5363-4529-834F-BA4C59E13982}"/>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55D6F6FE-D4CC-4A40-938D-11062EB39B39}"/>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EB13FF58-CC1A-4741-9147-D1E7C5A524D7}"/>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FDC3611D-4F4C-4747-A80A-8E5128058E70}"/>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700CEB02-3E33-4D8B-B583-6B08F5712BC2}"/>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F0323E54-7EF2-41C3-A05A-1A1DB9347011}"/>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FECE8546-8D00-40D0-B08C-908CD498A8FF}"/>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12ECA728-20AA-4C9A-BBFA-755E806E0DAB}"/>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9AA6CFB9-7321-4761-8B49-6D2D56152126}"/>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AF3D376-8511-4063-9BDD-5FD730114D7A}"/>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160020</xdr:rowOff>
    </xdr:to>
    <xdr:cxnSp macro="">
      <xdr:nvCxnSpPr>
        <xdr:cNvPr id="173" name="直線コネクタ 172">
          <a:extLst>
            <a:ext uri="{FF2B5EF4-FFF2-40B4-BE49-F238E27FC236}">
              <a16:creationId xmlns:a16="http://schemas.microsoft.com/office/drawing/2014/main" id="{BE047621-2BA2-4407-AD36-3BD380544BB5}"/>
            </a:ext>
          </a:extLst>
        </xdr:cNvPr>
        <xdr:cNvCxnSpPr/>
      </xdr:nvCxnSpPr>
      <xdr:spPr>
        <a:xfrm flipV="1">
          <a:off x="4180840" y="91738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61CD2E87-1E2A-4962-AB49-FC73B44A308A}"/>
            </a:ext>
          </a:extLst>
        </xdr:cNvPr>
        <xdr:cNvSpPr txBox="1"/>
      </xdr:nvSpPr>
      <xdr:spPr>
        <a:xfrm>
          <a:off x="4219575" y="1052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5" name="直線コネクタ 174">
          <a:extLst>
            <a:ext uri="{FF2B5EF4-FFF2-40B4-BE49-F238E27FC236}">
              <a16:creationId xmlns:a16="http://schemas.microsoft.com/office/drawing/2014/main" id="{21AE9A5F-A0CC-44BC-9362-06641FDDC2CB}"/>
            </a:ext>
          </a:extLst>
        </xdr:cNvPr>
        <xdr:cNvCxnSpPr/>
      </xdr:nvCxnSpPr>
      <xdr:spPr>
        <a:xfrm>
          <a:off x="4105275" y="105263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9F4F37D3-3332-4DE5-BD91-AA1E7D809F7B}"/>
            </a:ext>
          </a:extLst>
        </xdr:cNvPr>
        <xdr:cNvSpPr txBox="1"/>
      </xdr:nvSpPr>
      <xdr:spPr>
        <a:xfrm>
          <a:off x="4219575"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7" name="直線コネクタ 176">
          <a:extLst>
            <a:ext uri="{FF2B5EF4-FFF2-40B4-BE49-F238E27FC236}">
              <a16:creationId xmlns:a16="http://schemas.microsoft.com/office/drawing/2014/main" id="{9CA06C3D-9EB9-447F-9EA0-93E749DEAFE0}"/>
            </a:ext>
          </a:extLst>
        </xdr:cNvPr>
        <xdr:cNvCxnSpPr/>
      </xdr:nvCxnSpPr>
      <xdr:spPr>
        <a:xfrm>
          <a:off x="4105275" y="9173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D9C22CB3-ABDC-4972-8256-41CAD1B79C89}"/>
            </a:ext>
          </a:extLst>
        </xdr:cNvPr>
        <xdr:cNvSpPr txBox="1"/>
      </xdr:nvSpPr>
      <xdr:spPr>
        <a:xfrm>
          <a:off x="4219575" y="9534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9" name="フローチャート: 判断 178">
          <a:extLst>
            <a:ext uri="{FF2B5EF4-FFF2-40B4-BE49-F238E27FC236}">
              <a16:creationId xmlns:a16="http://schemas.microsoft.com/office/drawing/2014/main" id="{20419D9E-3E73-432A-A380-71C7B4642EA7}"/>
            </a:ext>
          </a:extLst>
        </xdr:cNvPr>
        <xdr:cNvSpPr/>
      </xdr:nvSpPr>
      <xdr:spPr>
        <a:xfrm>
          <a:off x="4124325" y="96704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55880</xdr:rowOff>
    </xdr:from>
    <xdr:to>
      <xdr:col>20</xdr:col>
      <xdr:colOff>38100</xdr:colOff>
      <xdr:row>59</xdr:row>
      <xdr:rowOff>157480</xdr:rowOff>
    </xdr:to>
    <xdr:sp macro="" textlink="">
      <xdr:nvSpPr>
        <xdr:cNvPr id="180" name="フローチャート: 判断 179">
          <a:extLst>
            <a:ext uri="{FF2B5EF4-FFF2-40B4-BE49-F238E27FC236}">
              <a16:creationId xmlns:a16="http://schemas.microsoft.com/office/drawing/2014/main" id="{0BB804DB-C177-40E2-8F4D-74418EC229E3}"/>
            </a:ext>
          </a:extLst>
        </xdr:cNvPr>
        <xdr:cNvSpPr/>
      </xdr:nvSpPr>
      <xdr:spPr>
        <a:xfrm>
          <a:off x="3381375" y="96094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xdr:rowOff>
    </xdr:from>
    <xdr:to>
      <xdr:col>15</xdr:col>
      <xdr:colOff>101600</xdr:colOff>
      <xdr:row>59</xdr:row>
      <xdr:rowOff>104140</xdr:rowOff>
    </xdr:to>
    <xdr:sp macro="" textlink="">
      <xdr:nvSpPr>
        <xdr:cNvPr id="181" name="フローチャート: 判断 180">
          <a:extLst>
            <a:ext uri="{FF2B5EF4-FFF2-40B4-BE49-F238E27FC236}">
              <a16:creationId xmlns:a16="http://schemas.microsoft.com/office/drawing/2014/main" id="{AFAC274C-E34B-4BB7-93E9-36107F8AB424}"/>
            </a:ext>
          </a:extLst>
        </xdr:cNvPr>
        <xdr:cNvSpPr/>
      </xdr:nvSpPr>
      <xdr:spPr>
        <a:xfrm>
          <a:off x="2571750" y="95561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82" name="フローチャート: 判断 181">
          <a:extLst>
            <a:ext uri="{FF2B5EF4-FFF2-40B4-BE49-F238E27FC236}">
              <a16:creationId xmlns:a16="http://schemas.microsoft.com/office/drawing/2014/main" id="{52855362-8527-44A8-9383-29A9DAC6F986}"/>
            </a:ext>
          </a:extLst>
        </xdr:cNvPr>
        <xdr:cNvSpPr/>
      </xdr:nvSpPr>
      <xdr:spPr>
        <a:xfrm>
          <a:off x="1781175" y="95345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82550</xdr:rowOff>
    </xdr:from>
    <xdr:to>
      <xdr:col>6</xdr:col>
      <xdr:colOff>38100</xdr:colOff>
      <xdr:row>59</xdr:row>
      <xdr:rowOff>12700</xdr:rowOff>
    </xdr:to>
    <xdr:sp macro="" textlink="">
      <xdr:nvSpPr>
        <xdr:cNvPr id="183" name="フローチャート: 判断 182">
          <a:extLst>
            <a:ext uri="{FF2B5EF4-FFF2-40B4-BE49-F238E27FC236}">
              <a16:creationId xmlns:a16="http://schemas.microsoft.com/office/drawing/2014/main" id="{8D71898E-E78F-4E47-A17B-ECADDDB512A4}"/>
            </a:ext>
          </a:extLst>
        </xdr:cNvPr>
        <xdr:cNvSpPr/>
      </xdr:nvSpPr>
      <xdr:spPr>
        <a:xfrm>
          <a:off x="981075" y="9477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0C8F9FF-E439-4370-97DC-A674CECCC5FA}"/>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37A8C9C-711E-4D0B-9B7E-CD983F184698}"/>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DE8CD73-7368-4F3B-B137-7E5EDE4A75FF}"/>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59F5F59-2BB8-4F6A-97A0-4C90A1AA6E4A}"/>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A01656D-7F24-49FB-A373-6FF5FBC4F387}"/>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63500</xdr:rowOff>
    </xdr:from>
    <xdr:to>
      <xdr:col>24</xdr:col>
      <xdr:colOff>114300</xdr:colOff>
      <xdr:row>63</xdr:row>
      <xdr:rowOff>165100</xdr:rowOff>
    </xdr:to>
    <xdr:sp macro="" textlink="">
      <xdr:nvSpPr>
        <xdr:cNvPr id="189" name="楕円 188">
          <a:extLst>
            <a:ext uri="{FF2B5EF4-FFF2-40B4-BE49-F238E27FC236}">
              <a16:creationId xmlns:a16="http://schemas.microsoft.com/office/drawing/2014/main" id="{8D4E22F1-6264-4483-95E0-E07C0D1EB3BC}"/>
            </a:ext>
          </a:extLst>
        </xdr:cNvPr>
        <xdr:cNvSpPr/>
      </xdr:nvSpPr>
      <xdr:spPr>
        <a:xfrm>
          <a:off x="4124325" y="102679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41927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B1BEBFA2-B45B-4257-BBC1-9BF4F48530D4}"/>
            </a:ext>
          </a:extLst>
        </xdr:cNvPr>
        <xdr:cNvSpPr txBox="1"/>
      </xdr:nvSpPr>
      <xdr:spPr>
        <a:xfrm>
          <a:off x="4219575" y="1024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154940</xdr:rowOff>
    </xdr:from>
    <xdr:to>
      <xdr:col>20</xdr:col>
      <xdr:colOff>38100</xdr:colOff>
      <xdr:row>63</xdr:row>
      <xdr:rowOff>85090</xdr:rowOff>
    </xdr:to>
    <xdr:sp macro="" textlink="">
      <xdr:nvSpPr>
        <xdr:cNvPr id="191" name="楕円 190">
          <a:extLst>
            <a:ext uri="{FF2B5EF4-FFF2-40B4-BE49-F238E27FC236}">
              <a16:creationId xmlns:a16="http://schemas.microsoft.com/office/drawing/2014/main" id="{DA4D9E27-9458-4265-91B2-FED75CF023C3}"/>
            </a:ext>
          </a:extLst>
        </xdr:cNvPr>
        <xdr:cNvSpPr/>
      </xdr:nvSpPr>
      <xdr:spPr>
        <a:xfrm>
          <a:off x="3381375" y="101942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34290</xdr:rowOff>
    </xdr:from>
    <xdr:to>
      <xdr:col>24</xdr:col>
      <xdr:colOff>63500</xdr:colOff>
      <xdr:row>63</xdr:row>
      <xdr:rowOff>114300</xdr:rowOff>
    </xdr:to>
    <xdr:cxnSp macro="">
      <xdr:nvCxnSpPr>
        <xdr:cNvPr id="192" name="直線コネクタ 191">
          <a:extLst>
            <a:ext uri="{FF2B5EF4-FFF2-40B4-BE49-F238E27FC236}">
              <a16:creationId xmlns:a16="http://schemas.microsoft.com/office/drawing/2014/main" id="{B312D443-866C-4173-BB76-E0DA7570E4F2}"/>
            </a:ext>
          </a:extLst>
        </xdr:cNvPr>
        <xdr:cNvCxnSpPr/>
      </xdr:nvCxnSpPr>
      <xdr:spPr>
        <a:xfrm>
          <a:off x="3429000" y="10232390"/>
          <a:ext cx="752475"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97790</xdr:rowOff>
    </xdr:from>
    <xdr:to>
      <xdr:col>15</xdr:col>
      <xdr:colOff>101600</xdr:colOff>
      <xdr:row>63</xdr:row>
      <xdr:rowOff>27940</xdr:rowOff>
    </xdr:to>
    <xdr:sp macro="" textlink="">
      <xdr:nvSpPr>
        <xdr:cNvPr id="193" name="楕円 192">
          <a:extLst>
            <a:ext uri="{FF2B5EF4-FFF2-40B4-BE49-F238E27FC236}">
              <a16:creationId xmlns:a16="http://schemas.microsoft.com/office/drawing/2014/main" id="{213A7702-CC16-4DCF-B5B3-6D6AF7B5D42C}"/>
            </a:ext>
          </a:extLst>
        </xdr:cNvPr>
        <xdr:cNvSpPr/>
      </xdr:nvSpPr>
      <xdr:spPr>
        <a:xfrm>
          <a:off x="2571750" y="101371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148590</xdr:rowOff>
    </xdr:from>
    <xdr:to>
      <xdr:col>19</xdr:col>
      <xdr:colOff>177800</xdr:colOff>
      <xdr:row>63</xdr:row>
      <xdr:rowOff>34290</xdr:rowOff>
    </xdr:to>
    <xdr:cxnSp macro="">
      <xdr:nvCxnSpPr>
        <xdr:cNvPr id="194" name="直線コネクタ 193">
          <a:extLst>
            <a:ext uri="{FF2B5EF4-FFF2-40B4-BE49-F238E27FC236}">
              <a16:creationId xmlns:a16="http://schemas.microsoft.com/office/drawing/2014/main" id="{9481D553-8591-4CFC-B554-FBAD7F7B989A}"/>
            </a:ext>
          </a:extLst>
        </xdr:cNvPr>
        <xdr:cNvCxnSpPr/>
      </xdr:nvCxnSpPr>
      <xdr:spPr>
        <a:xfrm>
          <a:off x="2619375" y="10184765"/>
          <a:ext cx="8096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10160</xdr:rowOff>
    </xdr:from>
    <xdr:to>
      <xdr:col>10</xdr:col>
      <xdr:colOff>165100</xdr:colOff>
      <xdr:row>62</xdr:row>
      <xdr:rowOff>111760</xdr:rowOff>
    </xdr:to>
    <xdr:sp macro="" textlink="">
      <xdr:nvSpPr>
        <xdr:cNvPr id="195" name="楕円 194">
          <a:extLst>
            <a:ext uri="{FF2B5EF4-FFF2-40B4-BE49-F238E27FC236}">
              <a16:creationId xmlns:a16="http://schemas.microsoft.com/office/drawing/2014/main" id="{2B16A7CD-ACC5-447D-B505-B1DB99A58679}"/>
            </a:ext>
          </a:extLst>
        </xdr:cNvPr>
        <xdr:cNvSpPr/>
      </xdr:nvSpPr>
      <xdr:spPr>
        <a:xfrm>
          <a:off x="1781175" y="1004633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60960</xdr:rowOff>
    </xdr:from>
    <xdr:to>
      <xdr:col>15</xdr:col>
      <xdr:colOff>50800</xdr:colOff>
      <xdr:row>62</xdr:row>
      <xdr:rowOff>148590</xdr:rowOff>
    </xdr:to>
    <xdr:cxnSp macro="">
      <xdr:nvCxnSpPr>
        <xdr:cNvPr id="196" name="直線コネクタ 195">
          <a:extLst>
            <a:ext uri="{FF2B5EF4-FFF2-40B4-BE49-F238E27FC236}">
              <a16:creationId xmlns:a16="http://schemas.microsoft.com/office/drawing/2014/main" id="{1D1AD314-DC85-44C6-BAEE-CF78C43DB4E0}"/>
            </a:ext>
          </a:extLst>
        </xdr:cNvPr>
        <xdr:cNvCxnSpPr/>
      </xdr:nvCxnSpPr>
      <xdr:spPr>
        <a:xfrm>
          <a:off x="1828800" y="10103485"/>
          <a:ext cx="790575"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109220</xdr:rowOff>
    </xdr:from>
    <xdr:to>
      <xdr:col>6</xdr:col>
      <xdr:colOff>38100</xdr:colOff>
      <xdr:row>62</xdr:row>
      <xdr:rowOff>39370</xdr:rowOff>
    </xdr:to>
    <xdr:sp macro="" textlink="">
      <xdr:nvSpPr>
        <xdr:cNvPr id="197" name="楕円 196">
          <a:extLst>
            <a:ext uri="{FF2B5EF4-FFF2-40B4-BE49-F238E27FC236}">
              <a16:creationId xmlns:a16="http://schemas.microsoft.com/office/drawing/2014/main" id="{B227A6D4-CDB0-4BD9-98DB-A0C215358CF0}"/>
            </a:ext>
          </a:extLst>
        </xdr:cNvPr>
        <xdr:cNvSpPr/>
      </xdr:nvSpPr>
      <xdr:spPr>
        <a:xfrm>
          <a:off x="981075" y="99834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160020</xdr:rowOff>
    </xdr:from>
    <xdr:to>
      <xdr:col>10</xdr:col>
      <xdr:colOff>114300</xdr:colOff>
      <xdr:row>62</xdr:row>
      <xdr:rowOff>60960</xdr:rowOff>
    </xdr:to>
    <xdr:cxnSp macro="">
      <xdr:nvCxnSpPr>
        <xdr:cNvPr id="198" name="直線コネクタ 197">
          <a:extLst>
            <a:ext uri="{FF2B5EF4-FFF2-40B4-BE49-F238E27FC236}">
              <a16:creationId xmlns:a16="http://schemas.microsoft.com/office/drawing/2014/main" id="{48383D64-8433-48E6-A02F-545415B3A08B}"/>
            </a:ext>
          </a:extLst>
        </xdr:cNvPr>
        <xdr:cNvCxnSpPr/>
      </xdr:nvCxnSpPr>
      <xdr:spPr>
        <a:xfrm>
          <a:off x="1028700" y="10040620"/>
          <a:ext cx="8001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2557</xdr:rowOff>
    </xdr:from>
    <xdr:ext cx="405111" cy="259045"/>
    <xdr:sp macro="" textlink="">
      <xdr:nvSpPr>
        <xdr:cNvPr id="199" name="n_1aveValue【体育館・プール】&#10;有形固定資産減価償却率">
          <a:extLst>
            <a:ext uri="{FF2B5EF4-FFF2-40B4-BE49-F238E27FC236}">
              <a16:creationId xmlns:a16="http://schemas.microsoft.com/office/drawing/2014/main" id="{F2B31160-D18E-4ADA-B664-3B52125DB150}"/>
            </a:ext>
          </a:extLst>
        </xdr:cNvPr>
        <xdr:cNvSpPr txBox="1"/>
      </xdr:nvSpPr>
      <xdr:spPr>
        <a:xfrm>
          <a:off x="32391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120667</xdr:rowOff>
    </xdr:from>
    <xdr:ext cx="405111" cy="259045"/>
    <xdr:sp macro="" textlink="">
      <xdr:nvSpPr>
        <xdr:cNvPr id="200" name="n_2aveValue【体育館・プール】&#10;有形固定資産減価償却率">
          <a:extLst>
            <a:ext uri="{FF2B5EF4-FFF2-40B4-BE49-F238E27FC236}">
              <a16:creationId xmlns:a16="http://schemas.microsoft.com/office/drawing/2014/main" id="{C7FBE844-5F2F-4EE2-AFDD-265BC34536C5}"/>
            </a:ext>
          </a:extLst>
        </xdr:cNvPr>
        <xdr:cNvSpPr txBox="1"/>
      </xdr:nvSpPr>
      <xdr:spPr>
        <a:xfrm>
          <a:off x="2439044"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201" name="n_3aveValue【体育館・プール】&#10;有形固定資産減価償却率">
          <a:extLst>
            <a:ext uri="{FF2B5EF4-FFF2-40B4-BE49-F238E27FC236}">
              <a16:creationId xmlns:a16="http://schemas.microsoft.com/office/drawing/2014/main" id="{89166D6F-E3ED-4F79-95E0-BB712737B273}"/>
            </a:ext>
          </a:extLst>
        </xdr:cNvPr>
        <xdr:cNvSpPr txBox="1"/>
      </xdr:nvSpPr>
      <xdr:spPr>
        <a:xfrm>
          <a:off x="1648469" y="931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29227</xdr:rowOff>
    </xdr:from>
    <xdr:ext cx="405111" cy="259045"/>
    <xdr:sp macro="" textlink="">
      <xdr:nvSpPr>
        <xdr:cNvPr id="202" name="n_4aveValue【体育館・プール】&#10;有形固定資産減価償却率">
          <a:extLst>
            <a:ext uri="{FF2B5EF4-FFF2-40B4-BE49-F238E27FC236}">
              <a16:creationId xmlns:a16="http://schemas.microsoft.com/office/drawing/2014/main" id="{12E69FB7-3BFD-40D3-920F-B7EC982A53D4}"/>
            </a:ext>
          </a:extLst>
        </xdr:cNvPr>
        <xdr:cNvSpPr txBox="1"/>
      </xdr:nvSpPr>
      <xdr:spPr>
        <a:xfrm>
          <a:off x="848369" y="925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76217</xdr:rowOff>
    </xdr:from>
    <xdr:ext cx="405111" cy="259045"/>
    <xdr:sp macro="" textlink="">
      <xdr:nvSpPr>
        <xdr:cNvPr id="203" name="n_1mainValue【体育館・プール】&#10;有形固定資産減価償却率">
          <a:extLst>
            <a:ext uri="{FF2B5EF4-FFF2-40B4-BE49-F238E27FC236}">
              <a16:creationId xmlns:a16="http://schemas.microsoft.com/office/drawing/2014/main" id="{0225C068-320E-4D99-9051-60B3B621597E}"/>
            </a:ext>
          </a:extLst>
        </xdr:cNvPr>
        <xdr:cNvSpPr txBox="1"/>
      </xdr:nvSpPr>
      <xdr:spPr>
        <a:xfrm>
          <a:off x="32391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19067</xdr:rowOff>
    </xdr:from>
    <xdr:ext cx="405111" cy="259045"/>
    <xdr:sp macro="" textlink="">
      <xdr:nvSpPr>
        <xdr:cNvPr id="204" name="n_2mainValue【体育館・プール】&#10;有形固定資産減価償却率">
          <a:extLst>
            <a:ext uri="{FF2B5EF4-FFF2-40B4-BE49-F238E27FC236}">
              <a16:creationId xmlns:a16="http://schemas.microsoft.com/office/drawing/2014/main" id="{098897E1-33A3-46C6-B34F-D39C44E7EF4E}"/>
            </a:ext>
          </a:extLst>
        </xdr:cNvPr>
        <xdr:cNvSpPr txBox="1"/>
      </xdr:nvSpPr>
      <xdr:spPr>
        <a:xfrm>
          <a:off x="2439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102887</xdr:rowOff>
    </xdr:from>
    <xdr:ext cx="405111" cy="259045"/>
    <xdr:sp macro="" textlink="">
      <xdr:nvSpPr>
        <xdr:cNvPr id="205" name="n_3mainValue【体育館・プール】&#10;有形固定資産減価償却率">
          <a:extLst>
            <a:ext uri="{FF2B5EF4-FFF2-40B4-BE49-F238E27FC236}">
              <a16:creationId xmlns:a16="http://schemas.microsoft.com/office/drawing/2014/main" id="{BD97F310-CF3E-424B-89A6-453C24E56D00}"/>
            </a:ext>
          </a:extLst>
        </xdr:cNvPr>
        <xdr:cNvSpPr txBox="1"/>
      </xdr:nvSpPr>
      <xdr:spPr>
        <a:xfrm>
          <a:off x="1648469" y="1014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30497</xdr:rowOff>
    </xdr:from>
    <xdr:ext cx="405111" cy="259045"/>
    <xdr:sp macro="" textlink="">
      <xdr:nvSpPr>
        <xdr:cNvPr id="206" name="n_4mainValue【体育館・プール】&#10;有形固定資産減価償却率">
          <a:extLst>
            <a:ext uri="{FF2B5EF4-FFF2-40B4-BE49-F238E27FC236}">
              <a16:creationId xmlns:a16="http://schemas.microsoft.com/office/drawing/2014/main" id="{1629B17E-0EA0-4663-99FE-8862EB4A42C8}"/>
            </a:ext>
          </a:extLst>
        </xdr:cNvPr>
        <xdr:cNvSpPr txBox="1"/>
      </xdr:nvSpPr>
      <xdr:spPr>
        <a:xfrm>
          <a:off x="848369"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2770632-4F59-47DA-8166-3C80D431B1B5}"/>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EF1B2669-313F-4056-AE22-426AEBD17E21}"/>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ADB96520-9AB1-4370-9D06-265FF30BACEA}"/>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34668C93-4224-4575-93A5-7B1C9E5A8734}"/>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FAF13ECA-206F-4331-9535-619FB9AB5399}"/>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EB356A53-6A83-47BB-8EA3-F4374AF34A92}"/>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72DC4C80-A0DE-4FF6-841E-89510D96202B}"/>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F0A22689-0979-49B9-BA9A-CBA329A8915E}"/>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A7F88493-F557-447F-93DB-5011F202B678}"/>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6D63EC42-913E-4D05-81E9-AD705EFF0220}"/>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F071C03C-E67F-4C19-8C3F-38B4E809BC10}"/>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57C5E99D-FBE8-46FC-9077-E0DC828D7719}"/>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3CC27149-7870-4D37-9F56-877E15A802F7}"/>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FF175844-F2CB-41A7-BACB-8686AE7A1F4E}"/>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19851626-DA63-45C5-BD2C-9FADE74D74B5}"/>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8E20C626-4C17-4875-A2A4-1D6A01E85610}"/>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938D543A-93F9-417D-9D5F-274398E69041}"/>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6CBE568E-F1A9-4CF0-AEC7-ECFD7DE04FEB}"/>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5B12BE2E-FB44-4C6B-BE4B-702115221D9C}"/>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73C912F3-F9ED-4239-91D8-65A7142AA0CC}"/>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6571B47-18F8-435A-B70C-44EF041EF63B}"/>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DF808688-7CAA-46F4-8E64-8B75EB2EA2B2}"/>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E9AAD08A-8085-4D3D-9733-C2913B65B30D}"/>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BA0D60FF-480D-4604-AAD8-E026AB0D8423}"/>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808B5AD6-EC61-430A-906D-68046B235439}"/>
            </a:ext>
          </a:extLst>
        </xdr:cNvPr>
        <xdr:cNvCxnSpPr/>
      </xdr:nvCxnSpPr>
      <xdr:spPr>
        <a:xfrm flipV="1">
          <a:off x="9429115" y="903922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7BD965B6-B772-4C31-BEBC-9151D871D9EA}"/>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CB1B703C-8CBD-461C-809B-EF08759C155A}"/>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4" name="【体育館・プール】&#10;一人当たり面積最大値テキスト">
          <a:extLst>
            <a:ext uri="{FF2B5EF4-FFF2-40B4-BE49-F238E27FC236}">
              <a16:creationId xmlns:a16="http://schemas.microsoft.com/office/drawing/2014/main" id="{CCB83335-8DDF-44A9-B917-C797ED1E3F39}"/>
            </a:ext>
          </a:extLst>
        </xdr:cNvPr>
        <xdr:cNvSpPr txBox="1"/>
      </xdr:nvSpPr>
      <xdr:spPr>
        <a:xfrm>
          <a:off x="946785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5" name="直線コネクタ 234">
          <a:extLst>
            <a:ext uri="{FF2B5EF4-FFF2-40B4-BE49-F238E27FC236}">
              <a16:creationId xmlns:a16="http://schemas.microsoft.com/office/drawing/2014/main" id="{9E15BD77-C2D3-45A9-A0F4-D6D9E4291C64}"/>
            </a:ext>
          </a:extLst>
        </xdr:cNvPr>
        <xdr:cNvCxnSpPr/>
      </xdr:nvCxnSpPr>
      <xdr:spPr>
        <a:xfrm>
          <a:off x="9363075" y="90392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156227</xdr:rowOff>
    </xdr:from>
    <xdr:ext cx="469744" cy="259045"/>
    <xdr:sp macro="" textlink="">
      <xdr:nvSpPr>
        <xdr:cNvPr id="236" name="【体育館・プール】&#10;一人当たり面積平均値テキスト">
          <a:extLst>
            <a:ext uri="{FF2B5EF4-FFF2-40B4-BE49-F238E27FC236}">
              <a16:creationId xmlns:a16="http://schemas.microsoft.com/office/drawing/2014/main" id="{E2D25EAF-82D3-481A-8BA2-2D1FC0A9B719}"/>
            </a:ext>
          </a:extLst>
        </xdr:cNvPr>
        <xdr:cNvSpPr txBox="1"/>
      </xdr:nvSpPr>
      <xdr:spPr>
        <a:xfrm>
          <a:off x="9467850" y="9874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37" name="フローチャート: 判断 236">
          <a:extLst>
            <a:ext uri="{FF2B5EF4-FFF2-40B4-BE49-F238E27FC236}">
              <a16:creationId xmlns:a16="http://schemas.microsoft.com/office/drawing/2014/main" id="{BA09E2F9-52F0-462D-8279-AA97B56122D4}"/>
            </a:ext>
          </a:extLst>
        </xdr:cNvPr>
        <xdr:cNvSpPr/>
      </xdr:nvSpPr>
      <xdr:spPr>
        <a:xfrm>
          <a:off x="9401175" y="988695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19050</xdr:rowOff>
    </xdr:from>
    <xdr:to>
      <xdr:col>50</xdr:col>
      <xdr:colOff>165100</xdr:colOff>
      <xdr:row>61</xdr:row>
      <xdr:rowOff>120650</xdr:rowOff>
    </xdr:to>
    <xdr:sp macro="" textlink="">
      <xdr:nvSpPr>
        <xdr:cNvPr id="238" name="フローチャート: 判断 237">
          <a:extLst>
            <a:ext uri="{FF2B5EF4-FFF2-40B4-BE49-F238E27FC236}">
              <a16:creationId xmlns:a16="http://schemas.microsoft.com/office/drawing/2014/main" id="{1C285435-80B3-4AB9-AE65-035B042352D4}"/>
            </a:ext>
          </a:extLst>
        </xdr:cNvPr>
        <xdr:cNvSpPr/>
      </xdr:nvSpPr>
      <xdr:spPr>
        <a:xfrm>
          <a:off x="86391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9" name="フローチャート: 判断 238">
          <a:extLst>
            <a:ext uri="{FF2B5EF4-FFF2-40B4-BE49-F238E27FC236}">
              <a16:creationId xmlns:a16="http://schemas.microsoft.com/office/drawing/2014/main" id="{C5434B03-DB89-4C43-9CA7-D6774B16BE31}"/>
            </a:ext>
          </a:extLst>
        </xdr:cNvPr>
        <xdr:cNvSpPr/>
      </xdr:nvSpPr>
      <xdr:spPr>
        <a:xfrm>
          <a:off x="7839075" y="99060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31750</xdr:rowOff>
    </xdr:from>
    <xdr:to>
      <xdr:col>41</xdr:col>
      <xdr:colOff>101600</xdr:colOff>
      <xdr:row>61</xdr:row>
      <xdr:rowOff>133350</xdr:rowOff>
    </xdr:to>
    <xdr:sp macro="" textlink="">
      <xdr:nvSpPr>
        <xdr:cNvPr id="240" name="フローチャート: 判断 239">
          <a:extLst>
            <a:ext uri="{FF2B5EF4-FFF2-40B4-BE49-F238E27FC236}">
              <a16:creationId xmlns:a16="http://schemas.microsoft.com/office/drawing/2014/main" id="{AE0D3679-6282-492A-9F2E-6951E2AFAB20}"/>
            </a:ext>
          </a:extLst>
        </xdr:cNvPr>
        <xdr:cNvSpPr/>
      </xdr:nvSpPr>
      <xdr:spPr>
        <a:xfrm>
          <a:off x="7029450" y="99060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41" name="フローチャート: 判断 240">
          <a:extLst>
            <a:ext uri="{FF2B5EF4-FFF2-40B4-BE49-F238E27FC236}">
              <a16:creationId xmlns:a16="http://schemas.microsoft.com/office/drawing/2014/main" id="{DD5134F4-4B9F-440E-8DF3-45E495568D1A}"/>
            </a:ext>
          </a:extLst>
        </xdr:cNvPr>
        <xdr:cNvSpPr/>
      </xdr:nvSpPr>
      <xdr:spPr>
        <a:xfrm>
          <a:off x="62388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49D3039-AB22-49AD-B364-E046A0097FED}"/>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DC32228-96A1-4B2E-ABFD-5A76DFDCB1AB}"/>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5246973-0434-464F-851E-CC3EE9C959C5}"/>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2DB7A7B-6FE4-43A2-B3A0-9FF21A23256C}"/>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D24D7A6-B338-42BB-A2CC-BCBBBCEBA9BE}"/>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114300</xdr:rowOff>
    </xdr:from>
    <xdr:to>
      <xdr:col>55</xdr:col>
      <xdr:colOff>50800</xdr:colOff>
      <xdr:row>61</xdr:row>
      <xdr:rowOff>44450</xdr:rowOff>
    </xdr:to>
    <xdr:sp macro="" textlink="">
      <xdr:nvSpPr>
        <xdr:cNvPr id="247" name="楕円 246">
          <a:extLst>
            <a:ext uri="{FF2B5EF4-FFF2-40B4-BE49-F238E27FC236}">
              <a16:creationId xmlns:a16="http://schemas.microsoft.com/office/drawing/2014/main" id="{E59F2F81-8DF4-4551-8588-12F73FA3AE2E}"/>
            </a:ext>
          </a:extLst>
        </xdr:cNvPr>
        <xdr:cNvSpPr/>
      </xdr:nvSpPr>
      <xdr:spPr>
        <a:xfrm>
          <a:off x="9401175" y="98298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137177</xdr:rowOff>
    </xdr:from>
    <xdr:ext cx="469744" cy="259045"/>
    <xdr:sp macro="" textlink="">
      <xdr:nvSpPr>
        <xdr:cNvPr id="248" name="【体育館・プール】&#10;一人当たり面積該当値テキスト">
          <a:extLst>
            <a:ext uri="{FF2B5EF4-FFF2-40B4-BE49-F238E27FC236}">
              <a16:creationId xmlns:a16="http://schemas.microsoft.com/office/drawing/2014/main" id="{F38F2BC8-E96B-4F62-A2CE-1E437D51D9C8}"/>
            </a:ext>
          </a:extLst>
        </xdr:cNvPr>
        <xdr:cNvSpPr txBox="1"/>
      </xdr:nvSpPr>
      <xdr:spPr>
        <a:xfrm>
          <a:off x="9467850"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114300</xdr:rowOff>
    </xdr:from>
    <xdr:to>
      <xdr:col>50</xdr:col>
      <xdr:colOff>165100</xdr:colOff>
      <xdr:row>61</xdr:row>
      <xdr:rowOff>44450</xdr:rowOff>
    </xdr:to>
    <xdr:sp macro="" textlink="">
      <xdr:nvSpPr>
        <xdr:cNvPr id="249" name="楕円 248">
          <a:extLst>
            <a:ext uri="{FF2B5EF4-FFF2-40B4-BE49-F238E27FC236}">
              <a16:creationId xmlns:a16="http://schemas.microsoft.com/office/drawing/2014/main" id="{50D33108-DA4E-4812-9F44-81F4578CC6A4}"/>
            </a:ext>
          </a:extLst>
        </xdr:cNvPr>
        <xdr:cNvSpPr/>
      </xdr:nvSpPr>
      <xdr:spPr>
        <a:xfrm>
          <a:off x="8639175" y="9829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165100</xdr:rowOff>
    </xdr:from>
    <xdr:to>
      <xdr:col>55</xdr:col>
      <xdr:colOff>0</xdr:colOff>
      <xdr:row>60</xdr:row>
      <xdr:rowOff>165100</xdr:rowOff>
    </xdr:to>
    <xdr:cxnSp macro="">
      <xdr:nvCxnSpPr>
        <xdr:cNvPr id="250" name="直線コネクタ 249">
          <a:extLst>
            <a:ext uri="{FF2B5EF4-FFF2-40B4-BE49-F238E27FC236}">
              <a16:creationId xmlns:a16="http://schemas.microsoft.com/office/drawing/2014/main" id="{BFE6F3CB-9EDA-42C1-AF61-7B63BFA3655E}"/>
            </a:ext>
          </a:extLst>
        </xdr:cNvPr>
        <xdr:cNvCxnSpPr/>
      </xdr:nvCxnSpPr>
      <xdr:spPr>
        <a:xfrm>
          <a:off x="8686800" y="98774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114300</xdr:rowOff>
    </xdr:from>
    <xdr:to>
      <xdr:col>46</xdr:col>
      <xdr:colOff>38100</xdr:colOff>
      <xdr:row>61</xdr:row>
      <xdr:rowOff>44450</xdr:rowOff>
    </xdr:to>
    <xdr:sp macro="" textlink="">
      <xdr:nvSpPr>
        <xdr:cNvPr id="251" name="楕円 250">
          <a:extLst>
            <a:ext uri="{FF2B5EF4-FFF2-40B4-BE49-F238E27FC236}">
              <a16:creationId xmlns:a16="http://schemas.microsoft.com/office/drawing/2014/main" id="{2BCF98B5-C89A-4F88-AC8F-A308ADC55710}"/>
            </a:ext>
          </a:extLst>
        </xdr:cNvPr>
        <xdr:cNvSpPr/>
      </xdr:nvSpPr>
      <xdr:spPr>
        <a:xfrm>
          <a:off x="7839075" y="98298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165100</xdr:rowOff>
    </xdr:from>
    <xdr:to>
      <xdr:col>50</xdr:col>
      <xdr:colOff>114300</xdr:colOff>
      <xdr:row>60</xdr:row>
      <xdr:rowOff>165100</xdr:rowOff>
    </xdr:to>
    <xdr:cxnSp macro="">
      <xdr:nvCxnSpPr>
        <xdr:cNvPr id="252" name="直線コネクタ 251">
          <a:extLst>
            <a:ext uri="{FF2B5EF4-FFF2-40B4-BE49-F238E27FC236}">
              <a16:creationId xmlns:a16="http://schemas.microsoft.com/office/drawing/2014/main" id="{19BED25D-C3C3-49A9-BE59-95C2B74CA8DB}"/>
            </a:ext>
          </a:extLst>
        </xdr:cNvPr>
        <xdr:cNvCxnSpPr/>
      </xdr:nvCxnSpPr>
      <xdr:spPr>
        <a:xfrm>
          <a:off x="7886700" y="98774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114300</xdr:rowOff>
    </xdr:from>
    <xdr:to>
      <xdr:col>41</xdr:col>
      <xdr:colOff>101600</xdr:colOff>
      <xdr:row>61</xdr:row>
      <xdr:rowOff>44450</xdr:rowOff>
    </xdr:to>
    <xdr:sp macro="" textlink="">
      <xdr:nvSpPr>
        <xdr:cNvPr id="253" name="楕円 252">
          <a:extLst>
            <a:ext uri="{FF2B5EF4-FFF2-40B4-BE49-F238E27FC236}">
              <a16:creationId xmlns:a16="http://schemas.microsoft.com/office/drawing/2014/main" id="{9E93ECB6-63DF-40BA-8A94-6F52EDE633CA}"/>
            </a:ext>
          </a:extLst>
        </xdr:cNvPr>
        <xdr:cNvSpPr/>
      </xdr:nvSpPr>
      <xdr:spPr>
        <a:xfrm>
          <a:off x="7029450" y="98298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165100</xdr:rowOff>
    </xdr:from>
    <xdr:to>
      <xdr:col>45</xdr:col>
      <xdr:colOff>177800</xdr:colOff>
      <xdr:row>60</xdr:row>
      <xdr:rowOff>165100</xdr:rowOff>
    </xdr:to>
    <xdr:cxnSp macro="">
      <xdr:nvCxnSpPr>
        <xdr:cNvPr id="254" name="直線コネクタ 253">
          <a:extLst>
            <a:ext uri="{FF2B5EF4-FFF2-40B4-BE49-F238E27FC236}">
              <a16:creationId xmlns:a16="http://schemas.microsoft.com/office/drawing/2014/main" id="{C689C64F-B5D2-4B18-A747-75570F0E532A}"/>
            </a:ext>
          </a:extLst>
        </xdr:cNvPr>
        <xdr:cNvCxnSpPr/>
      </xdr:nvCxnSpPr>
      <xdr:spPr>
        <a:xfrm>
          <a:off x="7077075" y="98774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114300</xdr:rowOff>
    </xdr:from>
    <xdr:to>
      <xdr:col>36</xdr:col>
      <xdr:colOff>165100</xdr:colOff>
      <xdr:row>61</xdr:row>
      <xdr:rowOff>44450</xdr:rowOff>
    </xdr:to>
    <xdr:sp macro="" textlink="">
      <xdr:nvSpPr>
        <xdr:cNvPr id="255" name="楕円 254">
          <a:extLst>
            <a:ext uri="{FF2B5EF4-FFF2-40B4-BE49-F238E27FC236}">
              <a16:creationId xmlns:a16="http://schemas.microsoft.com/office/drawing/2014/main" id="{BD327750-1E3A-4F5D-91D0-1CD7C980C652}"/>
            </a:ext>
          </a:extLst>
        </xdr:cNvPr>
        <xdr:cNvSpPr/>
      </xdr:nvSpPr>
      <xdr:spPr>
        <a:xfrm>
          <a:off x="6238875" y="9829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165100</xdr:rowOff>
    </xdr:from>
    <xdr:to>
      <xdr:col>41</xdr:col>
      <xdr:colOff>50800</xdr:colOff>
      <xdr:row>60</xdr:row>
      <xdr:rowOff>165100</xdr:rowOff>
    </xdr:to>
    <xdr:cxnSp macro="">
      <xdr:nvCxnSpPr>
        <xdr:cNvPr id="256" name="直線コネクタ 255">
          <a:extLst>
            <a:ext uri="{FF2B5EF4-FFF2-40B4-BE49-F238E27FC236}">
              <a16:creationId xmlns:a16="http://schemas.microsoft.com/office/drawing/2014/main" id="{5DD3580C-A742-4D9B-B6FE-6A05B0C69FE0}"/>
            </a:ext>
          </a:extLst>
        </xdr:cNvPr>
        <xdr:cNvCxnSpPr/>
      </xdr:nvCxnSpPr>
      <xdr:spPr>
        <a:xfrm>
          <a:off x="6286500" y="98774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111777</xdr:rowOff>
    </xdr:from>
    <xdr:ext cx="469744" cy="259045"/>
    <xdr:sp macro="" textlink="">
      <xdr:nvSpPr>
        <xdr:cNvPr id="257" name="n_1aveValue【体育館・プール】&#10;一人当たり面積">
          <a:extLst>
            <a:ext uri="{FF2B5EF4-FFF2-40B4-BE49-F238E27FC236}">
              <a16:creationId xmlns:a16="http://schemas.microsoft.com/office/drawing/2014/main" id="{60690B84-3607-4F9E-B81E-03347DD79382}"/>
            </a:ext>
          </a:extLst>
        </xdr:cNvPr>
        <xdr:cNvSpPr txBox="1"/>
      </xdr:nvSpPr>
      <xdr:spPr>
        <a:xfrm>
          <a:off x="8458277"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124477</xdr:rowOff>
    </xdr:from>
    <xdr:ext cx="469744" cy="259045"/>
    <xdr:sp macro="" textlink="">
      <xdr:nvSpPr>
        <xdr:cNvPr id="258" name="n_2aveValue【体育館・プール】&#10;一人当たり面積">
          <a:extLst>
            <a:ext uri="{FF2B5EF4-FFF2-40B4-BE49-F238E27FC236}">
              <a16:creationId xmlns:a16="http://schemas.microsoft.com/office/drawing/2014/main" id="{3E612C1E-39BC-4EC4-A10F-C02B2433625A}"/>
            </a:ext>
          </a:extLst>
        </xdr:cNvPr>
        <xdr:cNvSpPr txBox="1"/>
      </xdr:nvSpPr>
      <xdr:spPr>
        <a:xfrm>
          <a:off x="767722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124477</xdr:rowOff>
    </xdr:from>
    <xdr:ext cx="469744" cy="259045"/>
    <xdr:sp macro="" textlink="">
      <xdr:nvSpPr>
        <xdr:cNvPr id="259" name="n_3aveValue【体育館・プール】&#10;一人当たり面積">
          <a:extLst>
            <a:ext uri="{FF2B5EF4-FFF2-40B4-BE49-F238E27FC236}">
              <a16:creationId xmlns:a16="http://schemas.microsoft.com/office/drawing/2014/main" id="{8717C901-4B1C-4115-B71B-BB7863A5593E}"/>
            </a:ext>
          </a:extLst>
        </xdr:cNvPr>
        <xdr:cNvSpPr txBox="1"/>
      </xdr:nvSpPr>
      <xdr:spPr>
        <a:xfrm>
          <a:off x="6867602"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111777</xdr:rowOff>
    </xdr:from>
    <xdr:ext cx="469744" cy="259045"/>
    <xdr:sp macro="" textlink="">
      <xdr:nvSpPr>
        <xdr:cNvPr id="260" name="n_4aveValue【体育館・プール】&#10;一人当たり面積">
          <a:extLst>
            <a:ext uri="{FF2B5EF4-FFF2-40B4-BE49-F238E27FC236}">
              <a16:creationId xmlns:a16="http://schemas.microsoft.com/office/drawing/2014/main" id="{720D5638-AEC7-4522-ABD0-1AE38CABA1BD}"/>
            </a:ext>
          </a:extLst>
        </xdr:cNvPr>
        <xdr:cNvSpPr txBox="1"/>
      </xdr:nvSpPr>
      <xdr:spPr>
        <a:xfrm>
          <a:off x="60675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60977</xdr:rowOff>
    </xdr:from>
    <xdr:ext cx="469744" cy="259045"/>
    <xdr:sp macro="" textlink="">
      <xdr:nvSpPr>
        <xdr:cNvPr id="261" name="n_1mainValue【体育館・プール】&#10;一人当たり面積">
          <a:extLst>
            <a:ext uri="{FF2B5EF4-FFF2-40B4-BE49-F238E27FC236}">
              <a16:creationId xmlns:a16="http://schemas.microsoft.com/office/drawing/2014/main" id="{D8A5AF7C-05C7-4ED8-9C9B-DE85CE401786}"/>
            </a:ext>
          </a:extLst>
        </xdr:cNvPr>
        <xdr:cNvSpPr txBox="1"/>
      </xdr:nvSpPr>
      <xdr:spPr>
        <a:xfrm>
          <a:off x="8458277"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60977</xdr:rowOff>
    </xdr:from>
    <xdr:ext cx="469744" cy="259045"/>
    <xdr:sp macro="" textlink="">
      <xdr:nvSpPr>
        <xdr:cNvPr id="262" name="n_2mainValue【体育館・プール】&#10;一人当たり面積">
          <a:extLst>
            <a:ext uri="{FF2B5EF4-FFF2-40B4-BE49-F238E27FC236}">
              <a16:creationId xmlns:a16="http://schemas.microsoft.com/office/drawing/2014/main" id="{0E001F25-07EC-430E-820B-C8CEC2B35F2C}"/>
            </a:ext>
          </a:extLst>
        </xdr:cNvPr>
        <xdr:cNvSpPr txBox="1"/>
      </xdr:nvSpPr>
      <xdr:spPr>
        <a:xfrm>
          <a:off x="7677227"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60977</xdr:rowOff>
    </xdr:from>
    <xdr:ext cx="469744" cy="259045"/>
    <xdr:sp macro="" textlink="">
      <xdr:nvSpPr>
        <xdr:cNvPr id="263" name="n_3mainValue【体育館・プール】&#10;一人当たり面積">
          <a:extLst>
            <a:ext uri="{FF2B5EF4-FFF2-40B4-BE49-F238E27FC236}">
              <a16:creationId xmlns:a16="http://schemas.microsoft.com/office/drawing/2014/main" id="{55EA9384-2CB8-441B-9274-AEAC691D0E46}"/>
            </a:ext>
          </a:extLst>
        </xdr:cNvPr>
        <xdr:cNvSpPr txBox="1"/>
      </xdr:nvSpPr>
      <xdr:spPr>
        <a:xfrm>
          <a:off x="6867602"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60977</xdr:rowOff>
    </xdr:from>
    <xdr:ext cx="469744" cy="259045"/>
    <xdr:sp macro="" textlink="">
      <xdr:nvSpPr>
        <xdr:cNvPr id="264" name="n_4mainValue【体育館・プール】&#10;一人当たり面積">
          <a:extLst>
            <a:ext uri="{FF2B5EF4-FFF2-40B4-BE49-F238E27FC236}">
              <a16:creationId xmlns:a16="http://schemas.microsoft.com/office/drawing/2014/main" id="{A52066E1-9325-4A99-BB06-0589B1029BF6}"/>
            </a:ext>
          </a:extLst>
        </xdr:cNvPr>
        <xdr:cNvSpPr txBox="1"/>
      </xdr:nvSpPr>
      <xdr:spPr>
        <a:xfrm>
          <a:off x="6067502"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2951479A-38F7-4D20-AEB4-45947749E15F}"/>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673A9E64-96C2-4511-9EDD-DFABAF4FB6C6}"/>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7B6F547F-1B59-4DB3-A8AD-2ACC53794215}"/>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29BD4A37-DBD8-4B82-997F-80BEDD66065D}"/>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FB87C43F-7223-485F-AE5B-6B51783DB420}"/>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7A070D83-193E-482F-8B10-D62A1416E683}"/>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554B9EAC-D2A4-4B4F-AFDF-5FB2F99CDE1E}"/>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85D2A4F6-F3CE-48A8-9833-D007D01C59DB}"/>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5AFDA340-469D-4E47-AD54-4CDF4EAE93C5}"/>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2FC820D3-0C31-431D-9862-EF34019BF9FA}"/>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EC42A20D-9AFF-485A-8B4A-8EE802BA0122}"/>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EF6E201D-B1F9-4794-8174-B3D1AE6FA0AE}"/>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7" name="テキスト ボックス 276">
          <a:extLst>
            <a:ext uri="{FF2B5EF4-FFF2-40B4-BE49-F238E27FC236}">
              <a16:creationId xmlns:a16="http://schemas.microsoft.com/office/drawing/2014/main" id="{7D95D130-2BED-43FE-ABD6-874D9D1BFCBF}"/>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4B721FBA-0AAA-4E52-AAFE-57DB52B76312}"/>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AB97ED0F-4ECC-4291-B07A-DBE0B483F6F7}"/>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DF002EEE-DD39-425A-8C69-BCBAD0A42343}"/>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3FD91D09-145E-4DDE-907E-C52D680E7F2D}"/>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807E6EA6-9EC2-4E0B-8145-CBED45D13A3B}"/>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12726F51-788B-4789-8CE7-CECDA35EE275}"/>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B99ADF3F-800C-48D0-9FAE-99A25F0B4F59}"/>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27817BF6-BFD1-48DD-87A6-9913B1FA2EC2}"/>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58AC020B-782C-46A6-97B9-80B7C7321A11}"/>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71603D01-026C-43C3-9370-D06265481FBB}"/>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6B87BA8B-DC0F-4ACB-A27D-00AFA399CDF2}"/>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19050</xdr:rowOff>
    </xdr:from>
    <xdr:to>
      <xdr:col>24</xdr:col>
      <xdr:colOff>62865</xdr:colOff>
      <xdr:row>87</xdr:row>
      <xdr:rowOff>22861</xdr:rowOff>
    </xdr:to>
    <xdr:cxnSp macro="">
      <xdr:nvCxnSpPr>
        <xdr:cNvPr id="289" name="直線コネクタ 288">
          <a:extLst>
            <a:ext uri="{FF2B5EF4-FFF2-40B4-BE49-F238E27FC236}">
              <a16:creationId xmlns:a16="http://schemas.microsoft.com/office/drawing/2014/main" id="{D13D7DC9-B7FB-4197-836B-11C00027B209}"/>
            </a:ext>
          </a:extLst>
        </xdr:cNvPr>
        <xdr:cNvCxnSpPr/>
      </xdr:nvCxnSpPr>
      <xdr:spPr>
        <a:xfrm flipV="1">
          <a:off x="4180840" y="12811125"/>
          <a:ext cx="0" cy="1302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8E2A8B05-8036-4588-B045-CE2DCD10CE8A}"/>
            </a:ext>
          </a:extLst>
        </xdr:cNvPr>
        <xdr:cNvSpPr txBox="1"/>
      </xdr:nvSpPr>
      <xdr:spPr>
        <a:xfrm>
          <a:off x="4219575" y="1411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91" name="直線コネクタ 290">
          <a:extLst>
            <a:ext uri="{FF2B5EF4-FFF2-40B4-BE49-F238E27FC236}">
              <a16:creationId xmlns:a16="http://schemas.microsoft.com/office/drawing/2014/main" id="{D22E7761-7D02-4C6C-9F65-E9DD5DF0D1CF}"/>
            </a:ext>
          </a:extLst>
        </xdr:cNvPr>
        <xdr:cNvCxnSpPr/>
      </xdr:nvCxnSpPr>
      <xdr:spPr>
        <a:xfrm>
          <a:off x="4105275" y="14113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137177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B865CC93-BF1B-4F2F-A12E-500F66328D6D}"/>
            </a:ext>
          </a:extLst>
        </xdr:cNvPr>
        <xdr:cNvSpPr txBox="1"/>
      </xdr:nvSpPr>
      <xdr:spPr>
        <a:xfrm>
          <a:off x="4219575" y="1260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19050</xdr:rowOff>
    </xdr:from>
    <xdr:to>
      <xdr:col>24</xdr:col>
      <xdr:colOff>152400</xdr:colOff>
      <xdr:row>79</xdr:row>
      <xdr:rowOff>19050</xdr:rowOff>
    </xdr:to>
    <xdr:cxnSp macro="">
      <xdr:nvCxnSpPr>
        <xdr:cNvPr id="293" name="直線コネクタ 292">
          <a:extLst>
            <a:ext uri="{FF2B5EF4-FFF2-40B4-BE49-F238E27FC236}">
              <a16:creationId xmlns:a16="http://schemas.microsoft.com/office/drawing/2014/main" id="{B7EB0600-CBA8-41F7-97E3-5F935F4FE399}"/>
            </a:ext>
          </a:extLst>
        </xdr:cNvPr>
        <xdr:cNvCxnSpPr/>
      </xdr:nvCxnSpPr>
      <xdr:spPr>
        <a:xfrm>
          <a:off x="4105275" y="128111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140988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65A5F138-EDB5-4D82-978A-916555EC151D}"/>
            </a:ext>
          </a:extLst>
        </xdr:cNvPr>
        <xdr:cNvSpPr txBox="1"/>
      </xdr:nvSpPr>
      <xdr:spPr>
        <a:xfrm>
          <a:off x="4219575" y="13422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5" name="フローチャート: 判断 294">
          <a:extLst>
            <a:ext uri="{FF2B5EF4-FFF2-40B4-BE49-F238E27FC236}">
              <a16:creationId xmlns:a16="http://schemas.microsoft.com/office/drawing/2014/main" id="{048ED9AF-D75D-4456-9FF1-6827C6D79A7C}"/>
            </a:ext>
          </a:extLst>
        </xdr:cNvPr>
        <xdr:cNvSpPr/>
      </xdr:nvSpPr>
      <xdr:spPr>
        <a:xfrm>
          <a:off x="4124325" y="134372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124461</xdr:rowOff>
    </xdr:from>
    <xdr:to>
      <xdr:col>20</xdr:col>
      <xdr:colOff>38100</xdr:colOff>
      <xdr:row>83</xdr:row>
      <xdr:rowOff>54611</xdr:rowOff>
    </xdr:to>
    <xdr:sp macro="" textlink="">
      <xdr:nvSpPr>
        <xdr:cNvPr id="296" name="フローチャート: 判断 295">
          <a:extLst>
            <a:ext uri="{FF2B5EF4-FFF2-40B4-BE49-F238E27FC236}">
              <a16:creationId xmlns:a16="http://schemas.microsoft.com/office/drawing/2014/main" id="{118CA258-F2B2-4016-932C-17272025D315}"/>
            </a:ext>
          </a:extLst>
        </xdr:cNvPr>
        <xdr:cNvSpPr/>
      </xdr:nvSpPr>
      <xdr:spPr>
        <a:xfrm>
          <a:off x="3381375" y="133991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97" name="フローチャート: 判断 296">
          <a:extLst>
            <a:ext uri="{FF2B5EF4-FFF2-40B4-BE49-F238E27FC236}">
              <a16:creationId xmlns:a16="http://schemas.microsoft.com/office/drawing/2014/main" id="{F05E7ABD-344A-46AF-A61B-48F53EC7C2E7}"/>
            </a:ext>
          </a:extLst>
        </xdr:cNvPr>
        <xdr:cNvSpPr/>
      </xdr:nvSpPr>
      <xdr:spPr>
        <a:xfrm>
          <a:off x="2571750" y="1333753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8" name="フローチャート: 判断 297">
          <a:extLst>
            <a:ext uri="{FF2B5EF4-FFF2-40B4-BE49-F238E27FC236}">
              <a16:creationId xmlns:a16="http://schemas.microsoft.com/office/drawing/2014/main" id="{B889C66D-AED6-4EED-A16A-1C7F1A86C86D}"/>
            </a:ext>
          </a:extLst>
        </xdr:cNvPr>
        <xdr:cNvSpPr/>
      </xdr:nvSpPr>
      <xdr:spPr>
        <a:xfrm>
          <a:off x="1781175" y="1329943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162561</xdr:rowOff>
    </xdr:from>
    <xdr:to>
      <xdr:col>6</xdr:col>
      <xdr:colOff>38100</xdr:colOff>
      <xdr:row>82</xdr:row>
      <xdr:rowOff>92711</xdr:rowOff>
    </xdr:to>
    <xdr:sp macro="" textlink="">
      <xdr:nvSpPr>
        <xdr:cNvPr id="299" name="フローチャート: 判断 298">
          <a:extLst>
            <a:ext uri="{FF2B5EF4-FFF2-40B4-BE49-F238E27FC236}">
              <a16:creationId xmlns:a16="http://schemas.microsoft.com/office/drawing/2014/main" id="{E1850613-FB86-4310-BCF1-66DA56C21C90}"/>
            </a:ext>
          </a:extLst>
        </xdr:cNvPr>
        <xdr:cNvSpPr/>
      </xdr:nvSpPr>
      <xdr:spPr>
        <a:xfrm>
          <a:off x="981075" y="132753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387DF6E-F17F-4DE8-8F9F-E94A7F297443}"/>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86BD3E4-AD5E-42BD-A868-DC98AD0046A4}"/>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936A3E7-65FC-4831-BFD9-FCC1F88B01A5}"/>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AE9310A-4733-45FE-894E-8DAF11223830}"/>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8F74DAC-D46E-4099-A543-6BDD817759E0}"/>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139700</xdr:rowOff>
    </xdr:from>
    <xdr:to>
      <xdr:col>24</xdr:col>
      <xdr:colOff>114300</xdr:colOff>
      <xdr:row>79</xdr:row>
      <xdr:rowOff>69850</xdr:rowOff>
    </xdr:to>
    <xdr:sp macro="" textlink="">
      <xdr:nvSpPr>
        <xdr:cNvPr id="305" name="楕円 304">
          <a:extLst>
            <a:ext uri="{FF2B5EF4-FFF2-40B4-BE49-F238E27FC236}">
              <a16:creationId xmlns:a16="http://schemas.microsoft.com/office/drawing/2014/main" id="{DC72658D-CB09-4047-B5F8-8FBA49EAB560}"/>
            </a:ext>
          </a:extLst>
        </xdr:cNvPr>
        <xdr:cNvSpPr/>
      </xdr:nvSpPr>
      <xdr:spPr>
        <a:xfrm>
          <a:off x="4124325" y="127730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92727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5C8F4A17-583F-4945-A67F-70FA0414E098}"/>
            </a:ext>
          </a:extLst>
        </xdr:cNvPr>
        <xdr:cNvSpPr txBox="1"/>
      </xdr:nvSpPr>
      <xdr:spPr>
        <a:xfrm>
          <a:off x="4219575" y="1272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86361</xdr:rowOff>
    </xdr:from>
    <xdr:to>
      <xdr:col>20</xdr:col>
      <xdr:colOff>38100</xdr:colOff>
      <xdr:row>82</xdr:row>
      <xdr:rowOff>16511</xdr:rowOff>
    </xdr:to>
    <xdr:sp macro="" textlink="">
      <xdr:nvSpPr>
        <xdr:cNvPr id="307" name="楕円 306">
          <a:extLst>
            <a:ext uri="{FF2B5EF4-FFF2-40B4-BE49-F238E27FC236}">
              <a16:creationId xmlns:a16="http://schemas.microsoft.com/office/drawing/2014/main" id="{D992DC54-B295-46B3-B893-0A297CDFC230}"/>
            </a:ext>
          </a:extLst>
        </xdr:cNvPr>
        <xdr:cNvSpPr/>
      </xdr:nvSpPr>
      <xdr:spPr>
        <a:xfrm>
          <a:off x="3381375" y="1319911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19050</xdr:rowOff>
    </xdr:from>
    <xdr:to>
      <xdr:col>24</xdr:col>
      <xdr:colOff>63500</xdr:colOff>
      <xdr:row>81</xdr:row>
      <xdr:rowOff>137161</xdr:rowOff>
    </xdr:to>
    <xdr:cxnSp macro="">
      <xdr:nvCxnSpPr>
        <xdr:cNvPr id="308" name="直線コネクタ 307">
          <a:extLst>
            <a:ext uri="{FF2B5EF4-FFF2-40B4-BE49-F238E27FC236}">
              <a16:creationId xmlns:a16="http://schemas.microsoft.com/office/drawing/2014/main" id="{B5F0A4C8-A8E3-4F02-B028-7588E82D7467}"/>
            </a:ext>
          </a:extLst>
        </xdr:cNvPr>
        <xdr:cNvCxnSpPr/>
      </xdr:nvCxnSpPr>
      <xdr:spPr>
        <a:xfrm flipV="1">
          <a:off x="3429000" y="12811125"/>
          <a:ext cx="752475" cy="44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36830</xdr:rowOff>
    </xdr:from>
    <xdr:to>
      <xdr:col>15</xdr:col>
      <xdr:colOff>101600</xdr:colOff>
      <xdr:row>81</xdr:row>
      <xdr:rowOff>138430</xdr:rowOff>
    </xdr:to>
    <xdr:sp macro="" textlink="">
      <xdr:nvSpPr>
        <xdr:cNvPr id="309" name="楕円 308">
          <a:extLst>
            <a:ext uri="{FF2B5EF4-FFF2-40B4-BE49-F238E27FC236}">
              <a16:creationId xmlns:a16="http://schemas.microsoft.com/office/drawing/2014/main" id="{7B00DC26-59CC-4D88-A122-20B1F1DC43F2}"/>
            </a:ext>
          </a:extLst>
        </xdr:cNvPr>
        <xdr:cNvSpPr/>
      </xdr:nvSpPr>
      <xdr:spPr>
        <a:xfrm>
          <a:off x="2571750" y="131527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87630</xdr:rowOff>
    </xdr:from>
    <xdr:to>
      <xdr:col>19</xdr:col>
      <xdr:colOff>177800</xdr:colOff>
      <xdr:row>81</xdr:row>
      <xdr:rowOff>137161</xdr:rowOff>
    </xdr:to>
    <xdr:cxnSp macro="">
      <xdr:nvCxnSpPr>
        <xdr:cNvPr id="310" name="直線コネクタ 309">
          <a:extLst>
            <a:ext uri="{FF2B5EF4-FFF2-40B4-BE49-F238E27FC236}">
              <a16:creationId xmlns:a16="http://schemas.microsoft.com/office/drawing/2014/main" id="{9DCC1A52-C8D0-4D27-84B0-C4EBD2ACC112}"/>
            </a:ext>
          </a:extLst>
        </xdr:cNvPr>
        <xdr:cNvCxnSpPr/>
      </xdr:nvCxnSpPr>
      <xdr:spPr>
        <a:xfrm>
          <a:off x="2619375" y="13200380"/>
          <a:ext cx="809625"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55880</xdr:rowOff>
    </xdr:from>
    <xdr:to>
      <xdr:col>10</xdr:col>
      <xdr:colOff>165100</xdr:colOff>
      <xdr:row>84</xdr:row>
      <xdr:rowOff>157480</xdr:rowOff>
    </xdr:to>
    <xdr:sp macro="" textlink="">
      <xdr:nvSpPr>
        <xdr:cNvPr id="311" name="楕円 310">
          <a:extLst>
            <a:ext uri="{FF2B5EF4-FFF2-40B4-BE49-F238E27FC236}">
              <a16:creationId xmlns:a16="http://schemas.microsoft.com/office/drawing/2014/main" id="{4C0EC762-5F8D-46CB-86A3-B46A6F542EB3}"/>
            </a:ext>
          </a:extLst>
        </xdr:cNvPr>
        <xdr:cNvSpPr/>
      </xdr:nvSpPr>
      <xdr:spPr>
        <a:xfrm>
          <a:off x="1781175" y="136575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87630</xdr:rowOff>
    </xdr:from>
    <xdr:to>
      <xdr:col>15</xdr:col>
      <xdr:colOff>50800</xdr:colOff>
      <xdr:row>84</xdr:row>
      <xdr:rowOff>106680</xdr:rowOff>
    </xdr:to>
    <xdr:cxnSp macro="">
      <xdr:nvCxnSpPr>
        <xdr:cNvPr id="312" name="直線コネクタ 311">
          <a:extLst>
            <a:ext uri="{FF2B5EF4-FFF2-40B4-BE49-F238E27FC236}">
              <a16:creationId xmlns:a16="http://schemas.microsoft.com/office/drawing/2014/main" id="{EA66FA48-C79F-4066-9D25-373409F17598}"/>
            </a:ext>
          </a:extLst>
        </xdr:cNvPr>
        <xdr:cNvCxnSpPr/>
      </xdr:nvCxnSpPr>
      <xdr:spPr>
        <a:xfrm flipV="1">
          <a:off x="1828800" y="13200380"/>
          <a:ext cx="790575" cy="5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170180</xdr:rowOff>
    </xdr:from>
    <xdr:to>
      <xdr:col>6</xdr:col>
      <xdr:colOff>38100</xdr:colOff>
      <xdr:row>84</xdr:row>
      <xdr:rowOff>100330</xdr:rowOff>
    </xdr:to>
    <xdr:sp macro="" textlink="">
      <xdr:nvSpPr>
        <xdr:cNvPr id="313" name="楕円 312">
          <a:extLst>
            <a:ext uri="{FF2B5EF4-FFF2-40B4-BE49-F238E27FC236}">
              <a16:creationId xmlns:a16="http://schemas.microsoft.com/office/drawing/2014/main" id="{113F035C-13DF-4AA7-8356-111FF590EB99}"/>
            </a:ext>
          </a:extLst>
        </xdr:cNvPr>
        <xdr:cNvSpPr/>
      </xdr:nvSpPr>
      <xdr:spPr>
        <a:xfrm>
          <a:off x="981075" y="136004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49530</xdr:rowOff>
    </xdr:from>
    <xdr:to>
      <xdr:col>10</xdr:col>
      <xdr:colOff>114300</xdr:colOff>
      <xdr:row>84</xdr:row>
      <xdr:rowOff>106680</xdr:rowOff>
    </xdr:to>
    <xdr:cxnSp macro="">
      <xdr:nvCxnSpPr>
        <xdr:cNvPr id="314" name="直線コネクタ 313">
          <a:extLst>
            <a:ext uri="{FF2B5EF4-FFF2-40B4-BE49-F238E27FC236}">
              <a16:creationId xmlns:a16="http://schemas.microsoft.com/office/drawing/2014/main" id="{410EAC43-1285-4EA2-9181-B0CCFCE89BBB}"/>
            </a:ext>
          </a:extLst>
        </xdr:cNvPr>
        <xdr:cNvCxnSpPr/>
      </xdr:nvCxnSpPr>
      <xdr:spPr>
        <a:xfrm>
          <a:off x="1028700" y="13648055"/>
          <a:ext cx="8001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45738</xdr:rowOff>
    </xdr:from>
    <xdr:ext cx="405111" cy="259045"/>
    <xdr:sp macro="" textlink="">
      <xdr:nvSpPr>
        <xdr:cNvPr id="315" name="n_1aveValue【福祉施設】&#10;有形固定資産減価償却率">
          <a:extLst>
            <a:ext uri="{FF2B5EF4-FFF2-40B4-BE49-F238E27FC236}">
              <a16:creationId xmlns:a16="http://schemas.microsoft.com/office/drawing/2014/main" id="{EC17A627-80B5-48AE-9BE5-C9C6CCD25DC2}"/>
            </a:ext>
          </a:extLst>
        </xdr:cNvPr>
        <xdr:cNvSpPr txBox="1"/>
      </xdr:nvSpPr>
      <xdr:spPr>
        <a:xfrm>
          <a:off x="3239144" y="13488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316" name="n_2aveValue【福祉施設】&#10;有形固定資産減価償却率">
          <a:extLst>
            <a:ext uri="{FF2B5EF4-FFF2-40B4-BE49-F238E27FC236}">
              <a16:creationId xmlns:a16="http://schemas.microsoft.com/office/drawing/2014/main" id="{6DA0FB9A-73E5-4220-AD64-8A3120BAEBED}"/>
            </a:ext>
          </a:extLst>
        </xdr:cNvPr>
        <xdr:cNvSpPr txBox="1"/>
      </xdr:nvSpPr>
      <xdr:spPr>
        <a:xfrm>
          <a:off x="2439044" y="13430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7" name="n_3aveValue【福祉施設】&#10;有形固定資産減価償却率">
          <a:extLst>
            <a:ext uri="{FF2B5EF4-FFF2-40B4-BE49-F238E27FC236}">
              <a16:creationId xmlns:a16="http://schemas.microsoft.com/office/drawing/2014/main" id="{C56065A3-3229-48CE-861A-4F88752C8814}"/>
            </a:ext>
          </a:extLst>
        </xdr:cNvPr>
        <xdr:cNvSpPr txBox="1"/>
      </xdr:nvSpPr>
      <xdr:spPr>
        <a:xfrm>
          <a:off x="1648469"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109238</xdr:rowOff>
    </xdr:from>
    <xdr:ext cx="405111" cy="259045"/>
    <xdr:sp macro="" textlink="">
      <xdr:nvSpPr>
        <xdr:cNvPr id="318" name="n_4aveValue【福祉施設】&#10;有形固定資産減価償却率">
          <a:extLst>
            <a:ext uri="{FF2B5EF4-FFF2-40B4-BE49-F238E27FC236}">
              <a16:creationId xmlns:a16="http://schemas.microsoft.com/office/drawing/2014/main" id="{5771665E-3AA4-4408-9B86-A9738304568D}"/>
            </a:ext>
          </a:extLst>
        </xdr:cNvPr>
        <xdr:cNvSpPr txBox="1"/>
      </xdr:nvSpPr>
      <xdr:spPr>
        <a:xfrm>
          <a:off x="848369" y="13060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33038</xdr:rowOff>
    </xdr:from>
    <xdr:ext cx="405111" cy="259045"/>
    <xdr:sp macro="" textlink="">
      <xdr:nvSpPr>
        <xdr:cNvPr id="319" name="n_1mainValue【福祉施設】&#10;有形固定資産減価償却率">
          <a:extLst>
            <a:ext uri="{FF2B5EF4-FFF2-40B4-BE49-F238E27FC236}">
              <a16:creationId xmlns:a16="http://schemas.microsoft.com/office/drawing/2014/main" id="{AC117792-FF91-4FD9-BC88-EA87638812A6}"/>
            </a:ext>
          </a:extLst>
        </xdr:cNvPr>
        <xdr:cNvSpPr txBox="1"/>
      </xdr:nvSpPr>
      <xdr:spPr>
        <a:xfrm>
          <a:off x="3239144" y="12983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154957</xdr:rowOff>
    </xdr:from>
    <xdr:ext cx="405111" cy="259045"/>
    <xdr:sp macro="" textlink="">
      <xdr:nvSpPr>
        <xdr:cNvPr id="320" name="n_2mainValue【福祉施設】&#10;有形固定資産減価償却率">
          <a:extLst>
            <a:ext uri="{FF2B5EF4-FFF2-40B4-BE49-F238E27FC236}">
              <a16:creationId xmlns:a16="http://schemas.microsoft.com/office/drawing/2014/main" id="{2AFDCCE1-2E33-4DA8-AED1-458E2A93ABC9}"/>
            </a:ext>
          </a:extLst>
        </xdr:cNvPr>
        <xdr:cNvSpPr txBox="1"/>
      </xdr:nvSpPr>
      <xdr:spPr>
        <a:xfrm>
          <a:off x="2439044" y="1294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148607</xdr:rowOff>
    </xdr:from>
    <xdr:ext cx="405111" cy="259045"/>
    <xdr:sp macro="" textlink="">
      <xdr:nvSpPr>
        <xdr:cNvPr id="321" name="n_3mainValue【福祉施設】&#10;有形固定資産減価償却率">
          <a:extLst>
            <a:ext uri="{FF2B5EF4-FFF2-40B4-BE49-F238E27FC236}">
              <a16:creationId xmlns:a16="http://schemas.microsoft.com/office/drawing/2014/main" id="{D545D401-70CF-46E2-9E28-4E5419A801FE}"/>
            </a:ext>
          </a:extLst>
        </xdr:cNvPr>
        <xdr:cNvSpPr txBox="1"/>
      </xdr:nvSpPr>
      <xdr:spPr>
        <a:xfrm>
          <a:off x="1648469"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91457</xdr:rowOff>
    </xdr:from>
    <xdr:ext cx="405111" cy="259045"/>
    <xdr:sp macro="" textlink="">
      <xdr:nvSpPr>
        <xdr:cNvPr id="322" name="n_4mainValue【福祉施設】&#10;有形固定資産減価償却率">
          <a:extLst>
            <a:ext uri="{FF2B5EF4-FFF2-40B4-BE49-F238E27FC236}">
              <a16:creationId xmlns:a16="http://schemas.microsoft.com/office/drawing/2014/main" id="{3EF73123-6D31-4F9F-A501-DD360482D2AF}"/>
            </a:ext>
          </a:extLst>
        </xdr:cNvPr>
        <xdr:cNvSpPr txBox="1"/>
      </xdr:nvSpPr>
      <xdr:spPr>
        <a:xfrm>
          <a:off x="848369"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A1B9596A-CA95-435F-A2EA-C6405DA7674A}"/>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6C6B4196-5CDB-459D-9F2D-A6604DDA039B}"/>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94DECD5F-36BF-4DD0-81D9-A54E5C61D9ED}"/>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6C435F2A-1273-455F-A0C1-9BECD64895C7}"/>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D543E3C1-5CEC-4460-8C87-E730C9B47BB6}"/>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2DB0E6B3-B37A-4296-9B05-F163B0D7EBB9}"/>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3A87A620-3AD4-4089-A7F9-55DD67B5F0AA}"/>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E892C208-9796-4121-A106-9D495078788C}"/>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E212E8F4-857B-4C0F-92B6-12176CC44E60}"/>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F3A5D50F-B5DF-4EE9-99D7-275855ECA854}"/>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60E87A03-8FB2-4977-A03D-2481820F4993}"/>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FA394A7B-4C49-42DA-AF61-ED169A519842}"/>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9A5A90B0-0F1B-4737-83F9-09A0B640FB9E}"/>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AE6D82CB-0EAC-4656-98AF-5AA05319442F}"/>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83E12AD9-96CE-473A-BD32-E48D5FB94BA5}"/>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E31B8C1D-0E9D-4BDF-BCFD-0990E3C37AA3}"/>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388AB9A9-3A02-41E5-9625-BBFED4B58C5E}"/>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66A3BFD2-DA1D-4115-9DAF-3768E143C144}"/>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D15BEB31-F888-463F-95BE-8EC32F313447}"/>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A12DB085-59DF-4F7D-9F38-1707FFEB3383}"/>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B89A86AA-3994-4D94-B158-F632B4A70936}"/>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719718AD-F34F-47CB-A0C1-71D3AF579213}"/>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80AC7F9D-8231-47F4-9F32-37D718770B5A}"/>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E27A7C21-515D-4268-883E-5B2516695E9F}"/>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DFA1E218-1AD7-4C04-B251-0697271BA1FD}"/>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48" name="直線コネクタ 347">
          <a:extLst>
            <a:ext uri="{FF2B5EF4-FFF2-40B4-BE49-F238E27FC236}">
              <a16:creationId xmlns:a16="http://schemas.microsoft.com/office/drawing/2014/main" id="{150AA0CC-637E-4B88-85F1-EDC4C5286BC7}"/>
            </a:ext>
          </a:extLst>
        </xdr:cNvPr>
        <xdr:cNvCxnSpPr/>
      </xdr:nvCxnSpPr>
      <xdr:spPr>
        <a:xfrm flipV="1">
          <a:off x="9429115" y="12668250"/>
          <a:ext cx="0" cy="1236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9" name="【福祉施設】&#10;一人当たり面積最小値テキスト">
          <a:extLst>
            <a:ext uri="{FF2B5EF4-FFF2-40B4-BE49-F238E27FC236}">
              <a16:creationId xmlns:a16="http://schemas.microsoft.com/office/drawing/2014/main" id="{9D621089-303D-425B-BCF8-CDF0B26881EA}"/>
            </a:ext>
          </a:extLst>
        </xdr:cNvPr>
        <xdr:cNvSpPr txBox="1"/>
      </xdr:nvSpPr>
      <xdr:spPr>
        <a:xfrm>
          <a:off x="9467850"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0" name="直線コネクタ 349">
          <a:extLst>
            <a:ext uri="{FF2B5EF4-FFF2-40B4-BE49-F238E27FC236}">
              <a16:creationId xmlns:a16="http://schemas.microsoft.com/office/drawing/2014/main" id="{F01F719B-BB53-4F8F-B53C-B7F171D45E0B}"/>
            </a:ext>
          </a:extLst>
        </xdr:cNvPr>
        <xdr:cNvCxnSpPr/>
      </xdr:nvCxnSpPr>
      <xdr:spPr>
        <a:xfrm>
          <a:off x="9363075" y="139046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51" name="【福祉施設】&#10;一人当たり面積最大値テキスト">
          <a:extLst>
            <a:ext uri="{FF2B5EF4-FFF2-40B4-BE49-F238E27FC236}">
              <a16:creationId xmlns:a16="http://schemas.microsoft.com/office/drawing/2014/main" id="{AFB7D52E-80B5-445E-99B8-E85B391537EE}"/>
            </a:ext>
          </a:extLst>
        </xdr:cNvPr>
        <xdr:cNvSpPr txBox="1"/>
      </xdr:nvSpPr>
      <xdr:spPr>
        <a:xfrm>
          <a:off x="9467850" y="1246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2" name="直線コネクタ 351">
          <a:extLst>
            <a:ext uri="{FF2B5EF4-FFF2-40B4-BE49-F238E27FC236}">
              <a16:creationId xmlns:a16="http://schemas.microsoft.com/office/drawing/2014/main" id="{E58BF890-DBB4-4FBF-AD48-C655FFE901F7}"/>
            </a:ext>
          </a:extLst>
        </xdr:cNvPr>
        <xdr:cNvCxnSpPr/>
      </xdr:nvCxnSpPr>
      <xdr:spPr>
        <a:xfrm>
          <a:off x="9363075" y="126682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91820</xdr:rowOff>
    </xdr:from>
    <xdr:ext cx="469744" cy="259045"/>
    <xdr:sp macro="" textlink="">
      <xdr:nvSpPr>
        <xdr:cNvPr id="353" name="【福祉施設】&#10;一人当たり面積平均値テキスト">
          <a:extLst>
            <a:ext uri="{FF2B5EF4-FFF2-40B4-BE49-F238E27FC236}">
              <a16:creationId xmlns:a16="http://schemas.microsoft.com/office/drawing/2014/main" id="{E9A108C5-D9C0-4B16-83E7-EE7ED8A05EBA}"/>
            </a:ext>
          </a:extLst>
        </xdr:cNvPr>
        <xdr:cNvSpPr txBox="1"/>
      </xdr:nvSpPr>
      <xdr:spPr>
        <a:xfrm>
          <a:off x="9467850" y="1320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4" name="フローチャート: 判断 353">
          <a:extLst>
            <a:ext uri="{FF2B5EF4-FFF2-40B4-BE49-F238E27FC236}">
              <a16:creationId xmlns:a16="http://schemas.microsoft.com/office/drawing/2014/main" id="{AAC317D5-B064-4783-8698-8D21ABE7DBA6}"/>
            </a:ext>
          </a:extLst>
        </xdr:cNvPr>
        <xdr:cNvSpPr/>
      </xdr:nvSpPr>
      <xdr:spPr>
        <a:xfrm>
          <a:off x="9401175" y="133436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55" name="フローチャート: 判断 354">
          <a:extLst>
            <a:ext uri="{FF2B5EF4-FFF2-40B4-BE49-F238E27FC236}">
              <a16:creationId xmlns:a16="http://schemas.microsoft.com/office/drawing/2014/main" id="{337BC2F0-D3FA-4146-AA24-269829478A08}"/>
            </a:ext>
          </a:extLst>
        </xdr:cNvPr>
        <xdr:cNvSpPr/>
      </xdr:nvSpPr>
      <xdr:spPr>
        <a:xfrm>
          <a:off x="8639175" y="1336629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6" name="フローチャート: 判断 355">
          <a:extLst>
            <a:ext uri="{FF2B5EF4-FFF2-40B4-BE49-F238E27FC236}">
              <a16:creationId xmlns:a16="http://schemas.microsoft.com/office/drawing/2014/main" id="{DAA3C897-96C8-47F7-AB29-755D7BA1D878}"/>
            </a:ext>
          </a:extLst>
        </xdr:cNvPr>
        <xdr:cNvSpPr/>
      </xdr:nvSpPr>
      <xdr:spPr>
        <a:xfrm>
          <a:off x="7839075" y="133436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68943</xdr:rowOff>
    </xdr:from>
    <xdr:to>
      <xdr:col>41</xdr:col>
      <xdr:colOff>101600</xdr:colOff>
      <xdr:row>82</xdr:row>
      <xdr:rowOff>170543</xdr:rowOff>
    </xdr:to>
    <xdr:sp macro="" textlink="">
      <xdr:nvSpPr>
        <xdr:cNvPr id="357" name="フローチャート: 判断 356">
          <a:extLst>
            <a:ext uri="{FF2B5EF4-FFF2-40B4-BE49-F238E27FC236}">
              <a16:creationId xmlns:a16="http://schemas.microsoft.com/office/drawing/2014/main" id="{AF5AAF82-3946-4CFA-B901-781789781DB5}"/>
            </a:ext>
          </a:extLst>
        </xdr:cNvPr>
        <xdr:cNvSpPr/>
      </xdr:nvSpPr>
      <xdr:spPr>
        <a:xfrm>
          <a:off x="7029450" y="1334361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85271</xdr:rowOff>
    </xdr:from>
    <xdr:to>
      <xdr:col>36</xdr:col>
      <xdr:colOff>165100</xdr:colOff>
      <xdr:row>83</xdr:row>
      <xdr:rowOff>15421</xdr:rowOff>
    </xdr:to>
    <xdr:sp macro="" textlink="">
      <xdr:nvSpPr>
        <xdr:cNvPr id="358" name="フローチャート: 判断 357">
          <a:extLst>
            <a:ext uri="{FF2B5EF4-FFF2-40B4-BE49-F238E27FC236}">
              <a16:creationId xmlns:a16="http://schemas.microsoft.com/office/drawing/2014/main" id="{15C3C66B-D45E-4BB0-A0E4-B159C55E13CF}"/>
            </a:ext>
          </a:extLst>
        </xdr:cNvPr>
        <xdr:cNvSpPr/>
      </xdr:nvSpPr>
      <xdr:spPr>
        <a:xfrm>
          <a:off x="6238875" y="1336629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543972E-3A42-4D22-9180-25844640279C}"/>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1C84596-0429-47CB-84BE-3B25C4DE7805}"/>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280072C-86AA-4891-8B7B-6061CDAECD94}"/>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9862DC42-A14F-488D-95D2-1D0BF687901D}"/>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998148A3-FDA1-4E10-90A1-4F6E5C4EB46A}"/>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60779</xdr:rowOff>
    </xdr:from>
    <xdr:to>
      <xdr:col>55</xdr:col>
      <xdr:colOff>50800</xdr:colOff>
      <xdr:row>83</xdr:row>
      <xdr:rowOff>162379</xdr:rowOff>
    </xdr:to>
    <xdr:sp macro="" textlink="">
      <xdr:nvSpPr>
        <xdr:cNvPr id="364" name="楕円 363">
          <a:extLst>
            <a:ext uri="{FF2B5EF4-FFF2-40B4-BE49-F238E27FC236}">
              <a16:creationId xmlns:a16="http://schemas.microsoft.com/office/drawing/2014/main" id="{1F35E931-608F-46AA-A1C8-9E9036B88CF7}"/>
            </a:ext>
          </a:extLst>
        </xdr:cNvPr>
        <xdr:cNvSpPr/>
      </xdr:nvSpPr>
      <xdr:spPr>
        <a:xfrm>
          <a:off x="9401175" y="1350372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39206</xdr:rowOff>
    </xdr:from>
    <xdr:ext cx="469744" cy="259045"/>
    <xdr:sp macro="" textlink="">
      <xdr:nvSpPr>
        <xdr:cNvPr id="365" name="【福祉施設】&#10;一人当たり面積該当値テキスト">
          <a:extLst>
            <a:ext uri="{FF2B5EF4-FFF2-40B4-BE49-F238E27FC236}">
              <a16:creationId xmlns:a16="http://schemas.microsoft.com/office/drawing/2014/main" id="{E828AD98-A798-4876-9482-1A9B6CD32804}"/>
            </a:ext>
          </a:extLst>
        </xdr:cNvPr>
        <xdr:cNvSpPr txBox="1"/>
      </xdr:nvSpPr>
      <xdr:spPr>
        <a:xfrm>
          <a:off x="9467850"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66" name="楕円 365">
          <a:extLst>
            <a:ext uri="{FF2B5EF4-FFF2-40B4-BE49-F238E27FC236}">
              <a16:creationId xmlns:a16="http://schemas.microsoft.com/office/drawing/2014/main" id="{23A139AF-5979-4071-A536-8EBF9CCA4BF5}"/>
            </a:ext>
          </a:extLst>
        </xdr:cNvPr>
        <xdr:cNvSpPr/>
      </xdr:nvSpPr>
      <xdr:spPr>
        <a:xfrm>
          <a:off x="8639175" y="137064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111579</xdr:rowOff>
    </xdr:from>
    <xdr:to>
      <xdr:col>55</xdr:col>
      <xdr:colOff>0</xdr:colOff>
      <xdr:row>84</xdr:row>
      <xdr:rowOff>152400</xdr:rowOff>
    </xdr:to>
    <xdr:cxnSp macro="">
      <xdr:nvCxnSpPr>
        <xdr:cNvPr id="367" name="直線コネクタ 366">
          <a:extLst>
            <a:ext uri="{FF2B5EF4-FFF2-40B4-BE49-F238E27FC236}">
              <a16:creationId xmlns:a16="http://schemas.microsoft.com/office/drawing/2014/main" id="{18736C9B-B622-4565-AE3A-467B4D2B8B0B}"/>
            </a:ext>
          </a:extLst>
        </xdr:cNvPr>
        <xdr:cNvCxnSpPr/>
      </xdr:nvCxnSpPr>
      <xdr:spPr>
        <a:xfrm flipV="1">
          <a:off x="8686800" y="13551354"/>
          <a:ext cx="742950" cy="20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68943</xdr:rowOff>
    </xdr:from>
    <xdr:to>
      <xdr:col>46</xdr:col>
      <xdr:colOff>38100</xdr:colOff>
      <xdr:row>84</xdr:row>
      <xdr:rowOff>170543</xdr:rowOff>
    </xdr:to>
    <xdr:sp macro="" textlink="">
      <xdr:nvSpPr>
        <xdr:cNvPr id="368" name="楕円 367">
          <a:extLst>
            <a:ext uri="{FF2B5EF4-FFF2-40B4-BE49-F238E27FC236}">
              <a16:creationId xmlns:a16="http://schemas.microsoft.com/office/drawing/2014/main" id="{01E79727-EA57-48D3-97D4-92CE5E7291B4}"/>
            </a:ext>
          </a:extLst>
        </xdr:cNvPr>
        <xdr:cNvSpPr/>
      </xdr:nvSpPr>
      <xdr:spPr>
        <a:xfrm>
          <a:off x="7839075" y="1366746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119743</xdr:rowOff>
    </xdr:from>
    <xdr:to>
      <xdr:col>50</xdr:col>
      <xdr:colOff>114300</xdr:colOff>
      <xdr:row>84</xdr:row>
      <xdr:rowOff>152400</xdr:rowOff>
    </xdr:to>
    <xdr:cxnSp macro="">
      <xdr:nvCxnSpPr>
        <xdr:cNvPr id="369" name="直線コネクタ 368">
          <a:extLst>
            <a:ext uri="{FF2B5EF4-FFF2-40B4-BE49-F238E27FC236}">
              <a16:creationId xmlns:a16="http://schemas.microsoft.com/office/drawing/2014/main" id="{B46EA049-C019-4BCC-8E71-D316C92188F5}"/>
            </a:ext>
          </a:extLst>
        </xdr:cNvPr>
        <xdr:cNvCxnSpPr/>
      </xdr:nvCxnSpPr>
      <xdr:spPr>
        <a:xfrm>
          <a:off x="7886700" y="13724618"/>
          <a:ext cx="80010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126093</xdr:rowOff>
    </xdr:from>
    <xdr:to>
      <xdr:col>41</xdr:col>
      <xdr:colOff>101600</xdr:colOff>
      <xdr:row>84</xdr:row>
      <xdr:rowOff>56243</xdr:rowOff>
    </xdr:to>
    <xdr:sp macro="" textlink="">
      <xdr:nvSpPr>
        <xdr:cNvPr id="370" name="楕円 369">
          <a:extLst>
            <a:ext uri="{FF2B5EF4-FFF2-40B4-BE49-F238E27FC236}">
              <a16:creationId xmlns:a16="http://schemas.microsoft.com/office/drawing/2014/main" id="{E24A28C1-7729-4E5C-9BB7-E68FF055645F}"/>
            </a:ext>
          </a:extLst>
        </xdr:cNvPr>
        <xdr:cNvSpPr/>
      </xdr:nvSpPr>
      <xdr:spPr>
        <a:xfrm>
          <a:off x="7029450" y="1356269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5443</xdr:rowOff>
    </xdr:from>
    <xdr:to>
      <xdr:col>45</xdr:col>
      <xdr:colOff>177800</xdr:colOff>
      <xdr:row>84</xdr:row>
      <xdr:rowOff>119743</xdr:rowOff>
    </xdr:to>
    <xdr:cxnSp macro="">
      <xdr:nvCxnSpPr>
        <xdr:cNvPr id="371" name="直線コネクタ 370">
          <a:extLst>
            <a:ext uri="{FF2B5EF4-FFF2-40B4-BE49-F238E27FC236}">
              <a16:creationId xmlns:a16="http://schemas.microsoft.com/office/drawing/2014/main" id="{69DA0907-F43D-4D9B-B1A0-C61A69707D46}"/>
            </a:ext>
          </a:extLst>
        </xdr:cNvPr>
        <xdr:cNvCxnSpPr/>
      </xdr:nvCxnSpPr>
      <xdr:spPr>
        <a:xfrm>
          <a:off x="7077075" y="13610318"/>
          <a:ext cx="80962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126093</xdr:rowOff>
    </xdr:from>
    <xdr:to>
      <xdr:col>36</xdr:col>
      <xdr:colOff>165100</xdr:colOff>
      <xdr:row>84</xdr:row>
      <xdr:rowOff>56243</xdr:rowOff>
    </xdr:to>
    <xdr:sp macro="" textlink="">
      <xdr:nvSpPr>
        <xdr:cNvPr id="372" name="楕円 371">
          <a:extLst>
            <a:ext uri="{FF2B5EF4-FFF2-40B4-BE49-F238E27FC236}">
              <a16:creationId xmlns:a16="http://schemas.microsoft.com/office/drawing/2014/main" id="{5B01943E-7B27-46F8-AA65-595AFD9F439C}"/>
            </a:ext>
          </a:extLst>
        </xdr:cNvPr>
        <xdr:cNvSpPr/>
      </xdr:nvSpPr>
      <xdr:spPr>
        <a:xfrm>
          <a:off x="6238875" y="135626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5443</xdr:rowOff>
    </xdr:from>
    <xdr:to>
      <xdr:col>41</xdr:col>
      <xdr:colOff>50800</xdr:colOff>
      <xdr:row>84</xdr:row>
      <xdr:rowOff>5443</xdr:rowOff>
    </xdr:to>
    <xdr:cxnSp macro="">
      <xdr:nvCxnSpPr>
        <xdr:cNvPr id="373" name="直線コネクタ 372">
          <a:extLst>
            <a:ext uri="{FF2B5EF4-FFF2-40B4-BE49-F238E27FC236}">
              <a16:creationId xmlns:a16="http://schemas.microsoft.com/office/drawing/2014/main" id="{46C21FC7-FE46-4CB9-9BF1-88E89082A12C}"/>
            </a:ext>
          </a:extLst>
        </xdr:cNvPr>
        <xdr:cNvCxnSpPr/>
      </xdr:nvCxnSpPr>
      <xdr:spPr>
        <a:xfrm>
          <a:off x="6286500" y="1361031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31948</xdr:rowOff>
    </xdr:from>
    <xdr:ext cx="469744" cy="259045"/>
    <xdr:sp macro="" textlink="">
      <xdr:nvSpPr>
        <xdr:cNvPr id="374" name="n_1aveValue【福祉施設】&#10;一人当たり面積">
          <a:extLst>
            <a:ext uri="{FF2B5EF4-FFF2-40B4-BE49-F238E27FC236}">
              <a16:creationId xmlns:a16="http://schemas.microsoft.com/office/drawing/2014/main" id="{A6BE2479-6A81-4F30-884F-18B865F0C844}"/>
            </a:ext>
          </a:extLst>
        </xdr:cNvPr>
        <xdr:cNvSpPr txBox="1"/>
      </xdr:nvSpPr>
      <xdr:spPr>
        <a:xfrm>
          <a:off x="8458277"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15620</xdr:rowOff>
    </xdr:from>
    <xdr:ext cx="469744" cy="259045"/>
    <xdr:sp macro="" textlink="">
      <xdr:nvSpPr>
        <xdr:cNvPr id="375" name="n_2aveValue【福祉施設】&#10;一人当たり面積">
          <a:extLst>
            <a:ext uri="{FF2B5EF4-FFF2-40B4-BE49-F238E27FC236}">
              <a16:creationId xmlns:a16="http://schemas.microsoft.com/office/drawing/2014/main" id="{E978274E-D756-40F4-A3EC-39DAC7F7091E}"/>
            </a:ext>
          </a:extLst>
        </xdr:cNvPr>
        <xdr:cNvSpPr txBox="1"/>
      </xdr:nvSpPr>
      <xdr:spPr>
        <a:xfrm>
          <a:off x="7677227" y="1312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15620</xdr:rowOff>
    </xdr:from>
    <xdr:ext cx="469744" cy="259045"/>
    <xdr:sp macro="" textlink="">
      <xdr:nvSpPr>
        <xdr:cNvPr id="376" name="n_3aveValue【福祉施設】&#10;一人当たり面積">
          <a:extLst>
            <a:ext uri="{FF2B5EF4-FFF2-40B4-BE49-F238E27FC236}">
              <a16:creationId xmlns:a16="http://schemas.microsoft.com/office/drawing/2014/main" id="{440446E1-0DB4-4BC4-A017-A7CA1317B50B}"/>
            </a:ext>
          </a:extLst>
        </xdr:cNvPr>
        <xdr:cNvSpPr txBox="1"/>
      </xdr:nvSpPr>
      <xdr:spPr>
        <a:xfrm>
          <a:off x="6867602" y="1312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31948</xdr:rowOff>
    </xdr:from>
    <xdr:ext cx="469744" cy="259045"/>
    <xdr:sp macro="" textlink="">
      <xdr:nvSpPr>
        <xdr:cNvPr id="377" name="n_4aveValue【福祉施設】&#10;一人当たり面積">
          <a:extLst>
            <a:ext uri="{FF2B5EF4-FFF2-40B4-BE49-F238E27FC236}">
              <a16:creationId xmlns:a16="http://schemas.microsoft.com/office/drawing/2014/main" id="{F0E280DA-A880-4F03-A20E-F712CA6F82BC}"/>
            </a:ext>
          </a:extLst>
        </xdr:cNvPr>
        <xdr:cNvSpPr txBox="1"/>
      </xdr:nvSpPr>
      <xdr:spPr>
        <a:xfrm>
          <a:off x="6067502"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78" name="n_1mainValue【福祉施設】&#10;一人当たり面積">
          <a:extLst>
            <a:ext uri="{FF2B5EF4-FFF2-40B4-BE49-F238E27FC236}">
              <a16:creationId xmlns:a16="http://schemas.microsoft.com/office/drawing/2014/main" id="{DC999431-D631-4963-962F-B2331DD61711}"/>
            </a:ext>
          </a:extLst>
        </xdr:cNvPr>
        <xdr:cNvSpPr txBox="1"/>
      </xdr:nvSpPr>
      <xdr:spPr>
        <a:xfrm>
          <a:off x="8458277"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161670</xdr:rowOff>
    </xdr:from>
    <xdr:ext cx="469744" cy="259045"/>
    <xdr:sp macro="" textlink="">
      <xdr:nvSpPr>
        <xdr:cNvPr id="379" name="n_2mainValue【福祉施設】&#10;一人当たり面積">
          <a:extLst>
            <a:ext uri="{FF2B5EF4-FFF2-40B4-BE49-F238E27FC236}">
              <a16:creationId xmlns:a16="http://schemas.microsoft.com/office/drawing/2014/main" id="{82110EA5-86D0-41DE-8ECF-BB4E260BF12E}"/>
            </a:ext>
          </a:extLst>
        </xdr:cNvPr>
        <xdr:cNvSpPr txBox="1"/>
      </xdr:nvSpPr>
      <xdr:spPr>
        <a:xfrm>
          <a:off x="7677227" y="137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47370</xdr:rowOff>
    </xdr:from>
    <xdr:ext cx="469744" cy="259045"/>
    <xdr:sp macro="" textlink="">
      <xdr:nvSpPr>
        <xdr:cNvPr id="380" name="n_3mainValue【福祉施設】&#10;一人当たり面積">
          <a:extLst>
            <a:ext uri="{FF2B5EF4-FFF2-40B4-BE49-F238E27FC236}">
              <a16:creationId xmlns:a16="http://schemas.microsoft.com/office/drawing/2014/main" id="{7FD83412-65DF-4363-9CDB-7E2652A78737}"/>
            </a:ext>
          </a:extLst>
        </xdr:cNvPr>
        <xdr:cNvSpPr txBox="1"/>
      </xdr:nvSpPr>
      <xdr:spPr>
        <a:xfrm>
          <a:off x="6867602" y="136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47370</xdr:rowOff>
    </xdr:from>
    <xdr:ext cx="469744" cy="259045"/>
    <xdr:sp macro="" textlink="">
      <xdr:nvSpPr>
        <xdr:cNvPr id="381" name="n_4mainValue【福祉施設】&#10;一人当たり面積">
          <a:extLst>
            <a:ext uri="{FF2B5EF4-FFF2-40B4-BE49-F238E27FC236}">
              <a16:creationId xmlns:a16="http://schemas.microsoft.com/office/drawing/2014/main" id="{91CDBE7A-2F65-4FCA-8E26-A4D244168E17}"/>
            </a:ext>
          </a:extLst>
        </xdr:cNvPr>
        <xdr:cNvSpPr txBox="1"/>
      </xdr:nvSpPr>
      <xdr:spPr>
        <a:xfrm>
          <a:off x="6067502" y="136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1EFD06A4-341A-43DA-BEFE-A653E07BCB01}"/>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5A6C8A58-40E0-4BE9-8B59-14ABE7139DC6}"/>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3B4F946D-10BA-45F0-B388-B2A064132643}"/>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4720D691-2E40-4159-9E75-A8A877868829}"/>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E280E7BD-B2B4-4AE4-90B2-423D172B1C9C}"/>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86E2D890-453F-48A0-8713-9661D7C2FCD3}"/>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1A872D38-3D44-40C5-ABDE-FC40E61E808E}"/>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26B9522E-0F29-4D2B-970B-889A11A52303}"/>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F03737F9-5DEA-4744-A8BB-8F2264DEEA58}"/>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CDFDFEEE-0C01-4927-90E2-A6055519DF90}"/>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87EFE065-56D6-4CF5-A894-AF4B38014C18}"/>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416E451E-AC94-4A30-A2DC-92134E820DE0}"/>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62F5CDA3-2FC8-40C8-AE1B-FDA8C63BA072}"/>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FC743BFE-AAC0-4C4B-B8E1-F0A7B8941292}"/>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D78B1BAD-4443-41FD-BAC0-D82CD0785311}"/>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C0A205DC-9DD6-447F-AB93-16F230320962}"/>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1A8AB2E9-BC54-41FC-B6BD-A1D023994F50}"/>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DB43FFBD-233D-45F8-B493-E60A54EB4DF2}"/>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EA4D07F2-970B-4BDA-845C-042F9C0E37E2}"/>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1ADD1909-F800-4DC2-9293-35D6EB48298E}"/>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F0319F6E-2600-4FF8-A14F-3A23C2D67257}"/>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C209D0C5-77ED-4855-B0F5-40362EEF34F2}"/>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7B448018-58ED-4AC4-95AF-2E24D2E8300B}"/>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5894A5A8-0EFE-4B5A-91DE-2792B12BFA07}"/>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9525</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09D8A85B-52F6-4F69-980A-EF399ECF754D}"/>
            </a:ext>
          </a:extLst>
        </xdr:cNvPr>
        <xdr:cNvCxnSpPr/>
      </xdr:nvCxnSpPr>
      <xdr:spPr>
        <a:xfrm flipV="1">
          <a:off x="4180840" y="16360775"/>
          <a:ext cx="0" cy="1279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5B36C3DF-9D9F-459F-AA69-BACE7BE77044}"/>
            </a:ext>
          </a:extLst>
        </xdr:cNvPr>
        <xdr:cNvSpPr txBox="1"/>
      </xdr:nvSpPr>
      <xdr:spPr>
        <a:xfrm>
          <a:off x="4219575" y="1764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4F8D8900-C1F6-4C86-9747-DC07EBFE93BD}"/>
            </a:ext>
          </a:extLst>
        </xdr:cNvPr>
        <xdr:cNvCxnSpPr/>
      </xdr:nvCxnSpPr>
      <xdr:spPr>
        <a:xfrm>
          <a:off x="4105275" y="17640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127652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2C72DD33-8823-4C48-879A-BCF873AC144D}"/>
            </a:ext>
          </a:extLst>
        </xdr:cNvPr>
        <xdr:cNvSpPr txBox="1"/>
      </xdr:nvSpPr>
      <xdr:spPr>
        <a:xfrm>
          <a:off x="4219575" y="1615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9525</xdr:rowOff>
    </xdr:from>
    <xdr:to>
      <xdr:col>24</xdr:col>
      <xdr:colOff>152400</xdr:colOff>
      <xdr:row>101</xdr:row>
      <xdr:rowOff>9525</xdr:rowOff>
    </xdr:to>
    <xdr:cxnSp macro="">
      <xdr:nvCxnSpPr>
        <xdr:cNvPr id="410" name="直線コネクタ 409">
          <a:extLst>
            <a:ext uri="{FF2B5EF4-FFF2-40B4-BE49-F238E27FC236}">
              <a16:creationId xmlns:a16="http://schemas.microsoft.com/office/drawing/2014/main" id="{E52A34CC-5686-4F16-AE3F-3E7597BA3864}"/>
            </a:ext>
          </a:extLst>
        </xdr:cNvPr>
        <xdr:cNvCxnSpPr/>
      </xdr:nvCxnSpPr>
      <xdr:spPr>
        <a:xfrm>
          <a:off x="4105275" y="16360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61613</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51E0B6E7-F4B4-42EC-8B88-CBE86D293B0B}"/>
            </a:ext>
          </a:extLst>
        </xdr:cNvPr>
        <xdr:cNvSpPr txBox="1"/>
      </xdr:nvSpPr>
      <xdr:spPr>
        <a:xfrm>
          <a:off x="4219575" y="1658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38736</xdr:rowOff>
    </xdr:from>
    <xdr:to>
      <xdr:col>24</xdr:col>
      <xdr:colOff>114300</xdr:colOff>
      <xdr:row>103</xdr:row>
      <xdr:rowOff>140336</xdr:rowOff>
    </xdr:to>
    <xdr:sp macro="" textlink="">
      <xdr:nvSpPr>
        <xdr:cNvPr id="412" name="フローチャート: 判断 411">
          <a:extLst>
            <a:ext uri="{FF2B5EF4-FFF2-40B4-BE49-F238E27FC236}">
              <a16:creationId xmlns:a16="http://schemas.microsoft.com/office/drawing/2014/main" id="{7279182B-EA6A-4D4D-89F4-53303D696829}"/>
            </a:ext>
          </a:extLst>
        </xdr:cNvPr>
        <xdr:cNvSpPr/>
      </xdr:nvSpPr>
      <xdr:spPr>
        <a:xfrm>
          <a:off x="4124325" y="167170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55880</xdr:rowOff>
    </xdr:from>
    <xdr:to>
      <xdr:col>20</xdr:col>
      <xdr:colOff>38100</xdr:colOff>
      <xdr:row>103</xdr:row>
      <xdr:rowOff>157480</xdr:rowOff>
    </xdr:to>
    <xdr:sp macro="" textlink="">
      <xdr:nvSpPr>
        <xdr:cNvPr id="413" name="フローチャート: 判断 412">
          <a:extLst>
            <a:ext uri="{FF2B5EF4-FFF2-40B4-BE49-F238E27FC236}">
              <a16:creationId xmlns:a16="http://schemas.microsoft.com/office/drawing/2014/main" id="{F33814A5-2C71-4D59-8467-14CA38CA7A44}"/>
            </a:ext>
          </a:extLst>
        </xdr:cNvPr>
        <xdr:cNvSpPr/>
      </xdr:nvSpPr>
      <xdr:spPr>
        <a:xfrm>
          <a:off x="3381375" y="167341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414" name="フローチャート: 判断 413">
          <a:extLst>
            <a:ext uri="{FF2B5EF4-FFF2-40B4-BE49-F238E27FC236}">
              <a16:creationId xmlns:a16="http://schemas.microsoft.com/office/drawing/2014/main" id="{B50508E3-C8DF-40DA-B740-E1213E113611}"/>
            </a:ext>
          </a:extLst>
        </xdr:cNvPr>
        <xdr:cNvSpPr/>
      </xdr:nvSpPr>
      <xdr:spPr>
        <a:xfrm>
          <a:off x="2571750" y="167259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15" name="フローチャート: 判断 414">
          <a:extLst>
            <a:ext uri="{FF2B5EF4-FFF2-40B4-BE49-F238E27FC236}">
              <a16:creationId xmlns:a16="http://schemas.microsoft.com/office/drawing/2014/main" id="{D61B1CAF-EB37-4298-BF35-4F963CDC1331}"/>
            </a:ext>
          </a:extLst>
        </xdr:cNvPr>
        <xdr:cNvSpPr/>
      </xdr:nvSpPr>
      <xdr:spPr>
        <a:xfrm>
          <a:off x="1781175" y="166897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19686</xdr:rowOff>
    </xdr:from>
    <xdr:to>
      <xdr:col>6</xdr:col>
      <xdr:colOff>38100</xdr:colOff>
      <xdr:row>103</xdr:row>
      <xdr:rowOff>121286</xdr:rowOff>
    </xdr:to>
    <xdr:sp macro="" textlink="">
      <xdr:nvSpPr>
        <xdr:cNvPr id="416" name="フローチャート: 判断 415">
          <a:extLst>
            <a:ext uri="{FF2B5EF4-FFF2-40B4-BE49-F238E27FC236}">
              <a16:creationId xmlns:a16="http://schemas.microsoft.com/office/drawing/2014/main" id="{BFD8F32F-C35E-4B3D-BFB0-EC3468C9919F}"/>
            </a:ext>
          </a:extLst>
        </xdr:cNvPr>
        <xdr:cNvSpPr/>
      </xdr:nvSpPr>
      <xdr:spPr>
        <a:xfrm>
          <a:off x="981075" y="1669796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C90A31BC-04B3-4B4D-A46B-3407914B5C5D}"/>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84BA1211-95D8-4B09-AC7B-8B2A3F30B236}"/>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877C0FFB-6291-4FB9-9C3F-1753F8322244}"/>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C503CC31-85C5-4FEA-A63A-D6E64EB00EA2}"/>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244A0254-A3C0-4FC8-B3E1-0F7409050616}"/>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158750</xdr:rowOff>
    </xdr:from>
    <xdr:to>
      <xdr:col>24</xdr:col>
      <xdr:colOff>114300</xdr:colOff>
      <xdr:row>106</xdr:row>
      <xdr:rowOff>88900</xdr:rowOff>
    </xdr:to>
    <xdr:sp macro="" textlink="">
      <xdr:nvSpPr>
        <xdr:cNvPr id="422" name="楕円 421">
          <a:extLst>
            <a:ext uri="{FF2B5EF4-FFF2-40B4-BE49-F238E27FC236}">
              <a16:creationId xmlns:a16="http://schemas.microsoft.com/office/drawing/2014/main" id="{AEBFBFFB-FB93-4F18-A5D7-7E86AB1D72E0}"/>
            </a:ext>
          </a:extLst>
        </xdr:cNvPr>
        <xdr:cNvSpPr/>
      </xdr:nvSpPr>
      <xdr:spPr>
        <a:xfrm>
          <a:off x="4124325" y="171640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137177</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93521260-6C0D-4990-A47E-C78CF7842242}"/>
            </a:ext>
          </a:extLst>
        </xdr:cNvPr>
        <xdr:cNvSpPr txBox="1"/>
      </xdr:nvSpPr>
      <xdr:spPr>
        <a:xfrm>
          <a:off x="4219575" y="1714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114936</xdr:rowOff>
    </xdr:from>
    <xdr:to>
      <xdr:col>20</xdr:col>
      <xdr:colOff>38100</xdr:colOff>
      <xdr:row>106</xdr:row>
      <xdr:rowOff>45086</xdr:rowOff>
    </xdr:to>
    <xdr:sp macro="" textlink="">
      <xdr:nvSpPr>
        <xdr:cNvPr id="424" name="楕円 423">
          <a:extLst>
            <a:ext uri="{FF2B5EF4-FFF2-40B4-BE49-F238E27FC236}">
              <a16:creationId xmlns:a16="http://schemas.microsoft.com/office/drawing/2014/main" id="{7DD78CF9-05FE-4AC4-A216-EBB113BAB7FC}"/>
            </a:ext>
          </a:extLst>
        </xdr:cNvPr>
        <xdr:cNvSpPr/>
      </xdr:nvSpPr>
      <xdr:spPr>
        <a:xfrm>
          <a:off x="3381375" y="171170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165736</xdr:rowOff>
    </xdr:from>
    <xdr:to>
      <xdr:col>24</xdr:col>
      <xdr:colOff>63500</xdr:colOff>
      <xdr:row>106</xdr:row>
      <xdr:rowOff>38100</xdr:rowOff>
    </xdr:to>
    <xdr:cxnSp macro="">
      <xdr:nvCxnSpPr>
        <xdr:cNvPr id="425" name="直線コネクタ 424">
          <a:extLst>
            <a:ext uri="{FF2B5EF4-FFF2-40B4-BE49-F238E27FC236}">
              <a16:creationId xmlns:a16="http://schemas.microsoft.com/office/drawing/2014/main" id="{F9CCCB3B-09E2-42A7-9315-816370ACF308}"/>
            </a:ext>
          </a:extLst>
        </xdr:cNvPr>
        <xdr:cNvCxnSpPr/>
      </xdr:nvCxnSpPr>
      <xdr:spPr>
        <a:xfrm>
          <a:off x="3429000" y="17164686"/>
          <a:ext cx="752475" cy="3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69214</xdr:rowOff>
    </xdr:from>
    <xdr:to>
      <xdr:col>15</xdr:col>
      <xdr:colOff>101600</xdr:colOff>
      <xdr:row>105</xdr:row>
      <xdr:rowOff>170814</xdr:rowOff>
    </xdr:to>
    <xdr:sp macro="" textlink="">
      <xdr:nvSpPr>
        <xdr:cNvPr id="426" name="楕円 425">
          <a:extLst>
            <a:ext uri="{FF2B5EF4-FFF2-40B4-BE49-F238E27FC236}">
              <a16:creationId xmlns:a16="http://schemas.microsoft.com/office/drawing/2014/main" id="{15BFD313-4D6E-47D1-ACBE-D846FDB8DF8C}"/>
            </a:ext>
          </a:extLst>
        </xdr:cNvPr>
        <xdr:cNvSpPr/>
      </xdr:nvSpPr>
      <xdr:spPr>
        <a:xfrm>
          <a:off x="2571750" y="170681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120014</xdr:rowOff>
    </xdr:from>
    <xdr:to>
      <xdr:col>19</xdr:col>
      <xdr:colOff>177800</xdr:colOff>
      <xdr:row>105</xdr:row>
      <xdr:rowOff>165736</xdr:rowOff>
    </xdr:to>
    <xdr:cxnSp macro="">
      <xdr:nvCxnSpPr>
        <xdr:cNvPr id="427" name="直線コネクタ 426">
          <a:extLst>
            <a:ext uri="{FF2B5EF4-FFF2-40B4-BE49-F238E27FC236}">
              <a16:creationId xmlns:a16="http://schemas.microsoft.com/office/drawing/2014/main" id="{CCA521A3-3EAB-4B32-8279-EBAF2DC31484}"/>
            </a:ext>
          </a:extLst>
        </xdr:cNvPr>
        <xdr:cNvCxnSpPr/>
      </xdr:nvCxnSpPr>
      <xdr:spPr>
        <a:xfrm>
          <a:off x="2619375" y="17125314"/>
          <a:ext cx="809625"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428" name="楕円 427">
          <a:extLst>
            <a:ext uri="{FF2B5EF4-FFF2-40B4-BE49-F238E27FC236}">
              <a16:creationId xmlns:a16="http://schemas.microsoft.com/office/drawing/2014/main" id="{B6FF13AE-50DF-4D98-AE48-3613830AF329}"/>
            </a:ext>
          </a:extLst>
        </xdr:cNvPr>
        <xdr:cNvSpPr/>
      </xdr:nvSpPr>
      <xdr:spPr>
        <a:xfrm>
          <a:off x="1781175" y="1702371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72389</xdr:rowOff>
    </xdr:from>
    <xdr:to>
      <xdr:col>15</xdr:col>
      <xdr:colOff>50800</xdr:colOff>
      <xdr:row>105</xdr:row>
      <xdr:rowOff>120014</xdr:rowOff>
    </xdr:to>
    <xdr:cxnSp macro="">
      <xdr:nvCxnSpPr>
        <xdr:cNvPr id="429" name="直線コネクタ 428">
          <a:extLst>
            <a:ext uri="{FF2B5EF4-FFF2-40B4-BE49-F238E27FC236}">
              <a16:creationId xmlns:a16="http://schemas.microsoft.com/office/drawing/2014/main" id="{DF22DAF2-F4B5-46C4-9870-2B6751ECDAA9}"/>
            </a:ext>
          </a:extLst>
        </xdr:cNvPr>
        <xdr:cNvCxnSpPr/>
      </xdr:nvCxnSpPr>
      <xdr:spPr>
        <a:xfrm>
          <a:off x="1828800" y="17071339"/>
          <a:ext cx="790575"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147320</xdr:rowOff>
    </xdr:from>
    <xdr:to>
      <xdr:col>6</xdr:col>
      <xdr:colOff>38100</xdr:colOff>
      <xdr:row>105</xdr:row>
      <xdr:rowOff>77470</xdr:rowOff>
    </xdr:to>
    <xdr:sp macro="" textlink="">
      <xdr:nvSpPr>
        <xdr:cNvPr id="430" name="楕円 429">
          <a:extLst>
            <a:ext uri="{FF2B5EF4-FFF2-40B4-BE49-F238E27FC236}">
              <a16:creationId xmlns:a16="http://schemas.microsoft.com/office/drawing/2014/main" id="{EAE66068-FC96-4FB3-B3E6-E47EDD230FA8}"/>
            </a:ext>
          </a:extLst>
        </xdr:cNvPr>
        <xdr:cNvSpPr/>
      </xdr:nvSpPr>
      <xdr:spPr>
        <a:xfrm>
          <a:off x="981075" y="169843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26670</xdr:rowOff>
    </xdr:from>
    <xdr:to>
      <xdr:col>10</xdr:col>
      <xdr:colOff>114300</xdr:colOff>
      <xdr:row>105</xdr:row>
      <xdr:rowOff>72389</xdr:rowOff>
    </xdr:to>
    <xdr:cxnSp macro="">
      <xdr:nvCxnSpPr>
        <xdr:cNvPr id="431" name="直線コネクタ 430">
          <a:extLst>
            <a:ext uri="{FF2B5EF4-FFF2-40B4-BE49-F238E27FC236}">
              <a16:creationId xmlns:a16="http://schemas.microsoft.com/office/drawing/2014/main" id="{31534792-1F0C-4391-912B-0F07428480E1}"/>
            </a:ext>
          </a:extLst>
        </xdr:cNvPr>
        <xdr:cNvCxnSpPr/>
      </xdr:nvCxnSpPr>
      <xdr:spPr>
        <a:xfrm>
          <a:off x="1028700" y="17031970"/>
          <a:ext cx="8001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2557</xdr:rowOff>
    </xdr:from>
    <xdr:ext cx="405111" cy="259045"/>
    <xdr:sp macro="" textlink="">
      <xdr:nvSpPr>
        <xdr:cNvPr id="432" name="n_1aveValue【市民会館】&#10;有形固定資産減価償却率">
          <a:extLst>
            <a:ext uri="{FF2B5EF4-FFF2-40B4-BE49-F238E27FC236}">
              <a16:creationId xmlns:a16="http://schemas.microsoft.com/office/drawing/2014/main" id="{70207049-2082-4D28-9400-4DD0D4466ECF}"/>
            </a:ext>
          </a:extLst>
        </xdr:cNvPr>
        <xdr:cNvSpPr txBox="1"/>
      </xdr:nvSpPr>
      <xdr:spPr>
        <a:xfrm>
          <a:off x="3239144" y="1651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433" name="n_2aveValue【市民会館】&#10;有形固定資産減価償却率">
          <a:extLst>
            <a:ext uri="{FF2B5EF4-FFF2-40B4-BE49-F238E27FC236}">
              <a16:creationId xmlns:a16="http://schemas.microsoft.com/office/drawing/2014/main" id="{AE999706-1AC9-45D5-87B3-D3A9A49F00BA}"/>
            </a:ext>
          </a:extLst>
        </xdr:cNvPr>
        <xdr:cNvSpPr txBox="1"/>
      </xdr:nvSpPr>
      <xdr:spPr>
        <a:xfrm>
          <a:off x="2439044" y="1651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34" name="n_3aveValue【市民会館】&#10;有形固定資産減価償却率">
          <a:extLst>
            <a:ext uri="{FF2B5EF4-FFF2-40B4-BE49-F238E27FC236}">
              <a16:creationId xmlns:a16="http://schemas.microsoft.com/office/drawing/2014/main" id="{D9CE3165-2485-4186-BE8F-E30DF1CCC9DD}"/>
            </a:ext>
          </a:extLst>
        </xdr:cNvPr>
        <xdr:cNvSpPr txBox="1"/>
      </xdr:nvSpPr>
      <xdr:spPr>
        <a:xfrm>
          <a:off x="1648469" y="1647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137813</xdr:rowOff>
    </xdr:from>
    <xdr:ext cx="405111" cy="259045"/>
    <xdr:sp macro="" textlink="">
      <xdr:nvSpPr>
        <xdr:cNvPr id="435" name="n_4aveValue【市民会館】&#10;有形固定資産減価償却率">
          <a:extLst>
            <a:ext uri="{FF2B5EF4-FFF2-40B4-BE49-F238E27FC236}">
              <a16:creationId xmlns:a16="http://schemas.microsoft.com/office/drawing/2014/main" id="{3706A5B0-AA7D-40CB-96CA-7E0C43D31168}"/>
            </a:ext>
          </a:extLst>
        </xdr:cNvPr>
        <xdr:cNvSpPr txBox="1"/>
      </xdr:nvSpPr>
      <xdr:spPr>
        <a:xfrm>
          <a:off x="848369" y="1649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36213</xdr:rowOff>
    </xdr:from>
    <xdr:ext cx="405111" cy="259045"/>
    <xdr:sp macro="" textlink="">
      <xdr:nvSpPr>
        <xdr:cNvPr id="436" name="n_1mainValue【市民会館】&#10;有形固定資産減価償却率">
          <a:extLst>
            <a:ext uri="{FF2B5EF4-FFF2-40B4-BE49-F238E27FC236}">
              <a16:creationId xmlns:a16="http://schemas.microsoft.com/office/drawing/2014/main" id="{21314B8B-A9D5-4A42-BF0C-31C8CFDE6E49}"/>
            </a:ext>
          </a:extLst>
        </xdr:cNvPr>
        <xdr:cNvSpPr txBox="1"/>
      </xdr:nvSpPr>
      <xdr:spPr>
        <a:xfrm>
          <a:off x="3239144" y="17200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161941</xdr:rowOff>
    </xdr:from>
    <xdr:ext cx="405111" cy="259045"/>
    <xdr:sp macro="" textlink="">
      <xdr:nvSpPr>
        <xdr:cNvPr id="437" name="n_2mainValue【市民会館】&#10;有形固定資産減価償却率">
          <a:extLst>
            <a:ext uri="{FF2B5EF4-FFF2-40B4-BE49-F238E27FC236}">
              <a16:creationId xmlns:a16="http://schemas.microsoft.com/office/drawing/2014/main" id="{784CD916-590B-481A-9506-46E260493379}"/>
            </a:ext>
          </a:extLst>
        </xdr:cNvPr>
        <xdr:cNvSpPr txBox="1"/>
      </xdr:nvSpPr>
      <xdr:spPr>
        <a:xfrm>
          <a:off x="2439044" y="1716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114316</xdr:rowOff>
    </xdr:from>
    <xdr:ext cx="405111" cy="259045"/>
    <xdr:sp macro="" textlink="">
      <xdr:nvSpPr>
        <xdr:cNvPr id="438" name="n_3mainValue【市民会館】&#10;有形固定資産減価償却率">
          <a:extLst>
            <a:ext uri="{FF2B5EF4-FFF2-40B4-BE49-F238E27FC236}">
              <a16:creationId xmlns:a16="http://schemas.microsoft.com/office/drawing/2014/main" id="{DC68618E-1A90-4DAA-BDE3-A0B57FEE8B68}"/>
            </a:ext>
          </a:extLst>
        </xdr:cNvPr>
        <xdr:cNvSpPr txBox="1"/>
      </xdr:nvSpPr>
      <xdr:spPr>
        <a:xfrm>
          <a:off x="1648469" y="1711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68597</xdr:rowOff>
    </xdr:from>
    <xdr:ext cx="405111" cy="259045"/>
    <xdr:sp macro="" textlink="">
      <xdr:nvSpPr>
        <xdr:cNvPr id="439" name="n_4mainValue【市民会館】&#10;有形固定資産減価償却率">
          <a:extLst>
            <a:ext uri="{FF2B5EF4-FFF2-40B4-BE49-F238E27FC236}">
              <a16:creationId xmlns:a16="http://schemas.microsoft.com/office/drawing/2014/main" id="{2D961456-B745-40BB-8B53-78962E47FA2C}"/>
            </a:ext>
          </a:extLst>
        </xdr:cNvPr>
        <xdr:cNvSpPr txBox="1"/>
      </xdr:nvSpPr>
      <xdr:spPr>
        <a:xfrm>
          <a:off x="848369" y="1706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1A0A1DBD-A265-4D9E-BF2E-2EE74358C35F}"/>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E9926011-2987-4BFE-ACC6-090CEAE94305}"/>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FE6871BC-BFB8-42B2-860B-54BD46104D23}"/>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8A0E1B6B-908E-4D8B-962E-9F7A75854DC8}"/>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810A99FC-30BA-4755-9927-9FAFE0B83FDF}"/>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5CD13695-64D0-4248-844F-AC5B93574E1A}"/>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B2CE7E6D-F31B-47FB-8EAD-ACE0C25512B7}"/>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4ACC8DEA-1278-4CD3-80D0-35F1BEFDFD9B}"/>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14E26FA9-AABF-49EE-978B-61C076F85D72}"/>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FE59BF48-1D53-4E3B-88BD-68509FF05B1A}"/>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8E784EC1-029E-4080-8A56-797957F18F5B}"/>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1" name="テキスト ボックス 450">
          <a:extLst>
            <a:ext uri="{FF2B5EF4-FFF2-40B4-BE49-F238E27FC236}">
              <a16:creationId xmlns:a16="http://schemas.microsoft.com/office/drawing/2014/main" id="{7C921375-085F-48B3-88FF-E3CB6582EED3}"/>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D822E2F8-A676-49F3-820F-9D42F93F6A3A}"/>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3" name="テキスト ボックス 452">
          <a:extLst>
            <a:ext uri="{FF2B5EF4-FFF2-40B4-BE49-F238E27FC236}">
              <a16:creationId xmlns:a16="http://schemas.microsoft.com/office/drawing/2014/main" id="{443E4FED-D7F4-4817-A57B-661824FB47D7}"/>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99D9D66B-93E4-4768-9632-59E0FE46EED4}"/>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5" name="テキスト ボックス 454">
          <a:extLst>
            <a:ext uri="{FF2B5EF4-FFF2-40B4-BE49-F238E27FC236}">
              <a16:creationId xmlns:a16="http://schemas.microsoft.com/office/drawing/2014/main" id="{8DE8D5C5-5C9A-4116-AE7B-76EBBA1581FE}"/>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7D7A5859-F991-4ADD-B255-64A46AAEE43D}"/>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7" name="テキスト ボックス 456">
          <a:extLst>
            <a:ext uri="{FF2B5EF4-FFF2-40B4-BE49-F238E27FC236}">
              <a16:creationId xmlns:a16="http://schemas.microsoft.com/office/drawing/2014/main" id="{B01EE9AE-1B36-440E-90AB-0A750A6FEAEF}"/>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510215B4-C041-47DD-8CE4-30DEA5246ABD}"/>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5EC5B499-2221-4273-AC8D-DC604E81C2BC}"/>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A7C1602A-D919-452B-B338-497B81B7C3CD}"/>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21337</xdr:rowOff>
    </xdr:from>
    <xdr:to>
      <xdr:col>54</xdr:col>
      <xdr:colOff>189865</xdr:colOff>
      <xdr:row>108</xdr:row>
      <xdr:rowOff>48768</xdr:rowOff>
    </xdr:to>
    <xdr:cxnSp macro="">
      <xdr:nvCxnSpPr>
        <xdr:cNvPr id="461" name="直線コネクタ 460">
          <a:extLst>
            <a:ext uri="{FF2B5EF4-FFF2-40B4-BE49-F238E27FC236}">
              <a16:creationId xmlns:a16="http://schemas.microsoft.com/office/drawing/2014/main" id="{9648CC1D-7806-4963-94BC-8557FC531027}"/>
            </a:ext>
          </a:extLst>
        </xdr:cNvPr>
        <xdr:cNvCxnSpPr/>
      </xdr:nvCxnSpPr>
      <xdr:spPr>
        <a:xfrm flipV="1">
          <a:off x="9429115" y="16537687"/>
          <a:ext cx="0" cy="995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2" name="【市民会館】&#10;一人当たり面積最小値テキスト">
          <a:extLst>
            <a:ext uri="{FF2B5EF4-FFF2-40B4-BE49-F238E27FC236}">
              <a16:creationId xmlns:a16="http://schemas.microsoft.com/office/drawing/2014/main" id="{08499F47-2D57-4DC7-8F87-181EE84B6B2E}"/>
            </a:ext>
          </a:extLst>
        </xdr:cNvPr>
        <xdr:cNvSpPr txBox="1"/>
      </xdr:nvSpPr>
      <xdr:spPr>
        <a:xfrm>
          <a:off x="9467850" y="175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3" name="直線コネクタ 462">
          <a:extLst>
            <a:ext uri="{FF2B5EF4-FFF2-40B4-BE49-F238E27FC236}">
              <a16:creationId xmlns:a16="http://schemas.microsoft.com/office/drawing/2014/main" id="{E929D76A-0DC7-4080-854E-FFA033D6D07B}"/>
            </a:ext>
          </a:extLst>
        </xdr:cNvPr>
        <xdr:cNvCxnSpPr/>
      </xdr:nvCxnSpPr>
      <xdr:spPr>
        <a:xfrm>
          <a:off x="9363075" y="175334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139464</xdr:rowOff>
    </xdr:from>
    <xdr:ext cx="469744" cy="259045"/>
    <xdr:sp macro="" textlink="">
      <xdr:nvSpPr>
        <xdr:cNvPr id="464" name="【市民会館】&#10;一人当たり面積最大値テキスト">
          <a:extLst>
            <a:ext uri="{FF2B5EF4-FFF2-40B4-BE49-F238E27FC236}">
              <a16:creationId xmlns:a16="http://schemas.microsoft.com/office/drawing/2014/main" id="{5E025C4B-EF58-4293-A292-A26B22D759B2}"/>
            </a:ext>
          </a:extLst>
        </xdr:cNvPr>
        <xdr:cNvSpPr txBox="1"/>
      </xdr:nvSpPr>
      <xdr:spPr>
        <a:xfrm>
          <a:off x="9467850" y="1633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21337</xdr:rowOff>
    </xdr:from>
    <xdr:to>
      <xdr:col>55</xdr:col>
      <xdr:colOff>88900</xdr:colOff>
      <xdr:row>102</xdr:row>
      <xdr:rowOff>21337</xdr:rowOff>
    </xdr:to>
    <xdr:cxnSp macro="">
      <xdr:nvCxnSpPr>
        <xdr:cNvPr id="465" name="直線コネクタ 464">
          <a:extLst>
            <a:ext uri="{FF2B5EF4-FFF2-40B4-BE49-F238E27FC236}">
              <a16:creationId xmlns:a16="http://schemas.microsoft.com/office/drawing/2014/main" id="{4CF3357F-AFA4-4C55-AC8E-E93A5C07E3D2}"/>
            </a:ext>
          </a:extLst>
        </xdr:cNvPr>
        <xdr:cNvCxnSpPr/>
      </xdr:nvCxnSpPr>
      <xdr:spPr>
        <a:xfrm>
          <a:off x="9363075" y="1653768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12971</xdr:rowOff>
    </xdr:from>
    <xdr:ext cx="469744" cy="259045"/>
    <xdr:sp macro="" textlink="">
      <xdr:nvSpPr>
        <xdr:cNvPr id="466" name="【市民会館】&#10;一人当たり面積平均値テキスト">
          <a:extLst>
            <a:ext uri="{FF2B5EF4-FFF2-40B4-BE49-F238E27FC236}">
              <a16:creationId xmlns:a16="http://schemas.microsoft.com/office/drawing/2014/main" id="{F81B0FCF-EC48-4FC1-A137-0AABA6B06B04}"/>
            </a:ext>
          </a:extLst>
        </xdr:cNvPr>
        <xdr:cNvSpPr txBox="1"/>
      </xdr:nvSpPr>
      <xdr:spPr>
        <a:xfrm>
          <a:off x="9467850" y="17173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7" name="フローチャート: 判断 466">
          <a:extLst>
            <a:ext uri="{FF2B5EF4-FFF2-40B4-BE49-F238E27FC236}">
              <a16:creationId xmlns:a16="http://schemas.microsoft.com/office/drawing/2014/main" id="{57F8AC52-8060-43ED-853F-EC69C88AAAD7}"/>
            </a:ext>
          </a:extLst>
        </xdr:cNvPr>
        <xdr:cNvSpPr/>
      </xdr:nvSpPr>
      <xdr:spPr>
        <a:xfrm>
          <a:off x="9401175" y="1719541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68" name="フローチャート: 判断 467">
          <a:extLst>
            <a:ext uri="{FF2B5EF4-FFF2-40B4-BE49-F238E27FC236}">
              <a16:creationId xmlns:a16="http://schemas.microsoft.com/office/drawing/2014/main" id="{D02B1A72-429E-4978-8B04-78EE839B0978}"/>
            </a:ext>
          </a:extLst>
        </xdr:cNvPr>
        <xdr:cNvSpPr/>
      </xdr:nvSpPr>
      <xdr:spPr>
        <a:xfrm>
          <a:off x="8639175" y="171954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34544</xdr:rowOff>
    </xdr:from>
    <xdr:to>
      <xdr:col>46</xdr:col>
      <xdr:colOff>38100</xdr:colOff>
      <xdr:row>106</xdr:row>
      <xdr:rowOff>136144</xdr:rowOff>
    </xdr:to>
    <xdr:sp macro="" textlink="">
      <xdr:nvSpPr>
        <xdr:cNvPr id="469" name="フローチャート: 判断 468">
          <a:extLst>
            <a:ext uri="{FF2B5EF4-FFF2-40B4-BE49-F238E27FC236}">
              <a16:creationId xmlns:a16="http://schemas.microsoft.com/office/drawing/2014/main" id="{CB239BE0-A4F1-4242-A22F-CE8B1940D198}"/>
            </a:ext>
          </a:extLst>
        </xdr:cNvPr>
        <xdr:cNvSpPr/>
      </xdr:nvSpPr>
      <xdr:spPr>
        <a:xfrm>
          <a:off x="7839075" y="1719541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70" name="フローチャート: 判断 469">
          <a:extLst>
            <a:ext uri="{FF2B5EF4-FFF2-40B4-BE49-F238E27FC236}">
              <a16:creationId xmlns:a16="http://schemas.microsoft.com/office/drawing/2014/main" id="{11D48880-8180-47E0-A2CF-BC0677902FED}"/>
            </a:ext>
          </a:extLst>
        </xdr:cNvPr>
        <xdr:cNvSpPr/>
      </xdr:nvSpPr>
      <xdr:spPr>
        <a:xfrm>
          <a:off x="7029450" y="1720316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43687</xdr:rowOff>
    </xdr:from>
    <xdr:to>
      <xdr:col>36</xdr:col>
      <xdr:colOff>165100</xdr:colOff>
      <xdr:row>106</xdr:row>
      <xdr:rowOff>145287</xdr:rowOff>
    </xdr:to>
    <xdr:sp macro="" textlink="">
      <xdr:nvSpPr>
        <xdr:cNvPr id="471" name="フローチャート: 判断 470">
          <a:extLst>
            <a:ext uri="{FF2B5EF4-FFF2-40B4-BE49-F238E27FC236}">
              <a16:creationId xmlns:a16="http://schemas.microsoft.com/office/drawing/2014/main" id="{101EAF20-B99B-4D14-A204-172DBD9E0FA1}"/>
            </a:ext>
          </a:extLst>
        </xdr:cNvPr>
        <xdr:cNvSpPr/>
      </xdr:nvSpPr>
      <xdr:spPr>
        <a:xfrm>
          <a:off x="6238875" y="172109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9E2E2E15-899D-4533-9E88-B911D7D4E305}"/>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C55ED046-7581-4FAB-8338-41667339DABB}"/>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3FB12B14-7434-4B9F-94B9-996065D30F3D}"/>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EBAE453A-C9F3-4BEA-BBB2-938B4914068F}"/>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9F85B64A-EFE1-4B99-8694-46ECECCFC978}"/>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100837</xdr:rowOff>
    </xdr:from>
    <xdr:to>
      <xdr:col>55</xdr:col>
      <xdr:colOff>50800</xdr:colOff>
      <xdr:row>104</xdr:row>
      <xdr:rowOff>30987</xdr:rowOff>
    </xdr:to>
    <xdr:sp macro="" textlink="">
      <xdr:nvSpPr>
        <xdr:cNvPr id="477" name="楕円 476">
          <a:extLst>
            <a:ext uri="{FF2B5EF4-FFF2-40B4-BE49-F238E27FC236}">
              <a16:creationId xmlns:a16="http://schemas.microsoft.com/office/drawing/2014/main" id="{4201E7E6-E47C-498A-9DE3-91AED96783AE}"/>
            </a:ext>
          </a:extLst>
        </xdr:cNvPr>
        <xdr:cNvSpPr/>
      </xdr:nvSpPr>
      <xdr:spPr>
        <a:xfrm>
          <a:off x="9401175" y="16782287"/>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123714</xdr:rowOff>
    </xdr:from>
    <xdr:ext cx="469744" cy="259045"/>
    <xdr:sp macro="" textlink="">
      <xdr:nvSpPr>
        <xdr:cNvPr id="478" name="【市民会館】&#10;一人当たり面積該当値テキスト">
          <a:extLst>
            <a:ext uri="{FF2B5EF4-FFF2-40B4-BE49-F238E27FC236}">
              <a16:creationId xmlns:a16="http://schemas.microsoft.com/office/drawing/2014/main" id="{B7AA6051-524C-4F10-AFB7-C7C48BEE1E7E}"/>
            </a:ext>
          </a:extLst>
        </xdr:cNvPr>
        <xdr:cNvSpPr txBox="1"/>
      </xdr:nvSpPr>
      <xdr:spPr>
        <a:xfrm>
          <a:off x="9467850" y="166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105411</xdr:rowOff>
    </xdr:from>
    <xdr:to>
      <xdr:col>50</xdr:col>
      <xdr:colOff>165100</xdr:colOff>
      <xdr:row>104</xdr:row>
      <xdr:rowOff>35561</xdr:rowOff>
    </xdr:to>
    <xdr:sp macro="" textlink="">
      <xdr:nvSpPr>
        <xdr:cNvPr id="479" name="楕円 478">
          <a:extLst>
            <a:ext uri="{FF2B5EF4-FFF2-40B4-BE49-F238E27FC236}">
              <a16:creationId xmlns:a16="http://schemas.microsoft.com/office/drawing/2014/main" id="{EAF717C6-9965-482D-B3CE-436D36738D96}"/>
            </a:ext>
          </a:extLst>
        </xdr:cNvPr>
        <xdr:cNvSpPr/>
      </xdr:nvSpPr>
      <xdr:spPr>
        <a:xfrm>
          <a:off x="8639175" y="167805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151637</xdr:rowOff>
    </xdr:from>
    <xdr:to>
      <xdr:col>55</xdr:col>
      <xdr:colOff>0</xdr:colOff>
      <xdr:row>103</xdr:row>
      <xdr:rowOff>156211</xdr:rowOff>
    </xdr:to>
    <xdr:cxnSp macro="">
      <xdr:nvCxnSpPr>
        <xdr:cNvPr id="480" name="直線コネクタ 479">
          <a:extLst>
            <a:ext uri="{FF2B5EF4-FFF2-40B4-BE49-F238E27FC236}">
              <a16:creationId xmlns:a16="http://schemas.microsoft.com/office/drawing/2014/main" id="{9BC8D0F7-6290-4EA0-999C-D6D449E86ECD}"/>
            </a:ext>
          </a:extLst>
        </xdr:cNvPr>
        <xdr:cNvCxnSpPr/>
      </xdr:nvCxnSpPr>
      <xdr:spPr>
        <a:xfrm flipV="1">
          <a:off x="8686800" y="16829912"/>
          <a:ext cx="742950" cy="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87122</xdr:rowOff>
    </xdr:from>
    <xdr:to>
      <xdr:col>46</xdr:col>
      <xdr:colOff>38100</xdr:colOff>
      <xdr:row>104</xdr:row>
      <xdr:rowOff>17272</xdr:rowOff>
    </xdr:to>
    <xdr:sp macro="" textlink="">
      <xdr:nvSpPr>
        <xdr:cNvPr id="481" name="楕円 480">
          <a:extLst>
            <a:ext uri="{FF2B5EF4-FFF2-40B4-BE49-F238E27FC236}">
              <a16:creationId xmlns:a16="http://schemas.microsoft.com/office/drawing/2014/main" id="{E9650707-64A6-4025-A43B-25DB3BFFD367}"/>
            </a:ext>
          </a:extLst>
        </xdr:cNvPr>
        <xdr:cNvSpPr/>
      </xdr:nvSpPr>
      <xdr:spPr>
        <a:xfrm>
          <a:off x="7839075" y="1676222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137922</xdr:rowOff>
    </xdr:from>
    <xdr:to>
      <xdr:col>50</xdr:col>
      <xdr:colOff>114300</xdr:colOff>
      <xdr:row>103</xdr:row>
      <xdr:rowOff>156211</xdr:rowOff>
    </xdr:to>
    <xdr:cxnSp macro="">
      <xdr:nvCxnSpPr>
        <xdr:cNvPr id="482" name="直線コネクタ 481">
          <a:extLst>
            <a:ext uri="{FF2B5EF4-FFF2-40B4-BE49-F238E27FC236}">
              <a16:creationId xmlns:a16="http://schemas.microsoft.com/office/drawing/2014/main" id="{5317AC36-5898-48CC-B43F-AC8937388833}"/>
            </a:ext>
          </a:extLst>
        </xdr:cNvPr>
        <xdr:cNvCxnSpPr/>
      </xdr:nvCxnSpPr>
      <xdr:spPr>
        <a:xfrm>
          <a:off x="7886700" y="16819372"/>
          <a:ext cx="8001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87122</xdr:rowOff>
    </xdr:from>
    <xdr:to>
      <xdr:col>41</xdr:col>
      <xdr:colOff>101600</xdr:colOff>
      <xdr:row>104</xdr:row>
      <xdr:rowOff>17272</xdr:rowOff>
    </xdr:to>
    <xdr:sp macro="" textlink="">
      <xdr:nvSpPr>
        <xdr:cNvPr id="483" name="楕円 482">
          <a:extLst>
            <a:ext uri="{FF2B5EF4-FFF2-40B4-BE49-F238E27FC236}">
              <a16:creationId xmlns:a16="http://schemas.microsoft.com/office/drawing/2014/main" id="{EC11A2DB-5289-4D1A-9557-66233610CF98}"/>
            </a:ext>
          </a:extLst>
        </xdr:cNvPr>
        <xdr:cNvSpPr/>
      </xdr:nvSpPr>
      <xdr:spPr>
        <a:xfrm>
          <a:off x="7029450" y="1676222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137922</xdr:rowOff>
    </xdr:from>
    <xdr:to>
      <xdr:col>45</xdr:col>
      <xdr:colOff>177800</xdr:colOff>
      <xdr:row>103</xdr:row>
      <xdr:rowOff>137922</xdr:rowOff>
    </xdr:to>
    <xdr:cxnSp macro="">
      <xdr:nvCxnSpPr>
        <xdr:cNvPr id="484" name="直線コネクタ 483">
          <a:extLst>
            <a:ext uri="{FF2B5EF4-FFF2-40B4-BE49-F238E27FC236}">
              <a16:creationId xmlns:a16="http://schemas.microsoft.com/office/drawing/2014/main" id="{205FC691-39E2-40DD-AE7F-8B452C30A2A1}"/>
            </a:ext>
          </a:extLst>
        </xdr:cNvPr>
        <xdr:cNvCxnSpPr/>
      </xdr:nvCxnSpPr>
      <xdr:spPr>
        <a:xfrm>
          <a:off x="7077075" y="1681937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87122</xdr:rowOff>
    </xdr:from>
    <xdr:to>
      <xdr:col>36</xdr:col>
      <xdr:colOff>165100</xdr:colOff>
      <xdr:row>104</xdr:row>
      <xdr:rowOff>17272</xdr:rowOff>
    </xdr:to>
    <xdr:sp macro="" textlink="">
      <xdr:nvSpPr>
        <xdr:cNvPr id="485" name="楕円 484">
          <a:extLst>
            <a:ext uri="{FF2B5EF4-FFF2-40B4-BE49-F238E27FC236}">
              <a16:creationId xmlns:a16="http://schemas.microsoft.com/office/drawing/2014/main" id="{EE59AE9F-D215-4EE6-8FCD-43A3403E0DC5}"/>
            </a:ext>
          </a:extLst>
        </xdr:cNvPr>
        <xdr:cNvSpPr/>
      </xdr:nvSpPr>
      <xdr:spPr>
        <a:xfrm>
          <a:off x="6238875" y="167622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137922</xdr:rowOff>
    </xdr:from>
    <xdr:to>
      <xdr:col>41</xdr:col>
      <xdr:colOff>50800</xdr:colOff>
      <xdr:row>103</xdr:row>
      <xdr:rowOff>137922</xdr:rowOff>
    </xdr:to>
    <xdr:cxnSp macro="">
      <xdr:nvCxnSpPr>
        <xdr:cNvPr id="486" name="直線コネクタ 485">
          <a:extLst>
            <a:ext uri="{FF2B5EF4-FFF2-40B4-BE49-F238E27FC236}">
              <a16:creationId xmlns:a16="http://schemas.microsoft.com/office/drawing/2014/main" id="{23F5A9BE-4D2D-4421-9E3B-43958E763164}"/>
            </a:ext>
          </a:extLst>
        </xdr:cNvPr>
        <xdr:cNvCxnSpPr/>
      </xdr:nvCxnSpPr>
      <xdr:spPr>
        <a:xfrm>
          <a:off x="6286500" y="1681937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127271</xdr:rowOff>
    </xdr:from>
    <xdr:ext cx="469744" cy="259045"/>
    <xdr:sp macro="" textlink="">
      <xdr:nvSpPr>
        <xdr:cNvPr id="487" name="n_1aveValue【市民会館】&#10;一人当たり面積">
          <a:extLst>
            <a:ext uri="{FF2B5EF4-FFF2-40B4-BE49-F238E27FC236}">
              <a16:creationId xmlns:a16="http://schemas.microsoft.com/office/drawing/2014/main" id="{1DE4841D-880D-48FE-85A4-C36BDE0D182B}"/>
            </a:ext>
          </a:extLst>
        </xdr:cNvPr>
        <xdr:cNvSpPr txBox="1"/>
      </xdr:nvSpPr>
      <xdr:spPr>
        <a:xfrm>
          <a:off x="8458277" y="1728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127271</xdr:rowOff>
    </xdr:from>
    <xdr:ext cx="469744" cy="259045"/>
    <xdr:sp macro="" textlink="">
      <xdr:nvSpPr>
        <xdr:cNvPr id="488" name="n_2aveValue【市民会館】&#10;一人当たり面積">
          <a:extLst>
            <a:ext uri="{FF2B5EF4-FFF2-40B4-BE49-F238E27FC236}">
              <a16:creationId xmlns:a16="http://schemas.microsoft.com/office/drawing/2014/main" id="{18B825A1-AC53-4CA6-866D-970698387478}"/>
            </a:ext>
          </a:extLst>
        </xdr:cNvPr>
        <xdr:cNvSpPr txBox="1"/>
      </xdr:nvSpPr>
      <xdr:spPr>
        <a:xfrm>
          <a:off x="7677227" y="1728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131842</xdr:rowOff>
    </xdr:from>
    <xdr:ext cx="469744" cy="259045"/>
    <xdr:sp macro="" textlink="">
      <xdr:nvSpPr>
        <xdr:cNvPr id="489" name="n_3aveValue【市民会館】&#10;一人当たり面積">
          <a:extLst>
            <a:ext uri="{FF2B5EF4-FFF2-40B4-BE49-F238E27FC236}">
              <a16:creationId xmlns:a16="http://schemas.microsoft.com/office/drawing/2014/main" id="{82240A00-C193-46DC-8735-5EB9440D806B}"/>
            </a:ext>
          </a:extLst>
        </xdr:cNvPr>
        <xdr:cNvSpPr txBox="1"/>
      </xdr:nvSpPr>
      <xdr:spPr>
        <a:xfrm>
          <a:off x="6867602" y="17295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136414</xdr:rowOff>
    </xdr:from>
    <xdr:ext cx="469744" cy="259045"/>
    <xdr:sp macro="" textlink="">
      <xdr:nvSpPr>
        <xdr:cNvPr id="490" name="n_4aveValue【市民会館】&#10;一人当たり面積">
          <a:extLst>
            <a:ext uri="{FF2B5EF4-FFF2-40B4-BE49-F238E27FC236}">
              <a16:creationId xmlns:a16="http://schemas.microsoft.com/office/drawing/2014/main" id="{D179E3F4-8712-47A8-A812-F496EF27ABBD}"/>
            </a:ext>
          </a:extLst>
        </xdr:cNvPr>
        <xdr:cNvSpPr txBox="1"/>
      </xdr:nvSpPr>
      <xdr:spPr>
        <a:xfrm>
          <a:off x="6067502" y="1730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52088</xdr:rowOff>
    </xdr:from>
    <xdr:ext cx="469744" cy="259045"/>
    <xdr:sp macro="" textlink="">
      <xdr:nvSpPr>
        <xdr:cNvPr id="491" name="n_1mainValue【市民会館】&#10;一人当たり面積">
          <a:extLst>
            <a:ext uri="{FF2B5EF4-FFF2-40B4-BE49-F238E27FC236}">
              <a16:creationId xmlns:a16="http://schemas.microsoft.com/office/drawing/2014/main" id="{64A9022C-3581-4ACF-9639-413BF2205F68}"/>
            </a:ext>
          </a:extLst>
        </xdr:cNvPr>
        <xdr:cNvSpPr txBox="1"/>
      </xdr:nvSpPr>
      <xdr:spPr>
        <a:xfrm>
          <a:off x="8458277" y="1656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33799</xdr:rowOff>
    </xdr:from>
    <xdr:ext cx="469744" cy="259045"/>
    <xdr:sp macro="" textlink="">
      <xdr:nvSpPr>
        <xdr:cNvPr id="492" name="n_2mainValue【市民会館】&#10;一人当たり面積">
          <a:extLst>
            <a:ext uri="{FF2B5EF4-FFF2-40B4-BE49-F238E27FC236}">
              <a16:creationId xmlns:a16="http://schemas.microsoft.com/office/drawing/2014/main" id="{7BB1F00E-7B31-456F-B9DB-B17A552D7F26}"/>
            </a:ext>
          </a:extLst>
        </xdr:cNvPr>
        <xdr:cNvSpPr txBox="1"/>
      </xdr:nvSpPr>
      <xdr:spPr>
        <a:xfrm>
          <a:off x="7677227" y="1654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33799</xdr:rowOff>
    </xdr:from>
    <xdr:ext cx="469744" cy="259045"/>
    <xdr:sp macro="" textlink="">
      <xdr:nvSpPr>
        <xdr:cNvPr id="493" name="n_3mainValue【市民会館】&#10;一人当たり面積">
          <a:extLst>
            <a:ext uri="{FF2B5EF4-FFF2-40B4-BE49-F238E27FC236}">
              <a16:creationId xmlns:a16="http://schemas.microsoft.com/office/drawing/2014/main" id="{90AE5D0B-E4F1-4A6B-9F5C-DFF84F91AEC0}"/>
            </a:ext>
          </a:extLst>
        </xdr:cNvPr>
        <xdr:cNvSpPr txBox="1"/>
      </xdr:nvSpPr>
      <xdr:spPr>
        <a:xfrm>
          <a:off x="6867602" y="1654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33799</xdr:rowOff>
    </xdr:from>
    <xdr:ext cx="469744" cy="259045"/>
    <xdr:sp macro="" textlink="">
      <xdr:nvSpPr>
        <xdr:cNvPr id="494" name="n_4mainValue【市民会館】&#10;一人当たり面積">
          <a:extLst>
            <a:ext uri="{FF2B5EF4-FFF2-40B4-BE49-F238E27FC236}">
              <a16:creationId xmlns:a16="http://schemas.microsoft.com/office/drawing/2014/main" id="{845402FF-39A0-4B44-B4B5-48217C8308F3}"/>
            </a:ext>
          </a:extLst>
        </xdr:cNvPr>
        <xdr:cNvSpPr txBox="1"/>
      </xdr:nvSpPr>
      <xdr:spPr>
        <a:xfrm>
          <a:off x="6067502" y="1654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AA8D3579-57B0-4EF3-8F8A-D0D182EDD0CB}"/>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675C5676-4C56-494D-914B-F9EC85D4A1F5}"/>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3542B41B-7F2D-4A13-93B5-3A2B6D5B2D84}"/>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678D6854-B319-4E11-8D47-DADCE06D6BEE}"/>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CF672861-5BFD-46C8-BCC1-BACE07C0182B}"/>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CB439F63-16F8-4CF7-AEC4-AE8B29ECA63A}"/>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5445A2F7-C326-47D3-8DB6-A20E58E26772}"/>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31FE1E56-0B60-4EE5-9E66-9FC271633E9A}"/>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6D7F41DE-5073-4E46-A0CE-005CDA5F155E}"/>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103C230E-9C3B-4D8A-B8DD-D43A88428BC6}"/>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5" name="テキスト ボックス 504">
          <a:extLst>
            <a:ext uri="{FF2B5EF4-FFF2-40B4-BE49-F238E27FC236}">
              <a16:creationId xmlns:a16="http://schemas.microsoft.com/office/drawing/2014/main" id="{B893ACAF-5FEA-42BF-9E26-9FBD5074173D}"/>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a:extLst>
            <a:ext uri="{FF2B5EF4-FFF2-40B4-BE49-F238E27FC236}">
              <a16:creationId xmlns:a16="http://schemas.microsoft.com/office/drawing/2014/main" id="{528F2BBF-667A-48A4-8BF4-164401DC4AA9}"/>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7" name="テキスト ボックス 506">
          <a:extLst>
            <a:ext uri="{FF2B5EF4-FFF2-40B4-BE49-F238E27FC236}">
              <a16:creationId xmlns:a16="http://schemas.microsoft.com/office/drawing/2014/main" id="{88911534-B5CC-4C23-999E-2D1605985652}"/>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a:extLst>
            <a:ext uri="{FF2B5EF4-FFF2-40B4-BE49-F238E27FC236}">
              <a16:creationId xmlns:a16="http://schemas.microsoft.com/office/drawing/2014/main" id="{FD8E264F-A60B-469C-9170-5190665A2D93}"/>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a:extLst>
            <a:ext uri="{FF2B5EF4-FFF2-40B4-BE49-F238E27FC236}">
              <a16:creationId xmlns:a16="http://schemas.microsoft.com/office/drawing/2014/main" id="{327E2EAB-8269-4248-8B19-B8E7201AB45F}"/>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a:extLst>
            <a:ext uri="{FF2B5EF4-FFF2-40B4-BE49-F238E27FC236}">
              <a16:creationId xmlns:a16="http://schemas.microsoft.com/office/drawing/2014/main" id="{69795327-3ED5-42FD-A719-37094EE0969D}"/>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a:extLst>
            <a:ext uri="{FF2B5EF4-FFF2-40B4-BE49-F238E27FC236}">
              <a16:creationId xmlns:a16="http://schemas.microsoft.com/office/drawing/2014/main" id="{42415841-C8BF-40F6-B167-73455AA6D010}"/>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a:extLst>
            <a:ext uri="{FF2B5EF4-FFF2-40B4-BE49-F238E27FC236}">
              <a16:creationId xmlns:a16="http://schemas.microsoft.com/office/drawing/2014/main" id="{5F855A4D-3B30-4A55-A7A6-33D545DB06B7}"/>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a:extLst>
            <a:ext uri="{FF2B5EF4-FFF2-40B4-BE49-F238E27FC236}">
              <a16:creationId xmlns:a16="http://schemas.microsoft.com/office/drawing/2014/main" id="{6B46C2B4-D778-4613-BB59-8194E9D34C7B}"/>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B34456A4-061D-4E4F-8BAD-87977111E299}"/>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id="{38950BA6-2770-4489-9E09-238072B6A31A}"/>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E56351DE-F0EB-430E-AFF1-8D71C864DB50}"/>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89916</xdr:rowOff>
    </xdr:from>
    <xdr:to>
      <xdr:col>85</xdr:col>
      <xdr:colOff>126364</xdr:colOff>
      <xdr:row>42</xdr:row>
      <xdr:rowOff>39624</xdr:rowOff>
    </xdr:to>
    <xdr:cxnSp macro="">
      <xdr:nvCxnSpPr>
        <xdr:cNvPr id="517" name="直線コネクタ 516">
          <a:extLst>
            <a:ext uri="{FF2B5EF4-FFF2-40B4-BE49-F238E27FC236}">
              <a16:creationId xmlns:a16="http://schemas.microsoft.com/office/drawing/2014/main" id="{5DD2F34F-20DB-4A52-8814-23A0CB01877F}"/>
            </a:ext>
          </a:extLst>
        </xdr:cNvPr>
        <xdr:cNvCxnSpPr/>
      </xdr:nvCxnSpPr>
      <xdr:spPr>
        <a:xfrm flipV="1">
          <a:off x="14696439" y="5592191"/>
          <a:ext cx="0" cy="124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43451</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23DCBFAE-4C98-466B-B20F-80C94D001E0D}"/>
            </a:ext>
          </a:extLst>
        </xdr:cNvPr>
        <xdr:cNvSpPr txBox="1"/>
      </xdr:nvSpPr>
      <xdr:spPr>
        <a:xfrm>
          <a:off x="14735175" y="6847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39624</xdr:rowOff>
    </xdr:from>
    <xdr:to>
      <xdr:col>86</xdr:col>
      <xdr:colOff>25400</xdr:colOff>
      <xdr:row>42</xdr:row>
      <xdr:rowOff>39624</xdr:rowOff>
    </xdr:to>
    <xdr:cxnSp macro="">
      <xdr:nvCxnSpPr>
        <xdr:cNvPr id="519" name="直線コネクタ 518">
          <a:extLst>
            <a:ext uri="{FF2B5EF4-FFF2-40B4-BE49-F238E27FC236}">
              <a16:creationId xmlns:a16="http://schemas.microsoft.com/office/drawing/2014/main" id="{8DA9BBC7-59BF-4C08-811B-2466F4802EFA}"/>
            </a:ext>
          </a:extLst>
        </xdr:cNvPr>
        <xdr:cNvCxnSpPr/>
      </xdr:nvCxnSpPr>
      <xdr:spPr>
        <a:xfrm>
          <a:off x="14611350" y="684047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36593</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295B1F2F-2E46-4278-A011-879941A9665A}"/>
            </a:ext>
          </a:extLst>
        </xdr:cNvPr>
        <xdr:cNvSpPr txBox="1"/>
      </xdr:nvSpPr>
      <xdr:spPr>
        <a:xfrm>
          <a:off x="14735175" y="5380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89916</xdr:rowOff>
    </xdr:from>
    <xdr:to>
      <xdr:col>86</xdr:col>
      <xdr:colOff>25400</xdr:colOff>
      <xdr:row>34</xdr:row>
      <xdr:rowOff>89916</xdr:rowOff>
    </xdr:to>
    <xdr:cxnSp macro="">
      <xdr:nvCxnSpPr>
        <xdr:cNvPr id="521" name="直線コネクタ 520">
          <a:extLst>
            <a:ext uri="{FF2B5EF4-FFF2-40B4-BE49-F238E27FC236}">
              <a16:creationId xmlns:a16="http://schemas.microsoft.com/office/drawing/2014/main" id="{02F0117E-798B-4777-A9B8-10FCE819D358}"/>
            </a:ext>
          </a:extLst>
        </xdr:cNvPr>
        <xdr:cNvCxnSpPr/>
      </xdr:nvCxnSpPr>
      <xdr:spPr>
        <a:xfrm>
          <a:off x="14611350" y="559219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12971</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4E2045CD-3522-4643-8092-71604E4419B8}"/>
            </a:ext>
          </a:extLst>
        </xdr:cNvPr>
        <xdr:cNvSpPr txBox="1"/>
      </xdr:nvSpPr>
      <xdr:spPr>
        <a:xfrm>
          <a:off x="14735175" y="6162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34544</xdr:rowOff>
    </xdr:from>
    <xdr:to>
      <xdr:col>85</xdr:col>
      <xdr:colOff>177800</xdr:colOff>
      <xdr:row>38</xdr:row>
      <xdr:rowOff>136144</xdr:rowOff>
    </xdr:to>
    <xdr:sp macro="" textlink="">
      <xdr:nvSpPr>
        <xdr:cNvPr id="523" name="フローチャート: 判断 522">
          <a:extLst>
            <a:ext uri="{FF2B5EF4-FFF2-40B4-BE49-F238E27FC236}">
              <a16:creationId xmlns:a16="http://schemas.microsoft.com/office/drawing/2014/main" id="{459E8DF2-EA13-4587-9891-49B889F45F31}"/>
            </a:ext>
          </a:extLst>
        </xdr:cNvPr>
        <xdr:cNvSpPr/>
      </xdr:nvSpPr>
      <xdr:spPr>
        <a:xfrm>
          <a:off x="14649450" y="61845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155702</xdr:rowOff>
    </xdr:from>
    <xdr:to>
      <xdr:col>81</xdr:col>
      <xdr:colOff>101600</xdr:colOff>
      <xdr:row>38</xdr:row>
      <xdr:rowOff>85852</xdr:rowOff>
    </xdr:to>
    <xdr:sp macro="" textlink="">
      <xdr:nvSpPr>
        <xdr:cNvPr id="524" name="フローチャート: 判断 523">
          <a:extLst>
            <a:ext uri="{FF2B5EF4-FFF2-40B4-BE49-F238E27FC236}">
              <a16:creationId xmlns:a16="http://schemas.microsoft.com/office/drawing/2014/main" id="{529CB94F-4927-49EF-A845-3921288B9D86}"/>
            </a:ext>
          </a:extLst>
        </xdr:cNvPr>
        <xdr:cNvSpPr/>
      </xdr:nvSpPr>
      <xdr:spPr>
        <a:xfrm>
          <a:off x="13887450" y="615010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34544</xdr:rowOff>
    </xdr:from>
    <xdr:to>
      <xdr:col>76</xdr:col>
      <xdr:colOff>165100</xdr:colOff>
      <xdr:row>38</xdr:row>
      <xdr:rowOff>136144</xdr:rowOff>
    </xdr:to>
    <xdr:sp macro="" textlink="">
      <xdr:nvSpPr>
        <xdr:cNvPr id="525" name="フローチャート: 判断 524">
          <a:extLst>
            <a:ext uri="{FF2B5EF4-FFF2-40B4-BE49-F238E27FC236}">
              <a16:creationId xmlns:a16="http://schemas.microsoft.com/office/drawing/2014/main" id="{DE3EE8E3-1829-49DE-AD01-9E2B66CE03EA}"/>
            </a:ext>
          </a:extLst>
        </xdr:cNvPr>
        <xdr:cNvSpPr/>
      </xdr:nvSpPr>
      <xdr:spPr>
        <a:xfrm>
          <a:off x="13096875" y="61845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526" name="フローチャート: 判断 525">
          <a:extLst>
            <a:ext uri="{FF2B5EF4-FFF2-40B4-BE49-F238E27FC236}">
              <a16:creationId xmlns:a16="http://schemas.microsoft.com/office/drawing/2014/main" id="{187B76F5-BC1B-4D01-A9DA-918501130BF7}"/>
            </a:ext>
          </a:extLst>
        </xdr:cNvPr>
        <xdr:cNvSpPr/>
      </xdr:nvSpPr>
      <xdr:spPr>
        <a:xfrm>
          <a:off x="12296775" y="61556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55118</xdr:rowOff>
    </xdr:from>
    <xdr:to>
      <xdr:col>67</xdr:col>
      <xdr:colOff>101600</xdr:colOff>
      <xdr:row>37</xdr:row>
      <xdr:rowOff>156718</xdr:rowOff>
    </xdr:to>
    <xdr:sp macro="" textlink="">
      <xdr:nvSpPr>
        <xdr:cNvPr id="527" name="フローチャート: 判断 526">
          <a:extLst>
            <a:ext uri="{FF2B5EF4-FFF2-40B4-BE49-F238E27FC236}">
              <a16:creationId xmlns:a16="http://schemas.microsoft.com/office/drawing/2014/main" id="{B4B982BD-2BA6-4339-8926-25267D3A1345}"/>
            </a:ext>
          </a:extLst>
        </xdr:cNvPr>
        <xdr:cNvSpPr/>
      </xdr:nvSpPr>
      <xdr:spPr>
        <a:xfrm>
          <a:off x="11487150" y="604634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8848C0F1-FE34-417A-9C81-CB6138634885}"/>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65638F4-1735-4F18-99FD-4E88CFA35B28}"/>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248451F9-C8FB-4502-A371-C92CA74E321D}"/>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D616A9E7-3271-488F-B22F-15E4C2B357B4}"/>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FD9A008D-B79A-4710-954C-866816EA7380}"/>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160274</xdr:rowOff>
    </xdr:from>
    <xdr:to>
      <xdr:col>85</xdr:col>
      <xdr:colOff>177800</xdr:colOff>
      <xdr:row>38</xdr:row>
      <xdr:rowOff>90424</xdr:rowOff>
    </xdr:to>
    <xdr:sp macro="" textlink="">
      <xdr:nvSpPr>
        <xdr:cNvPr id="533" name="楕円 532">
          <a:extLst>
            <a:ext uri="{FF2B5EF4-FFF2-40B4-BE49-F238E27FC236}">
              <a16:creationId xmlns:a16="http://schemas.microsoft.com/office/drawing/2014/main" id="{4131243F-0E28-4BD4-BF21-DC349128276D}"/>
            </a:ext>
          </a:extLst>
        </xdr:cNvPr>
        <xdr:cNvSpPr/>
      </xdr:nvSpPr>
      <xdr:spPr>
        <a:xfrm>
          <a:off x="14649450" y="615467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11701</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CE58828B-17CA-459A-86E2-10BF4812D0B6}"/>
            </a:ext>
          </a:extLst>
        </xdr:cNvPr>
        <xdr:cNvSpPr txBox="1"/>
      </xdr:nvSpPr>
      <xdr:spPr>
        <a:xfrm>
          <a:off x="14735175" y="5999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73406</xdr:rowOff>
    </xdr:from>
    <xdr:to>
      <xdr:col>81</xdr:col>
      <xdr:colOff>101600</xdr:colOff>
      <xdr:row>38</xdr:row>
      <xdr:rowOff>3556</xdr:rowOff>
    </xdr:to>
    <xdr:sp macro="" textlink="">
      <xdr:nvSpPr>
        <xdr:cNvPr id="535" name="楕円 534">
          <a:extLst>
            <a:ext uri="{FF2B5EF4-FFF2-40B4-BE49-F238E27FC236}">
              <a16:creationId xmlns:a16="http://schemas.microsoft.com/office/drawing/2014/main" id="{5537EA65-DAB5-4265-963C-C7D4C0F1EE39}"/>
            </a:ext>
          </a:extLst>
        </xdr:cNvPr>
        <xdr:cNvSpPr/>
      </xdr:nvSpPr>
      <xdr:spPr>
        <a:xfrm>
          <a:off x="13887450" y="606463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124206</xdr:rowOff>
    </xdr:from>
    <xdr:to>
      <xdr:col>85</xdr:col>
      <xdr:colOff>127000</xdr:colOff>
      <xdr:row>38</xdr:row>
      <xdr:rowOff>39624</xdr:rowOff>
    </xdr:to>
    <xdr:cxnSp macro="">
      <xdr:nvCxnSpPr>
        <xdr:cNvPr id="536" name="直線コネクタ 535">
          <a:extLst>
            <a:ext uri="{FF2B5EF4-FFF2-40B4-BE49-F238E27FC236}">
              <a16:creationId xmlns:a16="http://schemas.microsoft.com/office/drawing/2014/main" id="{05CAB0D9-87CF-47F9-B7E2-FAE6528117D0}"/>
            </a:ext>
          </a:extLst>
        </xdr:cNvPr>
        <xdr:cNvCxnSpPr/>
      </xdr:nvCxnSpPr>
      <xdr:spPr>
        <a:xfrm>
          <a:off x="13935075" y="6112256"/>
          <a:ext cx="762000" cy="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162560</xdr:rowOff>
    </xdr:from>
    <xdr:to>
      <xdr:col>76</xdr:col>
      <xdr:colOff>165100</xdr:colOff>
      <xdr:row>37</xdr:row>
      <xdr:rowOff>92710</xdr:rowOff>
    </xdr:to>
    <xdr:sp macro="" textlink="">
      <xdr:nvSpPr>
        <xdr:cNvPr id="537" name="楕円 536">
          <a:extLst>
            <a:ext uri="{FF2B5EF4-FFF2-40B4-BE49-F238E27FC236}">
              <a16:creationId xmlns:a16="http://schemas.microsoft.com/office/drawing/2014/main" id="{23C9470F-6F6D-4425-9C77-69A57C59403B}"/>
            </a:ext>
          </a:extLst>
        </xdr:cNvPr>
        <xdr:cNvSpPr/>
      </xdr:nvSpPr>
      <xdr:spPr>
        <a:xfrm>
          <a:off x="13096875" y="59886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41910</xdr:rowOff>
    </xdr:from>
    <xdr:to>
      <xdr:col>81</xdr:col>
      <xdr:colOff>50800</xdr:colOff>
      <xdr:row>37</xdr:row>
      <xdr:rowOff>124206</xdr:rowOff>
    </xdr:to>
    <xdr:cxnSp macro="">
      <xdr:nvCxnSpPr>
        <xdr:cNvPr id="538" name="直線コネクタ 537">
          <a:extLst>
            <a:ext uri="{FF2B5EF4-FFF2-40B4-BE49-F238E27FC236}">
              <a16:creationId xmlns:a16="http://schemas.microsoft.com/office/drawing/2014/main" id="{4DFF46A1-547C-45D6-9DFD-879993C93E0B}"/>
            </a:ext>
          </a:extLst>
        </xdr:cNvPr>
        <xdr:cNvCxnSpPr/>
      </xdr:nvCxnSpPr>
      <xdr:spPr>
        <a:xfrm>
          <a:off x="13144500" y="6036310"/>
          <a:ext cx="790575"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80264</xdr:rowOff>
    </xdr:from>
    <xdr:to>
      <xdr:col>72</xdr:col>
      <xdr:colOff>38100</xdr:colOff>
      <xdr:row>37</xdr:row>
      <xdr:rowOff>10414</xdr:rowOff>
    </xdr:to>
    <xdr:sp macro="" textlink="">
      <xdr:nvSpPr>
        <xdr:cNvPr id="539" name="楕円 538">
          <a:extLst>
            <a:ext uri="{FF2B5EF4-FFF2-40B4-BE49-F238E27FC236}">
              <a16:creationId xmlns:a16="http://schemas.microsoft.com/office/drawing/2014/main" id="{621B248A-A885-48E7-B19B-C1C941866D5A}"/>
            </a:ext>
          </a:extLst>
        </xdr:cNvPr>
        <xdr:cNvSpPr/>
      </xdr:nvSpPr>
      <xdr:spPr>
        <a:xfrm>
          <a:off x="12296775" y="591273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131064</xdr:rowOff>
    </xdr:from>
    <xdr:to>
      <xdr:col>76</xdr:col>
      <xdr:colOff>114300</xdr:colOff>
      <xdr:row>37</xdr:row>
      <xdr:rowOff>41910</xdr:rowOff>
    </xdr:to>
    <xdr:cxnSp macro="">
      <xdr:nvCxnSpPr>
        <xdr:cNvPr id="540" name="直線コネクタ 539">
          <a:extLst>
            <a:ext uri="{FF2B5EF4-FFF2-40B4-BE49-F238E27FC236}">
              <a16:creationId xmlns:a16="http://schemas.microsoft.com/office/drawing/2014/main" id="{82E07FC1-AC30-4559-8331-8E5661DFFBBE}"/>
            </a:ext>
          </a:extLst>
        </xdr:cNvPr>
        <xdr:cNvCxnSpPr/>
      </xdr:nvCxnSpPr>
      <xdr:spPr>
        <a:xfrm>
          <a:off x="12344400" y="5960364"/>
          <a:ext cx="8001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91694</xdr:rowOff>
    </xdr:from>
    <xdr:to>
      <xdr:col>67</xdr:col>
      <xdr:colOff>101600</xdr:colOff>
      <xdr:row>36</xdr:row>
      <xdr:rowOff>21844</xdr:rowOff>
    </xdr:to>
    <xdr:sp macro="" textlink="">
      <xdr:nvSpPr>
        <xdr:cNvPr id="541" name="楕円 540">
          <a:extLst>
            <a:ext uri="{FF2B5EF4-FFF2-40B4-BE49-F238E27FC236}">
              <a16:creationId xmlns:a16="http://schemas.microsoft.com/office/drawing/2014/main" id="{F2DB44EB-8371-4B87-A395-11A5FCCA70B0}"/>
            </a:ext>
          </a:extLst>
        </xdr:cNvPr>
        <xdr:cNvSpPr/>
      </xdr:nvSpPr>
      <xdr:spPr>
        <a:xfrm>
          <a:off x="11487150" y="575589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142494</xdr:rowOff>
    </xdr:from>
    <xdr:to>
      <xdr:col>71</xdr:col>
      <xdr:colOff>177800</xdr:colOff>
      <xdr:row>36</xdr:row>
      <xdr:rowOff>131064</xdr:rowOff>
    </xdr:to>
    <xdr:cxnSp macro="">
      <xdr:nvCxnSpPr>
        <xdr:cNvPr id="542" name="直線コネクタ 541">
          <a:extLst>
            <a:ext uri="{FF2B5EF4-FFF2-40B4-BE49-F238E27FC236}">
              <a16:creationId xmlns:a16="http://schemas.microsoft.com/office/drawing/2014/main" id="{8F1292AF-598E-4E90-86C3-E26EF260FB30}"/>
            </a:ext>
          </a:extLst>
        </xdr:cNvPr>
        <xdr:cNvCxnSpPr/>
      </xdr:nvCxnSpPr>
      <xdr:spPr>
        <a:xfrm>
          <a:off x="11534775" y="5813044"/>
          <a:ext cx="809625" cy="1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76979</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7A5A0748-1F27-4201-B513-2C9CA336C7DB}"/>
            </a:ext>
          </a:extLst>
        </xdr:cNvPr>
        <xdr:cNvSpPr txBox="1"/>
      </xdr:nvSpPr>
      <xdr:spPr>
        <a:xfrm>
          <a:off x="13745219" y="623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127271</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800FA379-307C-441C-B3AC-141DF538A1E3}"/>
            </a:ext>
          </a:extLst>
        </xdr:cNvPr>
        <xdr:cNvSpPr txBox="1"/>
      </xdr:nvSpPr>
      <xdr:spPr>
        <a:xfrm>
          <a:off x="12964169" y="627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8DF7B630-2729-4F9A-A7E4-1CC96FDA89DD}"/>
            </a:ext>
          </a:extLst>
        </xdr:cNvPr>
        <xdr:cNvSpPr txBox="1"/>
      </xdr:nvSpPr>
      <xdr:spPr>
        <a:xfrm>
          <a:off x="12164069" y="624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147845</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2ECD2B02-D2AF-43D8-A11C-4EB39B93AAF3}"/>
            </a:ext>
          </a:extLst>
        </xdr:cNvPr>
        <xdr:cNvSpPr txBox="1"/>
      </xdr:nvSpPr>
      <xdr:spPr>
        <a:xfrm>
          <a:off x="11354444" y="613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20083</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BC9454AF-1DC7-472E-A5CD-40D462E9AAD6}"/>
            </a:ext>
          </a:extLst>
        </xdr:cNvPr>
        <xdr:cNvSpPr txBox="1"/>
      </xdr:nvSpPr>
      <xdr:spPr>
        <a:xfrm>
          <a:off x="13745219" y="584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109237</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F0866005-63A2-4CDF-8701-AD8ECADAA85F}"/>
            </a:ext>
          </a:extLst>
        </xdr:cNvPr>
        <xdr:cNvSpPr txBox="1"/>
      </xdr:nvSpPr>
      <xdr:spPr>
        <a:xfrm>
          <a:off x="12964169" y="5773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26941</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BE4D4327-E701-4A65-AEBD-3A676E5CEDB4}"/>
            </a:ext>
          </a:extLst>
        </xdr:cNvPr>
        <xdr:cNvSpPr txBox="1"/>
      </xdr:nvSpPr>
      <xdr:spPr>
        <a:xfrm>
          <a:off x="12164069" y="56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38371</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A1E27758-02C6-4423-B7EC-063206E23B1A}"/>
            </a:ext>
          </a:extLst>
        </xdr:cNvPr>
        <xdr:cNvSpPr txBox="1"/>
      </xdr:nvSpPr>
      <xdr:spPr>
        <a:xfrm>
          <a:off x="11354444" y="554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6F168D3F-1D8A-4F18-A950-95FF69AABA1D}"/>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80932B70-2ECD-43D1-9183-72864FEE1E94}"/>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C3CBBD38-F9FB-4C8D-BF08-95D3AACC0891}"/>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575F1942-784B-4991-ABE0-9D7FBEC65427}"/>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2A2A3211-936C-44A1-9009-95B57A6B6808}"/>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753C3EF1-567D-409A-8467-17B3C03C716B}"/>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6AF0F772-7D69-4F03-A3E2-67DDA9E26CA6}"/>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448AB382-0869-4E34-9EFA-9AFB6D230BC1}"/>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883D5EE6-50A6-46B0-BEC4-74F15FAE067F}"/>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0D78C0D2-17AD-45F2-A299-F610D8B77A2A}"/>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a:extLst>
            <a:ext uri="{FF2B5EF4-FFF2-40B4-BE49-F238E27FC236}">
              <a16:creationId xmlns:a16="http://schemas.microsoft.com/office/drawing/2014/main" id="{DC2202B7-FE76-4CEB-A64E-8416DAB5B7AE}"/>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a:extLst>
            <a:ext uri="{FF2B5EF4-FFF2-40B4-BE49-F238E27FC236}">
              <a16:creationId xmlns:a16="http://schemas.microsoft.com/office/drawing/2014/main" id="{5B144FD7-BBFD-48CB-9F0A-55B520573A6A}"/>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3" name="テキスト ボックス 562">
          <a:extLst>
            <a:ext uri="{FF2B5EF4-FFF2-40B4-BE49-F238E27FC236}">
              <a16:creationId xmlns:a16="http://schemas.microsoft.com/office/drawing/2014/main" id="{058081EF-5291-49A9-8DC5-D1CE9ADA6E8C}"/>
            </a:ext>
          </a:extLst>
        </xdr:cNvPr>
        <xdr:cNvSpPr txBox="1"/>
      </xdr:nvSpPr>
      <xdr:spPr>
        <a:xfrm>
          <a:off x="15985051" y="67638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a:extLst>
            <a:ext uri="{FF2B5EF4-FFF2-40B4-BE49-F238E27FC236}">
              <a16:creationId xmlns:a16="http://schemas.microsoft.com/office/drawing/2014/main" id="{0D3D8490-4D55-4E39-8BD0-523F553A144A}"/>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5" name="テキスト ボックス 564">
          <a:extLst>
            <a:ext uri="{FF2B5EF4-FFF2-40B4-BE49-F238E27FC236}">
              <a16:creationId xmlns:a16="http://schemas.microsoft.com/office/drawing/2014/main" id="{510E0654-68DA-4326-B8FD-C330AA401E71}"/>
            </a:ext>
          </a:extLst>
        </xdr:cNvPr>
        <xdr:cNvSpPr txBox="1"/>
      </xdr:nvSpPr>
      <xdr:spPr>
        <a:xfrm>
          <a:off x="15985051" y="6456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a:extLst>
            <a:ext uri="{FF2B5EF4-FFF2-40B4-BE49-F238E27FC236}">
              <a16:creationId xmlns:a16="http://schemas.microsoft.com/office/drawing/2014/main" id="{76A2884E-614E-4279-8E18-086B459B1CFC}"/>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7" name="テキスト ボックス 566">
          <a:extLst>
            <a:ext uri="{FF2B5EF4-FFF2-40B4-BE49-F238E27FC236}">
              <a16:creationId xmlns:a16="http://schemas.microsoft.com/office/drawing/2014/main" id="{2A7268D2-80EB-4D70-B259-67302A5844C0}"/>
            </a:ext>
          </a:extLst>
        </xdr:cNvPr>
        <xdr:cNvSpPr txBox="1"/>
      </xdr:nvSpPr>
      <xdr:spPr>
        <a:xfrm>
          <a:off x="15985051" y="61456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a:extLst>
            <a:ext uri="{FF2B5EF4-FFF2-40B4-BE49-F238E27FC236}">
              <a16:creationId xmlns:a16="http://schemas.microsoft.com/office/drawing/2014/main" id="{431BCA23-E1EB-44B8-AADB-0F737E7D9A0B}"/>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9" name="テキスト ボックス 568">
          <a:extLst>
            <a:ext uri="{FF2B5EF4-FFF2-40B4-BE49-F238E27FC236}">
              <a16:creationId xmlns:a16="http://schemas.microsoft.com/office/drawing/2014/main" id="{6597C4EC-5666-4DE9-8442-A702BFF33FC8}"/>
            </a:ext>
          </a:extLst>
        </xdr:cNvPr>
        <xdr:cNvSpPr txBox="1"/>
      </xdr:nvSpPr>
      <xdr:spPr>
        <a:xfrm>
          <a:off x="15985051" y="5828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a:extLst>
            <a:ext uri="{FF2B5EF4-FFF2-40B4-BE49-F238E27FC236}">
              <a16:creationId xmlns:a16="http://schemas.microsoft.com/office/drawing/2014/main" id="{822A364C-1CDE-4DF4-B885-6912CB247776}"/>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1" name="テキスト ボックス 570">
          <a:extLst>
            <a:ext uri="{FF2B5EF4-FFF2-40B4-BE49-F238E27FC236}">
              <a16:creationId xmlns:a16="http://schemas.microsoft.com/office/drawing/2014/main" id="{CE49D938-DE6F-40D2-90E3-A5ED4783C7F2}"/>
            </a:ext>
          </a:extLst>
        </xdr:cNvPr>
        <xdr:cNvSpPr txBox="1"/>
      </xdr:nvSpPr>
      <xdr:spPr>
        <a:xfrm>
          <a:off x="15936806" y="55178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a:extLst>
            <a:ext uri="{FF2B5EF4-FFF2-40B4-BE49-F238E27FC236}">
              <a16:creationId xmlns:a16="http://schemas.microsoft.com/office/drawing/2014/main" id="{E03E0603-C2CF-4FB9-B240-B5E4ABD593B3}"/>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3" name="テキスト ボックス 572">
          <a:extLst>
            <a:ext uri="{FF2B5EF4-FFF2-40B4-BE49-F238E27FC236}">
              <a16:creationId xmlns:a16="http://schemas.microsoft.com/office/drawing/2014/main" id="{6FA51A04-5344-43DE-BFBF-DDA5BDAFC041}"/>
            </a:ext>
          </a:extLst>
        </xdr:cNvPr>
        <xdr:cNvSpPr txBox="1"/>
      </xdr:nvSpPr>
      <xdr:spPr>
        <a:xfrm>
          <a:off x="15936806" y="52103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37B2B081-9B99-4331-943B-445573BB72B8}"/>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40D05DE7-9BC9-4621-B398-4CACF04038D5}"/>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A661D03C-A3EC-4672-906B-5FBADCC14022}"/>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164570</xdr:rowOff>
    </xdr:from>
    <xdr:to>
      <xdr:col>116</xdr:col>
      <xdr:colOff>62864</xdr:colOff>
      <xdr:row>42</xdr:row>
      <xdr:rowOff>80609</xdr:rowOff>
    </xdr:to>
    <xdr:cxnSp macro="">
      <xdr:nvCxnSpPr>
        <xdr:cNvPr id="577" name="直線コネクタ 576">
          <a:extLst>
            <a:ext uri="{FF2B5EF4-FFF2-40B4-BE49-F238E27FC236}">
              <a16:creationId xmlns:a16="http://schemas.microsoft.com/office/drawing/2014/main" id="{08BDE6CF-F69B-41D4-B904-2652676FAEC1}"/>
            </a:ext>
          </a:extLst>
        </xdr:cNvPr>
        <xdr:cNvCxnSpPr/>
      </xdr:nvCxnSpPr>
      <xdr:spPr>
        <a:xfrm flipV="1">
          <a:off x="19954239" y="5504920"/>
          <a:ext cx="0" cy="137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84436</xdr:rowOff>
    </xdr:from>
    <xdr:ext cx="534377" cy="259045"/>
    <xdr:sp macro="" textlink="">
      <xdr:nvSpPr>
        <xdr:cNvPr id="578" name="【一般廃棄物処理施設】&#10;一人当たり有形固定資産（償却資産）額最小値テキスト">
          <a:extLst>
            <a:ext uri="{FF2B5EF4-FFF2-40B4-BE49-F238E27FC236}">
              <a16:creationId xmlns:a16="http://schemas.microsoft.com/office/drawing/2014/main" id="{90C36B6F-E44C-4B98-B349-64952B3DCCD5}"/>
            </a:ext>
          </a:extLst>
        </xdr:cNvPr>
        <xdr:cNvSpPr txBox="1"/>
      </xdr:nvSpPr>
      <xdr:spPr>
        <a:xfrm>
          <a:off x="19992975" y="688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80609</xdr:rowOff>
    </xdr:from>
    <xdr:to>
      <xdr:col>116</xdr:col>
      <xdr:colOff>152400</xdr:colOff>
      <xdr:row>42</xdr:row>
      <xdr:rowOff>80609</xdr:rowOff>
    </xdr:to>
    <xdr:cxnSp macro="">
      <xdr:nvCxnSpPr>
        <xdr:cNvPr id="579" name="直線コネクタ 578">
          <a:extLst>
            <a:ext uri="{FF2B5EF4-FFF2-40B4-BE49-F238E27FC236}">
              <a16:creationId xmlns:a16="http://schemas.microsoft.com/office/drawing/2014/main" id="{438CE2DB-7E5C-490F-8B97-38CAB9AF97C9}"/>
            </a:ext>
          </a:extLst>
        </xdr:cNvPr>
        <xdr:cNvCxnSpPr/>
      </xdr:nvCxnSpPr>
      <xdr:spPr>
        <a:xfrm>
          <a:off x="19878675" y="688463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111247</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15CD8C27-AFCF-4EDF-9FEF-77621ED8A8D7}"/>
            </a:ext>
          </a:extLst>
        </xdr:cNvPr>
        <xdr:cNvSpPr txBox="1"/>
      </xdr:nvSpPr>
      <xdr:spPr>
        <a:xfrm>
          <a:off x="19992975" y="529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164570</xdr:rowOff>
    </xdr:from>
    <xdr:to>
      <xdr:col>116</xdr:col>
      <xdr:colOff>152400</xdr:colOff>
      <xdr:row>33</xdr:row>
      <xdr:rowOff>164570</xdr:rowOff>
    </xdr:to>
    <xdr:cxnSp macro="">
      <xdr:nvCxnSpPr>
        <xdr:cNvPr id="581" name="直線コネクタ 580">
          <a:extLst>
            <a:ext uri="{FF2B5EF4-FFF2-40B4-BE49-F238E27FC236}">
              <a16:creationId xmlns:a16="http://schemas.microsoft.com/office/drawing/2014/main" id="{660D4F89-0890-4919-B0E1-917FE91654B4}"/>
            </a:ext>
          </a:extLst>
        </xdr:cNvPr>
        <xdr:cNvCxnSpPr/>
      </xdr:nvCxnSpPr>
      <xdr:spPr>
        <a:xfrm>
          <a:off x="19878675" y="55049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28009</xdr:rowOff>
    </xdr:from>
    <xdr:ext cx="534377" cy="259045"/>
    <xdr:sp macro="" textlink="">
      <xdr:nvSpPr>
        <xdr:cNvPr id="582" name="【一般廃棄物処理施設】&#10;一人当たり有形固定資産（償却資産）額平均値テキスト">
          <a:extLst>
            <a:ext uri="{FF2B5EF4-FFF2-40B4-BE49-F238E27FC236}">
              <a16:creationId xmlns:a16="http://schemas.microsoft.com/office/drawing/2014/main" id="{E63125B3-7CF3-444F-8FA0-E0C90CA98724}"/>
            </a:ext>
          </a:extLst>
        </xdr:cNvPr>
        <xdr:cNvSpPr txBox="1"/>
      </xdr:nvSpPr>
      <xdr:spPr>
        <a:xfrm>
          <a:off x="19992975" y="618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49582</xdr:rowOff>
    </xdr:from>
    <xdr:to>
      <xdr:col>116</xdr:col>
      <xdr:colOff>114300</xdr:colOff>
      <xdr:row>38</xdr:row>
      <xdr:rowOff>151182</xdr:rowOff>
    </xdr:to>
    <xdr:sp macro="" textlink="">
      <xdr:nvSpPr>
        <xdr:cNvPr id="583" name="フローチャート: 判断 582">
          <a:extLst>
            <a:ext uri="{FF2B5EF4-FFF2-40B4-BE49-F238E27FC236}">
              <a16:creationId xmlns:a16="http://schemas.microsoft.com/office/drawing/2014/main" id="{D81464A6-B7CF-4D1E-825C-3A2242B4C7BE}"/>
            </a:ext>
          </a:extLst>
        </xdr:cNvPr>
        <xdr:cNvSpPr/>
      </xdr:nvSpPr>
      <xdr:spPr>
        <a:xfrm>
          <a:off x="19897725" y="619955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62531</xdr:rowOff>
    </xdr:from>
    <xdr:to>
      <xdr:col>112</xdr:col>
      <xdr:colOff>38100</xdr:colOff>
      <xdr:row>38</xdr:row>
      <xdr:rowOff>164131</xdr:rowOff>
    </xdr:to>
    <xdr:sp macro="" textlink="">
      <xdr:nvSpPr>
        <xdr:cNvPr id="584" name="フローチャート: 判断 583">
          <a:extLst>
            <a:ext uri="{FF2B5EF4-FFF2-40B4-BE49-F238E27FC236}">
              <a16:creationId xmlns:a16="http://schemas.microsoft.com/office/drawing/2014/main" id="{BD467028-AD1F-4DD0-A209-FD97A4FFC0A2}"/>
            </a:ext>
          </a:extLst>
        </xdr:cNvPr>
        <xdr:cNvSpPr/>
      </xdr:nvSpPr>
      <xdr:spPr>
        <a:xfrm>
          <a:off x="19154775" y="62188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94307</xdr:rowOff>
    </xdr:from>
    <xdr:to>
      <xdr:col>107</xdr:col>
      <xdr:colOff>101600</xdr:colOff>
      <xdr:row>39</xdr:row>
      <xdr:rowOff>24457</xdr:rowOff>
    </xdr:to>
    <xdr:sp macro="" textlink="">
      <xdr:nvSpPr>
        <xdr:cNvPr id="585" name="フローチャート: 判断 584">
          <a:extLst>
            <a:ext uri="{FF2B5EF4-FFF2-40B4-BE49-F238E27FC236}">
              <a16:creationId xmlns:a16="http://schemas.microsoft.com/office/drawing/2014/main" id="{41366D4C-4A90-437F-897F-8D57696E675A}"/>
            </a:ext>
          </a:extLst>
        </xdr:cNvPr>
        <xdr:cNvSpPr/>
      </xdr:nvSpPr>
      <xdr:spPr>
        <a:xfrm>
          <a:off x="18345150" y="62474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72312</xdr:rowOff>
    </xdr:from>
    <xdr:to>
      <xdr:col>102</xdr:col>
      <xdr:colOff>165100</xdr:colOff>
      <xdr:row>39</xdr:row>
      <xdr:rowOff>2462</xdr:rowOff>
    </xdr:to>
    <xdr:sp macro="" textlink="">
      <xdr:nvSpPr>
        <xdr:cNvPr id="586" name="フローチャート: 判断 585">
          <a:extLst>
            <a:ext uri="{FF2B5EF4-FFF2-40B4-BE49-F238E27FC236}">
              <a16:creationId xmlns:a16="http://schemas.microsoft.com/office/drawing/2014/main" id="{170711C9-B4EF-4732-BC2A-6F0587EF83E1}"/>
            </a:ext>
          </a:extLst>
        </xdr:cNvPr>
        <xdr:cNvSpPr/>
      </xdr:nvSpPr>
      <xdr:spPr>
        <a:xfrm>
          <a:off x="17554575" y="622228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77472</xdr:rowOff>
    </xdr:from>
    <xdr:to>
      <xdr:col>98</xdr:col>
      <xdr:colOff>38100</xdr:colOff>
      <xdr:row>39</xdr:row>
      <xdr:rowOff>7622</xdr:rowOff>
    </xdr:to>
    <xdr:sp macro="" textlink="">
      <xdr:nvSpPr>
        <xdr:cNvPr id="587" name="フローチャート: 判断 586">
          <a:extLst>
            <a:ext uri="{FF2B5EF4-FFF2-40B4-BE49-F238E27FC236}">
              <a16:creationId xmlns:a16="http://schemas.microsoft.com/office/drawing/2014/main" id="{1CAC0F44-5095-46D8-8D5A-A7F717F0BE72}"/>
            </a:ext>
          </a:extLst>
        </xdr:cNvPr>
        <xdr:cNvSpPr/>
      </xdr:nvSpPr>
      <xdr:spPr>
        <a:xfrm>
          <a:off x="16754475" y="62306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BEC28741-788C-4A1C-8597-1BEC40F42B83}"/>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E3CC0791-2163-478A-82B7-1683A1178051}"/>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3D6B4D0C-426A-4BC5-83A9-533C691FCBDE}"/>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EE0D6476-D645-4E59-856D-70F7216D0F4B}"/>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32DA9BE7-8754-4D11-9CCB-11B0E488B4F0}"/>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4271</xdr:rowOff>
    </xdr:from>
    <xdr:to>
      <xdr:col>116</xdr:col>
      <xdr:colOff>114300</xdr:colOff>
      <xdr:row>38</xdr:row>
      <xdr:rowOff>105871</xdr:rowOff>
    </xdr:to>
    <xdr:sp macro="" textlink="">
      <xdr:nvSpPr>
        <xdr:cNvPr id="593" name="楕円 592">
          <a:extLst>
            <a:ext uri="{FF2B5EF4-FFF2-40B4-BE49-F238E27FC236}">
              <a16:creationId xmlns:a16="http://schemas.microsoft.com/office/drawing/2014/main" id="{A675090A-9727-4A4C-ADEC-884452E4A40E}"/>
            </a:ext>
          </a:extLst>
        </xdr:cNvPr>
        <xdr:cNvSpPr/>
      </xdr:nvSpPr>
      <xdr:spPr>
        <a:xfrm>
          <a:off x="19897725" y="616059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27148</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06238915-DBFF-47FE-8943-0DDE757A35DD}"/>
            </a:ext>
          </a:extLst>
        </xdr:cNvPr>
        <xdr:cNvSpPr txBox="1"/>
      </xdr:nvSpPr>
      <xdr:spPr>
        <a:xfrm>
          <a:off x="19992975" y="602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9986</xdr:rowOff>
    </xdr:from>
    <xdr:to>
      <xdr:col>112</xdr:col>
      <xdr:colOff>38100</xdr:colOff>
      <xdr:row>38</xdr:row>
      <xdr:rowOff>111586</xdr:rowOff>
    </xdr:to>
    <xdr:sp macro="" textlink="">
      <xdr:nvSpPr>
        <xdr:cNvPr id="595" name="楕円 594">
          <a:extLst>
            <a:ext uri="{FF2B5EF4-FFF2-40B4-BE49-F238E27FC236}">
              <a16:creationId xmlns:a16="http://schemas.microsoft.com/office/drawing/2014/main" id="{BFFFB241-FA81-4300-BE35-82C7D2135616}"/>
            </a:ext>
          </a:extLst>
        </xdr:cNvPr>
        <xdr:cNvSpPr/>
      </xdr:nvSpPr>
      <xdr:spPr>
        <a:xfrm>
          <a:off x="19154775" y="615996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55071</xdr:rowOff>
    </xdr:from>
    <xdr:to>
      <xdr:col>116</xdr:col>
      <xdr:colOff>63500</xdr:colOff>
      <xdr:row>38</xdr:row>
      <xdr:rowOff>60786</xdr:rowOff>
    </xdr:to>
    <xdr:cxnSp macro="">
      <xdr:nvCxnSpPr>
        <xdr:cNvPr id="596" name="直線コネクタ 595">
          <a:extLst>
            <a:ext uri="{FF2B5EF4-FFF2-40B4-BE49-F238E27FC236}">
              <a16:creationId xmlns:a16="http://schemas.microsoft.com/office/drawing/2014/main" id="{D723A52F-8750-4231-A9BA-87E7E1910A52}"/>
            </a:ext>
          </a:extLst>
        </xdr:cNvPr>
        <xdr:cNvCxnSpPr/>
      </xdr:nvCxnSpPr>
      <xdr:spPr>
        <a:xfrm flipV="1">
          <a:off x="19202400" y="6208221"/>
          <a:ext cx="752475"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11961</xdr:rowOff>
    </xdr:from>
    <xdr:to>
      <xdr:col>107</xdr:col>
      <xdr:colOff>101600</xdr:colOff>
      <xdr:row>38</xdr:row>
      <xdr:rowOff>113561</xdr:rowOff>
    </xdr:to>
    <xdr:sp macro="" textlink="">
      <xdr:nvSpPr>
        <xdr:cNvPr id="597" name="楕円 596">
          <a:extLst>
            <a:ext uri="{FF2B5EF4-FFF2-40B4-BE49-F238E27FC236}">
              <a16:creationId xmlns:a16="http://schemas.microsoft.com/office/drawing/2014/main" id="{F48B5CC7-C88C-4360-BBEC-A796568FC2D2}"/>
            </a:ext>
          </a:extLst>
        </xdr:cNvPr>
        <xdr:cNvSpPr/>
      </xdr:nvSpPr>
      <xdr:spPr>
        <a:xfrm>
          <a:off x="18345150" y="61619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60786</xdr:rowOff>
    </xdr:from>
    <xdr:to>
      <xdr:col>111</xdr:col>
      <xdr:colOff>177800</xdr:colOff>
      <xdr:row>38</xdr:row>
      <xdr:rowOff>62761</xdr:rowOff>
    </xdr:to>
    <xdr:cxnSp macro="">
      <xdr:nvCxnSpPr>
        <xdr:cNvPr id="598" name="直線コネクタ 597">
          <a:extLst>
            <a:ext uri="{FF2B5EF4-FFF2-40B4-BE49-F238E27FC236}">
              <a16:creationId xmlns:a16="http://schemas.microsoft.com/office/drawing/2014/main" id="{3BC38223-B90C-45F5-B3CA-9033E67EB886}"/>
            </a:ext>
          </a:extLst>
        </xdr:cNvPr>
        <xdr:cNvCxnSpPr/>
      </xdr:nvCxnSpPr>
      <xdr:spPr>
        <a:xfrm flipV="1">
          <a:off x="18392775" y="6217111"/>
          <a:ext cx="809625"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133789</xdr:rowOff>
    </xdr:from>
    <xdr:to>
      <xdr:col>102</xdr:col>
      <xdr:colOff>165100</xdr:colOff>
      <xdr:row>38</xdr:row>
      <xdr:rowOff>63939</xdr:rowOff>
    </xdr:to>
    <xdr:sp macro="" textlink="">
      <xdr:nvSpPr>
        <xdr:cNvPr id="599" name="楕円 598">
          <a:extLst>
            <a:ext uri="{FF2B5EF4-FFF2-40B4-BE49-F238E27FC236}">
              <a16:creationId xmlns:a16="http://schemas.microsoft.com/office/drawing/2014/main" id="{6F67A352-C1DC-4847-9676-FD66B9046E94}"/>
            </a:ext>
          </a:extLst>
        </xdr:cNvPr>
        <xdr:cNvSpPr/>
      </xdr:nvSpPr>
      <xdr:spPr>
        <a:xfrm>
          <a:off x="17554575" y="61250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13139</xdr:rowOff>
    </xdr:from>
    <xdr:to>
      <xdr:col>107</xdr:col>
      <xdr:colOff>50800</xdr:colOff>
      <xdr:row>38</xdr:row>
      <xdr:rowOff>62761</xdr:rowOff>
    </xdr:to>
    <xdr:cxnSp macro="">
      <xdr:nvCxnSpPr>
        <xdr:cNvPr id="600" name="直線コネクタ 599">
          <a:extLst>
            <a:ext uri="{FF2B5EF4-FFF2-40B4-BE49-F238E27FC236}">
              <a16:creationId xmlns:a16="http://schemas.microsoft.com/office/drawing/2014/main" id="{BF73034E-0CC0-4978-980E-782564F481DD}"/>
            </a:ext>
          </a:extLst>
        </xdr:cNvPr>
        <xdr:cNvCxnSpPr/>
      </xdr:nvCxnSpPr>
      <xdr:spPr>
        <a:xfrm>
          <a:off x="17602200" y="6163114"/>
          <a:ext cx="790575" cy="5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131356</xdr:rowOff>
    </xdr:from>
    <xdr:to>
      <xdr:col>98</xdr:col>
      <xdr:colOff>38100</xdr:colOff>
      <xdr:row>38</xdr:row>
      <xdr:rowOff>61506</xdr:rowOff>
    </xdr:to>
    <xdr:sp macro="" textlink="">
      <xdr:nvSpPr>
        <xdr:cNvPr id="601" name="楕円 600">
          <a:extLst>
            <a:ext uri="{FF2B5EF4-FFF2-40B4-BE49-F238E27FC236}">
              <a16:creationId xmlns:a16="http://schemas.microsoft.com/office/drawing/2014/main" id="{EFF1DB4C-D2BE-4DF9-8923-7489745E528F}"/>
            </a:ext>
          </a:extLst>
        </xdr:cNvPr>
        <xdr:cNvSpPr/>
      </xdr:nvSpPr>
      <xdr:spPr>
        <a:xfrm>
          <a:off x="16754475" y="612258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10706</xdr:rowOff>
    </xdr:from>
    <xdr:to>
      <xdr:col>102</xdr:col>
      <xdr:colOff>114300</xdr:colOff>
      <xdr:row>38</xdr:row>
      <xdr:rowOff>13139</xdr:rowOff>
    </xdr:to>
    <xdr:cxnSp macro="">
      <xdr:nvCxnSpPr>
        <xdr:cNvPr id="602" name="直線コネクタ 601">
          <a:extLst>
            <a:ext uri="{FF2B5EF4-FFF2-40B4-BE49-F238E27FC236}">
              <a16:creationId xmlns:a16="http://schemas.microsoft.com/office/drawing/2014/main" id="{56D56E50-8E05-4638-A362-490CFFEA5863}"/>
            </a:ext>
          </a:extLst>
        </xdr:cNvPr>
        <xdr:cNvCxnSpPr/>
      </xdr:nvCxnSpPr>
      <xdr:spPr>
        <a:xfrm>
          <a:off x="16802100" y="6160681"/>
          <a:ext cx="800100"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155258</xdr:rowOff>
    </xdr:from>
    <xdr:ext cx="534377" cy="259045"/>
    <xdr:sp macro="" textlink="">
      <xdr:nvSpPr>
        <xdr:cNvPr id="603" name="n_1aveValue【一般廃棄物処理施設】&#10;一人当たり有形固定資産（償却資産）額">
          <a:extLst>
            <a:ext uri="{FF2B5EF4-FFF2-40B4-BE49-F238E27FC236}">
              <a16:creationId xmlns:a16="http://schemas.microsoft.com/office/drawing/2014/main" id="{9623E90C-2646-4D61-9389-5EEFB5FFAFCE}"/>
            </a:ext>
          </a:extLst>
        </xdr:cNvPr>
        <xdr:cNvSpPr txBox="1"/>
      </xdr:nvSpPr>
      <xdr:spPr>
        <a:xfrm>
          <a:off x="18944736" y="630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15584</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25D90FEB-6924-4B67-9891-49C76667E89F}"/>
            </a:ext>
          </a:extLst>
        </xdr:cNvPr>
        <xdr:cNvSpPr txBox="1"/>
      </xdr:nvSpPr>
      <xdr:spPr>
        <a:xfrm>
          <a:off x="18163686" y="632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165039</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A23695A9-33A3-48C9-8E0B-A7AB2868CE1D}"/>
            </a:ext>
          </a:extLst>
        </xdr:cNvPr>
        <xdr:cNvSpPr txBox="1"/>
      </xdr:nvSpPr>
      <xdr:spPr>
        <a:xfrm>
          <a:off x="17354061" y="63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170199</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71559CFF-DB75-42FB-8A7D-17694D12BCCC}"/>
            </a:ext>
          </a:extLst>
        </xdr:cNvPr>
        <xdr:cNvSpPr txBox="1"/>
      </xdr:nvSpPr>
      <xdr:spPr>
        <a:xfrm>
          <a:off x="16563486" y="631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128113</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2089FB9A-EB9D-41EC-9B95-ACFD766BE00F}"/>
            </a:ext>
          </a:extLst>
        </xdr:cNvPr>
        <xdr:cNvSpPr txBox="1"/>
      </xdr:nvSpPr>
      <xdr:spPr>
        <a:xfrm>
          <a:off x="18944736" y="595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130089</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2FB485D4-FE6F-47F4-8AC6-537C0201A4C1}"/>
            </a:ext>
          </a:extLst>
        </xdr:cNvPr>
        <xdr:cNvSpPr txBox="1"/>
      </xdr:nvSpPr>
      <xdr:spPr>
        <a:xfrm>
          <a:off x="18163686" y="595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80466</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E6F610F9-8717-4A68-8CC6-409808CA0316}"/>
            </a:ext>
          </a:extLst>
        </xdr:cNvPr>
        <xdr:cNvSpPr txBox="1"/>
      </xdr:nvSpPr>
      <xdr:spPr>
        <a:xfrm>
          <a:off x="17354061" y="591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78033</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117862A9-90C3-49C0-BFC2-845532B016A5}"/>
            </a:ext>
          </a:extLst>
        </xdr:cNvPr>
        <xdr:cNvSpPr txBox="1"/>
      </xdr:nvSpPr>
      <xdr:spPr>
        <a:xfrm>
          <a:off x="16563486" y="590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458EFE84-A6CA-4343-8821-097C53F2E5A9}"/>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3214AF2A-2135-44B2-AD52-7CDDA2095995}"/>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3FC411FC-4FE9-4812-A7B3-0746D5EB91CC}"/>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2C681435-FCC2-46D0-B7FF-A4991D6EE051}"/>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3C1B008F-44C9-409A-92DE-CEFF4A7465E8}"/>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DBECD043-1831-4346-BD73-BBFA9D288ED2}"/>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F1D2668E-F932-4FD0-B331-73DD7F9CDEE4}"/>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E00E7B7F-81E3-4079-A874-7E937E3EE687}"/>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B2E49C26-FCC9-4FE7-AEE4-ACDE55346496}"/>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F5D89EDE-1AC4-47AF-884F-CC8BC2656AAF}"/>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a:extLst>
            <a:ext uri="{FF2B5EF4-FFF2-40B4-BE49-F238E27FC236}">
              <a16:creationId xmlns:a16="http://schemas.microsoft.com/office/drawing/2014/main" id="{E273D125-B0EC-4248-BBE9-A3CEB8D21E37}"/>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92301AD3-AC07-421A-A36C-6ADCCC73B67C}"/>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a:extLst>
            <a:ext uri="{FF2B5EF4-FFF2-40B4-BE49-F238E27FC236}">
              <a16:creationId xmlns:a16="http://schemas.microsoft.com/office/drawing/2014/main" id="{35A331FD-BD4F-4073-9C1F-5E286C5C9404}"/>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794CF55D-BED4-48C2-8677-10D654F35923}"/>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AEEE09C1-D9B0-4509-B7DE-BA2ADF7EB7A0}"/>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0C548263-8193-4D99-A340-7CB5B24309D6}"/>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D9F74AA2-60F1-4A9F-A819-2CA7489D054D}"/>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494ECDF6-18AD-4C87-A5E2-30EBB9F5C60F}"/>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4EC4BB04-AC55-4971-BB87-6AFAF61BBE0E}"/>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52F2D4BA-371E-42F2-8FE0-F0586E890143}"/>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36D34FF6-7B55-4B67-8AF2-1B541E446149}"/>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179DF65C-119B-4E3C-B0C1-27846BBD5F38}"/>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a:extLst>
            <a:ext uri="{FF2B5EF4-FFF2-40B4-BE49-F238E27FC236}">
              <a16:creationId xmlns:a16="http://schemas.microsoft.com/office/drawing/2014/main" id="{D6497184-D151-4E39-B857-B107D81C5BE0}"/>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13C3ABBC-F5E7-4E48-B9B4-68DC2E620B56}"/>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a:extLst>
            <a:ext uri="{FF2B5EF4-FFF2-40B4-BE49-F238E27FC236}">
              <a16:creationId xmlns:a16="http://schemas.microsoft.com/office/drawing/2014/main" id="{5DFF1965-0A58-40C5-8B95-3170C59D99A1}"/>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DEEBA324-640F-42FE-9354-9AF464CD4C9F}"/>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64</xdr:row>
      <xdr:rowOff>9797</xdr:rowOff>
    </xdr:to>
    <xdr:cxnSp macro="">
      <xdr:nvCxnSpPr>
        <xdr:cNvPr id="637" name="直線コネクタ 636">
          <a:extLst>
            <a:ext uri="{FF2B5EF4-FFF2-40B4-BE49-F238E27FC236}">
              <a16:creationId xmlns:a16="http://schemas.microsoft.com/office/drawing/2014/main" id="{180F53DF-E7D0-4D2A-B3D9-15288FE7CB32}"/>
            </a:ext>
          </a:extLst>
        </xdr:cNvPr>
        <xdr:cNvCxnSpPr/>
      </xdr:nvCxnSpPr>
      <xdr:spPr>
        <a:xfrm flipV="1">
          <a:off x="14696439" y="9067619"/>
          <a:ext cx="0" cy="130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13624</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2CC8F1FE-E975-4C3C-9088-91000EC4D6FB}"/>
            </a:ext>
          </a:extLst>
        </xdr:cNvPr>
        <xdr:cNvSpPr txBox="1"/>
      </xdr:nvSpPr>
      <xdr:spPr>
        <a:xfrm>
          <a:off x="14735175" y="1037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xdr:rowOff>
    </xdr:from>
    <xdr:to>
      <xdr:col>86</xdr:col>
      <xdr:colOff>25400</xdr:colOff>
      <xdr:row>64</xdr:row>
      <xdr:rowOff>9797</xdr:rowOff>
    </xdr:to>
    <xdr:cxnSp macro="">
      <xdr:nvCxnSpPr>
        <xdr:cNvPr id="639" name="直線コネクタ 638">
          <a:extLst>
            <a:ext uri="{FF2B5EF4-FFF2-40B4-BE49-F238E27FC236}">
              <a16:creationId xmlns:a16="http://schemas.microsoft.com/office/drawing/2014/main" id="{6964AA99-4165-4546-893D-BED22BC288A5}"/>
            </a:ext>
          </a:extLst>
        </xdr:cNvPr>
        <xdr:cNvCxnSpPr/>
      </xdr:nvCxnSpPr>
      <xdr:spPr>
        <a:xfrm>
          <a:off x="14611350" y="103698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0B69FB95-4663-472F-B20B-D98301067176}"/>
            </a:ext>
          </a:extLst>
        </xdr:cNvPr>
        <xdr:cNvSpPr txBox="1"/>
      </xdr:nvSpPr>
      <xdr:spPr>
        <a:xfrm>
          <a:off x="14735175" y="8855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641" name="直線コネクタ 640">
          <a:extLst>
            <a:ext uri="{FF2B5EF4-FFF2-40B4-BE49-F238E27FC236}">
              <a16:creationId xmlns:a16="http://schemas.microsoft.com/office/drawing/2014/main" id="{42805A9E-7E6D-466D-9938-F2F2AA34DFCB}"/>
            </a:ext>
          </a:extLst>
        </xdr:cNvPr>
        <xdr:cNvCxnSpPr/>
      </xdr:nvCxnSpPr>
      <xdr:spPr>
        <a:xfrm>
          <a:off x="14611350" y="90676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148426</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27F16A21-2ABD-4104-977D-E0F641107E19}"/>
            </a:ext>
          </a:extLst>
        </xdr:cNvPr>
        <xdr:cNvSpPr txBox="1"/>
      </xdr:nvSpPr>
      <xdr:spPr>
        <a:xfrm>
          <a:off x="14735175" y="9374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643" name="フローチャート: 判断 642">
          <a:extLst>
            <a:ext uri="{FF2B5EF4-FFF2-40B4-BE49-F238E27FC236}">
              <a16:creationId xmlns:a16="http://schemas.microsoft.com/office/drawing/2014/main" id="{A4B0B0CD-D64E-4B27-B629-BDFB188A8A5C}"/>
            </a:ext>
          </a:extLst>
        </xdr:cNvPr>
        <xdr:cNvSpPr/>
      </xdr:nvSpPr>
      <xdr:spPr>
        <a:xfrm>
          <a:off x="14649450" y="95140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89626</xdr:rowOff>
    </xdr:from>
    <xdr:to>
      <xdr:col>81</xdr:col>
      <xdr:colOff>101600</xdr:colOff>
      <xdr:row>59</xdr:row>
      <xdr:rowOff>19776</xdr:rowOff>
    </xdr:to>
    <xdr:sp macro="" textlink="">
      <xdr:nvSpPr>
        <xdr:cNvPr id="644" name="フローチャート: 判断 643">
          <a:extLst>
            <a:ext uri="{FF2B5EF4-FFF2-40B4-BE49-F238E27FC236}">
              <a16:creationId xmlns:a16="http://schemas.microsoft.com/office/drawing/2014/main" id="{CB916242-DDE3-4F8F-965D-977DC4D21804}"/>
            </a:ext>
          </a:extLst>
        </xdr:cNvPr>
        <xdr:cNvSpPr/>
      </xdr:nvSpPr>
      <xdr:spPr>
        <a:xfrm>
          <a:off x="13887450" y="94781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63500</xdr:rowOff>
    </xdr:from>
    <xdr:to>
      <xdr:col>76</xdr:col>
      <xdr:colOff>165100</xdr:colOff>
      <xdr:row>58</xdr:row>
      <xdr:rowOff>165100</xdr:rowOff>
    </xdr:to>
    <xdr:sp macro="" textlink="">
      <xdr:nvSpPr>
        <xdr:cNvPr id="645" name="フローチャート: 判断 644">
          <a:extLst>
            <a:ext uri="{FF2B5EF4-FFF2-40B4-BE49-F238E27FC236}">
              <a16:creationId xmlns:a16="http://schemas.microsoft.com/office/drawing/2014/main" id="{A05931D2-7B0C-452E-BF1A-DF0F34B3F67F}"/>
            </a:ext>
          </a:extLst>
        </xdr:cNvPr>
        <xdr:cNvSpPr/>
      </xdr:nvSpPr>
      <xdr:spPr>
        <a:xfrm>
          <a:off x="13096875" y="9458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136978</xdr:rowOff>
    </xdr:from>
    <xdr:to>
      <xdr:col>72</xdr:col>
      <xdr:colOff>38100</xdr:colOff>
      <xdr:row>58</xdr:row>
      <xdr:rowOff>67128</xdr:rowOff>
    </xdr:to>
    <xdr:sp macro="" textlink="">
      <xdr:nvSpPr>
        <xdr:cNvPr id="646" name="フローチャート: 判断 645">
          <a:extLst>
            <a:ext uri="{FF2B5EF4-FFF2-40B4-BE49-F238E27FC236}">
              <a16:creationId xmlns:a16="http://schemas.microsoft.com/office/drawing/2014/main" id="{D3F5C528-BB44-41EB-B0BA-992DFD1A6A15}"/>
            </a:ext>
          </a:extLst>
        </xdr:cNvPr>
        <xdr:cNvSpPr/>
      </xdr:nvSpPr>
      <xdr:spPr>
        <a:xfrm>
          <a:off x="12296775" y="936987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123916</xdr:rowOff>
    </xdr:from>
    <xdr:to>
      <xdr:col>67</xdr:col>
      <xdr:colOff>101600</xdr:colOff>
      <xdr:row>58</xdr:row>
      <xdr:rowOff>54066</xdr:rowOff>
    </xdr:to>
    <xdr:sp macro="" textlink="">
      <xdr:nvSpPr>
        <xdr:cNvPr id="647" name="フローチャート: 判断 646">
          <a:extLst>
            <a:ext uri="{FF2B5EF4-FFF2-40B4-BE49-F238E27FC236}">
              <a16:creationId xmlns:a16="http://schemas.microsoft.com/office/drawing/2014/main" id="{C3AE204A-2CB8-451E-AE8B-B83D87AB70AE}"/>
            </a:ext>
          </a:extLst>
        </xdr:cNvPr>
        <xdr:cNvSpPr/>
      </xdr:nvSpPr>
      <xdr:spPr>
        <a:xfrm>
          <a:off x="11487150" y="935046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ED256DE1-94EA-403B-AD8F-549EEB490B14}"/>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46429615-6550-4C38-B625-EDFA34C9D34D}"/>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E2F3ADC6-9E0A-40A6-A6CD-E9A0E66BB65C}"/>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C0633B7E-20B8-4789-8E72-7C98889A208F}"/>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C9986C78-17C6-4692-8641-B71ECCDC36CC}"/>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43906</xdr:rowOff>
    </xdr:from>
    <xdr:to>
      <xdr:col>85</xdr:col>
      <xdr:colOff>177800</xdr:colOff>
      <xdr:row>60</xdr:row>
      <xdr:rowOff>145506</xdr:rowOff>
    </xdr:to>
    <xdr:sp macro="" textlink="">
      <xdr:nvSpPr>
        <xdr:cNvPr id="653" name="楕円 652">
          <a:extLst>
            <a:ext uri="{FF2B5EF4-FFF2-40B4-BE49-F238E27FC236}">
              <a16:creationId xmlns:a16="http://schemas.microsoft.com/office/drawing/2014/main" id="{0357D391-01DE-4B8C-950E-29E4F39715AA}"/>
            </a:ext>
          </a:extLst>
        </xdr:cNvPr>
        <xdr:cNvSpPr/>
      </xdr:nvSpPr>
      <xdr:spPr>
        <a:xfrm>
          <a:off x="14649450" y="976258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22333</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2C899E07-3A88-4303-8458-5074351E3ECB}"/>
            </a:ext>
          </a:extLst>
        </xdr:cNvPr>
        <xdr:cNvSpPr txBox="1"/>
      </xdr:nvSpPr>
      <xdr:spPr>
        <a:xfrm>
          <a:off x="14735175" y="9741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146776</xdr:rowOff>
    </xdr:from>
    <xdr:to>
      <xdr:col>81</xdr:col>
      <xdr:colOff>101600</xdr:colOff>
      <xdr:row>60</xdr:row>
      <xdr:rowOff>76926</xdr:rowOff>
    </xdr:to>
    <xdr:sp macro="" textlink="">
      <xdr:nvSpPr>
        <xdr:cNvPr id="655" name="楕円 654">
          <a:extLst>
            <a:ext uri="{FF2B5EF4-FFF2-40B4-BE49-F238E27FC236}">
              <a16:creationId xmlns:a16="http://schemas.microsoft.com/office/drawing/2014/main" id="{91E8E731-310E-4939-A744-639558E26487}"/>
            </a:ext>
          </a:extLst>
        </xdr:cNvPr>
        <xdr:cNvSpPr/>
      </xdr:nvSpPr>
      <xdr:spPr>
        <a:xfrm>
          <a:off x="13887450" y="969717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26126</xdr:rowOff>
    </xdr:from>
    <xdr:to>
      <xdr:col>85</xdr:col>
      <xdr:colOff>127000</xdr:colOff>
      <xdr:row>60</xdr:row>
      <xdr:rowOff>94706</xdr:rowOff>
    </xdr:to>
    <xdr:cxnSp macro="">
      <xdr:nvCxnSpPr>
        <xdr:cNvPr id="656" name="直線コネクタ 655">
          <a:extLst>
            <a:ext uri="{FF2B5EF4-FFF2-40B4-BE49-F238E27FC236}">
              <a16:creationId xmlns:a16="http://schemas.microsoft.com/office/drawing/2014/main" id="{2115F203-BFEC-4A0E-9269-9B4E4B26AD31}"/>
            </a:ext>
          </a:extLst>
        </xdr:cNvPr>
        <xdr:cNvCxnSpPr/>
      </xdr:nvCxnSpPr>
      <xdr:spPr>
        <a:xfrm>
          <a:off x="13935075" y="9744801"/>
          <a:ext cx="762000"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91259</xdr:rowOff>
    </xdr:from>
    <xdr:to>
      <xdr:col>76</xdr:col>
      <xdr:colOff>165100</xdr:colOff>
      <xdr:row>60</xdr:row>
      <xdr:rowOff>21409</xdr:rowOff>
    </xdr:to>
    <xdr:sp macro="" textlink="">
      <xdr:nvSpPr>
        <xdr:cNvPr id="657" name="楕円 656">
          <a:extLst>
            <a:ext uri="{FF2B5EF4-FFF2-40B4-BE49-F238E27FC236}">
              <a16:creationId xmlns:a16="http://schemas.microsoft.com/office/drawing/2014/main" id="{0D681353-DB51-4AE0-B4A3-9084D24D8BFD}"/>
            </a:ext>
          </a:extLst>
        </xdr:cNvPr>
        <xdr:cNvSpPr/>
      </xdr:nvSpPr>
      <xdr:spPr>
        <a:xfrm>
          <a:off x="13096875" y="964165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142059</xdr:rowOff>
    </xdr:from>
    <xdr:to>
      <xdr:col>81</xdr:col>
      <xdr:colOff>50800</xdr:colOff>
      <xdr:row>60</xdr:row>
      <xdr:rowOff>26126</xdr:rowOff>
    </xdr:to>
    <xdr:cxnSp macro="">
      <xdr:nvCxnSpPr>
        <xdr:cNvPr id="658" name="直線コネクタ 657">
          <a:extLst>
            <a:ext uri="{FF2B5EF4-FFF2-40B4-BE49-F238E27FC236}">
              <a16:creationId xmlns:a16="http://schemas.microsoft.com/office/drawing/2014/main" id="{DDF8FCC9-3041-4B14-B6EE-FA2D751691F3}"/>
            </a:ext>
          </a:extLst>
        </xdr:cNvPr>
        <xdr:cNvCxnSpPr/>
      </xdr:nvCxnSpPr>
      <xdr:spPr>
        <a:xfrm>
          <a:off x="13144500" y="9698809"/>
          <a:ext cx="790575"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22678</xdr:rowOff>
    </xdr:from>
    <xdr:to>
      <xdr:col>72</xdr:col>
      <xdr:colOff>38100</xdr:colOff>
      <xdr:row>59</xdr:row>
      <xdr:rowOff>124278</xdr:rowOff>
    </xdr:to>
    <xdr:sp macro="" textlink="">
      <xdr:nvSpPr>
        <xdr:cNvPr id="659" name="楕円 658">
          <a:extLst>
            <a:ext uri="{FF2B5EF4-FFF2-40B4-BE49-F238E27FC236}">
              <a16:creationId xmlns:a16="http://schemas.microsoft.com/office/drawing/2014/main" id="{8F9DFAFD-F588-4A9B-8F3D-344B1AFFE7B6}"/>
            </a:ext>
          </a:extLst>
        </xdr:cNvPr>
        <xdr:cNvSpPr/>
      </xdr:nvSpPr>
      <xdr:spPr>
        <a:xfrm>
          <a:off x="12296775" y="957942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142059</xdr:rowOff>
    </xdr:to>
    <xdr:cxnSp macro="">
      <xdr:nvCxnSpPr>
        <xdr:cNvPr id="660" name="直線コネクタ 659">
          <a:extLst>
            <a:ext uri="{FF2B5EF4-FFF2-40B4-BE49-F238E27FC236}">
              <a16:creationId xmlns:a16="http://schemas.microsoft.com/office/drawing/2014/main" id="{87CE2CE7-942E-4C72-B6E5-E9BB31E7082A}"/>
            </a:ext>
          </a:extLst>
        </xdr:cNvPr>
        <xdr:cNvCxnSpPr/>
      </xdr:nvCxnSpPr>
      <xdr:spPr>
        <a:xfrm>
          <a:off x="12344400" y="9627053"/>
          <a:ext cx="800100" cy="7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128815</xdr:rowOff>
    </xdr:from>
    <xdr:to>
      <xdr:col>67</xdr:col>
      <xdr:colOff>101600</xdr:colOff>
      <xdr:row>59</xdr:row>
      <xdr:rowOff>58965</xdr:rowOff>
    </xdr:to>
    <xdr:sp macro="" textlink="">
      <xdr:nvSpPr>
        <xdr:cNvPr id="661" name="楕円 660">
          <a:extLst>
            <a:ext uri="{FF2B5EF4-FFF2-40B4-BE49-F238E27FC236}">
              <a16:creationId xmlns:a16="http://schemas.microsoft.com/office/drawing/2014/main" id="{3AD193FF-13C3-47F0-8D19-267E4BED19A7}"/>
            </a:ext>
          </a:extLst>
        </xdr:cNvPr>
        <xdr:cNvSpPr/>
      </xdr:nvSpPr>
      <xdr:spPr>
        <a:xfrm>
          <a:off x="11487150" y="95172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8165</xdr:rowOff>
    </xdr:from>
    <xdr:to>
      <xdr:col>71</xdr:col>
      <xdr:colOff>177800</xdr:colOff>
      <xdr:row>59</xdr:row>
      <xdr:rowOff>73478</xdr:rowOff>
    </xdr:to>
    <xdr:cxnSp macro="">
      <xdr:nvCxnSpPr>
        <xdr:cNvPr id="662" name="直線コネクタ 661">
          <a:extLst>
            <a:ext uri="{FF2B5EF4-FFF2-40B4-BE49-F238E27FC236}">
              <a16:creationId xmlns:a16="http://schemas.microsoft.com/office/drawing/2014/main" id="{E14A2DE6-D0AA-4118-BD04-7D8B4751BCCB}"/>
            </a:ext>
          </a:extLst>
        </xdr:cNvPr>
        <xdr:cNvCxnSpPr/>
      </xdr:nvCxnSpPr>
      <xdr:spPr>
        <a:xfrm>
          <a:off x="11534775" y="9564915"/>
          <a:ext cx="809625" cy="6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36303</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FD22F4A8-FFAF-4BE3-97D1-7BE496E02166}"/>
            </a:ext>
          </a:extLst>
        </xdr:cNvPr>
        <xdr:cNvSpPr txBox="1"/>
      </xdr:nvSpPr>
      <xdr:spPr>
        <a:xfrm>
          <a:off x="13745219" y="926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EB9AAD00-47C6-4D02-9367-7F163261DE99}"/>
            </a:ext>
          </a:extLst>
        </xdr:cNvPr>
        <xdr:cNvSpPr txBox="1"/>
      </xdr:nvSpPr>
      <xdr:spPr>
        <a:xfrm>
          <a:off x="12964169" y="923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83655</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6C14D578-AE63-40A0-B4AF-4C9D7CB5C547}"/>
            </a:ext>
          </a:extLst>
        </xdr:cNvPr>
        <xdr:cNvSpPr txBox="1"/>
      </xdr:nvSpPr>
      <xdr:spPr>
        <a:xfrm>
          <a:off x="12164069" y="9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70593</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43E24E06-BE52-401F-A5E1-7AC1DD8C1940}"/>
            </a:ext>
          </a:extLst>
        </xdr:cNvPr>
        <xdr:cNvSpPr txBox="1"/>
      </xdr:nvSpPr>
      <xdr:spPr>
        <a:xfrm>
          <a:off x="11354444" y="913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68053</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017EE06F-678C-4E08-97C0-7EBEBDC884CE}"/>
            </a:ext>
          </a:extLst>
        </xdr:cNvPr>
        <xdr:cNvSpPr txBox="1"/>
      </xdr:nvSpPr>
      <xdr:spPr>
        <a:xfrm>
          <a:off x="13745219" y="9780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12536</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C395F923-17DA-41FB-9D63-6D6AA4D907CB}"/>
            </a:ext>
          </a:extLst>
        </xdr:cNvPr>
        <xdr:cNvSpPr txBox="1"/>
      </xdr:nvSpPr>
      <xdr:spPr>
        <a:xfrm>
          <a:off x="12964169" y="972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115405</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35637A80-5737-4018-A912-E539D67101FB}"/>
            </a:ext>
          </a:extLst>
        </xdr:cNvPr>
        <xdr:cNvSpPr txBox="1"/>
      </xdr:nvSpPr>
      <xdr:spPr>
        <a:xfrm>
          <a:off x="12164069" y="9668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50092</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E3739D2C-C56E-4863-BE17-8114ED5D96DC}"/>
            </a:ext>
          </a:extLst>
        </xdr:cNvPr>
        <xdr:cNvSpPr txBox="1"/>
      </xdr:nvSpPr>
      <xdr:spPr>
        <a:xfrm>
          <a:off x="11354444" y="960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C367FA87-9076-446D-8563-E8423BF34D88}"/>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8C5F11DA-AB04-4CC5-8C78-112D2E10A81C}"/>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DEA56882-37AC-48A4-932A-886B6CB6D620}"/>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EC6412F7-425C-42D5-AABD-F57B7AC9D0B3}"/>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E3EFFE95-FC6C-4190-8EF5-99E1071F1811}"/>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1D4AF96C-BB45-4355-BA31-EDF413846E3F}"/>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6A98D736-7FCB-4460-B637-2B96B321B3B9}"/>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54E0C217-6610-4C19-B205-20951BFA090F}"/>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AF13FC3F-065D-4BF4-A0D9-5EDD16F9819C}"/>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21F0085C-D4A9-481A-9162-158B42AA0D69}"/>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8DF8C8C6-0DFA-409B-9A78-39F020818F53}"/>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BE0C4AFF-61E8-404B-801B-B806D4DA9F83}"/>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EC510D13-60E7-4D3D-A966-89DE16165D82}"/>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763A789B-6275-41BC-B72D-D77E48821377}"/>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0E20A6D8-F59D-407E-9DC0-300D7CF41B81}"/>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63C9904E-71DB-454A-87BC-83823DB5EFB4}"/>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D44AE878-00F5-4AEA-B3FC-2E9A0530403D}"/>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64926CE6-153F-4DB6-8C55-3CF18A2E6694}"/>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37B291D6-7196-4421-AFA8-87A81149460A}"/>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D1784E8A-2697-4654-BCC6-147CD0711924}"/>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86C07645-BDAC-4DC8-9033-74D473828C84}"/>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BDE10CE2-4E1C-4196-878E-BBDDDD13CCC8}"/>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A7315493-809E-4CC5-8746-D3A35BBBD530}"/>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4" name="直線コネクタ 693">
          <a:extLst>
            <a:ext uri="{FF2B5EF4-FFF2-40B4-BE49-F238E27FC236}">
              <a16:creationId xmlns:a16="http://schemas.microsoft.com/office/drawing/2014/main" id="{382E1604-7E6B-46DA-B44F-1071A469CE30}"/>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E73EEDFB-BB4C-41B6-91CF-85F54E488C20}"/>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a:extLst>
            <a:ext uri="{FF2B5EF4-FFF2-40B4-BE49-F238E27FC236}">
              <a16:creationId xmlns:a16="http://schemas.microsoft.com/office/drawing/2014/main" id="{E4B2D37F-D26C-4D18-B572-BC72246780FA}"/>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F982ECFE-8F5B-402F-A9D9-57D9055B6FDC}"/>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8" name="直線コネクタ 697">
          <a:extLst>
            <a:ext uri="{FF2B5EF4-FFF2-40B4-BE49-F238E27FC236}">
              <a16:creationId xmlns:a16="http://schemas.microsoft.com/office/drawing/2014/main" id="{855FF64B-6324-4FB7-8F4D-9F7B5D45B8DC}"/>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E935AF32-C631-4F07-BE04-8D5B0D499B30}"/>
            </a:ext>
          </a:extLst>
        </xdr:cNvPr>
        <xdr:cNvSpPr txBox="1"/>
      </xdr:nvSpPr>
      <xdr:spPr>
        <a:xfrm>
          <a:off x="19992975" y="974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0" name="フローチャート: 判断 699">
          <a:extLst>
            <a:ext uri="{FF2B5EF4-FFF2-40B4-BE49-F238E27FC236}">
              <a16:creationId xmlns:a16="http://schemas.microsoft.com/office/drawing/2014/main" id="{72C715E9-B904-4C43-97E0-F3B35E1640E3}"/>
            </a:ext>
          </a:extLst>
        </xdr:cNvPr>
        <xdr:cNvSpPr/>
      </xdr:nvSpPr>
      <xdr:spPr>
        <a:xfrm>
          <a:off x="19897725" y="98869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1" name="フローチャート: 判断 700">
          <a:extLst>
            <a:ext uri="{FF2B5EF4-FFF2-40B4-BE49-F238E27FC236}">
              <a16:creationId xmlns:a16="http://schemas.microsoft.com/office/drawing/2014/main" id="{EEA1638F-A194-4588-B04A-A9A6E8601EC7}"/>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2" name="フローチャート: 判断 701">
          <a:extLst>
            <a:ext uri="{FF2B5EF4-FFF2-40B4-BE49-F238E27FC236}">
              <a16:creationId xmlns:a16="http://schemas.microsoft.com/office/drawing/2014/main" id="{39765A03-4041-4296-8EA3-92092EA46D29}"/>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3" name="フローチャート: 判断 702">
          <a:extLst>
            <a:ext uri="{FF2B5EF4-FFF2-40B4-BE49-F238E27FC236}">
              <a16:creationId xmlns:a16="http://schemas.microsoft.com/office/drawing/2014/main" id="{ECADE48A-4834-460C-A70E-126FDFC338CC}"/>
            </a:ext>
          </a:extLst>
        </xdr:cNvPr>
        <xdr:cNvSpPr/>
      </xdr:nvSpPr>
      <xdr:spPr>
        <a:xfrm>
          <a:off x="17554575" y="98583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139700</xdr:rowOff>
    </xdr:from>
    <xdr:to>
      <xdr:col>98</xdr:col>
      <xdr:colOff>38100</xdr:colOff>
      <xdr:row>61</xdr:row>
      <xdr:rowOff>69850</xdr:rowOff>
    </xdr:to>
    <xdr:sp macro="" textlink="">
      <xdr:nvSpPr>
        <xdr:cNvPr id="704" name="フローチャート: 判断 703">
          <a:extLst>
            <a:ext uri="{FF2B5EF4-FFF2-40B4-BE49-F238E27FC236}">
              <a16:creationId xmlns:a16="http://schemas.microsoft.com/office/drawing/2014/main" id="{B97DB2D5-0649-4C3D-B579-13721976B3B2}"/>
            </a:ext>
          </a:extLst>
        </xdr:cNvPr>
        <xdr:cNvSpPr/>
      </xdr:nvSpPr>
      <xdr:spPr>
        <a:xfrm>
          <a:off x="167544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1FFA511F-DAEC-4CCC-938F-9DD1CE72F87A}"/>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FFFD2A5F-4A4D-45AF-881B-E4797BF2B1BC}"/>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399DD55E-3D35-4154-81FA-98D4DBAD3B2A}"/>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FE23505-7100-4FBE-AF06-29ACA84F8C05}"/>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56F64431-EF42-4F22-8CC1-AEAA80EAF5F5}"/>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82550</xdr:rowOff>
    </xdr:from>
    <xdr:to>
      <xdr:col>116</xdr:col>
      <xdr:colOff>114300</xdr:colOff>
      <xdr:row>64</xdr:row>
      <xdr:rowOff>12700</xdr:rowOff>
    </xdr:to>
    <xdr:sp macro="" textlink="">
      <xdr:nvSpPr>
        <xdr:cNvPr id="710" name="楕円 709">
          <a:extLst>
            <a:ext uri="{FF2B5EF4-FFF2-40B4-BE49-F238E27FC236}">
              <a16:creationId xmlns:a16="http://schemas.microsoft.com/office/drawing/2014/main" id="{03AF5E61-1D49-4073-A37A-F2FFE4741E93}"/>
            </a:ext>
          </a:extLst>
        </xdr:cNvPr>
        <xdr:cNvSpPr/>
      </xdr:nvSpPr>
      <xdr:spPr>
        <a:xfrm>
          <a:off x="19897725" y="102870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41BD642D-C0B9-48D9-8922-B4A30ED8FDD1}"/>
            </a:ext>
          </a:extLst>
        </xdr:cNvPr>
        <xdr:cNvSpPr txBox="1"/>
      </xdr:nvSpPr>
      <xdr:spPr>
        <a:xfrm>
          <a:off x="19992975" y="1019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712" name="楕円 711">
          <a:extLst>
            <a:ext uri="{FF2B5EF4-FFF2-40B4-BE49-F238E27FC236}">
              <a16:creationId xmlns:a16="http://schemas.microsoft.com/office/drawing/2014/main" id="{C42FD969-761D-4E1D-BDB0-9C5A0FC74AC8}"/>
            </a:ext>
          </a:extLst>
        </xdr:cNvPr>
        <xdr:cNvSpPr/>
      </xdr:nvSpPr>
      <xdr:spPr>
        <a:xfrm>
          <a:off x="19154775" y="102870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133350</xdr:rowOff>
    </xdr:from>
    <xdr:to>
      <xdr:col>116</xdr:col>
      <xdr:colOff>63500</xdr:colOff>
      <xdr:row>63</xdr:row>
      <xdr:rowOff>133350</xdr:rowOff>
    </xdr:to>
    <xdr:cxnSp macro="">
      <xdr:nvCxnSpPr>
        <xdr:cNvPr id="713" name="直線コネクタ 712">
          <a:extLst>
            <a:ext uri="{FF2B5EF4-FFF2-40B4-BE49-F238E27FC236}">
              <a16:creationId xmlns:a16="http://schemas.microsoft.com/office/drawing/2014/main" id="{06036560-B4AB-439E-9632-444F1D305D5D}"/>
            </a:ext>
          </a:extLst>
        </xdr:cNvPr>
        <xdr:cNvCxnSpPr/>
      </xdr:nvCxnSpPr>
      <xdr:spPr>
        <a:xfrm>
          <a:off x="19202400" y="1033462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714" name="楕円 713">
          <a:extLst>
            <a:ext uri="{FF2B5EF4-FFF2-40B4-BE49-F238E27FC236}">
              <a16:creationId xmlns:a16="http://schemas.microsoft.com/office/drawing/2014/main" id="{2B791602-7968-4EB5-8148-9E9133AAD453}"/>
            </a:ext>
          </a:extLst>
        </xdr:cNvPr>
        <xdr:cNvSpPr/>
      </xdr:nvSpPr>
      <xdr:spPr>
        <a:xfrm>
          <a:off x="18345150" y="102870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133350</xdr:rowOff>
    </xdr:from>
    <xdr:to>
      <xdr:col>111</xdr:col>
      <xdr:colOff>177800</xdr:colOff>
      <xdr:row>63</xdr:row>
      <xdr:rowOff>133350</xdr:rowOff>
    </xdr:to>
    <xdr:cxnSp macro="">
      <xdr:nvCxnSpPr>
        <xdr:cNvPr id="715" name="直線コネクタ 714">
          <a:extLst>
            <a:ext uri="{FF2B5EF4-FFF2-40B4-BE49-F238E27FC236}">
              <a16:creationId xmlns:a16="http://schemas.microsoft.com/office/drawing/2014/main" id="{18DF4CA4-FDB4-414B-BE4E-4C3C1E5B366C}"/>
            </a:ext>
          </a:extLst>
        </xdr:cNvPr>
        <xdr:cNvCxnSpPr/>
      </xdr:nvCxnSpPr>
      <xdr:spPr>
        <a:xfrm>
          <a:off x="18392775" y="103346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716" name="楕円 715">
          <a:extLst>
            <a:ext uri="{FF2B5EF4-FFF2-40B4-BE49-F238E27FC236}">
              <a16:creationId xmlns:a16="http://schemas.microsoft.com/office/drawing/2014/main" id="{4735A8E5-6E22-417C-949E-7E513F6C2F01}"/>
            </a:ext>
          </a:extLst>
        </xdr:cNvPr>
        <xdr:cNvSpPr/>
      </xdr:nvSpPr>
      <xdr:spPr>
        <a:xfrm>
          <a:off x="17554575" y="102870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133350</xdr:rowOff>
    </xdr:to>
    <xdr:cxnSp macro="">
      <xdr:nvCxnSpPr>
        <xdr:cNvPr id="717" name="直線コネクタ 716">
          <a:extLst>
            <a:ext uri="{FF2B5EF4-FFF2-40B4-BE49-F238E27FC236}">
              <a16:creationId xmlns:a16="http://schemas.microsoft.com/office/drawing/2014/main" id="{C4453FC3-30D6-423E-AF29-619B60A6A5E9}"/>
            </a:ext>
          </a:extLst>
        </xdr:cNvPr>
        <xdr:cNvCxnSpPr/>
      </xdr:nvCxnSpPr>
      <xdr:spPr>
        <a:xfrm>
          <a:off x="17602200" y="103346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82550</xdr:rowOff>
    </xdr:from>
    <xdr:to>
      <xdr:col>98</xdr:col>
      <xdr:colOff>38100</xdr:colOff>
      <xdr:row>64</xdr:row>
      <xdr:rowOff>12700</xdr:rowOff>
    </xdr:to>
    <xdr:sp macro="" textlink="">
      <xdr:nvSpPr>
        <xdr:cNvPr id="718" name="楕円 717">
          <a:extLst>
            <a:ext uri="{FF2B5EF4-FFF2-40B4-BE49-F238E27FC236}">
              <a16:creationId xmlns:a16="http://schemas.microsoft.com/office/drawing/2014/main" id="{D01D2C1D-9E7E-4963-BD37-67B60EB85179}"/>
            </a:ext>
          </a:extLst>
        </xdr:cNvPr>
        <xdr:cNvSpPr/>
      </xdr:nvSpPr>
      <xdr:spPr>
        <a:xfrm>
          <a:off x="16754475" y="102870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133350</xdr:rowOff>
    </xdr:from>
    <xdr:to>
      <xdr:col>102</xdr:col>
      <xdr:colOff>114300</xdr:colOff>
      <xdr:row>63</xdr:row>
      <xdr:rowOff>133350</xdr:rowOff>
    </xdr:to>
    <xdr:cxnSp macro="">
      <xdr:nvCxnSpPr>
        <xdr:cNvPr id="719" name="直線コネクタ 718">
          <a:extLst>
            <a:ext uri="{FF2B5EF4-FFF2-40B4-BE49-F238E27FC236}">
              <a16:creationId xmlns:a16="http://schemas.microsoft.com/office/drawing/2014/main" id="{3D5C3865-D9D6-40F7-AF49-B810B95F1293}"/>
            </a:ext>
          </a:extLst>
        </xdr:cNvPr>
        <xdr:cNvCxnSpPr/>
      </xdr:nvCxnSpPr>
      <xdr:spPr>
        <a:xfrm>
          <a:off x="16802100" y="103346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20" name="n_1aveValue【保健センター・保健所】&#10;一人当たり面積">
          <a:extLst>
            <a:ext uri="{FF2B5EF4-FFF2-40B4-BE49-F238E27FC236}">
              <a16:creationId xmlns:a16="http://schemas.microsoft.com/office/drawing/2014/main" id="{35B076FD-1C38-4F84-8C16-A79C4036B866}"/>
            </a:ext>
          </a:extLst>
        </xdr:cNvPr>
        <xdr:cNvSpPr txBox="1"/>
      </xdr:nvSpPr>
      <xdr:spPr>
        <a:xfrm>
          <a:off x="189834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21" name="n_2aveValue【保健センター・保健所】&#10;一人当たり面積">
          <a:extLst>
            <a:ext uri="{FF2B5EF4-FFF2-40B4-BE49-F238E27FC236}">
              <a16:creationId xmlns:a16="http://schemas.microsoft.com/office/drawing/2014/main" id="{0E2135D2-D256-41E7-991D-F1A6159E8984}"/>
            </a:ext>
          </a:extLst>
        </xdr:cNvPr>
        <xdr:cNvSpPr txBox="1"/>
      </xdr:nvSpPr>
      <xdr:spPr>
        <a:xfrm>
          <a:off x="181833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722" name="n_3aveValue【保健センター・保健所】&#10;一人当たり面積">
          <a:extLst>
            <a:ext uri="{FF2B5EF4-FFF2-40B4-BE49-F238E27FC236}">
              <a16:creationId xmlns:a16="http://schemas.microsoft.com/office/drawing/2014/main" id="{717949FF-A636-4576-94B1-B85B60D5B99B}"/>
            </a:ext>
          </a:extLst>
        </xdr:cNvPr>
        <xdr:cNvSpPr txBox="1"/>
      </xdr:nvSpPr>
      <xdr:spPr>
        <a:xfrm>
          <a:off x="173832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86377</xdr:rowOff>
    </xdr:from>
    <xdr:ext cx="469744" cy="259045"/>
    <xdr:sp macro="" textlink="">
      <xdr:nvSpPr>
        <xdr:cNvPr id="723" name="n_4aveValue【保健センター・保健所】&#10;一人当たり面積">
          <a:extLst>
            <a:ext uri="{FF2B5EF4-FFF2-40B4-BE49-F238E27FC236}">
              <a16:creationId xmlns:a16="http://schemas.microsoft.com/office/drawing/2014/main" id="{D609B97F-887D-4634-B1A4-301DDE6649E7}"/>
            </a:ext>
          </a:extLst>
        </xdr:cNvPr>
        <xdr:cNvSpPr txBox="1"/>
      </xdr:nvSpPr>
      <xdr:spPr>
        <a:xfrm>
          <a:off x="16592627"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3827</xdr:rowOff>
    </xdr:from>
    <xdr:ext cx="469744" cy="259045"/>
    <xdr:sp macro="" textlink="">
      <xdr:nvSpPr>
        <xdr:cNvPr id="724" name="n_1mainValue【保健センター・保健所】&#10;一人当たり面積">
          <a:extLst>
            <a:ext uri="{FF2B5EF4-FFF2-40B4-BE49-F238E27FC236}">
              <a16:creationId xmlns:a16="http://schemas.microsoft.com/office/drawing/2014/main" id="{BF1C160F-AAD6-4DEB-9D2C-DCFAB73AC60B}"/>
            </a:ext>
          </a:extLst>
        </xdr:cNvPr>
        <xdr:cNvSpPr txBox="1"/>
      </xdr:nvSpPr>
      <xdr:spPr>
        <a:xfrm>
          <a:off x="18983402" y="1037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725" name="n_2mainValue【保健センター・保健所】&#10;一人当たり面積">
          <a:extLst>
            <a:ext uri="{FF2B5EF4-FFF2-40B4-BE49-F238E27FC236}">
              <a16:creationId xmlns:a16="http://schemas.microsoft.com/office/drawing/2014/main" id="{61A0DBDB-AA5F-4604-A2E6-6142A210277C}"/>
            </a:ext>
          </a:extLst>
        </xdr:cNvPr>
        <xdr:cNvSpPr txBox="1"/>
      </xdr:nvSpPr>
      <xdr:spPr>
        <a:xfrm>
          <a:off x="18183302" y="1037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3827</xdr:rowOff>
    </xdr:from>
    <xdr:ext cx="469744" cy="259045"/>
    <xdr:sp macro="" textlink="">
      <xdr:nvSpPr>
        <xdr:cNvPr id="726" name="n_3mainValue【保健センター・保健所】&#10;一人当たり面積">
          <a:extLst>
            <a:ext uri="{FF2B5EF4-FFF2-40B4-BE49-F238E27FC236}">
              <a16:creationId xmlns:a16="http://schemas.microsoft.com/office/drawing/2014/main" id="{ACEC4A55-00FD-4692-B131-39F5E5B6C069}"/>
            </a:ext>
          </a:extLst>
        </xdr:cNvPr>
        <xdr:cNvSpPr txBox="1"/>
      </xdr:nvSpPr>
      <xdr:spPr>
        <a:xfrm>
          <a:off x="17383202" y="1037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3827</xdr:rowOff>
    </xdr:from>
    <xdr:ext cx="469744" cy="259045"/>
    <xdr:sp macro="" textlink="">
      <xdr:nvSpPr>
        <xdr:cNvPr id="727" name="n_4mainValue【保健センター・保健所】&#10;一人当たり面積">
          <a:extLst>
            <a:ext uri="{FF2B5EF4-FFF2-40B4-BE49-F238E27FC236}">
              <a16:creationId xmlns:a16="http://schemas.microsoft.com/office/drawing/2014/main" id="{428B7298-072A-4BA6-877E-49EC0989B27D}"/>
            </a:ext>
          </a:extLst>
        </xdr:cNvPr>
        <xdr:cNvSpPr txBox="1"/>
      </xdr:nvSpPr>
      <xdr:spPr>
        <a:xfrm>
          <a:off x="16592627" y="1037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8C897CC5-B50B-44BE-BD10-E3600E196ABC}"/>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41B12627-4C93-4E43-A658-285767D40976}"/>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30A7C4A9-5FBE-4816-B06C-588EE781D7AE}"/>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7965DFC2-4025-471C-AE81-EFA606417F63}"/>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7A9F7032-5C60-402C-B589-E21B9E018C97}"/>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CCB2B668-AAFF-48F6-A4B5-1B96265159BB}"/>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CE1AAC31-E9D3-4E3C-8F06-EAEE0630D5E2}"/>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6DB789F8-DF92-4CD3-A09E-BCD32D7E7136}"/>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EA91D679-5480-401B-B0D8-1EBBF60247BA}"/>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68414732-585E-4063-B307-4D905F2127F7}"/>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8" name="テキスト ボックス 737">
          <a:extLst>
            <a:ext uri="{FF2B5EF4-FFF2-40B4-BE49-F238E27FC236}">
              <a16:creationId xmlns:a16="http://schemas.microsoft.com/office/drawing/2014/main" id="{99B1366C-362D-4C6F-A3EF-A2FBB6ED4BE8}"/>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CFD18176-C107-423B-AB0B-CB64E36DADDD}"/>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40" name="テキスト ボックス 739">
          <a:extLst>
            <a:ext uri="{FF2B5EF4-FFF2-40B4-BE49-F238E27FC236}">
              <a16:creationId xmlns:a16="http://schemas.microsoft.com/office/drawing/2014/main" id="{85CC6441-EB22-4A4D-98A1-1A5556480362}"/>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946A3CE3-B1C3-41A4-BBE9-F040EB59AD33}"/>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5D0E6944-DDC9-4E49-AAF1-E86B409784CB}"/>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68726FD3-5AD3-49C1-9B7A-58CDE4FDC0EA}"/>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B7029FD1-4BAE-484D-B055-BBAEB05608E4}"/>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DA038D92-4FA8-4C19-8E08-0F8BD0E56CA7}"/>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C32757C5-8533-435B-84B6-11951D1B8B9F}"/>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3CE3B1FD-307D-4FA1-83DE-9F47968E3C03}"/>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D1DB9C10-BE86-4F15-BE25-ECB48D993F73}"/>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C2F30594-0C89-431A-869B-06FD5A6CC4FC}"/>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0" name="テキスト ボックス 749">
          <a:extLst>
            <a:ext uri="{FF2B5EF4-FFF2-40B4-BE49-F238E27FC236}">
              <a16:creationId xmlns:a16="http://schemas.microsoft.com/office/drawing/2014/main" id="{CCA4586A-B0FC-435A-98AD-85ED2BBF2FCD}"/>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D4DA6FD0-AD48-43CF-A417-79AB43F2C514}"/>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7620</xdr:rowOff>
    </xdr:from>
    <xdr:to>
      <xdr:col>85</xdr:col>
      <xdr:colOff>126364</xdr:colOff>
      <xdr:row>87</xdr:row>
      <xdr:rowOff>34289</xdr:rowOff>
    </xdr:to>
    <xdr:cxnSp macro="">
      <xdr:nvCxnSpPr>
        <xdr:cNvPr id="752" name="直線コネクタ 751">
          <a:extLst>
            <a:ext uri="{FF2B5EF4-FFF2-40B4-BE49-F238E27FC236}">
              <a16:creationId xmlns:a16="http://schemas.microsoft.com/office/drawing/2014/main" id="{2E7912F2-E579-48ED-ACAD-3D1EAB128BD6}"/>
            </a:ext>
          </a:extLst>
        </xdr:cNvPr>
        <xdr:cNvCxnSpPr/>
      </xdr:nvCxnSpPr>
      <xdr:spPr>
        <a:xfrm flipV="1">
          <a:off x="14696439" y="12802870"/>
          <a:ext cx="0" cy="1315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C031915C-5EC3-4487-A370-AA67613158EA}"/>
            </a:ext>
          </a:extLst>
        </xdr:cNvPr>
        <xdr:cNvSpPr txBox="1"/>
      </xdr:nvSpPr>
      <xdr:spPr>
        <a:xfrm>
          <a:off x="14735175"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754" name="直線コネクタ 753">
          <a:extLst>
            <a:ext uri="{FF2B5EF4-FFF2-40B4-BE49-F238E27FC236}">
              <a16:creationId xmlns:a16="http://schemas.microsoft.com/office/drawing/2014/main" id="{78DFCCD9-3BE5-4EF1-8A08-A54A000A48A2}"/>
            </a:ext>
          </a:extLst>
        </xdr:cNvPr>
        <xdr:cNvCxnSpPr/>
      </xdr:nvCxnSpPr>
      <xdr:spPr>
        <a:xfrm>
          <a:off x="14611350" y="141185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125747</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2D5916B7-996F-4D0C-A214-48C45DF8959F}"/>
            </a:ext>
          </a:extLst>
        </xdr:cNvPr>
        <xdr:cNvSpPr txBox="1"/>
      </xdr:nvSpPr>
      <xdr:spPr>
        <a:xfrm>
          <a:off x="14735175" y="1259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7620</xdr:rowOff>
    </xdr:from>
    <xdr:to>
      <xdr:col>86</xdr:col>
      <xdr:colOff>25400</xdr:colOff>
      <xdr:row>79</xdr:row>
      <xdr:rowOff>7620</xdr:rowOff>
    </xdr:to>
    <xdr:cxnSp macro="">
      <xdr:nvCxnSpPr>
        <xdr:cNvPr id="756" name="直線コネクタ 755">
          <a:extLst>
            <a:ext uri="{FF2B5EF4-FFF2-40B4-BE49-F238E27FC236}">
              <a16:creationId xmlns:a16="http://schemas.microsoft.com/office/drawing/2014/main" id="{27856A29-B0C1-4308-A3CE-0CD75EA3E24F}"/>
            </a:ext>
          </a:extLst>
        </xdr:cNvPr>
        <xdr:cNvCxnSpPr/>
      </xdr:nvCxnSpPr>
      <xdr:spPr>
        <a:xfrm>
          <a:off x="14611350" y="128028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26688</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DF9144C8-90AE-4776-8608-459D88C4C3CD}"/>
            </a:ext>
          </a:extLst>
        </xdr:cNvPr>
        <xdr:cNvSpPr txBox="1"/>
      </xdr:nvSpPr>
      <xdr:spPr>
        <a:xfrm>
          <a:off x="14735175" y="13469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48261</xdr:rowOff>
    </xdr:from>
    <xdr:to>
      <xdr:col>85</xdr:col>
      <xdr:colOff>177800</xdr:colOff>
      <xdr:row>83</xdr:row>
      <xdr:rowOff>149861</xdr:rowOff>
    </xdr:to>
    <xdr:sp macro="" textlink="">
      <xdr:nvSpPr>
        <xdr:cNvPr id="758" name="フローチャート: 判断 757">
          <a:extLst>
            <a:ext uri="{FF2B5EF4-FFF2-40B4-BE49-F238E27FC236}">
              <a16:creationId xmlns:a16="http://schemas.microsoft.com/office/drawing/2014/main" id="{EB083786-E7E2-41F3-8A55-0368CCC5C369}"/>
            </a:ext>
          </a:extLst>
        </xdr:cNvPr>
        <xdr:cNvSpPr/>
      </xdr:nvSpPr>
      <xdr:spPr>
        <a:xfrm>
          <a:off x="14649450" y="134848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74930</xdr:rowOff>
    </xdr:from>
    <xdr:to>
      <xdr:col>81</xdr:col>
      <xdr:colOff>101600</xdr:colOff>
      <xdr:row>84</xdr:row>
      <xdr:rowOff>5080</xdr:rowOff>
    </xdr:to>
    <xdr:sp macro="" textlink="">
      <xdr:nvSpPr>
        <xdr:cNvPr id="759" name="フローチャート: 判断 758">
          <a:extLst>
            <a:ext uri="{FF2B5EF4-FFF2-40B4-BE49-F238E27FC236}">
              <a16:creationId xmlns:a16="http://schemas.microsoft.com/office/drawing/2014/main" id="{1A0837BB-2130-458C-8F9E-B466CA7861DB}"/>
            </a:ext>
          </a:extLst>
        </xdr:cNvPr>
        <xdr:cNvSpPr/>
      </xdr:nvSpPr>
      <xdr:spPr>
        <a:xfrm>
          <a:off x="13887450" y="13514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21589</xdr:rowOff>
    </xdr:from>
    <xdr:to>
      <xdr:col>76</xdr:col>
      <xdr:colOff>165100</xdr:colOff>
      <xdr:row>83</xdr:row>
      <xdr:rowOff>123189</xdr:rowOff>
    </xdr:to>
    <xdr:sp macro="" textlink="">
      <xdr:nvSpPr>
        <xdr:cNvPr id="760" name="フローチャート: 判断 759">
          <a:extLst>
            <a:ext uri="{FF2B5EF4-FFF2-40B4-BE49-F238E27FC236}">
              <a16:creationId xmlns:a16="http://schemas.microsoft.com/office/drawing/2014/main" id="{6FDACDAA-C70C-4958-A5F5-5EAFFA4A8F77}"/>
            </a:ext>
          </a:extLst>
        </xdr:cNvPr>
        <xdr:cNvSpPr/>
      </xdr:nvSpPr>
      <xdr:spPr>
        <a:xfrm>
          <a:off x="13096875" y="134613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166370</xdr:rowOff>
    </xdr:from>
    <xdr:to>
      <xdr:col>72</xdr:col>
      <xdr:colOff>38100</xdr:colOff>
      <xdr:row>83</xdr:row>
      <xdr:rowOff>96520</xdr:rowOff>
    </xdr:to>
    <xdr:sp macro="" textlink="">
      <xdr:nvSpPr>
        <xdr:cNvPr id="761" name="フローチャート: 判断 760">
          <a:extLst>
            <a:ext uri="{FF2B5EF4-FFF2-40B4-BE49-F238E27FC236}">
              <a16:creationId xmlns:a16="http://schemas.microsoft.com/office/drawing/2014/main" id="{C0CACE07-E5CB-48B4-9EBB-3C6D4B982441}"/>
            </a:ext>
          </a:extLst>
        </xdr:cNvPr>
        <xdr:cNvSpPr/>
      </xdr:nvSpPr>
      <xdr:spPr>
        <a:xfrm>
          <a:off x="12296775" y="134410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120650</xdr:rowOff>
    </xdr:from>
    <xdr:to>
      <xdr:col>67</xdr:col>
      <xdr:colOff>101600</xdr:colOff>
      <xdr:row>83</xdr:row>
      <xdr:rowOff>50800</xdr:rowOff>
    </xdr:to>
    <xdr:sp macro="" textlink="">
      <xdr:nvSpPr>
        <xdr:cNvPr id="762" name="フローチャート: 判断 761">
          <a:extLst>
            <a:ext uri="{FF2B5EF4-FFF2-40B4-BE49-F238E27FC236}">
              <a16:creationId xmlns:a16="http://schemas.microsoft.com/office/drawing/2014/main" id="{611397E2-928D-4035-AD91-61545EC865A6}"/>
            </a:ext>
          </a:extLst>
        </xdr:cNvPr>
        <xdr:cNvSpPr/>
      </xdr:nvSpPr>
      <xdr:spPr>
        <a:xfrm>
          <a:off x="11487150" y="134016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96ECBFCD-51B6-4D09-9B0F-B17462CA8AE4}"/>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242892D4-E643-4B22-9FE1-01485D2425AA}"/>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1FC73EC-D99C-4B50-A02E-A99BC01A76DA}"/>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34AE1B93-A4C4-4113-8866-FBE7F085DA11}"/>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AE7F3A24-5A7F-4684-BAEF-99DFA3D47B04}"/>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768" name="楕円 767">
          <a:extLst>
            <a:ext uri="{FF2B5EF4-FFF2-40B4-BE49-F238E27FC236}">
              <a16:creationId xmlns:a16="http://schemas.microsoft.com/office/drawing/2014/main" id="{0980788C-9CA0-4A23-AD44-8288C44813D7}"/>
            </a:ext>
          </a:extLst>
        </xdr:cNvPr>
        <xdr:cNvSpPr/>
      </xdr:nvSpPr>
      <xdr:spPr>
        <a:xfrm>
          <a:off x="14649450" y="134493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29227</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2B1BE9D8-32FE-47C0-8F34-73D29AB078E3}"/>
            </a:ext>
          </a:extLst>
        </xdr:cNvPr>
        <xdr:cNvSpPr txBox="1"/>
      </xdr:nvSpPr>
      <xdr:spPr>
        <a:xfrm>
          <a:off x="14735175" y="13303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170180</xdr:rowOff>
    </xdr:from>
    <xdr:to>
      <xdr:col>81</xdr:col>
      <xdr:colOff>101600</xdr:colOff>
      <xdr:row>83</xdr:row>
      <xdr:rowOff>100330</xdr:rowOff>
    </xdr:to>
    <xdr:sp macro="" textlink="">
      <xdr:nvSpPr>
        <xdr:cNvPr id="770" name="楕円 769">
          <a:extLst>
            <a:ext uri="{FF2B5EF4-FFF2-40B4-BE49-F238E27FC236}">
              <a16:creationId xmlns:a16="http://schemas.microsoft.com/office/drawing/2014/main" id="{61D1A1C3-32F6-43F9-A55E-A99A1D175DAB}"/>
            </a:ext>
          </a:extLst>
        </xdr:cNvPr>
        <xdr:cNvSpPr/>
      </xdr:nvSpPr>
      <xdr:spPr>
        <a:xfrm>
          <a:off x="13887450" y="134385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49530</xdr:rowOff>
    </xdr:from>
    <xdr:to>
      <xdr:col>85</xdr:col>
      <xdr:colOff>127000</xdr:colOff>
      <xdr:row>83</xdr:row>
      <xdr:rowOff>57150</xdr:rowOff>
    </xdr:to>
    <xdr:cxnSp macro="">
      <xdr:nvCxnSpPr>
        <xdr:cNvPr id="771" name="直線コネクタ 770">
          <a:extLst>
            <a:ext uri="{FF2B5EF4-FFF2-40B4-BE49-F238E27FC236}">
              <a16:creationId xmlns:a16="http://schemas.microsoft.com/office/drawing/2014/main" id="{3F6398CD-559E-4829-8D08-332EB9025725}"/>
            </a:ext>
          </a:extLst>
        </xdr:cNvPr>
        <xdr:cNvCxnSpPr/>
      </xdr:nvCxnSpPr>
      <xdr:spPr>
        <a:xfrm>
          <a:off x="13935075" y="1348613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113030</xdr:rowOff>
    </xdr:from>
    <xdr:to>
      <xdr:col>76</xdr:col>
      <xdr:colOff>165100</xdr:colOff>
      <xdr:row>84</xdr:row>
      <xdr:rowOff>43180</xdr:rowOff>
    </xdr:to>
    <xdr:sp macro="" textlink="">
      <xdr:nvSpPr>
        <xdr:cNvPr id="772" name="楕円 771">
          <a:extLst>
            <a:ext uri="{FF2B5EF4-FFF2-40B4-BE49-F238E27FC236}">
              <a16:creationId xmlns:a16="http://schemas.microsoft.com/office/drawing/2014/main" id="{FDC012DB-CEF0-4E65-BFDF-80B714656D1F}"/>
            </a:ext>
          </a:extLst>
        </xdr:cNvPr>
        <xdr:cNvSpPr/>
      </xdr:nvSpPr>
      <xdr:spPr>
        <a:xfrm>
          <a:off x="13096875" y="135528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49530</xdr:rowOff>
    </xdr:from>
    <xdr:to>
      <xdr:col>81</xdr:col>
      <xdr:colOff>50800</xdr:colOff>
      <xdr:row>83</xdr:row>
      <xdr:rowOff>163830</xdr:rowOff>
    </xdr:to>
    <xdr:cxnSp macro="">
      <xdr:nvCxnSpPr>
        <xdr:cNvPr id="773" name="直線コネクタ 772">
          <a:extLst>
            <a:ext uri="{FF2B5EF4-FFF2-40B4-BE49-F238E27FC236}">
              <a16:creationId xmlns:a16="http://schemas.microsoft.com/office/drawing/2014/main" id="{0548FD25-4C3A-4802-90FE-2B1C6AEC8237}"/>
            </a:ext>
          </a:extLst>
        </xdr:cNvPr>
        <xdr:cNvCxnSpPr/>
      </xdr:nvCxnSpPr>
      <xdr:spPr>
        <a:xfrm flipV="1">
          <a:off x="13144500" y="13486130"/>
          <a:ext cx="79057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90170</xdr:rowOff>
    </xdr:from>
    <xdr:to>
      <xdr:col>72</xdr:col>
      <xdr:colOff>38100</xdr:colOff>
      <xdr:row>84</xdr:row>
      <xdr:rowOff>20320</xdr:rowOff>
    </xdr:to>
    <xdr:sp macro="" textlink="">
      <xdr:nvSpPr>
        <xdr:cNvPr id="774" name="楕円 773">
          <a:extLst>
            <a:ext uri="{FF2B5EF4-FFF2-40B4-BE49-F238E27FC236}">
              <a16:creationId xmlns:a16="http://schemas.microsoft.com/office/drawing/2014/main" id="{6B942014-70F8-4A62-A39C-88E996FE5588}"/>
            </a:ext>
          </a:extLst>
        </xdr:cNvPr>
        <xdr:cNvSpPr/>
      </xdr:nvSpPr>
      <xdr:spPr>
        <a:xfrm>
          <a:off x="12296775" y="135267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140970</xdr:rowOff>
    </xdr:from>
    <xdr:to>
      <xdr:col>76</xdr:col>
      <xdr:colOff>114300</xdr:colOff>
      <xdr:row>83</xdr:row>
      <xdr:rowOff>163830</xdr:rowOff>
    </xdr:to>
    <xdr:cxnSp macro="">
      <xdr:nvCxnSpPr>
        <xdr:cNvPr id="775" name="直線コネクタ 774">
          <a:extLst>
            <a:ext uri="{FF2B5EF4-FFF2-40B4-BE49-F238E27FC236}">
              <a16:creationId xmlns:a16="http://schemas.microsoft.com/office/drawing/2014/main" id="{DBACF2E1-FEA6-4F32-8FC1-2D2B03E4627E}"/>
            </a:ext>
          </a:extLst>
        </xdr:cNvPr>
        <xdr:cNvCxnSpPr/>
      </xdr:nvCxnSpPr>
      <xdr:spPr>
        <a:xfrm>
          <a:off x="12344400" y="13583920"/>
          <a:ext cx="8001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29211</xdr:rowOff>
    </xdr:from>
    <xdr:to>
      <xdr:col>67</xdr:col>
      <xdr:colOff>101600</xdr:colOff>
      <xdr:row>83</xdr:row>
      <xdr:rowOff>130811</xdr:rowOff>
    </xdr:to>
    <xdr:sp macro="" textlink="">
      <xdr:nvSpPr>
        <xdr:cNvPr id="776" name="楕円 775">
          <a:extLst>
            <a:ext uri="{FF2B5EF4-FFF2-40B4-BE49-F238E27FC236}">
              <a16:creationId xmlns:a16="http://schemas.microsoft.com/office/drawing/2014/main" id="{096EF123-E338-4ADD-8B71-23FE725EE738}"/>
            </a:ext>
          </a:extLst>
        </xdr:cNvPr>
        <xdr:cNvSpPr/>
      </xdr:nvSpPr>
      <xdr:spPr>
        <a:xfrm>
          <a:off x="11487150" y="1346581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80011</xdr:rowOff>
    </xdr:from>
    <xdr:to>
      <xdr:col>71</xdr:col>
      <xdr:colOff>177800</xdr:colOff>
      <xdr:row>83</xdr:row>
      <xdr:rowOff>140970</xdr:rowOff>
    </xdr:to>
    <xdr:cxnSp macro="">
      <xdr:nvCxnSpPr>
        <xdr:cNvPr id="777" name="直線コネクタ 776">
          <a:extLst>
            <a:ext uri="{FF2B5EF4-FFF2-40B4-BE49-F238E27FC236}">
              <a16:creationId xmlns:a16="http://schemas.microsoft.com/office/drawing/2014/main" id="{02B09780-ED66-4F27-B669-ECA3C90F7F40}"/>
            </a:ext>
          </a:extLst>
        </xdr:cNvPr>
        <xdr:cNvCxnSpPr/>
      </xdr:nvCxnSpPr>
      <xdr:spPr>
        <a:xfrm>
          <a:off x="11534775" y="13522961"/>
          <a:ext cx="809625"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167657</xdr:rowOff>
    </xdr:from>
    <xdr:ext cx="405111" cy="259045"/>
    <xdr:sp macro="" textlink="">
      <xdr:nvSpPr>
        <xdr:cNvPr id="778" name="n_1aveValue【消防施設】&#10;有形固定資産減価償却率">
          <a:extLst>
            <a:ext uri="{FF2B5EF4-FFF2-40B4-BE49-F238E27FC236}">
              <a16:creationId xmlns:a16="http://schemas.microsoft.com/office/drawing/2014/main" id="{E3E823F3-3FD2-40A5-82AD-FFB130705857}"/>
            </a:ext>
          </a:extLst>
        </xdr:cNvPr>
        <xdr:cNvSpPr txBox="1"/>
      </xdr:nvSpPr>
      <xdr:spPr>
        <a:xfrm>
          <a:off x="13745219"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139716</xdr:rowOff>
    </xdr:from>
    <xdr:ext cx="405111" cy="259045"/>
    <xdr:sp macro="" textlink="">
      <xdr:nvSpPr>
        <xdr:cNvPr id="779" name="n_2aveValue【消防施設】&#10;有形固定資産減価償却率">
          <a:extLst>
            <a:ext uri="{FF2B5EF4-FFF2-40B4-BE49-F238E27FC236}">
              <a16:creationId xmlns:a16="http://schemas.microsoft.com/office/drawing/2014/main" id="{2C38D67C-9BF3-431A-8DC7-D3E45AF02C8F}"/>
            </a:ext>
          </a:extLst>
        </xdr:cNvPr>
        <xdr:cNvSpPr txBox="1"/>
      </xdr:nvSpPr>
      <xdr:spPr>
        <a:xfrm>
          <a:off x="12964169"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113047</xdr:rowOff>
    </xdr:from>
    <xdr:ext cx="405111" cy="259045"/>
    <xdr:sp macro="" textlink="">
      <xdr:nvSpPr>
        <xdr:cNvPr id="780" name="n_3aveValue【消防施設】&#10;有形固定資産減価償却率">
          <a:extLst>
            <a:ext uri="{FF2B5EF4-FFF2-40B4-BE49-F238E27FC236}">
              <a16:creationId xmlns:a16="http://schemas.microsoft.com/office/drawing/2014/main" id="{5883611D-7269-431A-AD3E-1EA764F3FE16}"/>
            </a:ext>
          </a:extLst>
        </xdr:cNvPr>
        <xdr:cNvSpPr txBox="1"/>
      </xdr:nvSpPr>
      <xdr:spPr>
        <a:xfrm>
          <a:off x="12164069" y="132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67327</xdr:rowOff>
    </xdr:from>
    <xdr:ext cx="405111" cy="259045"/>
    <xdr:sp macro="" textlink="">
      <xdr:nvSpPr>
        <xdr:cNvPr id="781" name="n_4aveValue【消防施設】&#10;有形固定資産減価償却率">
          <a:extLst>
            <a:ext uri="{FF2B5EF4-FFF2-40B4-BE49-F238E27FC236}">
              <a16:creationId xmlns:a16="http://schemas.microsoft.com/office/drawing/2014/main" id="{AF907304-2C5E-4864-83FE-D20FFC871ED9}"/>
            </a:ext>
          </a:extLst>
        </xdr:cNvPr>
        <xdr:cNvSpPr txBox="1"/>
      </xdr:nvSpPr>
      <xdr:spPr>
        <a:xfrm>
          <a:off x="11354444" y="1318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116857</xdr:rowOff>
    </xdr:from>
    <xdr:ext cx="405111" cy="259045"/>
    <xdr:sp macro="" textlink="">
      <xdr:nvSpPr>
        <xdr:cNvPr id="782" name="n_1mainValue【消防施設】&#10;有形固定資産減価償却率">
          <a:extLst>
            <a:ext uri="{FF2B5EF4-FFF2-40B4-BE49-F238E27FC236}">
              <a16:creationId xmlns:a16="http://schemas.microsoft.com/office/drawing/2014/main" id="{7FE1C5D2-CB07-4B3E-9ED4-FB6B7BE21A87}"/>
            </a:ext>
          </a:extLst>
        </xdr:cNvPr>
        <xdr:cNvSpPr txBox="1"/>
      </xdr:nvSpPr>
      <xdr:spPr>
        <a:xfrm>
          <a:off x="13745219" y="1323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34307</xdr:rowOff>
    </xdr:from>
    <xdr:ext cx="405111" cy="259045"/>
    <xdr:sp macro="" textlink="">
      <xdr:nvSpPr>
        <xdr:cNvPr id="783" name="n_2mainValue【消防施設】&#10;有形固定資産減価償却率">
          <a:extLst>
            <a:ext uri="{FF2B5EF4-FFF2-40B4-BE49-F238E27FC236}">
              <a16:creationId xmlns:a16="http://schemas.microsoft.com/office/drawing/2014/main" id="{ADDF29F3-60FB-4FB1-B2D7-8A1E0A7635BE}"/>
            </a:ext>
          </a:extLst>
        </xdr:cNvPr>
        <xdr:cNvSpPr txBox="1"/>
      </xdr:nvSpPr>
      <xdr:spPr>
        <a:xfrm>
          <a:off x="12964169"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11447</xdr:rowOff>
    </xdr:from>
    <xdr:ext cx="405111" cy="259045"/>
    <xdr:sp macro="" textlink="">
      <xdr:nvSpPr>
        <xdr:cNvPr id="784" name="n_3mainValue【消防施設】&#10;有形固定資産減価償却率">
          <a:extLst>
            <a:ext uri="{FF2B5EF4-FFF2-40B4-BE49-F238E27FC236}">
              <a16:creationId xmlns:a16="http://schemas.microsoft.com/office/drawing/2014/main" id="{E8AA0D3D-CD4A-42ED-AA3D-25D0FFB072D2}"/>
            </a:ext>
          </a:extLst>
        </xdr:cNvPr>
        <xdr:cNvSpPr txBox="1"/>
      </xdr:nvSpPr>
      <xdr:spPr>
        <a:xfrm>
          <a:off x="12164069"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121938</xdr:rowOff>
    </xdr:from>
    <xdr:ext cx="405111" cy="259045"/>
    <xdr:sp macro="" textlink="">
      <xdr:nvSpPr>
        <xdr:cNvPr id="785" name="n_4mainValue【消防施設】&#10;有形固定資産減価償却率">
          <a:extLst>
            <a:ext uri="{FF2B5EF4-FFF2-40B4-BE49-F238E27FC236}">
              <a16:creationId xmlns:a16="http://schemas.microsoft.com/office/drawing/2014/main" id="{5B4E1A8A-1F01-4C1A-8D9D-E67BF1EE34AD}"/>
            </a:ext>
          </a:extLst>
        </xdr:cNvPr>
        <xdr:cNvSpPr txBox="1"/>
      </xdr:nvSpPr>
      <xdr:spPr>
        <a:xfrm>
          <a:off x="11354444" y="1356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1C5232AF-51D5-414E-9416-DC49C7F4152F}"/>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3CC62A7D-65F9-4EBB-801B-17FBFD00780F}"/>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C6FB6A09-96A3-4B12-A62A-A96B6005C0AD}"/>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A8CEC237-746A-4220-984C-0EF7C9B21886}"/>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5E22EBFF-4887-4ACF-B6FD-410594491611}"/>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4B473342-4228-44B2-910F-805FFD026DFF}"/>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24DCE7AC-6DBC-4FC6-A20A-904D0A20CA69}"/>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E4523736-D133-487B-A65A-AFBB4756B9DB}"/>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719A0689-5D44-49FC-9823-112F3898562B}"/>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B2162DEE-C98C-4E73-B1AD-56DAB9D2D9C7}"/>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6" name="テキスト ボックス 795">
          <a:extLst>
            <a:ext uri="{FF2B5EF4-FFF2-40B4-BE49-F238E27FC236}">
              <a16:creationId xmlns:a16="http://schemas.microsoft.com/office/drawing/2014/main" id="{5A818027-DF44-420B-B6B8-B277F75BEF3C}"/>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97" name="直線コネクタ 796">
          <a:extLst>
            <a:ext uri="{FF2B5EF4-FFF2-40B4-BE49-F238E27FC236}">
              <a16:creationId xmlns:a16="http://schemas.microsoft.com/office/drawing/2014/main" id="{C40E4B83-DFED-42E1-B98F-9BCD2BDC72DE}"/>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8" name="テキスト ボックス 797">
          <a:extLst>
            <a:ext uri="{FF2B5EF4-FFF2-40B4-BE49-F238E27FC236}">
              <a16:creationId xmlns:a16="http://schemas.microsoft.com/office/drawing/2014/main" id="{7AB7240F-0497-4224-A9D5-531CD4AAE3AE}"/>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9" name="直線コネクタ 798">
          <a:extLst>
            <a:ext uri="{FF2B5EF4-FFF2-40B4-BE49-F238E27FC236}">
              <a16:creationId xmlns:a16="http://schemas.microsoft.com/office/drawing/2014/main" id="{3F215338-C225-46DF-B933-1EEA70DD4D1C}"/>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0" name="テキスト ボックス 799">
          <a:extLst>
            <a:ext uri="{FF2B5EF4-FFF2-40B4-BE49-F238E27FC236}">
              <a16:creationId xmlns:a16="http://schemas.microsoft.com/office/drawing/2014/main" id="{9A399D75-E9CB-41DE-914A-06A0D31CF88C}"/>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1" name="直線コネクタ 800">
          <a:extLst>
            <a:ext uri="{FF2B5EF4-FFF2-40B4-BE49-F238E27FC236}">
              <a16:creationId xmlns:a16="http://schemas.microsoft.com/office/drawing/2014/main" id="{E3F2FE19-5ADF-427F-8FC3-B07F68F3B19B}"/>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2" name="テキスト ボックス 801">
          <a:extLst>
            <a:ext uri="{FF2B5EF4-FFF2-40B4-BE49-F238E27FC236}">
              <a16:creationId xmlns:a16="http://schemas.microsoft.com/office/drawing/2014/main" id="{183DB85F-58DD-4A75-9DA8-8C40EBD981F3}"/>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3" name="直線コネクタ 802">
          <a:extLst>
            <a:ext uri="{FF2B5EF4-FFF2-40B4-BE49-F238E27FC236}">
              <a16:creationId xmlns:a16="http://schemas.microsoft.com/office/drawing/2014/main" id="{D7714ED1-B580-4AA9-8F0D-35FF71A292FD}"/>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4" name="テキスト ボックス 803">
          <a:extLst>
            <a:ext uri="{FF2B5EF4-FFF2-40B4-BE49-F238E27FC236}">
              <a16:creationId xmlns:a16="http://schemas.microsoft.com/office/drawing/2014/main" id="{61EEEF4A-197D-4C3D-886E-85703E25876D}"/>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5" name="直線コネクタ 804">
          <a:extLst>
            <a:ext uri="{FF2B5EF4-FFF2-40B4-BE49-F238E27FC236}">
              <a16:creationId xmlns:a16="http://schemas.microsoft.com/office/drawing/2014/main" id="{6AEBBC45-FAEB-45CC-906E-13E21A82209A}"/>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6" name="テキスト ボックス 805">
          <a:extLst>
            <a:ext uri="{FF2B5EF4-FFF2-40B4-BE49-F238E27FC236}">
              <a16:creationId xmlns:a16="http://schemas.microsoft.com/office/drawing/2014/main" id="{B6B865E6-8696-450E-95C1-828BB3F30787}"/>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7" name="直線コネクタ 806">
          <a:extLst>
            <a:ext uri="{FF2B5EF4-FFF2-40B4-BE49-F238E27FC236}">
              <a16:creationId xmlns:a16="http://schemas.microsoft.com/office/drawing/2014/main" id="{74611629-E696-4967-8984-B646E6247986}"/>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8" name="テキスト ボックス 807">
          <a:extLst>
            <a:ext uri="{FF2B5EF4-FFF2-40B4-BE49-F238E27FC236}">
              <a16:creationId xmlns:a16="http://schemas.microsoft.com/office/drawing/2014/main" id="{3509BCDE-A00D-4933-A640-2A035B1862B8}"/>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9" name="直線コネクタ 808">
          <a:extLst>
            <a:ext uri="{FF2B5EF4-FFF2-40B4-BE49-F238E27FC236}">
              <a16:creationId xmlns:a16="http://schemas.microsoft.com/office/drawing/2014/main" id="{B8B8DDF5-FCF4-4A26-B7FC-16D736EB7B1B}"/>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0" name="テキスト ボックス 809">
          <a:extLst>
            <a:ext uri="{FF2B5EF4-FFF2-40B4-BE49-F238E27FC236}">
              <a16:creationId xmlns:a16="http://schemas.microsoft.com/office/drawing/2014/main" id="{A9EDD195-238F-4DC3-9BBB-28628278EDAC}"/>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1" name="【消防施設】&#10;一人当たり面積グラフ枠">
          <a:extLst>
            <a:ext uri="{FF2B5EF4-FFF2-40B4-BE49-F238E27FC236}">
              <a16:creationId xmlns:a16="http://schemas.microsoft.com/office/drawing/2014/main" id="{116E0BB5-E727-47B2-BEED-557A4106D2A9}"/>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85</xdr:row>
      <xdr:rowOff>111579</xdr:rowOff>
    </xdr:to>
    <xdr:cxnSp macro="">
      <xdr:nvCxnSpPr>
        <xdr:cNvPr id="812" name="直線コネクタ 811">
          <a:extLst>
            <a:ext uri="{FF2B5EF4-FFF2-40B4-BE49-F238E27FC236}">
              <a16:creationId xmlns:a16="http://schemas.microsoft.com/office/drawing/2014/main" id="{8BDFE3CF-6D44-457F-8609-53B15979AE2E}"/>
            </a:ext>
          </a:extLst>
        </xdr:cNvPr>
        <xdr:cNvCxnSpPr/>
      </xdr:nvCxnSpPr>
      <xdr:spPr>
        <a:xfrm flipV="1">
          <a:off x="19954239" y="12736739"/>
          <a:ext cx="0" cy="1138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115406</xdr:rowOff>
    </xdr:from>
    <xdr:ext cx="469744" cy="259045"/>
    <xdr:sp macro="" textlink="">
      <xdr:nvSpPr>
        <xdr:cNvPr id="813" name="【消防施設】&#10;一人当たり面積最小値テキスト">
          <a:extLst>
            <a:ext uri="{FF2B5EF4-FFF2-40B4-BE49-F238E27FC236}">
              <a16:creationId xmlns:a16="http://schemas.microsoft.com/office/drawing/2014/main" id="{9BFEA4F9-9469-416E-8EE1-E0397311D5DF}"/>
            </a:ext>
          </a:extLst>
        </xdr:cNvPr>
        <xdr:cNvSpPr txBox="1"/>
      </xdr:nvSpPr>
      <xdr:spPr>
        <a:xfrm>
          <a:off x="19992975" y="1387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111579</xdr:rowOff>
    </xdr:from>
    <xdr:to>
      <xdr:col>116</xdr:col>
      <xdr:colOff>152400</xdr:colOff>
      <xdr:row>85</xdr:row>
      <xdr:rowOff>111579</xdr:rowOff>
    </xdr:to>
    <xdr:cxnSp macro="">
      <xdr:nvCxnSpPr>
        <xdr:cNvPr id="814" name="直線コネクタ 813">
          <a:extLst>
            <a:ext uri="{FF2B5EF4-FFF2-40B4-BE49-F238E27FC236}">
              <a16:creationId xmlns:a16="http://schemas.microsoft.com/office/drawing/2014/main" id="{8E8F55B9-0F6A-4037-BD8A-989E7E14D4DD}"/>
            </a:ext>
          </a:extLst>
        </xdr:cNvPr>
        <xdr:cNvCxnSpPr/>
      </xdr:nvCxnSpPr>
      <xdr:spPr>
        <a:xfrm>
          <a:off x="19878675" y="138752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15" name="【消防施設】&#10;一人当たり面積最大値テキスト">
          <a:extLst>
            <a:ext uri="{FF2B5EF4-FFF2-40B4-BE49-F238E27FC236}">
              <a16:creationId xmlns:a16="http://schemas.microsoft.com/office/drawing/2014/main" id="{6E96A0E4-56C3-4757-BFB0-449A1313C876}"/>
            </a:ext>
          </a:extLst>
        </xdr:cNvPr>
        <xdr:cNvSpPr txBox="1"/>
      </xdr:nvSpPr>
      <xdr:spPr>
        <a:xfrm>
          <a:off x="19992975" y="1251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16" name="直線コネクタ 815">
          <a:extLst>
            <a:ext uri="{FF2B5EF4-FFF2-40B4-BE49-F238E27FC236}">
              <a16:creationId xmlns:a16="http://schemas.microsoft.com/office/drawing/2014/main" id="{858A848E-6166-45AA-9C42-A73AE3648602}"/>
            </a:ext>
          </a:extLst>
        </xdr:cNvPr>
        <xdr:cNvCxnSpPr/>
      </xdr:nvCxnSpPr>
      <xdr:spPr>
        <a:xfrm>
          <a:off x="19878675" y="127367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63698</xdr:rowOff>
    </xdr:from>
    <xdr:ext cx="469744" cy="259045"/>
    <xdr:sp macro="" textlink="">
      <xdr:nvSpPr>
        <xdr:cNvPr id="817" name="【消防施設】&#10;一人当たり面積平均値テキスト">
          <a:extLst>
            <a:ext uri="{FF2B5EF4-FFF2-40B4-BE49-F238E27FC236}">
              <a16:creationId xmlns:a16="http://schemas.microsoft.com/office/drawing/2014/main" id="{85D3FAC2-55B3-4E8C-BFDE-3DBA9A79F6A1}"/>
            </a:ext>
          </a:extLst>
        </xdr:cNvPr>
        <xdr:cNvSpPr txBox="1"/>
      </xdr:nvSpPr>
      <xdr:spPr>
        <a:xfrm>
          <a:off x="19992975" y="1334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85271</xdr:rowOff>
    </xdr:from>
    <xdr:to>
      <xdr:col>116</xdr:col>
      <xdr:colOff>114300</xdr:colOff>
      <xdr:row>83</xdr:row>
      <xdr:rowOff>15421</xdr:rowOff>
    </xdr:to>
    <xdr:sp macro="" textlink="">
      <xdr:nvSpPr>
        <xdr:cNvPr id="818" name="フローチャート: 判断 817">
          <a:extLst>
            <a:ext uri="{FF2B5EF4-FFF2-40B4-BE49-F238E27FC236}">
              <a16:creationId xmlns:a16="http://schemas.microsoft.com/office/drawing/2014/main" id="{FC89A1AC-0472-4D6D-A70C-DD5B7EC31866}"/>
            </a:ext>
          </a:extLst>
        </xdr:cNvPr>
        <xdr:cNvSpPr/>
      </xdr:nvSpPr>
      <xdr:spPr>
        <a:xfrm>
          <a:off x="19897725"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macro="" textlink="">
      <xdr:nvSpPr>
        <xdr:cNvPr id="819" name="フローチャート: 判断 818">
          <a:extLst>
            <a:ext uri="{FF2B5EF4-FFF2-40B4-BE49-F238E27FC236}">
              <a16:creationId xmlns:a16="http://schemas.microsoft.com/office/drawing/2014/main" id="{ED55BF98-A483-4BA7-8124-1B75734EEF97}"/>
            </a:ext>
          </a:extLst>
        </xdr:cNvPr>
        <xdr:cNvSpPr/>
      </xdr:nvSpPr>
      <xdr:spPr>
        <a:xfrm>
          <a:off x="19154775" y="1336629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20" name="フローチャート: 判断 819">
          <a:extLst>
            <a:ext uri="{FF2B5EF4-FFF2-40B4-BE49-F238E27FC236}">
              <a16:creationId xmlns:a16="http://schemas.microsoft.com/office/drawing/2014/main" id="{830669CF-0D03-4E8F-8692-600E87173505}"/>
            </a:ext>
          </a:extLst>
        </xdr:cNvPr>
        <xdr:cNvSpPr/>
      </xdr:nvSpPr>
      <xdr:spPr>
        <a:xfrm>
          <a:off x="18345150"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117929</xdr:rowOff>
    </xdr:from>
    <xdr:to>
      <xdr:col>102</xdr:col>
      <xdr:colOff>165100</xdr:colOff>
      <xdr:row>83</xdr:row>
      <xdr:rowOff>48079</xdr:rowOff>
    </xdr:to>
    <xdr:sp macro="" textlink="">
      <xdr:nvSpPr>
        <xdr:cNvPr id="821" name="フローチャート: 判断 820">
          <a:extLst>
            <a:ext uri="{FF2B5EF4-FFF2-40B4-BE49-F238E27FC236}">
              <a16:creationId xmlns:a16="http://schemas.microsoft.com/office/drawing/2014/main" id="{0FB92E98-ADD0-4105-8677-3D21C8818B01}"/>
            </a:ext>
          </a:extLst>
        </xdr:cNvPr>
        <xdr:cNvSpPr/>
      </xdr:nvSpPr>
      <xdr:spPr>
        <a:xfrm>
          <a:off x="175545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117929</xdr:rowOff>
    </xdr:from>
    <xdr:to>
      <xdr:col>98</xdr:col>
      <xdr:colOff>38100</xdr:colOff>
      <xdr:row>83</xdr:row>
      <xdr:rowOff>48079</xdr:rowOff>
    </xdr:to>
    <xdr:sp macro="" textlink="">
      <xdr:nvSpPr>
        <xdr:cNvPr id="822" name="フローチャート: 判断 821">
          <a:extLst>
            <a:ext uri="{FF2B5EF4-FFF2-40B4-BE49-F238E27FC236}">
              <a16:creationId xmlns:a16="http://schemas.microsoft.com/office/drawing/2014/main" id="{357E25EE-50A1-4B8B-B1E7-13A049CED709}"/>
            </a:ext>
          </a:extLst>
        </xdr:cNvPr>
        <xdr:cNvSpPr/>
      </xdr:nvSpPr>
      <xdr:spPr>
        <a:xfrm>
          <a:off x="16754475" y="1339895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D14B2157-82DA-4119-8394-23DA3E85BB45}"/>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19EB20C5-88C0-4E99-9713-F66400923104}"/>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7381EA0E-7CE5-47E1-AB40-582596AB2C01}"/>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0ACA8DF7-816A-40FC-A6D8-1F98B6C17075}"/>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E58D0D3F-E51B-4762-AD5C-076A8ED3C245}"/>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166914</xdr:rowOff>
    </xdr:from>
    <xdr:to>
      <xdr:col>116</xdr:col>
      <xdr:colOff>114300</xdr:colOff>
      <xdr:row>81</xdr:row>
      <xdr:rowOff>97064</xdr:rowOff>
    </xdr:to>
    <xdr:sp macro="" textlink="">
      <xdr:nvSpPr>
        <xdr:cNvPr id="828" name="楕円 827">
          <a:extLst>
            <a:ext uri="{FF2B5EF4-FFF2-40B4-BE49-F238E27FC236}">
              <a16:creationId xmlns:a16="http://schemas.microsoft.com/office/drawing/2014/main" id="{464F311A-172D-4895-952D-474DD9BEBE04}"/>
            </a:ext>
          </a:extLst>
        </xdr:cNvPr>
        <xdr:cNvSpPr/>
      </xdr:nvSpPr>
      <xdr:spPr>
        <a:xfrm>
          <a:off x="19897725" y="131177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18341</xdr:rowOff>
    </xdr:from>
    <xdr:ext cx="469744" cy="259045"/>
    <xdr:sp macro="" textlink="">
      <xdr:nvSpPr>
        <xdr:cNvPr id="829" name="【消防施設】&#10;一人当たり面積該当値テキスト">
          <a:extLst>
            <a:ext uri="{FF2B5EF4-FFF2-40B4-BE49-F238E27FC236}">
              <a16:creationId xmlns:a16="http://schemas.microsoft.com/office/drawing/2014/main" id="{798D987E-0557-467B-87E1-071BDC357E09}"/>
            </a:ext>
          </a:extLst>
        </xdr:cNvPr>
        <xdr:cNvSpPr txBox="1"/>
      </xdr:nvSpPr>
      <xdr:spPr>
        <a:xfrm>
          <a:off x="19992975" y="1297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28121</xdr:rowOff>
    </xdr:from>
    <xdr:to>
      <xdr:col>112</xdr:col>
      <xdr:colOff>38100</xdr:colOff>
      <xdr:row>81</xdr:row>
      <xdr:rowOff>129721</xdr:rowOff>
    </xdr:to>
    <xdr:sp macro="" textlink="">
      <xdr:nvSpPr>
        <xdr:cNvPr id="830" name="楕円 829">
          <a:extLst>
            <a:ext uri="{FF2B5EF4-FFF2-40B4-BE49-F238E27FC236}">
              <a16:creationId xmlns:a16="http://schemas.microsoft.com/office/drawing/2014/main" id="{D7C09BE6-BD8C-46C8-AD59-87CE2606D166}"/>
            </a:ext>
          </a:extLst>
        </xdr:cNvPr>
        <xdr:cNvSpPr/>
      </xdr:nvSpPr>
      <xdr:spPr>
        <a:xfrm>
          <a:off x="19154775" y="1314722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46264</xdr:rowOff>
    </xdr:from>
    <xdr:to>
      <xdr:col>116</xdr:col>
      <xdr:colOff>63500</xdr:colOff>
      <xdr:row>81</xdr:row>
      <xdr:rowOff>78921</xdr:rowOff>
    </xdr:to>
    <xdr:cxnSp macro="">
      <xdr:nvCxnSpPr>
        <xdr:cNvPr id="831" name="直線コネクタ 830">
          <a:extLst>
            <a:ext uri="{FF2B5EF4-FFF2-40B4-BE49-F238E27FC236}">
              <a16:creationId xmlns:a16="http://schemas.microsoft.com/office/drawing/2014/main" id="{C600AFE2-F2FD-481B-9FFB-6C61DB81C6C2}"/>
            </a:ext>
          </a:extLst>
        </xdr:cNvPr>
        <xdr:cNvCxnSpPr/>
      </xdr:nvCxnSpPr>
      <xdr:spPr>
        <a:xfrm flipV="1">
          <a:off x="19202400" y="13165364"/>
          <a:ext cx="75247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101600</xdr:rowOff>
    </xdr:from>
    <xdr:to>
      <xdr:col>107</xdr:col>
      <xdr:colOff>101600</xdr:colOff>
      <xdr:row>81</xdr:row>
      <xdr:rowOff>31750</xdr:rowOff>
    </xdr:to>
    <xdr:sp macro="" textlink="">
      <xdr:nvSpPr>
        <xdr:cNvPr id="832" name="楕円 831">
          <a:extLst>
            <a:ext uri="{FF2B5EF4-FFF2-40B4-BE49-F238E27FC236}">
              <a16:creationId xmlns:a16="http://schemas.microsoft.com/office/drawing/2014/main" id="{F3B351F3-0FA7-4040-9E84-1C7B0EE89496}"/>
            </a:ext>
          </a:extLst>
        </xdr:cNvPr>
        <xdr:cNvSpPr/>
      </xdr:nvSpPr>
      <xdr:spPr>
        <a:xfrm>
          <a:off x="18345150" y="130587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152400</xdr:rowOff>
    </xdr:from>
    <xdr:to>
      <xdr:col>111</xdr:col>
      <xdr:colOff>177800</xdr:colOff>
      <xdr:row>81</xdr:row>
      <xdr:rowOff>78921</xdr:rowOff>
    </xdr:to>
    <xdr:cxnSp macro="">
      <xdr:nvCxnSpPr>
        <xdr:cNvPr id="833" name="直線コネクタ 832">
          <a:extLst>
            <a:ext uri="{FF2B5EF4-FFF2-40B4-BE49-F238E27FC236}">
              <a16:creationId xmlns:a16="http://schemas.microsoft.com/office/drawing/2014/main" id="{AA10D276-6B7B-43C1-A522-714310595360}"/>
            </a:ext>
          </a:extLst>
        </xdr:cNvPr>
        <xdr:cNvCxnSpPr/>
      </xdr:nvCxnSpPr>
      <xdr:spPr>
        <a:xfrm>
          <a:off x="18392775" y="13106400"/>
          <a:ext cx="809625" cy="8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28121</xdr:rowOff>
    </xdr:from>
    <xdr:to>
      <xdr:col>102</xdr:col>
      <xdr:colOff>165100</xdr:colOff>
      <xdr:row>81</xdr:row>
      <xdr:rowOff>129721</xdr:rowOff>
    </xdr:to>
    <xdr:sp macro="" textlink="">
      <xdr:nvSpPr>
        <xdr:cNvPr id="834" name="楕円 833">
          <a:extLst>
            <a:ext uri="{FF2B5EF4-FFF2-40B4-BE49-F238E27FC236}">
              <a16:creationId xmlns:a16="http://schemas.microsoft.com/office/drawing/2014/main" id="{0E181CB6-9548-485F-B75F-E5C5A1F082AE}"/>
            </a:ext>
          </a:extLst>
        </xdr:cNvPr>
        <xdr:cNvSpPr/>
      </xdr:nvSpPr>
      <xdr:spPr>
        <a:xfrm>
          <a:off x="17554575" y="131472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152400</xdr:rowOff>
    </xdr:from>
    <xdr:to>
      <xdr:col>107</xdr:col>
      <xdr:colOff>50800</xdr:colOff>
      <xdr:row>81</xdr:row>
      <xdr:rowOff>78921</xdr:rowOff>
    </xdr:to>
    <xdr:cxnSp macro="">
      <xdr:nvCxnSpPr>
        <xdr:cNvPr id="835" name="直線コネクタ 834">
          <a:extLst>
            <a:ext uri="{FF2B5EF4-FFF2-40B4-BE49-F238E27FC236}">
              <a16:creationId xmlns:a16="http://schemas.microsoft.com/office/drawing/2014/main" id="{E71B23CE-D9D1-4F58-966C-03EA666E2253}"/>
            </a:ext>
          </a:extLst>
        </xdr:cNvPr>
        <xdr:cNvCxnSpPr/>
      </xdr:nvCxnSpPr>
      <xdr:spPr>
        <a:xfrm flipV="1">
          <a:off x="17602200" y="13106400"/>
          <a:ext cx="790575" cy="8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28121</xdr:rowOff>
    </xdr:from>
    <xdr:to>
      <xdr:col>98</xdr:col>
      <xdr:colOff>38100</xdr:colOff>
      <xdr:row>81</xdr:row>
      <xdr:rowOff>129721</xdr:rowOff>
    </xdr:to>
    <xdr:sp macro="" textlink="">
      <xdr:nvSpPr>
        <xdr:cNvPr id="836" name="楕円 835">
          <a:extLst>
            <a:ext uri="{FF2B5EF4-FFF2-40B4-BE49-F238E27FC236}">
              <a16:creationId xmlns:a16="http://schemas.microsoft.com/office/drawing/2014/main" id="{D44AFAB3-C2ED-4EB2-947D-AD4C3EB58DAC}"/>
            </a:ext>
          </a:extLst>
        </xdr:cNvPr>
        <xdr:cNvSpPr/>
      </xdr:nvSpPr>
      <xdr:spPr>
        <a:xfrm>
          <a:off x="16754475" y="1314722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78921</xdr:rowOff>
    </xdr:from>
    <xdr:to>
      <xdr:col>102</xdr:col>
      <xdr:colOff>114300</xdr:colOff>
      <xdr:row>81</xdr:row>
      <xdr:rowOff>78921</xdr:rowOff>
    </xdr:to>
    <xdr:cxnSp macro="">
      <xdr:nvCxnSpPr>
        <xdr:cNvPr id="837" name="直線コネクタ 836">
          <a:extLst>
            <a:ext uri="{FF2B5EF4-FFF2-40B4-BE49-F238E27FC236}">
              <a16:creationId xmlns:a16="http://schemas.microsoft.com/office/drawing/2014/main" id="{F0A7DEA5-5D33-4BFE-8E50-522854F497F1}"/>
            </a:ext>
          </a:extLst>
        </xdr:cNvPr>
        <xdr:cNvCxnSpPr/>
      </xdr:nvCxnSpPr>
      <xdr:spPr>
        <a:xfrm>
          <a:off x="16802100" y="1319484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6548</xdr:rowOff>
    </xdr:from>
    <xdr:ext cx="469744" cy="259045"/>
    <xdr:sp macro="" textlink="">
      <xdr:nvSpPr>
        <xdr:cNvPr id="838" name="n_1aveValue【消防施設】&#10;一人当たり面積">
          <a:extLst>
            <a:ext uri="{FF2B5EF4-FFF2-40B4-BE49-F238E27FC236}">
              <a16:creationId xmlns:a16="http://schemas.microsoft.com/office/drawing/2014/main" id="{993B3EFF-B2E9-4AEC-BE79-7D01A4A9BA5F}"/>
            </a:ext>
          </a:extLst>
        </xdr:cNvPr>
        <xdr:cNvSpPr txBox="1"/>
      </xdr:nvSpPr>
      <xdr:spPr>
        <a:xfrm>
          <a:off x="18983402"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6548</xdr:rowOff>
    </xdr:from>
    <xdr:ext cx="469744" cy="259045"/>
    <xdr:sp macro="" textlink="">
      <xdr:nvSpPr>
        <xdr:cNvPr id="839" name="n_2aveValue【消防施設】&#10;一人当たり面積">
          <a:extLst>
            <a:ext uri="{FF2B5EF4-FFF2-40B4-BE49-F238E27FC236}">
              <a16:creationId xmlns:a16="http://schemas.microsoft.com/office/drawing/2014/main" id="{3AA00D25-4981-4AFB-8A11-ABB496870CFF}"/>
            </a:ext>
          </a:extLst>
        </xdr:cNvPr>
        <xdr:cNvSpPr txBox="1"/>
      </xdr:nvSpPr>
      <xdr:spPr>
        <a:xfrm>
          <a:off x="18183302"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39206</xdr:rowOff>
    </xdr:from>
    <xdr:ext cx="469744" cy="259045"/>
    <xdr:sp macro="" textlink="">
      <xdr:nvSpPr>
        <xdr:cNvPr id="840" name="n_3aveValue【消防施設】&#10;一人当たり面積">
          <a:extLst>
            <a:ext uri="{FF2B5EF4-FFF2-40B4-BE49-F238E27FC236}">
              <a16:creationId xmlns:a16="http://schemas.microsoft.com/office/drawing/2014/main" id="{F8313FB4-34A1-4143-A576-B3CCA9EB7C96}"/>
            </a:ext>
          </a:extLst>
        </xdr:cNvPr>
        <xdr:cNvSpPr txBox="1"/>
      </xdr:nvSpPr>
      <xdr:spPr>
        <a:xfrm>
          <a:off x="173832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39206</xdr:rowOff>
    </xdr:from>
    <xdr:ext cx="469744" cy="259045"/>
    <xdr:sp macro="" textlink="">
      <xdr:nvSpPr>
        <xdr:cNvPr id="841" name="n_4aveValue【消防施設】&#10;一人当たり面積">
          <a:extLst>
            <a:ext uri="{FF2B5EF4-FFF2-40B4-BE49-F238E27FC236}">
              <a16:creationId xmlns:a16="http://schemas.microsoft.com/office/drawing/2014/main" id="{2F6D37AF-6E4D-4C2D-89BE-C63C70E27F26}"/>
            </a:ext>
          </a:extLst>
        </xdr:cNvPr>
        <xdr:cNvSpPr txBox="1"/>
      </xdr:nvSpPr>
      <xdr:spPr>
        <a:xfrm>
          <a:off x="16592627"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146248</xdr:rowOff>
    </xdr:from>
    <xdr:ext cx="469744" cy="259045"/>
    <xdr:sp macro="" textlink="">
      <xdr:nvSpPr>
        <xdr:cNvPr id="842" name="n_1mainValue【消防施設】&#10;一人当たり面積">
          <a:extLst>
            <a:ext uri="{FF2B5EF4-FFF2-40B4-BE49-F238E27FC236}">
              <a16:creationId xmlns:a16="http://schemas.microsoft.com/office/drawing/2014/main" id="{BEC3EE5F-8501-49C0-8CD9-679164825869}"/>
            </a:ext>
          </a:extLst>
        </xdr:cNvPr>
        <xdr:cNvSpPr txBox="1"/>
      </xdr:nvSpPr>
      <xdr:spPr>
        <a:xfrm>
          <a:off x="18983402" y="1293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48277</xdr:rowOff>
    </xdr:from>
    <xdr:ext cx="469744" cy="259045"/>
    <xdr:sp macro="" textlink="">
      <xdr:nvSpPr>
        <xdr:cNvPr id="843" name="n_2mainValue【消防施設】&#10;一人当たり面積">
          <a:extLst>
            <a:ext uri="{FF2B5EF4-FFF2-40B4-BE49-F238E27FC236}">
              <a16:creationId xmlns:a16="http://schemas.microsoft.com/office/drawing/2014/main" id="{3D962256-7B37-493B-89F9-AE21E2D56F04}"/>
            </a:ext>
          </a:extLst>
        </xdr:cNvPr>
        <xdr:cNvSpPr txBox="1"/>
      </xdr:nvSpPr>
      <xdr:spPr>
        <a:xfrm>
          <a:off x="18183302" y="1283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146248</xdr:rowOff>
    </xdr:from>
    <xdr:ext cx="469744" cy="259045"/>
    <xdr:sp macro="" textlink="">
      <xdr:nvSpPr>
        <xdr:cNvPr id="844" name="n_3mainValue【消防施設】&#10;一人当たり面積">
          <a:extLst>
            <a:ext uri="{FF2B5EF4-FFF2-40B4-BE49-F238E27FC236}">
              <a16:creationId xmlns:a16="http://schemas.microsoft.com/office/drawing/2014/main" id="{E82EEDAE-B04B-4AED-B3D1-552F4C6DA1A5}"/>
            </a:ext>
          </a:extLst>
        </xdr:cNvPr>
        <xdr:cNvSpPr txBox="1"/>
      </xdr:nvSpPr>
      <xdr:spPr>
        <a:xfrm>
          <a:off x="17383202" y="1293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146248</xdr:rowOff>
    </xdr:from>
    <xdr:ext cx="469744" cy="259045"/>
    <xdr:sp macro="" textlink="">
      <xdr:nvSpPr>
        <xdr:cNvPr id="845" name="n_4mainValue【消防施設】&#10;一人当たり面積">
          <a:extLst>
            <a:ext uri="{FF2B5EF4-FFF2-40B4-BE49-F238E27FC236}">
              <a16:creationId xmlns:a16="http://schemas.microsoft.com/office/drawing/2014/main" id="{1CFAE5FC-D2FF-42F4-B3C3-D742A3083CF6}"/>
            </a:ext>
          </a:extLst>
        </xdr:cNvPr>
        <xdr:cNvSpPr txBox="1"/>
      </xdr:nvSpPr>
      <xdr:spPr>
        <a:xfrm>
          <a:off x="16592627" y="1293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6" name="正方形/長方形 845">
          <a:extLst>
            <a:ext uri="{FF2B5EF4-FFF2-40B4-BE49-F238E27FC236}">
              <a16:creationId xmlns:a16="http://schemas.microsoft.com/office/drawing/2014/main" id="{810C9AD7-270F-43C1-97F3-5A5F74E61837}"/>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7" name="正方形/長方形 846">
          <a:extLst>
            <a:ext uri="{FF2B5EF4-FFF2-40B4-BE49-F238E27FC236}">
              <a16:creationId xmlns:a16="http://schemas.microsoft.com/office/drawing/2014/main" id="{2AA83221-42D0-40A3-A966-8D649F9A0EC9}"/>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8" name="正方形/長方形 847">
          <a:extLst>
            <a:ext uri="{FF2B5EF4-FFF2-40B4-BE49-F238E27FC236}">
              <a16:creationId xmlns:a16="http://schemas.microsoft.com/office/drawing/2014/main" id="{53DD26AA-7CF8-4E90-A5DD-AF3C4D5EE0A6}"/>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9" name="正方形/長方形 848">
          <a:extLst>
            <a:ext uri="{FF2B5EF4-FFF2-40B4-BE49-F238E27FC236}">
              <a16:creationId xmlns:a16="http://schemas.microsoft.com/office/drawing/2014/main" id="{05C95AC1-06B8-45E5-9893-494861BD961B}"/>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0" name="正方形/長方形 849">
          <a:extLst>
            <a:ext uri="{FF2B5EF4-FFF2-40B4-BE49-F238E27FC236}">
              <a16:creationId xmlns:a16="http://schemas.microsoft.com/office/drawing/2014/main" id="{65DA2389-AF60-40F3-B44E-E76F2C318DEA}"/>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1" name="正方形/長方形 850">
          <a:extLst>
            <a:ext uri="{FF2B5EF4-FFF2-40B4-BE49-F238E27FC236}">
              <a16:creationId xmlns:a16="http://schemas.microsoft.com/office/drawing/2014/main" id="{15964ED0-4259-4840-A503-18A6620DFABF}"/>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2" name="正方形/長方形 851">
          <a:extLst>
            <a:ext uri="{FF2B5EF4-FFF2-40B4-BE49-F238E27FC236}">
              <a16:creationId xmlns:a16="http://schemas.microsoft.com/office/drawing/2014/main" id="{0BCE41B6-7AAD-4B20-B540-AED1B548A10E}"/>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正方形/長方形 852">
          <a:extLst>
            <a:ext uri="{FF2B5EF4-FFF2-40B4-BE49-F238E27FC236}">
              <a16:creationId xmlns:a16="http://schemas.microsoft.com/office/drawing/2014/main" id="{97B6F9A5-CD9F-4E27-AC18-BC2655355A73}"/>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4" name="テキスト ボックス 853">
          <a:extLst>
            <a:ext uri="{FF2B5EF4-FFF2-40B4-BE49-F238E27FC236}">
              <a16:creationId xmlns:a16="http://schemas.microsoft.com/office/drawing/2014/main" id="{F059106A-3E92-47F6-89AF-452825FA5B1E}"/>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5" name="直線コネクタ 854">
          <a:extLst>
            <a:ext uri="{FF2B5EF4-FFF2-40B4-BE49-F238E27FC236}">
              <a16:creationId xmlns:a16="http://schemas.microsoft.com/office/drawing/2014/main" id="{2BBA5CE2-7C58-4899-94B1-B83D3254FEE5}"/>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6" name="テキスト ボックス 855">
          <a:extLst>
            <a:ext uri="{FF2B5EF4-FFF2-40B4-BE49-F238E27FC236}">
              <a16:creationId xmlns:a16="http://schemas.microsoft.com/office/drawing/2014/main" id="{AE11E65C-C5A1-48D8-8A16-2C6D9C207F94}"/>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7" name="直線コネクタ 856">
          <a:extLst>
            <a:ext uri="{FF2B5EF4-FFF2-40B4-BE49-F238E27FC236}">
              <a16:creationId xmlns:a16="http://schemas.microsoft.com/office/drawing/2014/main" id="{7B088D89-0A38-4968-80BC-0BC924B02CBC}"/>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8" name="テキスト ボックス 857">
          <a:extLst>
            <a:ext uri="{FF2B5EF4-FFF2-40B4-BE49-F238E27FC236}">
              <a16:creationId xmlns:a16="http://schemas.microsoft.com/office/drawing/2014/main" id="{B065FF0C-CF39-4FE8-AD2A-C65BB0CFCDC2}"/>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9" name="直線コネクタ 858">
          <a:extLst>
            <a:ext uri="{FF2B5EF4-FFF2-40B4-BE49-F238E27FC236}">
              <a16:creationId xmlns:a16="http://schemas.microsoft.com/office/drawing/2014/main" id="{D7BAC440-1756-49E7-847D-D53EADB01E62}"/>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0" name="テキスト ボックス 859">
          <a:extLst>
            <a:ext uri="{FF2B5EF4-FFF2-40B4-BE49-F238E27FC236}">
              <a16:creationId xmlns:a16="http://schemas.microsoft.com/office/drawing/2014/main" id="{24021831-6DA1-4A14-ABB3-068FF69C2ABC}"/>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1" name="直線コネクタ 860">
          <a:extLst>
            <a:ext uri="{FF2B5EF4-FFF2-40B4-BE49-F238E27FC236}">
              <a16:creationId xmlns:a16="http://schemas.microsoft.com/office/drawing/2014/main" id="{E5D2A012-CA3D-4F02-93F5-AD80CD5BAEB9}"/>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2" name="テキスト ボックス 861">
          <a:extLst>
            <a:ext uri="{FF2B5EF4-FFF2-40B4-BE49-F238E27FC236}">
              <a16:creationId xmlns:a16="http://schemas.microsoft.com/office/drawing/2014/main" id="{B7894716-12B0-42DA-9D16-317D2991494C}"/>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3" name="直線コネクタ 862">
          <a:extLst>
            <a:ext uri="{FF2B5EF4-FFF2-40B4-BE49-F238E27FC236}">
              <a16:creationId xmlns:a16="http://schemas.microsoft.com/office/drawing/2014/main" id="{0FFAFFF9-D1A2-45EB-97CF-A1D24BFEA152}"/>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4" name="テキスト ボックス 863">
          <a:extLst>
            <a:ext uri="{FF2B5EF4-FFF2-40B4-BE49-F238E27FC236}">
              <a16:creationId xmlns:a16="http://schemas.microsoft.com/office/drawing/2014/main" id="{BAA03400-6597-4FC0-B8D7-F8C686D9EC0A}"/>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5" name="直線コネクタ 864">
          <a:extLst>
            <a:ext uri="{FF2B5EF4-FFF2-40B4-BE49-F238E27FC236}">
              <a16:creationId xmlns:a16="http://schemas.microsoft.com/office/drawing/2014/main" id="{54414637-D8A7-467B-B0C9-3FE37666910F}"/>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6" name="テキスト ボックス 865">
          <a:extLst>
            <a:ext uri="{FF2B5EF4-FFF2-40B4-BE49-F238E27FC236}">
              <a16:creationId xmlns:a16="http://schemas.microsoft.com/office/drawing/2014/main" id="{6B19FAC0-F869-45E7-B7E6-5156D2CC9BB7}"/>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a:extLst>
            <a:ext uri="{FF2B5EF4-FFF2-40B4-BE49-F238E27FC236}">
              <a16:creationId xmlns:a16="http://schemas.microsoft.com/office/drawing/2014/main" id="{42BAE477-6C2B-4529-9860-5759F193E665}"/>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8" name="テキスト ボックス 867">
          <a:extLst>
            <a:ext uri="{FF2B5EF4-FFF2-40B4-BE49-F238E27FC236}">
              <a16:creationId xmlns:a16="http://schemas.microsoft.com/office/drawing/2014/main" id="{48B48943-B5FF-4F62-9AAF-585933F141BE}"/>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a:extLst>
            <a:ext uri="{FF2B5EF4-FFF2-40B4-BE49-F238E27FC236}">
              <a16:creationId xmlns:a16="http://schemas.microsoft.com/office/drawing/2014/main" id="{D8DCAD18-F5AA-4269-A9D4-D7FDD1EB4FF3}"/>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148589</xdr:rowOff>
    </xdr:from>
    <xdr:to>
      <xdr:col>85</xdr:col>
      <xdr:colOff>126364</xdr:colOff>
      <xdr:row>109</xdr:row>
      <xdr:rowOff>53339</xdr:rowOff>
    </xdr:to>
    <xdr:cxnSp macro="">
      <xdr:nvCxnSpPr>
        <xdr:cNvPr id="870" name="直線コネクタ 869">
          <a:extLst>
            <a:ext uri="{FF2B5EF4-FFF2-40B4-BE49-F238E27FC236}">
              <a16:creationId xmlns:a16="http://schemas.microsoft.com/office/drawing/2014/main" id="{D2AFE39B-1C6C-4C59-91FF-B1D846A045A9}"/>
            </a:ext>
          </a:extLst>
        </xdr:cNvPr>
        <xdr:cNvCxnSpPr/>
      </xdr:nvCxnSpPr>
      <xdr:spPr>
        <a:xfrm flipV="1">
          <a:off x="14696439" y="16175989"/>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871" name="【庁舎】&#10;有形固定資産減価償却率最小値テキスト">
          <a:extLst>
            <a:ext uri="{FF2B5EF4-FFF2-40B4-BE49-F238E27FC236}">
              <a16:creationId xmlns:a16="http://schemas.microsoft.com/office/drawing/2014/main" id="{67AC2418-E56F-41AB-B389-E2D840C094D6}"/>
            </a:ext>
          </a:extLst>
        </xdr:cNvPr>
        <xdr:cNvSpPr txBox="1"/>
      </xdr:nvSpPr>
      <xdr:spPr>
        <a:xfrm>
          <a:off x="14735175" y="177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872" name="直線コネクタ 871">
          <a:extLst>
            <a:ext uri="{FF2B5EF4-FFF2-40B4-BE49-F238E27FC236}">
              <a16:creationId xmlns:a16="http://schemas.microsoft.com/office/drawing/2014/main" id="{9C069D63-013D-43CF-A70A-262652B32937}"/>
            </a:ext>
          </a:extLst>
        </xdr:cNvPr>
        <xdr:cNvCxnSpPr/>
      </xdr:nvCxnSpPr>
      <xdr:spPr>
        <a:xfrm>
          <a:off x="14611350" y="176999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95266</xdr:rowOff>
    </xdr:from>
    <xdr:ext cx="405111" cy="259045"/>
    <xdr:sp macro="" textlink="">
      <xdr:nvSpPr>
        <xdr:cNvPr id="873" name="【庁舎】&#10;有形固定資産減価償却率最大値テキスト">
          <a:extLst>
            <a:ext uri="{FF2B5EF4-FFF2-40B4-BE49-F238E27FC236}">
              <a16:creationId xmlns:a16="http://schemas.microsoft.com/office/drawing/2014/main" id="{A27EC42B-C3D8-4A97-A68C-A50756BA1380}"/>
            </a:ext>
          </a:extLst>
        </xdr:cNvPr>
        <xdr:cNvSpPr txBox="1"/>
      </xdr:nvSpPr>
      <xdr:spPr>
        <a:xfrm>
          <a:off x="14735175" y="1596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148589</xdr:rowOff>
    </xdr:from>
    <xdr:to>
      <xdr:col>86</xdr:col>
      <xdr:colOff>25400</xdr:colOff>
      <xdr:row>99</xdr:row>
      <xdr:rowOff>148589</xdr:rowOff>
    </xdr:to>
    <xdr:cxnSp macro="">
      <xdr:nvCxnSpPr>
        <xdr:cNvPr id="874" name="直線コネクタ 873">
          <a:extLst>
            <a:ext uri="{FF2B5EF4-FFF2-40B4-BE49-F238E27FC236}">
              <a16:creationId xmlns:a16="http://schemas.microsoft.com/office/drawing/2014/main" id="{D4034D5B-BD1F-4D21-95FB-B547B157490A}"/>
            </a:ext>
          </a:extLst>
        </xdr:cNvPr>
        <xdr:cNvCxnSpPr/>
      </xdr:nvCxnSpPr>
      <xdr:spPr>
        <a:xfrm>
          <a:off x="14611350" y="161759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166388</xdr:rowOff>
    </xdr:from>
    <xdr:ext cx="405111" cy="259045"/>
    <xdr:sp macro="" textlink="">
      <xdr:nvSpPr>
        <xdr:cNvPr id="875" name="【庁舎】&#10;有形固定資産減価償却率平均値テキスト">
          <a:extLst>
            <a:ext uri="{FF2B5EF4-FFF2-40B4-BE49-F238E27FC236}">
              <a16:creationId xmlns:a16="http://schemas.microsoft.com/office/drawing/2014/main" id="{3E2659AA-DC00-4D84-A546-7CBA3814F2E8}"/>
            </a:ext>
          </a:extLst>
        </xdr:cNvPr>
        <xdr:cNvSpPr txBox="1"/>
      </xdr:nvSpPr>
      <xdr:spPr>
        <a:xfrm>
          <a:off x="14735175" y="16841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143511</xdr:rowOff>
    </xdr:from>
    <xdr:to>
      <xdr:col>85</xdr:col>
      <xdr:colOff>177800</xdr:colOff>
      <xdr:row>105</xdr:row>
      <xdr:rowOff>73661</xdr:rowOff>
    </xdr:to>
    <xdr:sp macro="" textlink="">
      <xdr:nvSpPr>
        <xdr:cNvPr id="876" name="フローチャート: 判断 875">
          <a:extLst>
            <a:ext uri="{FF2B5EF4-FFF2-40B4-BE49-F238E27FC236}">
              <a16:creationId xmlns:a16="http://schemas.microsoft.com/office/drawing/2014/main" id="{8969FBB9-E5F2-4EEF-867F-4D2CA16F6F8E}"/>
            </a:ext>
          </a:extLst>
        </xdr:cNvPr>
        <xdr:cNvSpPr/>
      </xdr:nvSpPr>
      <xdr:spPr>
        <a:xfrm>
          <a:off x="14649450" y="169805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877" name="フローチャート: 判断 876">
          <a:extLst>
            <a:ext uri="{FF2B5EF4-FFF2-40B4-BE49-F238E27FC236}">
              <a16:creationId xmlns:a16="http://schemas.microsoft.com/office/drawing/2014/main" id="{219F7732-412F-464A-B9AD-F8E80CECE707}"/>
            </a:ext>
          </a:extLst>
        </xdr:cNvPr>
        <xdr:cNvSpPr/>
      </xdr:nvSpPr>
      <xdr:spPr>
        <a:xfrm>
          <a:off x="13887450" y="169805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878" name="フローチャート: 判断 877">
          <a:extLst>
            <a:ext uri="{FF2B5EF4-FFF2-40B4-BE49-F238E27FC236}">
              <a16:creationId xmlns:a16="http://schemas.microsoft.com/office/drawing/2014/main" id="{73A1CAE0-D2C9-49DA-B6C8-E271FE6031EF}"/>
            </a:ext>
          </a:extLst>
        </xdr:cNvPr>
        <xdr:cNvSpPr/>
      </xdr:nvSpPr>
      <xdr:spPr>
        <a:xfrm>
          <a:off x="13096875" y="170389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879" name="フローチャート: 判断 878">
          <a:extLst>
            <a:ext uri="{FF2B5EF4-FFF2-40B4-BE49-F238E27FC236}">
              <a16:creationId xmlns:a16="http://schemas.microsoft.com/office/drawing/2014/main" id="{D1E6ACAA-8DDD-4FE7-8BE3-9A8FFF889384}"/>
            </a:ext>
          </a:extLst>
        </xdr:cNvPr>
        <xdr:cNvSpPr/>
      </xdr:nvSpPr>
      <xdr:spPr>
        <a:xfrm>
          <a:off x="12296775" y="170700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40639</xdr:rowOff>
    </xdr:from>
    <xdr:to>
      <xdr:col>67</xdr:col>
      <xdr:colOff>101600</xdr:colOff>
      <xdr:row>105</xdr:row>
      <xdr:rowOff>142239</xdr:rowOff>
    </xdr:to>
    <xdr:sp macro="" textlink="">
      <xdr:nvSpPr>
        <xdr:cNvPr id="880" name="フローチャート: 判断 879">
          <a:extLst>
            <a:ext uri="{FF2B5EF4-FFF2-40B4-BE49-F238E27FC236}">
              <a16:creationId xmlns:a16="http://schemas.microsoft.com/office/drawing/2014/main" id="{8CB525FA-5195-45F6-A38C-355F6FAF72B7}"/>
            </a:ext>
          </a:extLst>
        </xdr:cNvPr>
        <xdr:cNvSpPr/>
      </xdr:nvSpPr>
      <xdr:spPr>
        <a:xfrm>
          <a:off x="11487150" y="170427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D3D07788-E07E-4594-B4B1-89B250681800}"/>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5D61D3E3-0D1D-47F6-AB99-9291947BB8C5}"/>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B32110E0-BE31-4F21-91D0-D630E5315D29}"/>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169F2A4C-64FA-49F6-9B4E-7A34F3D1EA52}"/>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9CBFE5E8-6994-4B2D-986A-800F1E1C6584}"/>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151130</xdr:rowOff>
    </xdr:from>
    <xdr:to>
      <xdr:col>85</xdr:col>
      <xdr:colOff>177800</xdr:colOff>
      <xdr:row>107</xdr:row>
      <xdr:rowOff>81280</xdr:rowOff>
    </xdr:to>
    <xdr:sp macro="" textlink="">
      <xdr:nvSpPr>
        <xdr:cNvPr id="886" name="楕円 885">
          <a:extLst>
            <a:ext uri="{FF2B5EF4-FFF2-40B4-BE49-F238E27FC236}">
              <a16:creationId xmlns:a16="http://schemas.microsoft.com/office/drawing/2014/main" id="{E1C3FB08-978F-4EBD-96B7-421189B8A2EC}"/>
            </a:ext>
          </a:extLst>
        </xdr:cNvPr>
        <xdr:cNvSpPr/>
      </xdr:nvSpPr>
      <xdr:spPr>
        <a:xfrm>
          <a:off x="14649450" y="173151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129557</xdr:rowOff>
    </xdr:from>
    <xdr:ext cx="405111" cy="259045"/>
    <xdr:sp macro="" textlink="">
      <xdr:nvSpPr>
        <xdr:cNvPr id="887" name="【庁舎】&#10;有形固定資産減価償却率該当値テキスト">
          <a:extLst>
            <a:ext uri="{FF2B5EF4-FFF2-40B4-BE49-F238E27FC236}">
              <a16:creationId xmlns:a16="http://schemas.microsoft.com/office/drawing/2014/main" id="{402B4B0F-1D77-4222-89A3-E3F851CC3C06}"/>
            </a:ext>
          </a:extLst>
        </xdr:cNvPr>
        <xdr:cNvSpPr txBox="1"/>
      </xdr:nvSpPr>
      <xdr:spPr>
        <a:xfrm>
          <a:off x="14735175"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74930</xdr:rowOff>
    </xdr:from>
    <xdr:to>
      <xdr:col>81</xdr:col>
      <xdr:colOff>101600</xdr:colOff>
      <xdr:row>107</xdr:row>
      <xdr:rowOff>5080</xdr:rowOff>
    </xdr:to>
    <xdr:sp macro="" textlink="">
      <xdr:nvSpPr>
        <xdr:cNvPr id="888" name="楕円 887">
          <a:extLst>
            <a:ext uri="{FF2B5EF4-FFF2-40B4-BE49-F238E27FC236}">
              <a16:creationId xmlns:a16="http://schemas.microsoft.com/office/drawing/2014/main" id="{C9A58077-8D94-496B-BABF-0B6675BF8416}"/>
            </a:ext>
          </a:extLst>
        </xdr:cNvPr>
        <xdr:cNvSpPr/>
      </xdr:nvSpPr>
      <xdr:spPr>
        <a:xfrm>
          <a:off x="13887450" y="172389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125730</xdr:rowOff>
    </xdr:from>
    <xdr:to>
      <xdr:col>85</xdr:col>
      <xdr:colOff>127000</xdr:colOff>
      <xdr:row>107</xdr:row>
      <xdr:rowOff>30480</xdr:rowOff>
    </xdr:to>
    <xdr:cxnSp macro="">
      <xdr:nvCxnSpPr>
        <xdr:cNvPr id="889" name="直線コネクタ 888">
          <a:extLst>
            <a:ext uri="{FF2B5EF4-FFF2-40B4-BE49-F238E27FC236}">
              <a16:creationId xmlns:a16="http://schemas.microsoft.com/office/drawing/2014/main" id="{CA24B984-5D8A-45E8-8CF1-CE0F4ED07D85}"/>
            </a:ext>
          </a:extLst>
        </xdr:cNvPr>
        <xdr:cNvCxnSpPr/>
      </xdr:nvCxnSpPr>
      <xdr:spPr>
        <a:xfrm>
          <a:off x="13935075" y="17286605"/>
          <a:ext cx="762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17780</xdr:rowOff>
    </xdr:from>
    <xdr:to>
      <xdr:col>76</xdr:col>
      <xdr:colOff>165100</xdr:colOff>
      <xdr:row>106</xdr:row>
      <xdr:rowOff>119380</xdr:rowOff>
    </xdr:to>
    <xdr:sp macro="" textlink="">
      <xdr:nvSpPr>
        <xdr:cNvPr id="890" name="楕円 889">
          <a:extLst>
            <a:ext uri="{FF2B5EF4-FFF2-40B4-BE49-F238E27FC236}">
              <a16:creationId xmlns:a16="http://schemas.microsoft.com/office/drawing/2014/main" id="{0556E5A6-4E6E-41C4-9971-4F025D1F2AAD}"/>
            </a:ext>
          </a:extLst>
        </xdr:cNvPr>
        <xdr:cNvSpPr/>
      </xdr:nvSpPr>
      <xdr:spPr>
        <a:xfrm>
          <a:off x="13096875" y="171818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68580</xdr:rowOff>
    </xdr:from>
    <xdr:to>
      <xdr:col>81</xdr:col>
      <xdr:colOff>50800</xdr:colOff>
      <xdr:row>106</xdr:row>
      <xdr:rowOff>125730</xdr:rowOff>
    </xdr:to>
    <xdr:cxnSp macro="">
      <xdr:nvCxnSpPr>
        <xdr:cNvPr id="891" name="直線コネクタ 890">
          <a:extLst>
            <a:ext uri="{FF2B5EF4-FFF2-40B4-BE49-F238E27FC236}">
              <a16:creationId xmlns:a16="http://schemas.microsoft.com/office/drawing/2014/main" id="{1857A69E-630E-4AA5-9E5D-A7DA22166FDE}"/>
            </a:ext>
          </a:extLst>
        </xdr:cNvPr>
        <xdr:cNvCxnSpPr/>
      </xdr:nvCxnSpPr>
      <xdr:spPr>
        <a:xfrm>
          <a:off x="13144500" y="17229455"/>
          <a:ext cx="7905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86361</xdr:rowOff>
    </xdr:from>
    <xdr:to>
      <xdr:col>72</xdr:col>
      <xdr:colOff>38100</xdr:colOff>
      <xdr:row>106</xdr:row>
      <xdr:rowOff>16511</xdr:rowOff>
    </xdr:to>
    <xdr:sp macro="" textlink="">
      <xdr:nvSpPr>
        <xdr:cNvPr id="892" name="楕円 891">
          <a:extLst>
            <a:ext uri="{FF2B5EF4-FFF2-40B4-BE49-F238E27FC236}">
              <a16:creationId xmlns:a16="http://schemas.microsoft.com/office/drawing/2014/main" id="{3887D884-BED1-4C8F-8FF1-0A21170ED4B2}"/>
            </a:ext>
          </a:extLst>
        </xdr:cNvPr>
        <xdr:cNvSpPr/>
      </xdr:nvSpPr>
      <xdr:spPr>
        <a:xfrm>
          <a:off x="12296775" y="1708531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137161</xdr:rowOff>
    </xdr:from>
    <xdr:to>
      <xdr:col>76</xdr:col>
      <xdr:colOff>114300</xdr:colOff>
      <xdr:row>106</xdr:row>
      <xdr:rowOff>68580</xdr:rowOff>
    </xdr:to>
    <xdr:cxnSp macro="">
      <xdr:nvCxnSpPr>
        <xdr:cNvPr id="893" name="直線コネクタ 892">
          <a:extLst>
            <a:ext uri="{FF2B5EF4-FFF2-40B4-BE49-F238E27FC236}">
              <a16:creationId xmlns:a16="http://schemas.microsoft.com/office/drawing/2014/main" id="{1848AE29-3FD2-48DE-B6AD-4CD196F31B7E}"/>
            </a:ext>
          </a:extLst>
        </xdr:cNvPr>
        <xdr:cNvCxnSpPr/>
      </xdr:nvCxnSpPr>
      <xdr:spPr>
        <a:xfrm>
          <a:off x="12344400" y="17142461"/>
          <a:ext cx="800100" cy="8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48261</xdr:rowOff>
    </xdr:from>
    <xdr:to>
      <xdr:col>67</xdr:col>
      <xdr:colOff>101600</xdr:colOff>
      <xdr:row>105</xdr:row>
      <xdr:rowOff>149861</xdr:rowOff>
    </xdr:to>
    <xdr:sp macro="" textlink="">
      <xdr:nvSpPr>
        <xdr:cNvPr id="894" name="楕円 893">
          <a:extLst>
            <a:ext uri="{FF2B5EF4-FFF2-40B4-BE49-F238E27FC236}">
              <a16:creationId xmlns:a16="http://schemas.microsoft.com/office/drawing/2014/main" id="{32242846-54F4-4EAC-945E-91621D936966}"/>
            </a:ext>
          </a:extLst>
        </xdr:cNvPr>
        <xdr:cNvSpPr/>
      </xdr:nvSpPr>
      <xdr:spPr>
        <a:xfrm>
          <a:off x="11487150" y="1704721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99061</xdr:rowOff>
    </xdr:from>
    <xdr:to>
      <xdr:col>71</xdr:col>
      <xdr:colOff>177800</xdr:colOff>
      <xdr:row>105</xdr:row>
      <xdr:rowOff>137161</xdr:rowOff>
    </xdr:to>
    <xdr:cxnSp macro="">
      <xdr:nvCxnSpPr>
        <xdr:cNvPr id="895" name="直線コネクタ 894">
          <a:extLst>
            <a:ext uri="{FF2B5EF4-FFF2-40B4-BE49-F238E27FC236}">
              <a16:creationId xmlns:a16="http://schemas.microsoft.com/office/drawing/2014/main" id="{3BFB5A90-1575-4546-99F4-D80203A3486C}"/>
            </a:ext>
          </a:extLst>
        </xdr:cNvPr>
        <xdr:cNvCxnSpPr/>
      </xdr:nvCxnSpPr>
      <xdr:spPr>
        <a:xfrm>
          <a:off x="11534775" y="17104361"/>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896" name="n_1aveValue【庁舎】&#10;有形固定資産減価償却率">
          <a:extLst>
            <a:ext uri="{FF2B5EF4-FFF2-40B4-BE49-F238E27FC236}">
              <a16:creationId xmlns:a16="http://schemas.microsoft.com/office/drawing/2014/main" id="{6CEFAE6A-3DB4-490A-8DAB-7EC4B0AF2968}"/>
            </a:ext>
          </a:extLst>
        </xdr:cNvPr>
        <xdr:cNvSpPr txBox="1"/>
      </xdr:nvSpPr>
      <xdr:spPr>
        <a:xfrm>
          <a:off x="13745219" y="1676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154957</xdr:rowOff>
    </xdr:from>
    <xdr:ext cx="405111" cy="259045"/>
    <xdr:sp macro="" textlink="">
      <xdr:nvSpPr>
        <xdr:cNvPr id="897" name="n_2aveValue【庁舎】&#10;有形固定資産減価償却率">
          <a:extLst>
            <a:ext uri="{FF2B5EF4-FFF2-40B4-BE49-F238E27FC236}">
              <a16:creationId xmlns:a16="http://schemas.microsoft.com/office/drawing/2014/main" id="{0E0E19AF-DCB8-4F16-9D06-08B2274536E3}"/>
            </a:ext>
          </a:extLst>
        </xdr:cNvPr>
        <xdr:cNvSpPr txBox="1"/>
      </xdr:nvSpPr>
      <xdr:spPr>
        <a:xfrm>
          <a:off x="12964169" y="1683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898" name="n_3aveValue【庁舎】&#10;有形固定資産減価償却率">
          <a:extLst>
            <a:ext uri="{FF2B5EF4-FFF2-40B4-BE49-F238E27FC236}">
              <a16:creationId xmlns:a16="http://schemas.microsoft.com/office/drawing/2014/main" id="{B4C36CD6-0527-4960-8F9E-26C7C77D56FB}"/>
            </a:ext>
          </a:extLst>
        </xdr:cNvPr>
        <xdr:cNvSpPr txBox="1"/>
      </xdr:nvSpPr>
      <xdr:spPr>
        <a:xfrm>
          <a:off x="12164069" y="1685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158766</xdr:rowOff>
    </xdr:from>
    <xdr:ext cx="405111" cy="259045"/>
    <xdr:sp macro="" textlink="">
      <xdr:nvSpPr>
        <xdr:cNvPr id="899" name="n_4aveValue【庁舎】&#10;有形固定資産減価償却率">
          <a:extLst>
            <a:ext uri="{FF2B5EF4-FFF2-40B4-BE49-F238E27FC236}">
              <a16:creationId xmlns:a16="http://schemas.microsoft.com/office/drawing/2014/main" id="{48672919-C354-4EE1-B4B8-48EE5C699970}"/>
            </a:ext>
          </a:extLst>
        </xdr:cNvPr>
        <xdr:cNvSpPr txBox="1"/>
      </xdr:nvSpPr>
      <xdr:spPr>
        <a:xfrm>
          <a:off x="11354444"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167657</xdr:rowOff>
    </xdr:from>
    <xdr:ext cx="405111" cy="259045"/>
    <xdr:sp macro="" textlink="">
      <xdr:nvSpPr>
        <xdr:cNvPr id="900" name="n_1mainValue【庁舎】&#10;有形固定資産減価償却率">
          <a:extLst>
            <a:ext uri="{FF2B5EF4-FFF2-40B4-BE49-F238E27FC236}">
              <a16:creationId xmlns:a16="http://schemas.microsoft.com/office/drawing/2014/main" id="{96EF3C61-D637-40D6-BAA8-FE08AE079D9E}"/>
            </a:ext>
          </a:extLst>
        </xdr:cNvPr>
        <xdr:cNvSpPr txBox="1"/>
      </xdr:nvSpPr>
      <xdr:spPr>
        <a:xfrm>
          <a:off x="13745219" y="1732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110507</xdr:rowOff>
    </xdr:from>
    <xdr:ext cx="405111" cy="259045"/>
    <xdr:sp macro="" textlink="">
      <xdr:nvSpPr>
        <xdr:cNvPr id="901" name="n_2mainValue【庁舎】&#10;有形固定資産減価償却率">
          <a:extLst>
            <a:ext uri="{FF2B5EF4-FFF2-40B4-BE49-F238E27FC236}">
              <a16:creationId xmlns:a16="http://schemas.microsoft.com/office/drawing/2014/main" id="{16406397-DA59-4A7D-BF34-ECD3D083427F}"/>
            </a:ext>
          </a:extLst>
        </xdr:cNvPr>
        <xdr:cNvSpPr txBox="1"/>
      </xdr:nvSpPr>
      <xdr:spPr>
        <a:xfrm>
          <a:off x="12964169" y="1727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7638</xdr:rowOff>
    </xdr:from>
    <xdr:ext cx="405111" cy="259045"/>
    <xdr:sp macro="" textlink="">
      <xdr:nvSpPr>
        <xdr:cNvPr id="902" name="n_3mainValue【庁舎】&#10;有形固定資産減価償却率">
          <a:extLst>
            <a:ext uri="{FF2B5EF4-FFF2-40B4-BE49-F238E27FC236}">
              <a16:creationId xmlns:a16="http://schemas.microsoft.com/office/drawing/2014/main" id="{5D44FDA3-D6C9-41CE-905A-C0B8D33649F8}"/>
            </a:ext>
          </a:extLst>
        </xdr:cNvPr>
        <xdr:cNvSpPr txBox="1"/>
      </xdr:nvSpPr>
      <xdr:spPr>
        <a:xfrm>
          <a:off x="12164069" y="17174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903" name="n_4mainValue【庁舎】&#10;有形固定資産減価償却率">
          <a:extLst>
            <a:ext uri="{FF2B5EF4-FFF2-40B4-BE49-F238E27FC236}">
              <a16:creationId xmlns:a16="http://schemas.microsoft.com/office/drawing/2014/main" id="{FAD1940D-EE7D-4838-A46D-1E0E43166723}"/>
            </a:ext>
          </a:extLst>
        </xdr:cNvPr>
        <xdr:cNvSpPr txBox="1"/>
      </xdr:nvSpPr>
      <xdr:spPr>
        <a:xfrm>
          <a:off x="11354444" y="1714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662D949F-AA9C-47C3-94A9-C9DC33103D08}"/>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14FC125F-A7CA-4356-92D4-0CFAB46EDF01}"/>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41DCBA20-07A9-429A-897A-B8A17E58359F}"/>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E2D35D45-E240-4FFD-A330-8DF8F8ECC4CA}"/>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42F6252A-8E54-46A7-AE9E-C5CED992E786}"/>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71D4CDFD-679B-400A-907E-941DE14C4B94}"/>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E38D31FF-8DB3-4C38-BD72-3EB51076A0C3}"/>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52B65ABC-6851-495C-B41E-B6B3983D35DB}"/>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FEF9ECD3-ED3C-4853-B811-3582DCBE806C}"/>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3B2B5CFF-2581-4E7C-AB49-42433C4D24CB}"/>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4" name="テキスト ボックス 913">
          <a:extLst>
            <a:ext uri="{FF2B5EF4-FFF2-40B4-BE49-F238E27FC236}">
              <a16:creationId xmlns:a16="http://schemas.microsoft.com/office/drawing/2014/main" id="{5401790F-44E1-4F2F-83CB-9109D26F7B55}"/>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15" name="直線コネクタ 914">
          <a:extLst>
            <a:ext uri="{FF2B5EF4-FFF2-40B4-BE49-F238E27FC236}">
              <a16:creationId xmlns:a16="http://schemas.microsoft.com/office/drawing/2014/main" id="{32A0184F-B113-40BE-AD92-7461D86D2A6A}"/>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6" name="テキスト ボックス 915">
          <a:extLst>
            <a:ext uri="{FF2B5EF4-FFF2-40B4-BE49-F238E27FC236}">
              <a16:creationId xmlns:a16="http://schemas.microsoft.com/office/drawing/2014/main" id="{4FF99308-0F67-4225-9B48-D3A333FF26A3}"/>
            </a:ext>
          </a:extLst>
        </xdr:cNvPr>
        <xdr:cNvSpPr txBox="1"/>
      </xdr:nvSpPr>
      <xdr:spPr>
        <a:xfrm>
          <a:off x="16052346"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7" name="直線コネクタ 916">
          <a:extLst>
            <a:ext uri="{FF2B5EF4-FFF2-40B4-BE49-F238E27FC236}">
              <a16:creationId xmlns:a16="http://schemas.microsoft.com/office/drawing/2014/main" id="{C2540398-97FE-4149-AB47-F590D364C5FE}"/>
            </a:ext>
          </a:extLst>
        </xdr:cNvPr>
        <xdr:cNvCxnSpPr/>
      </xdr:nvCxnSpPr>
      <xdr:spPr>
        <a:xfrm>
          <a:off x="164592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8" name="テキスト ボックス 917">
          <a:extLst>
            <a:ext uri="{FF2B5EF4-FFF2-40B4-BE49-F238E27FC236}">
              <a16:creationId xmlns:a16="http://schemas.microsoft.com/office/drawing/2014/main" id="{8195BE6C-6B89-47A0-8384-258FC5CF7465}"/>
            </a:ext>
          </a:extLst>
        </xdr:cNvPr>
        <xdr:cNvSpPr txBox="1"/>
      </xdr:nvSpPr>
      <xdr:spPr>
        <a:xfrm>
          <a:off x="16052346"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9" name="直線コネクタ 918">
          <a:extLst>
            <a:ext uri="{FF2B5EF4-FFF2-40B4-BE49-F238E27FC236}">
              <a16:creationId xmlns:a16="http://schemas.microsoft.com/office/drawing/2014/main" id="{BA15B3DE-D406-4123-A32E-507008F22A5F}"/>
            </a:ext>
          </a:extLst>
        </xdr:cNvPr>
        <xdr:cNvCxnSpPr/>
      </xdr:nvCxnSpPr>
      <xdr:spPr>
        <a:xfrm>
          <a:off x="164592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0" name="テキスト ボックス 919">
          <a:extLst>
            <a:ext uri="{FF2B5EF4-FFF2-40B4-BE49-F238E27FC236}">
              <a16:creationId xmlns:a16="http://schemas.microsoft.com/office/drawing/2014/main" id="{D4EDBD7A-F6D7-4DA6-A859-08852FE161A0}"/>
            </a:ext>
          </a:extLst>
        </xdr:cNvPr>
        <xdr:cNvSpPr txBox="1"/>
      </xdr:nvSpPr>
      <xdr:spPr>
        <a:xfrm>
          <a:off x="16052346"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1" name="直線コネクタ 920">
          <a:extLst>
            <a:ext uri="{FF2B5EF4-FFF2-40B4-BE49-F238E27FC236}">
              <a16:creationId xmlns:a16="http://schemas.microsoft.com/office/drawing/2014/main" id="{2EF1ADDE-8E5D-4CE6-97AF-168050B995E9}"/>
            </a:ext>
          </a:extLst>
        </xdr:cNvPr>
        <xdr:cNvCxnSpPr/>
      </xdr:nvCxnSpPr>
      <xdr:spPr>
        <a:xfrm>
          <a:off x="164592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2" name="テキスト ボックス 921">
          <a:extLst>
            <a:ext uri="{FF2B5EF4-FFF2-40B4-BE49-F238E27FC236}">
              <a16:creationId xmlns:a16="http://schemas.microsoft.com/office/drawing/2014/main" id="{4DA94F66-42BA-487D-92A4-42C0E8EF2D18}"/>
            </a:ext>
          </a:extLst>
        </xdr:cNvPr>
        <xdr:cNvSpPr txBox="1"/>
      </xdr:nvSpPr>
      <xdr:spPr>
        <a:xfrm>
          <a:off x="16052346"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37D5972F-9A19-423B-8AE8-166323453F4D}"/>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07224398-C303-4F48-8687-CEA88207E968}"/>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a:extLst>
            <a:ext uri="{FF2B5EF4-FFF2-40B4-BE49-F238E27FC236}">
              <a16:creationId xmlns:a16="http://schemas.microsoft.com/office/drawing/2014/main" id="{A1AAD871-5568-40EA-A9B0-06CD7C006640}"/>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12192</xdr:rowOff>
    </xdr:from>
    <xdr:to>
      <xdr:col>116</xdr:col>
      <xdr:colOff>62864</xdr:colOff>
      <xdr:row>109</xdr:row>
      <xdr:rowOff>9906</xdr:rowOff>
    </xdr:to>
    <xdr:cxnSp macro="">
      <xdr:nvCxnSpPr>
        <xdr:cNvPr id="926" name="直線コネクタ 925">
          <a:extLst>
            <a:ext uri="{FF2B5EF4-FFF2-40B4-BE49-F238E27FC236}">
              <a16:creationId xmlns:a16="http://schemas.microsoft.com/office/drawing/2014/main" id="{35759903-8BEC-49E4-A276-0F1FE1CC46A5}"/>
            </a:ext>
          </a:extLst>
        </xdr:cNvPr>
        <xdr:cNvCxnSpPr/>
      </xdr:nvCxnSpPr>
      <xdr:spPr>
        <a:xfrm flipV="1">
          <a:off x="19954239" y="16525367"/>
          <a:ext cx="0" cy="1131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13733</xdr:rowOff>
    </xdr:from>
    <xdr:ext cx="469744" cy="259045"/>
    <xdr:sp macro="" textlink="">
      <xdr:nvSpPr>
        <xdr:cNvPr id="927" name="【庁舎】&#10;一人当たり面積最小値テキスト">
          <a:extLst>
            <a:ext uri="{FF2B5EF4-FFF2-40B4-BE49-F238E27FC236}">
              <a16:creationId xmlns:a16="http://schemas.microsoft.com/office/drawing/2014/main" id="{271AC1EF-2B44-4C60-861F-2B97AFA1FE13}"/>
            </a:ext>
          </a:extLst>
        </xdr:cNvPr>
        <xdr:cNvSpPr txBox="1"/>
      </xdr:nvSpPr>
      <xdr:spPr>
        <a:xfrm>
          <a:off x="19992975" y="1766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9906</xdr:rowOff>
    </xdr:from>
    <xdr:to>
      <xdr:col>116</xdr:col>
      <xdr:colOff>152400</xdr:colOff>
      <xdr:row>109</xdr:row>
      <xdr:rowOff>9906</xdr:rowOff>
    </xdr:to>
    <xdr:cxnSp macro="">
      <xdr:nvCxnSpPr>
        <xdr:cNvPr id="928" name="直線コネクタ 927">
          <a:extLst>
            <a:ext uri="{FF2B5EF4-FFF2-40B4-BE49-F238E27FC236}">
              <a16:creationId xmlns:a16="http://schemas.microsoft.com/office/drawing/2014/main" id="{E264EF3E-47B0-45DA-98A5-B3F2BCA79C76}"/>
            </a:ext>
          </a:extLst>
        </xdr:cNvPr>
        <xdr:cNvCxnSpPr/>
      </xdr:nvCxnSpPr>
      <xdr:spPr>
        <a:xfrm>
          <a:off x="19878675" y="176565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130319</xdr:rowOff>
    </xdr:from>
    <xdr:ext cx="469744" cy="259045"/>
    <xdr:sp macro="" textlink="">
      <xdr:nvSpPr>
        <xdr:cNvPr id="929" name="【庁舎】&#10;一人当たり面積最大値テキスト">
          <a:extLst>
            <a:ext uri="{FF2B5EF4-FFF2-40B4-BE49-F238E27FC236}">
              <a16:creationId xmlns:a16="http://schemas.microsoft.com/office/drawing/2014/main" id="{79CE13DA-3563-493F-8BA5-18D6659E553D}"/>
            </a:ext>
          </a:extLst>
        </xdr:cNvPr>
        <xdr:cNvSpPr txBox="1"/>
      </xdr:nvSpPr>
      <xdr:spPr>
        <a:xfrm>
          <a:off x="19992975" y="163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12192</xdr:rowOff>
    </xdr:from>
    <xdr:to>
      <xdr:col>116</xdr:col>
      <xdr:colOff>152400</xdr:colOff>
      <xdr:row>102</xdr:row>
      <xdr:rowOff>12192</xdr:rowOff>
    </xdr:to>
    <xdr:cxnSp macro="">
      <xdr:nvCxnSpPr>
        <xdr:cNvPr id="930" name="直線コネクタ 929">
          <a:extLst>
            <a:ext uri="{FF2B5EF4-FFF2-40B4-BE49-F238E27FC236}">
              <a16:creationId xmlns:a16="http://schemas.microsoft.com/office/drawing/2014/main" id="{F724D5E9-A1D7-4E91-AE54-5245A1017C60}"/>
            </a:ext>
          </a:extLst>
        </xdr:cNvPr>
        <xdr:cNvCxnSpPr/>
      </xdr:nvCxnSpPr>
      <xdr:spPr>
        <a:xfrm>
          <a:off x="19878675" y="1652536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1540</xdr:rowOff>
    </xdr:from>
    <xdr:ext cx="469744" cy="259045"/>
    <xdr:sp macro="" textlink="">
      <xdr:nvSpPr>
        <xdr:cNvPr id="931" name="【庁舎】&#10;一人当たり面積平均値テキスト">
          <a:extLst>
            <a:ext uri="{FF2B5EF4-FFF2-40B4-BE49-F238E27FC236}">
              <a16:creationId xmlns:a16="http://schemas.microsoft.com/office/drawing/2014/main" id="{24BA16F9-A350-4279-8D15-B2D8F1E676A3}"/>
            </a:ext>
          </a:extLst>
        </xdr:cNvPr>
        <xdr:cNvSpPr txBox="1"/>
      </xdr:nvSpPr>
      <xdr:spPr>
        <a:xfrm>
          <a:off x="19992975" y="17327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932" name="フローチャート: 判断 931">
          <a:extLst>
            <a:ext uri="{FF2B5EF4-FFF2-40B4-BE49-F238E27FC236}">
              <a16:creationId xmlns:a16="http://schemas.microsoft.com/office/drawing/2014/main" id="{1F4C62D5-D2D6-4F71-B898-2C55B1588AC1}"/>
            </a:ext>
          </a:extLst>
        </xdr:cNvPr>
        <xdr:cNvSpPr/>
      </xdr:nvSpPr>
      <xdr:spPr>
        <a:xfrm>
          <a:off x="19897725" y="1735226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36830</xdr:rowOff>
    </xdr:from>
    <xdr:to>
      <xdr:col>112</xdr:col>
      <xdr:colOff>38100</xdr:colOff>
      <xdr:row>107</xdr:row>
      <xdr:rowOff>138430</xdr:rowOff>
    </xdr:to>
    <xdr:sp macro="" textlink="">
      <xdr:nvSpPr>
        <xdr:cNvPr id="933" name="フローチャート: 判断 932">
          <a:extLst>
            <a:ext uri="{FF2B5EF4-FFF2-40B4-BE49-F238E27FC236}">
              <a16:creationId xmlns:a16="http://schemas.microsoft.com/office/drawing/2014/main" id="{825983AE-094E-4DBE-A8C2-55E40387EDB1}"/>
            </a:ext>
          </a:extLst>
        </xdr:cNvPr>
        <xdr:cNvSpPr/>
      </xdr:nvSpPr>
      <xdr:spPr>
        <a:xfrm>
          <a:off x="19154775" y="1736280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68835</xdr:rowOff>
    </xdr:from>
    <xdr:to>
      <xdr:col>107</xdr:col>
      <xdr:colOff>101600</xdr:colOff>
      <xdr:row>107</xdr:row>
      <xdr:rowOff>170435</xdr:rowOff>
    </xdr:to>
    <xdr:sp macro="" textlink="">
      <xdr:nvSpPr>
        <xdr:cNvPr id="934" name="フローチャート: 判断 933">
          <a:extLst>
            <a:ext uri="{FF2B5EF4-FFF2-40B4-BE49-F238E27FC236}">
              <a16:creationId xmlns:a16="http://schemas.microsoft.com/office/drawing/2014/main" id="{A3AEEB49-8A4D-49C0-A723-F75D50323065}"/>
            </a:ext>
          </a:extLst>
        </xdr:cNvPr>
        <xdr:cNvSpPr/>
      </xdr:nvSpPr>
      <xdr:spPr>
        <a:xfrm>
          <a:off x="18345150" y="173916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68835</xdr:rowOff>
    </xdr:from>
    <xdr:to>
      <xdr:col>102</xdr:col>
      <xdr:colOff>165100</xdr:colOff>
      <xdr:row>107</xdr:row>
      <xdr:rowOff>170435</xdr:rowOff>
    </xdr:to>
    <xdr:sp macro="" textlink="">
      <xdr:nvSpPr>
        <xdr:cNvPr id="935" name="フローチャート: 判断 934">
          <a:extLst>
            <a:ext uri="{FF2B5EF4-FFF2-40B4-BE49-F238E27FC236}">
              <a16:creationId xmlns:a16="http://schemas.microsoft.com/office/drawing/2014/main" id="{6B855BB9-3463-4C80-A8F2-B4252F4EF8A9}"/>
            </a:ext>
          </a:extLst>
        </xdr:cNvPr>
        <xdr:cNvSpPr/>
      </xdr:nvSpPr>
      <xdr:spPr>
        <a:xfrm>
          <a:off x="17554575" y="173916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73406</xdr:rowOff>
    </xdr:from>
    <xdr:to>
      <xdr:col>98</xdr:col>
      <xdr:colOff>38100</xdr:colOff>
      <xdr:row>108</xdr:row>
      <xdr:rowOff>3556</xdr:rowOff>
    </xdr:to>
    <xdr:sp macro="" textlink="">
      <xdr:nvSpPr>
        <xdr:cNvPr id="936" name="フローチャート: 判断 935">
          <a:extLst>
            <a:ext uri="{FF2B5EF4-FFF2-40B4-BE49-F238E27FC236}">
              <a16:creationId xmlns:a16="http://schemas.microsoft.com/office/drawing/2014/main" id="{971C7B26-B7FE-465F-A5A8-6A7C582ADA1C}"/>
            </a:ext>
          </a:extLst>
        </xdr:cNvPr>
        <xdr:cNvSpPr/>
      </xdr:nvSpPr>
      <xdr:spPr>
        <a:xfrm>
          <a:off x="16754475" y="173993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8C9BB7F6-8562-4B61-AEFB-7F7B6D1448DD}"/>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60B2E8B2-9103-40FE-8221-54756E505CEE}"/>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6B0A4448-2E82-4AE4-A0A5-D047499CD344}"/>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3F3DF060-A845-44BC-AA4B-46C5A1AFD641}"/>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9E37D29A-811A-44DD-9BCD-6D1AE37D5004}"/>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84837</xdr:rowOff>
    </xdr:from>
    <xdr:to>
      <xdr:col>116</xdr:col>
      <xdr:colOff>114300</xdr:colOff>
      <xdr:row>107</xdr:row>
      <xdr:rowOff>14987</xdr:rowOff>
    </xdr:to>
    <xdr:sp macro="" textlink="">
      <xdr:nvSpPr>
        <xdr:cNvPr id="942" name="楕円 941">
          <a:extLst>
            <a:ext uri="{FF2B5EF4-FFF2-40B4-BE49-F238E27FC236}">
              <a16:creationId xmlns:a16="http://schemas.microsoft.com/office/drawing/2014/main" id="{E9FCBD19-361A-4594-A6A3-91287DFE3B8A}"/>
            </a:ext>
          </a:extLst>
        </xdr:cNvPr>
        <xdr:cNvSpPr/>
      </xdr:nvSpPr>
      <xdr:spPr>
        <a:xfrm>
          <a:off x="19897725" y="1725206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107714</xdr:rowOff>
    </xdr:from>
    <xdr:ext cx="469744" cy="259045"/>
    <xdr:sp macro="" textlink="">
      <xdr:nvSpPr>
        <xdr:cNvPr id="943" name="【庁舎】&#10;一人当たり面積該当値テキスト">
          <a:extLst>
            <a:ext uri="{FF2B5EF4-FFF2-40B4-BE49-F238E27FC236}">
              <a16:creationId xmlns:a16="http://schemas.microsoft.com/office/drawing/2014/main" id="{A36576AE-08D9-43D1-A49F-56E8FCC766A7}"/>
            </a:ext>
          </a:extLst>
        </xdr:cNvPr>
        <xdr:cNvSpPr txBox="1"/>
      </xdr:nvSpPr>
      <xdr:spPr>
        <a:xfrm>
          <a:off x="19992975" y="1710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89408</xdr:rowOff>
    </xdr:from>
    <xdr:to>
      <xdr:col>112</xdr:col>
      <xdr:colOff>38100</xdr:colOff>
      <xdr:row>107</xdr:row>
      <xdr:rowOff>19558</xdr:rowOff>
    </xdr:to>
    <xdr:sp macro="" textlink="">
      <xdr:nvSpPr>
        <xdr:cNvPr id="944" name="楕円 943">
          <a:extLst>
            <a:ext uri="{FF2B5EF4-FFF2-40B4-BE49-F238E27FC236}">
              <a16:creationId xmlns:a16="http://schemas.microsoft.com/office/drawing/2014/main" id="{E661D472-6733-4ABA-AA87-84A51863C648}"/>
            </a:ext>
          </a:extLst>
        </xdr:cNvPr>
        <xdr:cNvSpPr/>
      </xdr:nvSpPr>
      <xdr:spPr>
        <a:xfrm>
          <a:off x="19154775" y="1725028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135637</xdr:rowOff>
    </xdr:from>
    <xdr:to>
      <xdr:col>116</xdr:col>
      <xdr:colOff>63500</xdr:colOff>
      <xdr:row>106</xdr:row>
      <xdr:rowOff>140208</xdr:rowOff>
    </xdr:to>
    <xdr:cxnSp macro="">
      <xdr:nvCxnSpPr>
        <xdr:cNvPr id="945" name="直線コネクタ 944">
          <a:extLst>
            <a:ext uri="{FF2B5EF4-FFF2-40B4-BE49-F238E27FC236}">
              <a16:creationId xmlns:a16="http://schemas.microsoft.com/office/drawing/2014/main" id="{DBF948D8-3375-4CD4-B13D-17C002C1BE49}"/>
            </a:ext>
          </a:extLst>
        </xdr:cNvPr>
        <xdr:cNvCxnSpPr/>
      </xdr:nvCxnSpPr>
      <xdr:spPr>
        <a:xfrm flipV="1">
          <a:off x="19202400" y="17299687"/>
          <a:ext cx="752475" cy="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84837</xdr:rowOff>
    </xdr:from>
    <xdr:to>
      <xdr:col>107</xdr:col>
      <xdr:colOff>101600</xdr:colOff>
      <xdr:row>107</xdr:row>
      <xdr:rowOff>14987</xdr:rowOff>
    </xdr:to>
    <xdr:sp macro="" textlink="">
      <xdr:nvSpPr>
        <xdr:cNvPr id="946" name="楕円 945">
          <a:extLst>
            <a:ext uri="{FF2B5EF4-FFF2-40B4-BE49-F238E27FC236}">
              <a16:creationId xmlns:a16="http://schemas.microsoft.com/office/drawing/2014/main" id="{DBC1690C-D70E-4C36-92EC-B2290955072C}"/>
            </a:ext>
          </a:extLst>
        </xdr:cNvPr>
        <xdr:cNvSpPr/>
      </xdr:nvSpPr>
      <xdr:spPr>
        <a:xfrm>
          <a:off x="18345150" y="1725206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135637</xdr:rowOff>
    </xdr:from>
    <xdr:to>
      <xdr:col>111</xdr:col>
      <xdr:colOff>177800</xdr:colOff>
      <xdr:row>106</xdr:row>
      <xdr:rowOff>140208</xdr:rowOff>
    </xdr:to>
    <xdr:cxnSp macro="">
      <xdr:nvCxnSpPr>
        <xdr:cNvPr id="947" name="直線コネクタ 946">
          <a:extLst>
            <a:ext uri="{FF2B5EF4-FFF2-40B4-BE49-F238E27FC236}">
              <a16:creationId xmlns:a16="http://schemas.microsoft.com/office/drawing/2014/main" id="{57ABA338-B068-4653-A9D3-E6DA5D440CBF}"/>
            </a:ext>
          </a:extLst>
        </xdr:cNvPr>
        <xdr:cNvCxnSpPr/>
      </xdr:nvCxnSpPr>
      <xdr:spPr>
        <a:xfrm>
          <a:off x="18392775" y="17299687"/>
          <a:ext cx="809625" cy="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137413</xdr:rowOff>
    </xdr:from>
    <xdr:to>
      <xdr:col>102</xdr:col>
      <xdr:colOff>165100</xdr:colOff>
      <xdr:row>106</xdr:row>
      <xdr:rowOff>67563</xdr:rowOff>
    </xdr:to>
    <xdr:sp macro="" textlink="">
      <xdr:nvSpPr>
        <xdr:cNvPr id="948" name="楕円 947">
          <a:extLst>
            <a:ext uri="{FF2B5EF4-FFF2-40B4-BE49-F238E27FC236}">
              <a16:creationId xmlns:a16="http://schemas.microsoft.com/office/drawing/2014/main" id="{DAB2C918-980D-4D3A-92ED-A93BBEEA8E3A}"/>
            </a:ext>
          </a:extLst>
        </xdr:cNvPr>
        <xdr:cNvSpPr/>
      </xdr:nvSpPr>
      <xdr:spPr>
        <a:xfrm>
          <a:off x="17554575" y="1714271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16763</xdr:rowOff>
    </xdr:from>
    <xdr:to>
      <xdr:col>107</xdr:col>
      <xdr:colOff>50800</xdr:colOff>
      <xdr:row>106</xdr:row>
      <xdr:rowOff>135637</xdr:rowOff>
    </xdr:to>
    <xdr:cxnSp macro="">
      <xdr:nvCxnSpPr>
        <xdr:cNvPr id="949" name="直線コネクタ 948">
          <a:extLst>
            <a:ext uri="{FF2B5EF4-FFF2-40B4-BE49-F238E27FC236}">
              <a16:creationId xmlns:a16="http://schemas.microsoft.com/office/drawing/2014/main" id="{ADF52C52-92D6-4B30-BA9D-C1145F385DC8}"/>
            </a:ext>
          </a:extLst>
        </xdr:cNvPr>
        <xdr:cNvCxnSpPr/>
      </xdr:nvCxnSpPr>
      <xdr:spPr>
        <a:xfrm>
          <a:off x="17602200" y="17180813"/>
          <a:ext cx="790575"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950" name="楕円 949">
          <a:extLst>
            <a:ext uri="{FF2B5EF4-FFF2-40B4-BE49-F238E27FC236}">
              <a16:creationId xmlns:a16="http://schemas.microsoft.com/office/drawing/2014/main" id="{00D03BEA-5BA5-456B-A4B4-0A14587190E1}"/>
            </a:ext>
          </a:extLst>
        </xdr:cNvPr>
        <xdr:cNvSpPr/>
      </xdr:nvSpPr>
      <xdr:spPr>
        <a:xfrm>
          <a:off x="16754475" y="172580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16763</xdr:rowOff>
    </xdr:from>
    <xdr:to>
      <xdr:col>102</xdr:col>
      <xdr:colOff>114300</xdr:colOff>
      <xdr:row>106</xdr:row>
      <xdr:rowOff>144780</xdr:rowOff>
    </xdr:to>
    <xdr:cxnSp macro="">
      <xdr:nvCxnSpPr>
        <xdr:cNvPr id="951" name="直線コネクタ 950">
          <a:extLst>
            <a:ext uri="{FF2B5EF4-FFF2-40B4-BE49-F238E27FC236}">
              <a16:creationId xmlns:a16="http://schemas.microsoft.com/office/drawing/2014/main" id="{E01A7870-749E-4822-BF3A-11A576B2596C}"/>
            </a:ext>
          </a:extLst>
        </xdr:cNvPr>
        <xdr:cNvCxnSpPr/>
      </xdr:nvCxnSpPr>
      <xdr:spPr>
        <a:xfrm flipV="1">
          <a:off x="16802100" y="17180813"/>
          <a:ext cx="800100" cy="12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129557</xdr:rowOff>
    </xdr:from>
    <xdr:ext cx="469744" cy="259045"/>
    <xdr:sp macro="" textlink="">
      <xdr:nvSpPr>
        <xdr:cNvPr id="952" name="n_1aveValue【庁舎】&#10;一人当たり面積">
          <a:extLst>
            <a:ext uri="{FF2B5EF4-FFF2-40B4-BE49-F238E27FC236}">
              <a16:creationId xmlns:a16="http://schemas.microsoft.com/office/drawing/2014/main" id="{EEE225A6-1960-4813-87A5-D3EF2DDAE188}"/>
            </a:ext>
          </a:extLst>
        </xdr:cNvPr>
        <xdr:cNvSpPr txBox="1"/>
      </xdr:nvSpPr>
      <xdr:spPr>
        <a:xfrm>
          <a:off x="18983402"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161562</xdr:rowOff>
    </xdr:from>
    <xdr:ext cx="469744" cy="259045"/>
    <xdr:sp macro="" textlink="">
      <xdr:nvSpPr>
        <xdr:cNvPr id="953" name="n_2aveValue【庁舎】&#10;一人当たり面積">
          <a:extLst>
            <a:ext uri="{FF2B5EF4-FFF2-40B4-BE49-F238E27FC236}">
              <a16:creationId xmlns:a16="http://schemas.microsoft.com/office/drawing/2014/main" id="{1A5201AB-7DED-473C-85BF-72A2BF31B3F9}"/>
            </a:ext>
          </a:extLst>
        </xdr:cNvPr>
        <xdr:cNvSpPr txBox="1"/>
      </xdr:nvSpPr>
      <xdr:spPr>
        <a:xfrm>
          <a:off x="18183302" y="1749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161562</xdr:rowOff>
    </xdr:from>
    <xdr:ext cx="469744" cy="259045"/>
    <xdr:sp macro="" textlink="">
      <xdr:nvSpPr>
        <xdr:cNvPr id="954" name="n_3aveValue【庁舎】&#10;一人当たり面積">
          <a:extLst>
            <a:ext uri="{FF2B5EF4-FFF2-40B4-BE49-F238E27FC236}">
              <a16:creationId xmlns:a16="http://schemas.microsoft.com/office/drawing/2014/main" id="{FA37B07F-6DCC-4DDA-AA03-CF9392EF9795}"/>
            </a:ext>
          </a:extLst>
        </xdr:cNvPr>
        <xdr:cNvSpPr txBox="1"/>
      </xdr:nvSpPr>
      <xdr:spPr>
        <a:xfrm>
          <a:off x="17383202" y="1749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166133</xdr:rowOff>
    </xdr:from>
    <xdr:ext cx="469744" cy="259045"/>
    <xdr:sp macro="" textlink="">
      <xdr:nvSpPr>
        <xdr:cNvPr id="955" name="n_4aveValue【庁舎】&#10;一人当たり面積">
          <a:extLst>
            <a:ext uri="{FF2B5EF4-FFF2-40B4-BE49-F238E27FC236}">
              <a16:creationId xmlns:a16="http://schemas.microsoft.com/office/drawing/2014/main" id="{429475D7-8188-4F66-B83B-FDF22891FFB4}"/>
            </a:ext>
          </a:extLst>
        </xdr:cNvPr>
        <xdr:cNvSpPr txBox="1"/>
      </xdr:nvSpPr>
      <xdr:spPr>
        <a:xfrm>
          <a:off x="16592627" y="1748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36085</xdr:rowOff>
    </xdr:from>
    <xdr:ext cx="469744" cy="259045"/>
    <xdr:sp macro="" textlink="">
      <xdr:nvSpPr>
        <xdr:cNvPr id="956" name="n_1mainValue【庁舎】&#10;一人当たり面積">
          <a:extLst>
            <a:ext uri="{FF2B5EF4-FFF2-40B4-BE49-F238E27FC236}">
              <a16:creationId xmlns:a16="http://schemas.microsoft.com/office/drawing/2014/main" id="{E3431AE3-4AC1-43AA-B54E-4E055A0DBFDD}"/>
            </a:ext>
          </a:extLst>
        </xdr:cNvPr>
        <xdr:cNvSpPr txBox="1"/>
      </xdr:nvSpPr>
      <xdr:spPr>
        <a:xfrm>
          <a:off x="18983402" y="1703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31514</xdr:rowOff>
    </xdr:from>
    <xdr:ext cx="469744" cy="259045"/>
    <xdr:sp macro="" textlink="">
      <xdr:nvSpPr>
        <xdr:cNvPr id="957" name="n_2mainValue【庁舎】&#10;一人当たり面積">
          <a:extLst>
            <a:ext uri="{FF2B5EF4-FFF2-40B4-BE49-F238E27FC236}">
              <a16:creationId xmlns:a16="http://schemas.microsoft.com/office/drawing/2014/main" id="{EFEFEF98-6DC7-4A31-A05D-DFAF399DA5B5}"/>
            </a:ext>
          </a:extLst>
        </xdr:cNvPr>
        <xdr:cNvSpPr txBox="1"/>
      </xdr:nvSpPr>
      <xdr:spPr>
        <a:xfrm>
          <a:off x="18183302" y="1703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84090</xdr:rowOff>
    </xdr:from>
    <xdr:ext cx="469744" cy="259045"/>
    <xdr:sp macro="" textlink="">
      <xdr:nvSpPr>
        <xdr:cNvPr id="958" name="n_3mainValue【庁舎】&#10;一人当たり面積">
          <a:extLst>
            <a:ext uri="{FF2B5EF4-FFF2-40B4-BE49-F238E27FC236}">
              <a16:creationId xmlns:a16="http://schemas.microsoft.com/office/drawing/2014/main" id="{A2D85817-E1C2-46FD-AF1E-72E9A6885ECD}"/>
            </a:ext>
          </a:extLst>
        </xdr:cNvPr>
        <xdr:cNvSpPr txBox="1"/>
      </xdr:nvSpPr>
      <xdr:spPr>
        <a:xfrm>
          <a:off x="17383202" y="1692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40657</xdr:rowOff>
    </xdr:from>
    <xdr:ext cx="469744" cy="259045"/>
    <xdr:sp macro="" textlink="">
      <xdr:nvSpPr>
        <xdr:cNvPr id="959" name="n_4mainValue【庁舎】&#10;一人当たり面積">
          <a:extLst>
            <a:ext uri="{FF2B5EF4-FFF2-40B4-BE49-F238E27FC236}">
              <a16:creationId xmlns:a16="http://schemas.microsoft.com/office/drawing/2014/main" id="{9956C29D-7FEA-4260-BD5D-E2B6AEB3CE72}"/>
            </a:ext>
          </a:extLst>
        </xdr:cNvPr>
        <xdr:cNvSpPr txBox="1"/>
      </xdr:nvSpPr>
      <xdr:spPr>
        <a:xfrm>
          <a:off x="16592627"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A1E0CDBD-93B4-4FDE-9EB9-B2AABB8D39CD}"/>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D6C34566-614E-41CB-98DA-8A1D8DE36CAA}"/>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AF80FBF2-3EA8-4112-B73D-D1DD3155E0A4}"/>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高度経済成長期に当たる昭和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年代から政令指定都市移行前後の昭和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年代にかけ集中整備した公共施設が耐用年数を迎えつつあることから、令和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は全国平均や類似団体より高い水準にある。政令指定都市移行後、行政区単位で図書館、スポーツセンター等を順次整備してきたことから、これらを含む図書館、体育館・プール等の有形固定資産減価償却率も全国団体や類似団体より高い水準になっているが、予防的に修繕や改修を行うことで、施設の機能を適正に維持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1,189,149
1,170,310
906.69
726,457,881
714,072,933
2,955,261
352,897,441
1,105,394,478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国の補正予算により普通交付税が追加で措置されたことなどが要因となり、令和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ポイントの悪化となっている。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43</xdr:row>
      <xdr:rowOff>135467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107544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135467</xdr:rowOff>
    </xdr:from>
    <xdr:to>
      <xdr:col>24</xdr:col>
      <xdr:colOff>12700</xdr:colOff>
      <xdr:row>43</xdr:row>
      <xdr:rowOff>135467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86783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6435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103310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6350</xdr:rowOff>
    </xdr:from>
    <xdr:to>
      <xdr:col>19</xdr:col>
      <xdr:colOff>184150</xdr:colOff>
      <xdr:row>39</xdr:row>
      <xdr:rowOff>107950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40</xdr:row>
      <xdr:rowOff>6350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8060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41927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41927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41927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97.6</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94.8</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これは、人件費、物件費及び補助費等が類似団体と比べて高い水準にあることが主な要因となっている。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引き続き、財政運営方針（令和２年度～令和５年度）に掲げた方策を着実に実行しながら財政の健全化に努めていく。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115509</xdr:rowOff>
    </xdr:from>
    <xdr:to>
      <xdr:col>23</xdr:col>
      <xdr:colOff>133350</xdr:colOff>
      <xdr:row>66</xdr:row>
      <xdr:rowOff>157238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9609"/>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129315</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4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157238</xdr:rowOff>
    </xdr:from>
    <xdr:to>
      <xdr:col>24</xdr:col>
      <xdr:colOff>12700</xdr:colOff>
      <xdr:row>66</xdr:row>
      <xdr:rowOff>157238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7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30436</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115509</xdr:rowOff>
    </xdr:from>
    <xdr:to>
      <xdr:col>24</xdr:col>
      <xdr:colOff>12700</xdr:colOff>
      <xdr:row>58</xdr:row>
      <xdr:rowOff>115509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29935</xdr:rowOff>
    </xdr:from>
    <xdr:to>
      <xdr:col>23</xdr:col>
      <xdr:colOff>133350</xdr:colOff>
      <xdr:row>67</xdr:row>
      <xdr:rowOff>8769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174185"/>
          <a:ext cx="8382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97262</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2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8769</xdr:rowOff>
    </xdr:from>
    <xdr:to>
      <xdr:col>19</xdr:col>
      <xdr:colOff>133350</xdr:colOff>
      <xdr:row>67</xdr:row>
      <xdr:rowOff>100693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495919"/>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94948</xdr:rowOff>
    </xdr:from>
    <xdr:to>
      <xdr:col>19</xdr:col>
      <xdr:colOff>184150</xdr:colOff>
      <xdr:row>67</xdr:row>
      <xdr:rowOff>25098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35275</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79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66222</xdr:rowOff>
    </xdr:from>
    <xdr:to>
      <xdr:col>15</xdr:col>
      <xdr:colOff>82550</xdr:colOff>
      <xdr:row>67</xdr:row>
      <xdr:rowOff>100693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5533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94948</xdr:rowOff>
    </xdr:from>
    <xdr:to>
      <xdr:col>15</xdr:col>
      <xdr:colOff>133350</xdr:colOff>
      <xdr:row>67</xdr:row>
      <xdr:rowOff>25098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35275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7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66222</xdr:rowOff>
    </xdr:from>
    <xdr:to>
      <xdr:col>11</xdr:col>
      <xdr:colOff>31750</xdr:colOff>
      <xdr:row>67</xdr:row>
      <xdr:rowOff>77712</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5533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26005</xdr:rowOff>
    </xdr:from>
    <xdr:to>
      <xdr:col>11</xdr:col>
      <xdr:colOff>82550</xdr:colOff>
      <xdr:row>66</xdr:row>
      <xdr:rowOff>127605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34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137782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1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48985</xdr:rowOff>
    </xdr:from>
    <xdr:to>
      <xdr:col>7</xdr:col>
      <xdr:colOff>31750</xdr:colOff>
      <xdr:row>66</xdr:row>
      <xdr:rowOff>150585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36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160762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3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150585</xdr:rowOff>
    </xdr:from>
    <xdr:to>
      <xdr:col>23</xdr:col>
      <xdr:colOff>184150</xdr:colOff>
      <xdr:row>65</xdr:row>
      <xdr:rowOff>80735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122662</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09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129419</xdr:rowOff>
    </xdr:from>
    <xdr:to>
      <xdr:col>19</xdr:col>
      <xdr:colOff>184150</xdr:colOff>
      <xdr:row>67</xdr:row>
      <xdr:rowOff>59569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44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44346</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53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49893</xdr:rowOff>
    </xdr:from>
    <xdr:to>
      <xdr:col>15</xdr:col>
      <xdr:colOff>133350</xdr:colOff>
      <xdr:row>67</xdr:row>
      <xdr:rowOff>151493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53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136270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62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15422</xdr:rowOff>
    </xdr:from>
    <xdr:to>
      <xdr:col>11</xdr:col>
      <xdr:colOff>82550</xdr:colOff>
      <xdr:row>67</xdr:row>
      <xdr:rowOff>117022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5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101799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58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26912</xdr:rowOff>
    </xdr:from>
    <xdr:to>
      <xdr:col>7</xdr:col>
      <xdr:colOff>31750</xdr:colOff>
      <xdr:row>67</xdr:row>
      <xdr:rowOff>128512</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5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113289</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60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164,752</a:t>
          </a:r>
          <a:r>
            <a:rPr kumimoji="1" lang="ja-JP" altLang="en-US" sz="1300">
              <a:latin typeface="ＭＳ Ｐゴシック" panose="020B0600070205080204" pitchFamily="50" charset="-128"/>
              <a:ea typeface="ＭＳ Ｐゴシック" panose="020B0600070205080204" pitchFamily="50" charset="-128"/>
            </a:rPr>
            <a:t>円と比べ</a:t>
          </a:r>
          <a:r>
            <a:rPr kumimoji="1" lang="en-US" altLang="ja-JP" sz="1300">
              <a:latin typeface="ＭＳ Ｐゴシック" panose="020B0600070205080204" pitchFamily="50" charset="-128"/>
              <a:ea typeface="ＭＳ Ｐゴシック" panose="020B0600070205080204" pitchFamily="50" charset="-128"/>
            </a:rPr>
            <a:t>11,130</a:t>
          </a:r>
          <a:r>
            <a:rPr kumimoji="1" lang="ja-JP" altLang="en-US" sz="1300">
              <a:latin typeface="ＭＳ Ｐゴシック" panose="020B0600070205080204" pitchFamily="50" charset="-128"/>
              <a:ea typeface="ＭＳ Ｐゴシック" panose="020B0600070205080204" pitchFamily="50" charset="-128"/>
            </a:rPr>
            <a:t>円増加して</a:t>
          </a:r>
          <a:r>
            <a:rPr kumimoji="1" lang="en-US" altLang="ja-JP" sz="1300">
              <a:latin typeface="ＭＳ Ｐゴシック" panose="020B0600070205080204" pitchFamily="50" charset="-128"/>
              <a:ea typeface="ＭＳ Ｐゴシック" panose="020B0600070205080204" pitchFamily="50" charset="-128"/>
            </a:rPr>
            <a:t>175,882</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これは人件費の人口１人当たりの金額が類似団体よりも高いことが主な要因となっている。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引き続き、財政運営方針（令和２年度～令和５年度）に掲げた人件費の削減について、正規職員と非正規職員との役割分担の整理や民間委託等による業務改革に係る検討を行い、取組を進めていく。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6198</xdr:rowOff>
    </xdr:from>
    <xdr:to>
      <xdr:col>23</xdr:col>
      <xdr:colOff>133350</xdr:colOff>
      <xdr:row>89</xdr:row>
      <xdr:rowOff>149789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93648"/>
          <a:ext cx="0" cy="1515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121866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8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149789</xdr:rowOff>
    </xdr:from>
    <xdr:to>
      <xdr:col>24</xdr:col>
      <xdr:colOff>12700</xdr:colOff>
      <xdr:row>89</xdr:row>
      <xdr:rowOff>149789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92575</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3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6198</xdr:rowOff>
    </xdr:from>
    <xdr:to>
      <xdr:col>24</xdr:col>
      <xdr:colOff>12700</xdr:colOff>
      <xdr:row>81</xdr:row>
      <xdr:rowOff>6198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9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21386</xdr:rowOff>
    </xdr:from>
    <xdr:to>
      <xdr:col>23</xdr:col>
      <xdr:colOff>133350</xdr:colOff>
      <xdr:row>85</xdr:row>
      <xdr:rowOff>62154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251736"/>
          <a:ext cx="838200" cy="3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105362</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35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88835</xdr:rowOff>
    </xdr:from>
    <xdr:to>
      <xdr:col>23</xdr:col>
      <xdr:colOff>184150</xdr:colOff>
      <xdr:row>85</xdr:row>
      <xdr:rowOff>18985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2933</xdr:rowOff>
    </xdr:from>
    <xdr:to>
      <xdr:col>19</xdr:col>
      <xdr:colOff>133350</xdr:colOff>
      <xdr:row>83</xdr:row>
      <xdr:rowOff>21386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061833"/>
          <a:ext cx="889000" cy="18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160813</xdr:rowOff>
    </xdr:from>
    <xdr:to>
      <xdr:col>19</xdr:col>
      <xdr:colOff>184150</xdr:colOff>
      <xdr:row>82</xdr:row>
      <xdr:rowOff>90963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04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101140</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81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139395</xdr:rowOff>
    </xdr:from>
    <xdr:to>
      <xdr:col>15</xdr:col>
      <xdr:colOff>82550</xdr:colOff>
      <xdr:row>82</xdr:row>
      <xdr:rowOff>2933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026845"/>
          <a:ext cx="889000" cy="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79035</xdr:rowOff>
    </xdr:from>
    <xdr:to>
      <xdr:col>15</xdr:col>
      <xdr:colOff>133350</xdr:colOff>
      <xdr:row>81</xdr:row>
      <xdr:rowOff>9185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79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19362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56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84620</xdr:rowOff>
    </xdr:from>
    <xdr:to>
      <xdr:col>11</xdr:col>
      <xdr:colOff>31750</xdr:colOff>
      <xdr:row>81</xdr:row>
      <xdr:rowOff>139395</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972070"/>
          <a:ext cx="889000" cy="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648</xdr:rowOff>
    </xdr:from>
    <xdr:to>
      <xdr:col>11</xdr:col>
      <xdr:colOff>82550</xdr:colOff>
      <xdr:row>80</xdr:row>
      <xdr:rowOff>102248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71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112425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48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170718</xdr:rowOff>
    </xdr:from>
    <xdr:to>
      <xdr:col>7</xdr:col>
      <xdr:colOff>31750</xdr:colOff>
      <xdr:row>80</xdr:row>
      <xdr:rowOff>100868</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71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111045</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48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11354</xdr:rowOff>
    </xdr:from>
    <xdr:to>
      <xdr:col>23</xdr:col>
      <xdr:colOff>184150</xdr:colOff>
      <xdr:row>85</xdr:row>
      <xdr:rowOff>112954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58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154881</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55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142036</xdr:rowOff>
    </xdr:from>
    <xdr:to>
      <xdr:col>19</xdr:col>
      <xdr:colOff>184150</xdr:colOff>
      <xdr:row>83</xdr:row>
      <xdr:rowOff>72186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20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56963</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287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123583</xdr:rowOff>
    </xdr:from>
    <xdr:to>
      <xdr:col>15</xdr:col>
      <xdr:colOff>133350</xdr:colOff>
      <xdr:row>82</xdr:row>
      <xdr:rowOff>53733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01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38510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0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88595</xdr:rowOff>
    </xdr:from>
    <xdr:to>
      <xdr:col>11</xdr:col>
      <xdr:colOff>82550</xdr:colOff>
      <xdr:row>82</xdr:row>
      <xdr:rowOff>18745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97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3522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06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33820</xdr:rowOff>
    </xdr:from>
    <xdr:to>
      <xdr:col>7</xdr:col>
      <xdr:colOff>31750</xdr:colOff>
      <xdr:row>81</xdr:row>
      <xdr:rowOff>135420</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92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120197</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00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国及び本市では給料表の改定は行われておらず、１００を下回る水準を維持している。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53339</xdr:rowOff>
    </xdr:from>
    <xdr:to>
      <xdr:col>81</xdr:col>
      <xdr:colOff>44450</xdr:colOff>
      <xdr:row>86</xdr:row>
      <xdr:rowOff>53339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98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53339</xdr:rowOff>
    </xdr:from>
    <xdr:to>
      <xdr:col>77</xdr:col>
      <xdr:colOff>44450</xdr:colOff>
      <xdr:row>86</xdr:row>
      <xdr:rowOff>77470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980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77470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82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86</xdr:row>
      <xdr:rowOff>125730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221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26670</xdr:rowOff>
    </xdr:from>
    <xdr:to>
      <xdr:col>68</xdr:col>
      <xdr:colOff>203200</xdr:colOff>
      <xdr:row>86</xdr:row>
      <xdr:rowOff>128270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2539</xdr:rowOff>
    </xdr:from>
    <xdr:to>
      <xdr:col>81</xdr:col>
      <xdr:colOff>95250</xdr:colOff>
      <xdr:row>86</xdr:row>
      <xdr:rowOff>104139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146066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2539</xdr:rowOff>
    </xdr:from>
    <xdr:to>
      <xdr:col>77</xdr:col>
      <xdr:colOff>95250</xdr:colOff>
      <xdr:row>86</xdr:row>
      <xdr:rowOff>104139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88916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113047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15257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正規職員の育児休業に伴う代替要員を正規職員により措置しているため、人口千人当たりの職員数が類似団体平均を上回っている。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引き続き、財政運営方針（令和２年度～令和５年度）に基づき、効果的・効率的に質の高い行政サービスを提供していくことが重要であることから、適正な職員数を確保していく。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66</xdr:row>
      <xdr:rowOff>10160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18014"/>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153687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10160</xdr:rowOff>
    </xdr:from>
    <xdr:to>
      <xdr:col>81</xdr:col>
      <xdr:colOff>133350</xdr:colOff>
      <xdr:row>66</xdr:row>
      <xdr:rowOff>10160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49022</xdr:rowOff>
    </xdr:from>
    <xdr:to>
      <xdr:col>81</xdr:col>
      <xdr:colOff>44450</xdr:colOff>
      <xdr:row>64</xdr:row>
      <xdr:rowOff>77978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02182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39133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9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22606</xdr:rowOff>
    </xdr:from>
    <xdr:to>
      <xdr:col>81</xdr:col>
      <xdr:colOff>95250</xdr:colOff>
      <xdr:row>62</xdr:row>
      <xdr:rowOff>124206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39624</xdr:rowOff>
    </xdr:from>
    <xdr:to>
      <xdr:col>77</xdr:col>
      <xdr:colOff>44450</xdr:colOff>
      <xdr:row>64</xdr:row>
      <xdr:rowOff>49022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69524"/>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8128</xdr:rowOff>
    </xdr:from>
    <xdr:to>
      <xdr:col>77</xdr:col>
      <xdr:colOff>95250</xdr:colOff>
      <xdr:row>62</xdr:row>
      <xdr:rowOff>109728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119905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133858</xdr:rowOff>
    </xdr:from>
    <xdr:to>
      <xdr:col>72</xdr:col>
      <xdr:colOff>203200</xdr:colOff>
      <xdr:row>62</xdr:row>
      <xdr:rowOff>39624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923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162814</xdr:rowOff>
    </xdr:from>
    <xdr:to>
      <xdr:col>73</xdr:col>
      <xdr:colOff>44450</xdr:colOff>
      <xdr:row>61</xdr:row>
      <xdr:rowOff>92964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103141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114554</xdr:rowOff>
    </xdr:from>
    <xdr:to>
      <xdr:col>68</xdr:col>
      <xdr:colOff>152400</xdr:colOff>
      <xdr:row>61</xdr:row>
      <xdr:rowOff>133858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730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90424</xdr:rowOff>
    </xdr:from>
    <xdr:to>
      <xdr:col>68</xdr:col>
      <xdr:colOff>203200</xdr:colOff>
      <xdr:row>61</xdr:row>
      <xdr:rowOff>20574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30751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80772</xdr:rowOff>
    </xdr:from>
    <xdr:to>
      <xdr:col>64</xdr:col>
      <xdr:colOff>152400</xdr:colOff>
      <xdr:row>61</xdr:row>
      <xdr:rowOff>10922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21099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27178</xdr:rowOff>
    </xdr:from>
    <xdr:to>
      <xdr:col>81</xdr:col>
      <xdr:colOff>95250</xdr:colOff>
      <xdr:row>64</xdr:row>
      <xdr:rowOff>128778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170705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97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169672</xdr:rowOff>
    </xdr:from>
    <xdr:to>
      <xdr:col>77</xdr:col>
      <xdr:colOff>95250</xdr:colOff>
      <xdr:row>64</xdr:row>
      <xdr:rowOff>99822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84599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160274</xdr:rowOff>
    </xdr:from>
    <xdr:to>
      <xdr:col>73</xdr:col>
      <xdr:colOff>44450</xdr:colOff>
      <xdr:row>62</xdr:row>
      <xdr:rowOff>90424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75201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83058</xdr:rowOff>
    </xdr:from>
    <xdr:to>
      <xdr:col>68</xdr:col>
      <xdr:colOff>203200</xdr:colOff>
      <xdr:row>62</xdr:row>
      <xdr:rowOff>13208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169435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63754</xdr:rowOff>
    </xdr:from>
    <xdr:to>
      <xdr:col>64</xdr:col>
      <xdr:colOff>152400</xdr:colOff>
      <xdr:row>61</xdr:row>
      <xdr:rowOff>165354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150131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11.7%</a:t>
          </a:r>
          <a:r>
            <a:rPr kumimoji="1" lang="ja-JP" altLang="en-US" sz="1100">
              <a:latin typeface="ＭＳ Ｐゴシック" panose="020B0600070205080204" pitchFamily="50" charset="-128"/>
              <a:ea typeface="ＭＳ Ｐゴシック" panose="020B0600070205080204" pitchFamily="50" charset="-128"/>
            </a:rPr>
            <a:t>と比べ</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ポイント改善して</a:t>
          </a:r>
          <a:r>
            <a:rPr kumimoji="1" lang="en-US" altLang="ja-JP" sz="1100">
              <a:latin typeface="ＭＳ Ｐゴシック" panose="020B0600070205080204" pitchFamily="50" charset="-128"/>
              <a:ea typeface="ＭＳ Ｐゴシック" panose="020B0600070205080204" pitchFamily="50" charset="-128"/>
            </a:rPr>
            <a:t>10.9%</a:t>
          </a:r>
          <a:r>
            <a:rPr kumimoji="1" lang="ja-JP" altLang="en-US" sz="1100">
              <a:latin typeface="ＭＳ Ｐゴシック" panose="020B0600070205080204" pitchFamily="50" charset="-128"/>
              <a:ea typeface="ＭＳ Ｐゴシック" panose="020B0600070205080204" pitchFamily="50" charset="-128"/>
            </a:rPr>
            <a:t>となっているが、類似団体平均を上回っている。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実質公債費比率が改善した主な要因は、普通交付税等の増加により分母である標準財政規模が増加したことである。</a:t>
          </a:r>
        </a:p>
        <a:p>
          <a:r>
            <a:rPr kumimoji="1" lang="ja-JP" altLang="en-US" sz="1100">
              <a:latin typeface="ＭＳ Ｐゴシック" panose="020B0600070205080204" pitchFamily="50" charset="-128"/>
              <a:ea typeface="ＭＳ Ｐゴシック" panose="020B0600070205080204" pitchFamily="50" charset="-128"/>
            </a:rPr>
            <a:t>実質公債比率が類似団体平均を上回っているのは、都市基盤の整備を積極的に進め、多額の市債を発行してきたことが要因である。</a:t>
          </a:r>
        </a:p>
        <a:p>
          <a:r>
            <a:rPr kumimoji="1" lang="ja-JP" altLang="en-US" sz="1100">
              <a:latin typeface="ＭＳ Ｐゴシック" panose="020B0600070205080204" pitchFamily="50" charset="-128"/>
              <a:ea typeface="ＭＳ Ｐゴシック" panose="020B0600070205080204" pitchFamily="50" charset="-128"/>
            </a:rPr>
            <a:t>引き続き、財政運営方針に沿って、市債残高の抑制に努め、短期の</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年債から長期の</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年債までバランスよく発行することで、長期的視点で金利負担の軽減に努めていく。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43</xdr:row>
      <xdr:rowOff>106741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330043"/>
          <a:ext cx="0" cy="1149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78818</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45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106741</xdr:rowOff>
    </xdr:from>
    <xdr:to>
      <xdr:col>81</xdr:col>
      <xdr:colOff>133350</xdr:colOff>
      <xdr:row>43</xdr:row>
      <xdr:rowOff>106741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47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3326</xdr:rowOff>
    </xdr:from>
    <xdr:to>
      <xdr:col>81</xdr:col>
      <xdr:colOff>44450</xdr:colOff>
      <xdr:row>43</xdr:row>
      <xdr:rowOff>95250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375676"/>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46765</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3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30238</xdr:rowOff>
    </xdr:from>
    <xdr:to>
      <xdr:col>81</xdr:col>
      <xdr:colOff>95250</xdr:colOff>
      <xdr:row>40</xdr:row>
      <xdr:rowOff>131838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95250</xdr:rowOff>
    </xdr:from>
    <xdr:to>
      <xdr:col>77</xdr:col>
      <xdr:colOff>44450</xdr:colOff>
      <xdr:row>44</xdr:row>
      <xdr:rowOff>4233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4676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84667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5480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53219</xdr:rowOff>
    </xdr:from>
    <xdr:to>
      <xdr:col>73</xdr:col>
      <xdr:colOff>44450</xdr:colOff>
      <xdr:row>40</xdr:row>
      <xdr:rowOff>154819</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164996</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84667</xdr:rowOff>
    </xdr:from>
    <xdr:to>
      <xdr:col>68</xdr:col>
      <xdr:colOff>152400</xdr:colOff>
      <xdr:row>44</xdr:row>
      <xdr:rowOff>165100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6284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123976</xdr:rowOff>
    </xdr:from>
    <xdr:to>
      <xdr:col>81</xdr:col>
      <xdr:colOff>95250</xdr:colOff>
      <xdr:row>43</xdr:row>
      <xdr:rowOff>54126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19853</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22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33867</xdr:rowOff>
    </xdr:from>
    <xdr:to>
      <xdr:col>68</xdr:col>
      <xdr:colOff>203200</xdr:colOff>
      <xdr:row>44</xdr:row>
      <xdr:rowOff>135467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120244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174.7</a:t>
          </a:r>
          <a:r>
            <a:rPr kumimoji="1" lang="ja-JP" altLang="en-US" sz="1100">
              <a:latin typeface="ＭＳ Ｐゴシック" panose="020B0600070205080204" pitchFamily="50" charset="-128"/>
              <a:ea typeface="ＭＳ Ｐゴシック" panose="020B0600070205080204" pitchFamily="50" charset="-128"/>
            </a:rPr>
            <a:t>％と比べ</a:t>
          </a:r>
          <a:r>
            <a:rPr kumimoji="1" lang="en-US" altLang="ja-JP" sz="1100">
              <a:latin typeface="ＭＳ Ｐゴシック" panose="020B0600070205080204" pitchFamily="50" charset="-128"/>
              <a:ea typeface="ＭＳ Ｐゴシック" panose="020B0600070205080204" pitchFamily="50" charset="-128"/>
            </a:rPr>
            <a:t>15.8</a:t>
          </a:r>
          <a:r>
            <a:rPr kumimoji="1" lang="ja-JP" altLang="en-US" sz="1100">
              <a:latin typeface="ＭＳ Ｐゴシック" panose="020B0600070205080204" pitchFamily="50" charset="-128"/>
              <a:ea typeface="ＭＳ Ｐゴシック" panose="020B0600070205080204" pitchFamily="50" charset="-128"/>
            </a:rPr>
            <a:t>ポイント改善して</a:t>
          </a:r>
          <a:r>
            <a:rPr kumimoji="1" lang="en-US" altLang="ja-JP" sz="1100">
              <a:latin typeface="ＭＳ Ｐゴシック" panose="020B0600070205080204" pitchFamily="50" charset="-128"/>
              <a:ea typeface="ＭＳ Ｐゴシック" panose="020B0600070205080204" pitchFamily="50" charset="-128"/>
            </a:rPr>
            <a:t>158.9</a:t>
          </a:r>
          <a:r>
            <a:rPr kumimoji="1" lang="ja-JP" altLang="en-US" sz="1100">
              <a:latin typeface="ＭＳ Ｐゴシック" panose="020B0600070205080204" pitchFamily="50" charset="-128"/>
              <a:ea typeface="ＭＳ Ｐゴシック" panose="020B0600070205080204" pitchFamily="50" charset="-128"/>
            </a:rPr>
            <a:t>％となっているが、類似団体平均を上回っている。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将来負担比率が改善した要因としては、普通交付税等の増加により分母である標準財政規模が増加したこと、また、財政調整基金等の積立てにより、分子である将来負担額から差し引く充当可能基金額が増加したことが挙げられる。</a:t>
          </a:r>
        </a:p>
        <a:p>
          <a:r>
            <a:rPr kumimoji="1" lang="ja-JP" altLang="en-US" sz="1100">
              <a:latin typeface="ＭＳ Ｐゴシック" panose="020B0600070205080204" pitchFamily="50" charset="-128"/>
              <a:ea typeface="ＭＳ Ｐゴシック" panose="020B0600070205080204" pitchFamily="50" charset="-128"/>
            </a:rPr>
            <a:t>将来負担比率が類似団体平均を上回っている主な要因は、都市基盤の整備を積極的に進め、多額の市債を発行してきたことなどである。</a:t>
          </a:r>
        </a:p>
        <a:p>
          <a:r>
            <a:rPr kumimoji="1" lang="ja-JP" altLang="en-US" sz="1100">
              <a:latin typeface="ＭＳ Ｐゴシック" panose="020B0600070205080204" pitchFamily="50" charset="-128"/>
              <a:ea typeface="ＭＳ Ｐゴシック" panose="020B0600070205080204" pitchFamily="50" charset="-128"/>
            </a:rPr>
            <a:t>引き続き、財政運営方針（令和２年度～令和５年度）に沿って、市債残高の抑制を図るなど、財政の健全化に努めていく。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140801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370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112878</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71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140801</xdr:rowOff>
    </xdr:from>
    <xdr:to>
      <xdr:col>81</xdr:col>
      <xdr:colOff>133350</xdr:colOff>
      <xdr:row>21</xdr:row>
      <xdr:rowOff>140801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48302</xdr:rowOff>
    </xdr:from>
    <xdr:to>
      <xdr:col>81</xdr:col>
      <xdr:colOff>44450</xdr:colOff>
      <xdr:row>22</xdr:row>
      <xdr:rowOff>3937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648752"/>
          <a:ext cx="838200" cy="12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7298</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750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162221</xdr:rowOff>
    </xdr:from>
    <xdr:to>
      <xdr:col>81</xdr:col>
      <xdr:colOff>95250</xdr:colOff>
      <xdr:row>17</xdr:row>
      <xdr:rowOff>92371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3937</xdr:rowOff>
    </xdr:from>
    <xdr:to>
      <xdr:col>77</xdr:col>
      <xdr:colOff>44450</xdr:colOff>
      <xdr:row>22</xdr:row>
      <xdr:rowOff>76327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7758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96943</xdr:rowOff>
    </xdr:from>
    <xdr:to>
      <xdr:col>77</xdr:col>
      <xdr:colOff>95250</xdr:colOff>
      <xdr:row>18</xdr:row>
      <xdr:rowOff>27093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37270</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78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76327</xdr:rowOff>
    </xdr:from>
    <xdr:to>
      <xdr:col>72</xdr:col>
      <xdr:colOff>203200</xdr:colOff>
      <xdr:row>22</xdr:row>
      <xdr:rowOff>130217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848227"/>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144399</xdr:rowOff>
    </xdr:from>
    <xdr:to>
      <xdr:col>73</xdr:col>
      <xdr:colOff>44450</xdr:colOff>
      <xdr:row>18</xdr:row>
      <xdr:rowOff>74549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84726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8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130217</xdr:rowOff>
    </xdr:from>
    <xdr:to>
      <xdr:col>68</xdr:col>
      <xdr:colOff>152400</xdr:colOff>
      <xdr:row>23</xdr:row>
      <xdr:rowOff>32766</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902117"/>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18796</xdr:rowOff>
    </xdr:from>
    <xdr:to>
      <xdr:col>68</xdr:col>
      <xdr:colOff>203200</xdr:colOff>
      <xdr:row>18</xdr:row>
      <xdr:rowOff>120396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130573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86360</xdr:rowOff>
    </xdr:from>
    <xdr:to>
      <xdr:col>64</xdr:col>
      <xdr:colOff>152400</xdr:colOff>
      <xdr:row>19</xdr:row>
      <xdr:rowOff>16510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26687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168952</xdr:rowOff>
    </xdr:from>
    <xdr:to>
      <xdr:col>81</xdr:col>
      <xdr:colOff>95250</xdr:colOff>
      <xdr:row>21</xdr:row>
      <xdr:rowOff>99102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59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64829</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493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124587</xdr:rowOff>
    </xdr:from>
    <xdr:to>
      <xdr:col>77</xdr:col>
      <xdr:colOff>95250</xdr:colOff>
      <xdr:row>22</xdr:row>
      <xdr:rowOff>54737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72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39514</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811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25527</xdr:rowOff>
    </xdr:from>
    <xdr:to>
      <xdr:col>73</xdr:col>
      <xdr:colOff>44450</xdr:colOff>
      <xdr:row>22</xdr:row>
      <xdr:rowOff>127127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79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111904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88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79417</xdr:rowOff>
    </xdr:from>
    <xdr:to>
      <xdr:col>68</xdr:col>
      <xdr:colOff>203200</xdr:colOff>
      <xdr:row>23</xdr:row>
      <xdr:rowOff>9567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85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165794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93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153416</xdr:rowOff>
    </xdr:from>
    <xdr:to>
      <xdr:col>64</xdr:col>
      <xdr:colOff>152400</xdr:colOff>
      <xdr:row>23</xdr:row>
      <xdr:rowOff>83566</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92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68343</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40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26</xdr:row>
      <xdr:rowOff>70757</xdr:rowOff>
    </xdr:from>
    <xdr:ext cx="9099176" cy="425758"/>
    <xdr:sp macro="" textlink="">
      <xdr:nvSpPr>
        <xdr:cNvPr id="475" name="テキスト ボックス 474">
          <a:extLst>
            <a:ext uri="{FF2B5EF4-FFF2-40B4-BE49-F238E27FC236}">
              <a16:creationId xmlns:a16="http://schemas.microsoft.com/office/drawing/2014/main" id="{6581D832-645A-4896-B970-0BEAE57F657F}"/>
            </a:ext>
          </a:extLst>
        </xdr:cNvPr>
        <xdr:cNvSpPr txBox="1"/>
      </xdr:nvSpPr>
      <xdr:spPr>
        <a:xfrm>
          <a:off x="698500" y="4316186"/>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1,189,149
1,170,310
906.69
726,457,881
714,072,933
2,955,261
352,897,441
1,105,394,478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a:t>
          </a:r>
          <a:r>
            <a:rPr kumimoji="1" lang="en-US" altLang="ja-JP" sz="1300">
              <a:latin typeface="ＭＳ Ｐゴシック" panose="020B0600070205080204" pitchFamily="50" charset="-128"/>
              <a:ea typeface="ＭＳ Ｐゴシック" panose="020B0600070205080204" pitchFamily="50" charset="-128"/>
            </a:rPr>
            <a:t>33.9</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32.1</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前年度を下回っているのは、定年退職者数の減少による退職手当の減等が主な要因である。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引き続き、財政運営方針（令和２年度～令和５年度）に掲げた方策を着実に実行しながら、義務的経費等の増加の抑制に努めていく。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61685</xdr:rowOff>
    </xdr:from>
    <xdr:to>
      <xdr:col>24</xdr:col>
      <xdr:colOff>25400</xdr:colOff>
      <xdr:row>42</xdr:row>
      <xdr:rowOff>12700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919685"/>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166205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159657</xdr:rowOff>
    </xdr:from>
    <xdr:to>
      <xdr:col>19</xdr:col>
      <xdr:colOff>187325</xdr:colOff>
      <xdr:row>42</xdr:row>
      <xdr:rowOff>12700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70176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133350</xdr:rowOff>
    </xdr:from>
    <xdr:to>
      <xdr:col>20</xdr:col>
      <xdr:colOff>38100</xdr:colOff>
      <xdr:row>40</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73677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159657</xdr:rowOff>
    </xdr:from>
    <xdr:to>
      <xdr:col>15</xdr:col>
      <xdr:colOff>98425</xdr:colOff>
      <xdr:row>41</xdr:row>
      <xdr:rowOff>53522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7017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68035</xdr:rowOff>
    </xdr:from>
    <xdr:to>
      <xdr:col>15</xdr:col>
      <xdr:colOff>149225</xdr:colOff>
      <xdr:row>39</xdr:row>
      <xdr:rowOff>169635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8362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53522</xdr:rowOff>
    </xdr:from>
    <xdr:to>
      <xdr:col>11</xdr:col>
      <xdr:colOff>9525</xdr:colOff>
      <xdr:row>41</xdr:row>
      <xdr:rowOff>151493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70829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68035</xdr:rowOff>
    </xdr:from>
    <xdr:to>
      <xdr:col>11</xdr:col>
      <xdr:colOff>60325</xdr:colOff>
      <xdr:row>39</xdr:row>
      <xdr:rowOff>169635</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8362</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100693</xdr:rowOff>
    </xdr:from>
    <xdr:to>
      <xdr:col>6</xdr:col>
      <xdr:colOff>171450</xdr:colOff>
      <xdr:row>40</xdr:row>
      <xdr:rowOff>30843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41020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10885</xdr:rowOff>
    </xdr:from>
    <xdr:to>
      <xdr:col>24</xdr:col>
      <xdr:colOff>76200</xdr:colOff>
      <xdr:row>40</xdr:row>
      <xdr:rowOff>112485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154412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133350</xdr:rowOff>
    </xdr:from>
    <xdr:to>
      <xdr:col>20</xdr:col>
      <xdr:colOff>38100</xdr:colOff>
      <xdr:row>42</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48277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24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108857</xdr:rowOff>
    </xdr:from>
    <xdr:to>
      <xdr:col>15</xdr:col>
      <xdr:colOff>149225</xdr:colOff>
      <xdr:row>41</xdr:row>
      <xdr:rowOff>39007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23784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2722</xdr:rowOff>
    </xdr:from>
    <xdr:to>
      <xdr:col>11</xdr:col>
      <xdr:colOff>60325</xdr:colOff>
      <xdr:row>41</xdr:row>
      <xdr:rowOff>104322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89099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11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100693</xdr:rowOff>
    </xdr:from>
    <xdr:to>
      <xdr:col>6</xdr:col>
      <xdr:colOff>171450</xdr:colOff>
      <xdr:row>42</xdr:row>
      <xdr:rowOff>30843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71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15620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引き続き、財政運営方針（令和２年度～令和５年度）に掲げた内部管理経費の削減などの方策を着実に実行しながら、物件費の節減に努めていく。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33386"/>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17</xdr:row>
      <xdr:rowOff>167821</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95184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167821</xdr:rowOff>
    </xdr:from>
    <xdr:to>
      <xdr:col>78</xdr:col>
      <xdr:colOff>69850</xdr:colOff>
      <xdr:row>19</xdr:row>
      <xdr:rowOff>4536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082471"/>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43543</xdr:rowOff>
    </xdr:from>
    <xdr:to>
      <xdr:col>78</xdr:col>
      <xdr:colOff>120650</xdr:colOff>
      <xdr:row>16</xdr:row>
      <xdr:rowOff>145143</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155320</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4536</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2131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78014</xdr:rowOff>
    </xdr:from>
    <xdr:to>
      <xdr:col>69</xdr:col>
      <xdr:colOff>92075</xdr:colOff>
      <xdr:row>18</xdr:row>
      <xdr:rowOff>127000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1641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149679</xdr:rowOff>
    </xdr:from>
    <xdr:to>
      <xdr:col>65</xdr:col>
      <xdr:colOff>53975</xdr:colOff>
      <xdr:row>16</xdr:row>
      <xdr:rowOff>79829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90006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129920</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125186</xdr:rowOff>
    </xdr:from>
    <xdr:to>
      <xdr:col>74</xdr:col>
      <xdr:colOff>31750</xdr:colOff>
      <xdr:row>19</xdr:row>
      <xdr:rowOff>55336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2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40113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2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27214</xdr:rowOff>
    </xdr:from>
    <xdr:to>
      <xdr:col>65</xdr:col>
      <xdr:colOff>53975</xdr:colOff>
      <xdr:row>18</xdr:row>
      <xdr:rowOff>128814</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1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113591</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これは、生活保護の保護率が類似団体平均に比べて低いことなどが主な要因である。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引き続き、財政運営方針（令和２年度～令和５年度）に掲げた方策を着実に実行しながら、義務的経費等の増加の抑制に努めていく。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1567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55</xdr:row>
      <xdr:rowOff>151493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5322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89099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86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94343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5812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10885</xdr:rowOff>
    </xdr:from>
    <xdr:to>
      <xdr:col>20</xdr:col>
      <xdr:colOff>38100</xdr:colOff>
      <xdr:row>58</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29028</xdr:rowOff>
    </xdr:from>
    <xdr:to>
      <xdr:col>15</xdr:col>
      <xdr:colOff>98425</xdr:colOff>
      <xdr:row>56</xdr:row>
      <xdr:rowOff>94343</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6302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56</xdr:row>
      <xdr:rowOff>29028</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5159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68234</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前年度から悪化したのは、橋りょうに係る維持補修費の増加などが主な要因である。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引き続き、財政運営方針（令和２年度～令和５年度）に掲げた方策を着実に実行し、コスト縮減等に努めていく。</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757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50800</xdr:rowOff>
    </xdr:from>
    <xdr:to>
      <xdr:col>82</xdr:col>
      <xdr:colOff>107950</xdr:colOff>
      <xdr:row>53</xdr:row>
      <xdr:rowOff>88900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137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86377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12700</xdr:rowOff>
    </xdr:from>
    <xdr:to>
      <xdr:col>78</xdr:col>
      <xdr:colOff>69850</xdr:colOff>
      <xdr:row>53</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099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57150</xdr:rowOff>
    </xdr:from>
    <xdr:to>
      <xdr:col>78</xdr:col>
      <xdr:colOff>120650</xdr:colOff>
      <xdr:row>56</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143527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12700</xdr:rowOff>
    </xdr:from>
    <xdr:to>
      <xdr:col>73</xdr:col>
      <xdr:colOff>180975</xdr:colOff>
      <xdr:row>53</xdr:row>
      <xdr:rowOff>12700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09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152400</xdr:rowOff>
    </xdr:from>
    <xdr:to>
      <xdr:col>74</xdr:col>
      <xdr:colOff>31750</xdr:colOff>
      <xdr:row>56</xdr:row>
      <xdr:rowOff>82550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67327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146050</xdr:rowOff>
    </xdr:from>
    <xdr:to>
      <xdr:col>69</xdr:col>
      <xdr:colOff>92075</xdr:colOff>
      <xdr:row>53</xdr:row>
      <xdr:rowOff>12700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061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38100</xdr:rowOff>
    </xdr:from>
    <xdr:to>
      <xdr:col>82</xdr:col>
      <xdr:colOff>158750</xdr:colOff>
      <xdr:row>53</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118127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0</xdr:rowOff>
    </xdr:from>
    <xdr:to>
      <xdr:col>78</xdr:col>
      <xdr:colOff>120650</xdr:colOff>
      <xdr:row>53</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111777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133350</xdr:rowOff>
    </xdr:from>
    <xdr:to>
      <xdr:col>74</xdr:col>
      <xdr:colOff>31750</xdr:colOff>
      <xdr:row>53</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133350</xdr:rowOff>
    </xdr:from>
    <xdr:to>
      <xdr:col>69</xdr:col>
      <xdr:colOff>142875</xdr:colOff>
      <xdr:row>53</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73677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95250</xdr:rowOff>
    </xdr:from>
    <xdr:to>
      <xdr:col>65</xdr:col>
      <xdr:colOff>53975</xdr:colOff>
      <xdr:row>53</xdr:row>
      <xdr:rowOff>25400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35577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これは、下水道事業に対する一般会計の負担が大きいことなどが主な要因である。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引き続き、財政運営方針（令和２年度～令和５年度）に基づき、下水道事業の経営改善などに努めていく。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734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46990</xdr:rowOff>
    </xdr:from>
    <xdr:to>
      <xdr:col>82</xdr:col>
      <xdr:colOff>107950</xdr:colOff>
      <xdr:row>41</xdr:row>
      <xdr:rowOff>115570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70764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127017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9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35560</xdr:rowOff>
    </xdr:from>
    <xdr:to>
      <xdr:col>78</xdr:col>
      <xdr:colOff>69850</xdr:colOff>
      <xdr:row>41</xdr:row>
      <xdr:rowOff>115570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8935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30480</xdr:rowOff>
    </xdr:from>
    <xdr:to>
      <xdr:col>78</xdr:col>
      <xdr:colOff>120650</xdr:colOff>
      <xdr:row>38</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142257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1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35560</xdr:rowOff>
    </xdr:from>
    <xdr:to>
      <xdr:col>73</xdr:col>
      <xdr:colOff>180975</xdr:colOff>
      <xdr:row>40</xdr:row>
      <xdr:rowOff>58420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893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99060</xdr:rowOff>
    </xdr:from>
    <xdr:to>
      <xdr:col>74</xdr:col>
      <xdr:colOff>31750</xdr:colOff>
      <xdr:row>39</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39387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58420</xdr:rowOff>
    </xdr:from>
    <xdr:to>
      <xdr:col>69</xdr:col>
      <xdr:colOff>92075</xdr:colOff>
      <xdr:row>40</xdr:row>
      <xdr:rowOff>81280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916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144780</xdr:rowOff>
    </xdr:from>
    <xdr:to>
      <xdr:col>69</xdr:col>
      <xdr:colOff>142875</xdr:colOff>
      <xdr:row>39</xdr:row>
      <xdr:rowOff>74930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85107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130827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167640</xdr:rowOff>
    </xdr:from>
    <xdr:to>
      <xdr:col>82</xdr:col>
      <xdr:colOff>158750</xdr:colOff>
      <xdr:row>41</xdr:row>
      <xdr:rowOff>97790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76217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64770</xdr:rowOff>
    </xdr:from>
    <xdr:to>
      <xdr:col>78</xdr:col>
      <xdr:colOff>120650</xdr:colOff>
      <xdr:row>41</xdr:row>
      <xdr:rowOff>166370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151147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718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156210</xdr:rowOff>
    </xdr:from>
    <xdr:to>
      <xdr:col>74</xdr:col>
      <xdr:colOff>31750</xdr:colOff>
      <xdr:row>40</xdr:row>
      <xdr:rowOff>86360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71137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7620</xdr:rowOff>
    </xdr:from>
    <xdr:to>
      <xdr:col>69</xdr:col>
      <xdr:colOff>142875</xdr:colOff>
      <xdr:row>40</xdr:row>
      <xdr:rowOff>109220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93997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30480</xdr:rowOff>
    </xdr:from>
    <xdr:to>
      <xdr:col>65</xdr:col>
      <xdr:colOff>53975</xdr:colOff>
      <xdr:row>40</xdr:row>
      <xdr:rowOff>132080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116857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これは、新型コロナウイルス感染症対策の影響に伴う市税の一時的な減収に対して令和２年度に発行した猶予特例債の償還（約</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億円）が生じたことなどが主な要因である。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引き続き、財政運営方針に沿って、市債残高の抑制や、短期の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年債から長期の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年債までバランスよく発行することで、長期的視点で金利負担の軽減に努めていく。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81</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47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22877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50800</xdr:rowOff>
    </xdr:from>
    <xdr:to>
      <xdr:col>24</xdr:col>
      <xdr:colOff>114300</xdr:colOff>
      <xdr:row>81</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107950</xdr:rowOff>
    </xdr:from>
    <xdr:to>
      <xdr:col>24</xdr:col>
      <xdr:colOff>25400</xdr:colOff>
      <xdr:row>77</xdr:row>
      <xdr:rowOff>146050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30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79</xdr:row>
      <xdr:rowOff>50800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3096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76200</xdr:rowOff>
    </xdr:from>
    <xdr:to>
      <xdr:col>20</xdr:col>
      <xdr:colOff>38100</xdr:colOff>
      <xdr:row>78</xdr:row>
      <xdr:rowOff>6350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162577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31750</xdr:rowOff>
    </xdr:from>
    <xdr:to>
      <xdr:col>15</xdr:col>
      <xdr:colOff>98425</xdr:colOff>
      <xdr:row>79</xdr:row>
      <xdr:rowOff>50800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57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114300</xdr:rowOff>
    </xdr:from>
    <xdr:to>
      <xdr:col>15</xdr:col>
      <xdr:colOff>149225</xdr:colOff>
      <xdr:row>78</xdr:row>
      <xdr:rowOff>44450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54627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31750</xdr:rowOff>
    </xdr:from>
    <xdr:to>
      <xdr:col>11</xdr:col>
      <xdr:colOff>9525</xdr:colOff>
      <xdr:row>79</xdr:row>
      <xdr:rowOff>146050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57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57150</xdr:rowOff>
    </xdr:from>
    <xdr:to>
      <xdr:col>6</xdr:col>
      <xdr:colOff>171450</xdr:colOff>
      <xdr:row>78</xdr:row>
      <xdr:rowOff>158750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168927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67327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57150</xdr:rowOff>
    </xdr:from>
    <xdr:to>
      <xdr:col>20</xdr:col>
      <xdr:colOff>38100</xdr:colOff>
      <xdr:row>77</xdr:row>
      <xdr:rowOff>158750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168927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0</xdr:rowOff>
    </xdr:from>
    <xdr:to>
      <xdr:col>15</xdr:col>
      <xdr:colOff>149225</xdr:colOff>
      <xdr:row>79</xdr:row>
      <xdr:rowOff>101600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86377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152400</xdr:rowOff>
    </xdr:from>
    <xdr:to>
      <xdr:col>11</xdr:col>
      <xdr:colOff>60325</xdr:colOff>
      <xdr:row>79</xdr:row>
      <xdr:rowOff>82550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67327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a:t>
          </a:r>
          <a:r>
            <a:rPr kumimoji="1" lang="en-US" altLang="ja-JP" sz="1300">
              <a:latin typeface="ＭＳ Ｐゴシック" panose="020B0600070205080204" pitchFamily="50" charset="-128"/>
              <a:ea typeface="ＭＳ Ｐゴシック" panose="020B0600070205080204" pitchFamily="50" charset="-128"/>
            </a:rPr>
            <a:t>79.4</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76.4</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扶助費は類似団体平均を下回っている一方で、物件費及び補助費等が類似団体平均を上回っており、その結果類似団体平均とほぼ同水準で推移している。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引き続き、財政運営方針（令和２年度～令和５年度）に掲げた方策を着実に実行し、コスト縮減等に努めていく。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107950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547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76200</xdr:rowOff>
    </xdr:from>
    <xdr:to>
      <xdr:col>82</xdr:col>
      <xdr:colOff>107950</xdr:colOff>
      <xdr:row>80</xdr:row>
      <xdr:rowOff>114300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34493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31750</xdr:rowOff>
    </xdr:from>
    <xdr:to>
      <xdr:col>82</xdr:col>
      <xdr:colOff>158750</xdr:colOff>
      <xdr:row>77</xdr:row>
      <xdr:rowOff>133350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25400</xdr:rowOff>
    </xdr:from>
    <xdr:to>
      <xdr:col>78</xdr:col>
      <xdr:colOff>69850</xdr:colOff>
      <xdr:row>80</xdr:row>
      <xdr:rowOff>114300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3741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12700</xdr:rowOff>
    </xdr:from>
    <xdr:to>
      <xdr:col>78</xdr:col>
      <xdr:colOff>120650</xdr:colOff>
      <xdr:row>80</xdr:row>
      <xdr:rowOff>114300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0</xdr:rowOff>
    </xdr:from>
    <xdr:to>
      <xdr:col>73</xdr:col>
      <xdr:colOff>180975</xdr:colOff>
      <xdr:row>80</xdr:row>
      <xdr:rowOff>25400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716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158750</xdr:rowOff>
    </xdr:from>
    <xdr:to>
      <xdr:col>74</xdr:col>
      <xdr:colOff>31750</xdr:colOff>
      <xdr:row>80</xdr:row>
      <xdr:rowOff>88900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73677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7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107950</xdr:rowOff>
    </xdr:from>
    <xdr:to>
      <xdr:col>69</xdr:col>
      <xdr:colOff>92075</xdr:colOff>
      <xdr:row>80</xdr:row>
      <xdr:rowOff>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3652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69850</xdr:rowOff>
    </xdr:from>
    <xdr:to>
      <xdr:col>69</xdr:col>
      <xdr:colOff>142875</xdr:colOff>
      <xdr:row>80</xdr:row>
      <xdr:rowOff>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6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31750</xdr:rowOff>
    </xdr:from>
    <xdr:to>
      <xdr:col>65</xdr:col>
      <xdr:colOff>53975</xdr:colOff>
      <xdr:row>79</xdr:row>
      <xdr:rowOff>133350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5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25400</xdr:rowOff>
    </xdr:from>
    <xdr:to>
      <xdr:col>82</xdr:col>
      <xdr:colOff>158750</xdr:colOff>
      <xdr:row>78</xdr:row>
      <xdr:rowOff>127000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168927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63500</xdr:rowOff>
    </xdr:from>
    <xdr:to>
      <xdr:col>78</xdr:col>
      <xdr:colOff>120650</xdr:colOff>
      <xdr:row>80</xdr:row>
      <xdr:rowOff>165100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149877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86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146050</xdr:rowOff>
    </xdr:from>
    <xdr:to>
      <xdr:col>74</xdr:col>
      <xdr:colOff>31750</xdr:colOff>
      <xdr:row>80</xdr:row>
      <xdr:rowOff>76200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120650</xdr:rowOff>
    </xdr:from>
    <xdr:to>
      <xdr:col>69</xdr:col>
      <xdr:colOff>142875</xdr:colOff>
      <xdr:row>80</xdr:row>
      <xdr:rowOff>50800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35577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57150</xdr:rowOff>
    </xdr:from>
    <xdr:to>
      <xdr:col>65</xdr:col>
      <xdr:colOff>53975</xdr:colOff>
      <xdr:row>79</xdr:row>
      <xdr:rowOff>158750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143527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54648</xdr:rowOff>
    </xdr:from>
    <xdr:to>
      <xdr:col>29</xdr:col>
      <xdr:colOff>127000</xdr:colOff>
      <xdr:row>20</xdr:row>
      <xdr:rowOff>11824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59673"/>
          <a:ext cx="0" cy="1328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11824</xdr:rowOff>
    </xdr:from>
    <xdr:to>
      <xdr:col>30</xdr:col>
      <xdr:colOff>25400</xdr:colOff>
      <xdr:row>20</xdr:row>
      <xdr:rowOff>11824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84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141025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54648</xdr:rowOff>
    </xdr:from>
    <xdr:to>
      <xdr:col>30</xdr:col>
      <xdr:colOff>25400</xdr:colOff>
      <xdr:row>12</xdr:row>
      <xdr:rowOff>54648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59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91338</xdr:rowOff>
    </xdr:from>
    <xdr:to>
      <xdr:col>29</xdr:col>
      <xdr:colOff>127000</xdr:colOff>
      <xdr:row>13</xdr:row>
      <xdr:rowOff>117932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67813"/>
          <a:ext cx="647700" cy="26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3014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2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30937</xdr:rowOff>
    </xdr:from>
    <xdr:to>
      <xdr:col>29</xdr:col>
      <xdr:colOff>177800</xdr:colOff>
      <xdr:row>15</xdr:row>
      <xdr:rowOff>132537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117932</xdr:rowOff>
    </xdr:from>
    <xdr:to>
      <xdr:col>26</xdr:col>
      <xdr:colOff>50800</xdr:colOff>
      <xdr:row>14</xdr:row>
      <xdr:rowOff>10300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94407"/>
          <a:ext cx="698500" cy="63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38138</xdr:rowOff>
    </xdr:from>
    <xdr:to>
      <xdr:col>26</xdr:col>
      <xdr:colOff>101600</xdr:colOff>
      <xdr:row>15</xdr:row>
      <xdr:rowOff>139738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124515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163728</xdr:rowOff>
    </xdr:from>
    <xdr:to>
      <xdr:col>22</xdr:col>
      <xdr:colOff>114300</xdr:colOff>
      <xdr:row>14</xdr:row>
      <xdr:rowOff>10300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440203"/>
          <a:ext cx="698500" cy="18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71285</xdr:rowOff>
    </xdr:from>
    <xdr:to>
      <xdr:col>22</xdr:col>
      <xdr:colOff>165100</xdr:colOff>
      <xdr:row>16</xdr:row>
      <xdr:rowOff>1435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157662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163728</xdr:rowOff>
    </xdr:from>
    <xdr:to>
      <xdr:col>18</xdr:col>
      <xdr:colOff>177800</xdr:colOff>
      <xdr:row>14</xdr:row>
      <xdr:rowOff>13157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440203"/>
          <a:ext cx="698500" cy="20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77686</xdr:rowOff>
    </xdr:from>
    <xdr:to>
      <xdr:col>19</xdr:col>
      <xdr:colOff>38100</xdr:colOff>
      <xdr:row>16</xdr:row>
      <xdr:rowOff>7836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164063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85649</xdr:rowOff>
    </xdr:from>
    <xdr:to>
      <xdr:col>15</xdr:col>
      <xdr:colOff>101600</xdr:colOff>
      <xdr:row>16</xdr:row>
      <xdr:rowOff>15799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05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40538</xdr:rowOff>
    </xdr:from>
    <xdr:to>
      <xdr:col>29</xdr:col>
      <xdr:colOff>177800</xdr:colOff>
      <xdr:row>13</xdr:row>
      <xdr:rowOff>142138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17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57065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6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67132</xdr:rowOff>
    </xdr:from>
    <xdr:to>
      <xdr:col>26</xdr:col>
      <xdr:colOff>101600</xdr:colOff>
      <xdr:row>13</xdr:row>
      <xdr:rowOff>168732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43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7459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12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130950</xdr:rowOff>
    </xdr:from>
    <xdr:to>
      <xdr:col>22</xdr:col>
      <xdr:colOff>165100</xdr:colOff>
      <xdr:row>14</xdr:row>
      <xdr:rowOff>61100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07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71277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7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112928</xdr:rowOff>
    </xdr:from>
    <xdr:to>
      <xdr:col>19</xdr:col>
      <xdr:colOff>38100</xdr:colOff>
      <xdr:row>14</xdr:row>
      <xdr:rowOff>43078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389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53255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5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133807</xdr:rowOff>
    </xdr:from>
    <xdr:to>
      <xdr:col>15</xdr:col>
      <xdr:colOff>101600</xdr:colOff>
      <xdr:row>14</xdr:row>
      <xdr:rowOff>63957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10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74134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7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67975</xdr:rowOff>
    </xdr:from>
    <xdr:to>
      <xdr:col>29</xdr:col>
      <xdr:colOff>127000</xdr:colOff>
      <xdr:row>37</xdr:row>
      <xdr:rowOff>173909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2525"/>
          <a:ext cx="0" cy="1306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145986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173909</xdr:rowOff>
    </xdr:from>
    <xdr:to>
      <xdr:col>30</xdr:col>
      <xdr:colOff>25400</xdr:colOff>
      <xdr:row>37</xdr:row>
      <xdr:rowOff>173909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325802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67975</xdr:rowOff>
    </xdr:from>
    <xdr:to>
      <xdr:col>30</xdr:col>
      <xdr:colOff>25400</xdr:colOff>
      <xdr:row>33</xdr:row>
      <xdr:rowOff>67975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25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32817</xdr:rowOff>
    </xdr:from>
    <xdr:to>
      <xdr:col>29</xdr:col>
      <xdr:colOff>127000</xdr:colOff>
      <xdr:row>34</xdr:row>
      <xdr:rowOff>43241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300267"/>
          <a:ext cx="647700" cy="10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336130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3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21153</xdr:rowOff>
    </xdr:from>
    <xdr:to>
      <xdr:col>29</xdr:col>
      <xdr:colOff>177800</xdr:colOff>
      <xdr:row>35</xdr:row>
      <xdr:rowOff>122753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31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250581</xdr:rowOff>
    </xdr:from>
    <xdr:to>
      <xdr:col>26</xdr:col>
      <xdr:colOff>50800</xdr:colOff>
      <xdr:row>34</xdr:row>
      <xdr:rowOff>43241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175131"/>
          <a:ext cx="698500" cy="135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11735</xdr:rowOff>
    </xdr:from>
    <xdr:to>
      <xdr:col>26</xdr:col>
      <xdr:colOff>101600</xdr:colOff>
      <xdr:row>35</xdr:row>
      <xdr:rowOff>113335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98112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0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206599</xdr:rowOff>
    </xdr:from>
    <xdr:to>
      <xdr:col>22</xdr:col>
      <xdr:colOff>114300</xdr:colOff>
      <xdr:row>33</xdr:row>
      <xdr:rowOff>250581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131149"/>
          <a:ext cx="698500" cy="4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30114</xdr:rowOff>
    </xdr:from>
    <xdr:to>
      <xdr:col>22</xdr:col>
      <xdr:colOff>165100</xdr:colOff>
      <xdr:row>35</xdr:row>
      <xdr:rowOff>131714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4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116491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2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206599</xdr:rowOff>
    </xdr:from>
    <xdr:to>
      <xdr:col>18</xdr:col>
      <xdr:colOff>177800</xdr:colOff>
      <xdr:row>33</xdr:row>
      <xdr:rowOff>224521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131149"/>
          <a:ext cx="698500" cy="17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16718</xdr:rowOff>
    </xdr:from>
    <xdr:to>
      <xdr:col>19</xdr:col>
      <xdr:colOff>38100</xdr:colOff>
      <xdr:row>35</xdr:row>
      <xdr:rowOff>118318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103095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1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48082</xdr:rowOff>
    </xdr:from>
    <xdr:to>
      <xdr:col>15</xdr:col>
      <xdr:colOff>101600</xdr:colOff>
      <xdr:row>35</xdr:row>
      <xdr:rowOff>149682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134459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324917</xdr:rowOff>
    </xdr:from>
    <xdr:to>
      <xdr:col>29</xdr:col>
      <xdr:colOff>177800</xdr:colOff>
      <xdr:row>34</xdr:row>
      <xdr:rowOff>83617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249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169994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09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335341</xdr:rowOff>
    </xdr:from>
    <xdr:to>
      <xdr:col>26</xdr:col>
      <xdr:colOff>101600</xdr:colOff>
      <xdr:row>34</xdr:row>
      <xdr:rowOff>94041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259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104218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028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199781</xdr:rowOff>
    </xdr:from>
    <xdr:to>
      <xdr:col>22</xdr:col>
      <xdr:colOff>165100</xdr:colOff>
      <xdr:row>33</xdr:row>
      <xdr:rowOff>301381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124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140108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589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155799</xdr:rowOff>
    </xdr:from>
    <xdr:to>
      <xdr:col>19</xdr:col>
      <xdr:colOff>38100</xdr:colOff>
      <xdr:row>33</xdr:row>
      <xdr:rowOff>257399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080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96126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584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173721</xdr:rowOff>
    </xdr:from>
    <xdr:to>
      <xdr:col>15</xdr:col>
      <xdr:colOff>101600</xdr:colOff>
      <xdr:row>33</xdr:row>
      <xdr:rowOff>275321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098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114048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58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1,189,149
1,170,310
906.69
726,457,881
714,072,933
2,955,261
352,897,441
1,105,394,478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4788</xdr:rowOff>
    </xdr:from>
    <xdr:to>
      <xdr:col>24</xdr:col>
      <xdr:colOff>62865</xdr:colOff>
      <xdr:row>38</xdr:row>
      <xdr:rowOff>56756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288"/>
          <a:ext cx="1270" cy="1423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60583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56756</xdr:rowOff>
    </xdr:from>
    <xdr:to>
      <xdr:col>24</xdr:col>
      <xdr:colOff>152400</xdr:colOff>
      <xdr:row>38</xdr:row>
      <xdr:rowOff>56756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122915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4788</xdr:rowOff>
    </xdr:from>
    <xdr:to>
      <xdr:col>24</xdr:col>
      <xdr:colOff>152400</xdr:colOff>
      <xdr:row>30</xdr:row>
      <xdr:rowOff>4788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3149</xdr:rowOff>
    </xdr:from>
    <xdr:to>
      <xdr:col>24</xdr:col>
      <xdr:colOff>63500</xdr:colOff>
      <xdr:row>31</xdr:row>
      <xdr:rowOff>18733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318099"/>
          <a:ext cx="8382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31970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89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53543</xdr:rowOff>
    </xdr:from>
    <xdr:to>
      <xdr:col>24</xdr:col>
      <xdr:colOff>114300</xdr:colOff>
      <xdr:row>33</xdr:row>
      <xdr:rowOff>155143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18733</xdr:rowOff>
    </xdr:from>
    <xdr:to>
      <xdr:col>19</xdr:col>
      <xdr:colOff>177800</xdr:colOff>
      <xdr:row>32</xdr:row>
      <xdr:rowOff>44450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333683"/>
          <a:ext cx="889000" cy="19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64592</xdr:rowOff>
    </xdr:from>
    <xdr:to>
      <xdr:col>20</xdr:col>
      <xdr:colOff>38100</xdr:colOff>
      <xdr:row>33</xdr:row>
      <xdr:rowOff>166192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157319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1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170028</xdr:rowOff>
    </xdr:from>
    <xdr:to>
      <xdr:col>15</xdr:col>
      <xdr:colOff>50800</xdr:colOff>
      <xdr:row>32</xdr:row>
      <xdr:rowOff>44450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484978"/>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136030</xdr:rowOff>
    </xdr:from>
    <xdr:to>
      <xdr:col>15</xdr:col>
      <xdr:colOff>101600</xdr:colOff>
      <xdr:row>34</xdr:row>
      <xdr:rowOff>66180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57307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150368</xdr:rowOff>
    </xdr:from>
    <xdr:to>
      <xdr:col>10</xdr:col>
      <xdr:colOff>114300</xdr:colOff>
      <xdr:row>31</xdr:row>
      <xdr:rowOff>170028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465318"/>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141364</xdr:rowOff>
    </xdr:from>
    <xdr:to>
      <xdr:col>10</xdr:col>
      <xdr:colOff>165100</xdr:colOff>
      <xdr:row>34</xdr:row>
      <xdr:rowOff>71514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62641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9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136944</xdr:rowOff>
    </xdr:from>
    <xdr:to>
      <xdr:col>6</xdr:col>
      <xdr:colOff>38100</xdr:colOff>
      <xdr:row>34</xdr:row>
      <xdr:rowOff>67094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58221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8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123799</xdr:rowOff>
    </xdr:from>
    <xdr:to>
      <xdr:col>24</xdr:col>
      <xdr:colOff>114300</xdr:colOff>
      <xdr:row>31</xdr:row>
      <xdr:rowOff>53949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26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146676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1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139383</xdr:rowOff>
    </xdr:from>
    <xdr:to>
      <xdr:col>20</xdr:col>
      <xdr:colOff>38100</xdr:colOff>
      <xdr:row>31</xdr:row>
      <xdr:rowOff>69533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28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86060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058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165100</xdr:rowOff>
    </xdr:from>
    <xdr:to>
      <xdr:col>15</xdr:col>
      <xdr:colOff>101600</xdr:colOff>
      <xdr:row>32</xdr:row>
      <xdr:rowOff>95250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4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111777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25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119228</xdr:rowOff>
    </xdr:from>
    <xdr:to>
      <xdr:col>10</xdr:col>
      <xdr:colOff>165100</xdr:colOff>
      <xdr:row>32</xdr:row>
      <xdr:rowOff>49378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43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65905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20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99568</xdr:rowOff>
    </xdr:from>
    <xdr:to>
      <xdr:col>6</xdr:col>
      <xdr:colOff>38100</xdr:colOff>
      <xdr:row>32</xdr:row>
      <xdr:rowOff>29718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4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46245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189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2736</xdr:rowOff>
    </xdr:from>
    <xdr:to>
      <xdr:col>24</xdr:col>
      <xdr:colOff>62865</xdr:colOff>
      <xdr:row>56</xdr:row>
      <xdr:rowOff>160209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46686"/>
          <a:ext cx="1270" cy="1014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164036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160209</xdr:rowOff>
    </xdr:from>
    <xdr:to>
      <xdr:col>24</xdr:col>
      <xdr:colOff>152400</xdr:colOff>
      <xdr:row>56</xdr:row>
      <xdr:rowOff>160209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6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120863</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2736</xdr:rowOff>
    </xdr:from>
    <xdr:to>
      <xdr:col>24</xdr:col>
      <xdr:colOff>152400</xdr:colOff>
      <xdr:row>51</xdr:row>
      <xdr:rowOff>2736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4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67593</xdr:rowOff>
    </xdr:from>
    <xdr:to>
      <xdr:col>24</xdr:col>
      <xdr:colOff>63500</xdr:colOff>
      <xdr:row>57</xdr:row>
      <xdr:rowOff>13284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97343"/>
          <a:ext cx="838200" cy="28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66220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53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43343</xdr:rowOff>
    </xdr:from>
    <xdr:to>
      <xdr:col>24</xdr:col>
      <xdr:colOff>114300</xdr:colOff>
      <xdr:row>54</xdr:row>
      <xdr:rowOff>144943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165597</xdr:rowOff>
    </xdr:from>
    <xdr:to>
      <xdr:col>19</xdr:col>
      <xdr:colOff>177800</xdr:colOff>
      <xdr:row>57</xdr:row>
      <xdr:rowOff>13284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766797"/>
          <a:ext cx="8890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108429</xdr:rowOff>
    </xdr:from>
    <xdr:to>
      <xdr:col>20</xdr:col>
      <xdr:colOff>38100</xdr:colOff>
      <xdr:row>57</xdr:row>
      <xdr:rowOff>38579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55106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165597</xdr:rowOff>
    </xdr:from>
    <xdr:to>
      <xdr:col>15</xdr:col>
      <xdr:colOff>50800</xdr:colOff>
      <xdr:row>57</xdr:row>
      <xdr:rowOff>53616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66797"/>
          <a:ext cx="889000" cy="5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86353</xdr:rowOff>
    </xdr:from>
    <xdr:to>
      <xdr:col>15</xdr:col>
      <xdr:colOff>101600</xdr:colOff>
      <xdr:row>58</xdr:row>
      <xdr:rowOff>16503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7630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53616</xdr:rowOff>
    </xdr:from>
    <xdr:to>
      <xdr:col>10</xdr:col>
      <xdr:colOff>114300</xdr:colOff>
      <xdr:row>57</xdr:row>
      <xdr:rowOff>93131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26266"/>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158068</xdr:rowOff>
    </xdr:from>
    <xdr:to>
      <xdr:col>10</xdr:col>
      <xdr:colOff>165100</xdr:colOff>
      <xdr:row>58</xdr:row>
      <xdr:rowOff>88218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79345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138343</xdr:rowOff>
    </xdr:from>
    <xdr:to>
      <xdr:col>6</xdr:col>
      <xdr:colOff>38100</xdr:colOff>
      <xdr:row>58</xdr:row>
      <xdr:rowOff>68493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59620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0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16793</xdr:rowOff>
    </xdr:from>
    <xdr:to>
      <xdr:col>24</xdr:col>
      <xdr:colOff>114300</xdr:colOff>
      <xdr:row>55</xdr:row>
      <xdr:rowOff>118393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166670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2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133934</xdr:rowOff>
    </xdr:from>
    <xdr:to>
      <xdr:col>20</xdr:col>
      <xdr:colOff>38100</xdr:colOff>
      <xdr:row>57</xdr:row>
      <xdr:rowOff>64084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55211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114797</xdr:rowOff>
    </xdr:from>
    <xdr:to>
      <xdr:col>15</xdr:col>
      <xdr:colOff>101600</xdr:colOff>
      <xdr:row>57</xdr:row>
      <xdr:rowOff>44947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1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61474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2816</xdr:rowOff>
    </xdr:from>
    <xdr:to>
      <xdr:col>10</xdr:col>
      <xdr:colOff>165100</xdr:colOff>
      <xdr:row>57</xdr:row>
      <xdr:rowOff>104416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120943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5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42331</xdr:rowOff>
    </xdr:from>
    <xdr:to>
      <xdr:col>6</xdr:col>
      <xdr:colOff>38100</xdr:colOff>
      <xdr:row>57</xdr:row>
      <xdr:rowOff>143931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160458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9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131166</xdr:rowOff>
    </xdr:from>
    <xdr:to>
      <xdr:col>24</xdr:col>
      <xdr:colOff>62865</xdr:colOff>
      <xdr:row>77</xdr:row>
      <xdr:rowOff>126061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2666"/>
          <a:ext cx="1270" cy="119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129888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33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126061</xdr:rowOff>
    </xdr:from>
    <xdr:to>
      <xdr:col>24</xdr:col>
      <xdr:colOff>152400</xdr:colOff>
      <xdr:row>77</xdr:row>
      <xdr:rowOff>126061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32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77843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131166</xdr:rowOff>
    </xdr:from>
    <xdr:to>
      <xdr:col>24</xdr:col>
      <xdr:colOff>152400</xdr:colOff>
      <xdr:row>70</xdr:row>
      <xdr:rowOff>131166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26391</xdr:rowOff>
    </xdr:from>
    <xdr:to>
      <xdr:col>24</xdr:col>
      <xdr:colOff>63500</xdr:colOff>
      <xdr:row>77</xdr:row>
      <xdr:rowOff>140919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28041"/>
          <a:ext cx="838200" cy="1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131818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1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108941</xdr:rowOff>
    </xdr:from>
    <xdr:to>
      <xdr:col>24</xdr:col>
      <xdr:colOff>114300</xdr:colOff>
      <xdr:row>76</xdr:row>
      <xdr:rowOff>39091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140919</xdr:rowOff>
    </xdr:from>
    <xdr:to>
      <xdr:col>19</xdr:col>
      <xdr:colOff>177800</xdr:colOff>
      <xdr:row>78</xdr:row>
      <xdr:rowOff>19838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42569"/>
          <a:ext cx="889000" cy="5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116027</xdr:rowOff>
    </xdr:from>
    <xdr:to>
      <xdr:col>20</xdr:col>
      <xdr:colOff>38100</xdr:colOff>
      <xdr:row>76</xdr:row>
      <xdr:rowOff>46177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62704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5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5817</xdr:rowOff>
    </xdr:from>
    <xdr:to>
      <xdr:col>15</xdr:col>
      <xdr:colOff>50800</xdr:colOff>
      <xdr:row>78</xdr:row>
      <xdr:rowOff>19838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78917"/>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148183</xdr:rowOff>
    </xdr:from>
    <xdr:to>
      <xdr:col>15</xdr:col>
      <xdr:colOff>101600</xdr:colOff>
      <xdr:row>76</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94861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8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160959</xdr:rowOff>
    </xdr:from>
    <xdr:to>
      <xdr:col>10</xdr:col>
      <xdr:colOff>114300</xdr:colOff>
      <xdr:row>78</xdr:row>
      <xdr:rowOff>5817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62609"/>
          <a:ext cx="889000" cy="1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139649</xdr:rowOff>
    </xdr:from>
    <xdr:to>
      <xdr:col>10</xdr:col>
      <xdr:colOff>165100</xdr:colOff>
      <xdr:row>76</xdr:row>
      <xdr:rowOff>69799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86326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7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167920</xdr:rowOff>
    </xdr:from>
    <xdr:to>
      <xdr:col>6</xdr:col>
      <xdr:colOff>38100</xdr:colOff>
      <xdr:row>76</xdr:row>
      <xdr:rowOff>98070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114596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0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147041</xdr:rowOff>
    </xdr:from>
    <xdr:to>
      <xdr:col>24</xdr:col>
      <xdr:colOff>114300</xdr:colOff>
      <xdr:row>77</xdr:row>
      <xdr:rowOff>77191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7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61968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9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90119</xdr:rowOff>
    </xdr:from>
    <xdr:to>
      <xdr:col>20</xdr:col>
      <xdr:colOff>38100</xdr:colOff>
      <xdr:row>78</xdr:row>
      <xdr:rowOff>20269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9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11396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8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140488</xdr:rowOff>
    </xdr:from>
    <xdr:to>
      <xdr:col>15</xdr:col>
      <xdr:colOff>101600</xdr:colOff>
      <xdr:row>78</xdr:row>
      <xdr:rowOff>70638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4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61765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126467</xdr:rowOff>
    </xdr:from>
    <xdr:to>
      <xdr:col>10</xdr:col>
      <xdr:colOff>165100</xdr:colOff>
      <xdr:row>78</xdr:row>
      <xdr:rowOff>56617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47744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2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110159</xdr:rowOff>
    </xdr:from>
    <xdr:to>
      <xdr:col>6</xdr:col>
      <xdr:colOff>38100</xdr:colOff>
      <xdr:row>78</xdr:row>
      <xdr:rowOff>40309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1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31436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0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144056</xdr:rowOff>
    </xdr:from>
    <xdr:to>
      <xdr:col>24</xdr:col>
      <xdr:colOff>62865</xdr:colOff>
      <xdr:row>99</xdr:row>
      <xdr:rowOff>28981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03106"/>
          <a:ext cx="1270" cy="1599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32808</xdr:rowOff>
    </xdr:from>
    <xdr:ext cx="599010"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0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28981</xdr:rowOff>
    </xdr:from>
    <xdr:to>
      <xdr:col>24</xdr:col>
      <xdr:colOff>152400</xdr:colOff>
      <xdr:row>99</xdr:row>
      <xdr:rowOff>28981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0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90733</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144056</xdr:rowOff>
    </xdr:from>
    <xdr:to>
      <xdr:col>24</xdr:col>
      <xdr:colOff>152400</xdr:colOff>
      <xdr:row>89</xdr:row>
      <xdr:rowOff>144056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0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126670</xdr:rowOff>
    </xdr:from>
    <xdr:to>
      <xdr:col>24</xdr:col>
      <xdr:colOff>63500</xdr:colOff>
      <xdr:row>97</xdr:row>
      <xdr:rowOff>106845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14420"/>
          <a:ext cx="838200" cy="32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57587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73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34710</xdr:rowOff>
    </xdr:from>
    <xdr:to>
      <xdr:col>24</xdr:col>
      <xdr:colOff>114300</xdr:colOff>
      <xdr:row>95</xdr:row>
      <xdr:rowOff>136310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2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106845</xdr:rowOff>
    </xdr:from>
    <xdr:to>
      <xdr:col>19</xdr:col>
      <xdr:colOff>177800</xdr:colOff>
      <xdr:row>97</xdr:row>
      <xdr:rowOff>153733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37495"/>
          <a:ext cx="889000" cy="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32538</xdr:rowOff>
    </xdr:from>
    <xdr:to>
      <xdr:col>20</xdr:col>
      <xdr:colOff>38100</xdr:colOff>
      <xdr:row>97</xdr:row>
      <xdr:rowOff>134138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6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150665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43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153733</xdr:rowOff>
    </xdr:from>
    <xdr:to>
      <xdr:col>15</xdr:col>
      <xdr:colOff>50800</xdr:colOff>
      <xdr:row>98</xdr:row>
      <xdr:rowOff>43638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84383"/>
          <a:ext cx="889000" cy="6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98806</xdr:rowOff>
    </xdr:from>
    <xdr:to>
      <xdr:col>15</xdr:col>
      <xdr:colOff>101600</xdr:colOff>
      <xdr:row>98</xdr:row>
      <xdr:rowOff>28956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45483</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50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43638</xdr:rowOff>
    </xdr:from>
    <xdr:to>
      <xdr:col>10</xdr:col>
      <xdr:colOff>114300</xdr:colOff>
      <xdr:row>98</xdr:row>
      <xdr:rowOff>47003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45738"/>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1321</xdr:rowOff>
    </xdr:from>
    <xdr:to>
      <xdr:col>10</xdr:col>
      <xdr:colOff>165100</xdr:colOff>
      <xdr:row>98</xdr:row>
      <xdr:rowOff>102921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0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94048</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89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21628</xdr:rowOff>
    </xdr:from>
    <xdr:to>
      <xdr:col>6</xdr:col>
      <xdr:colOff>38100</xdr:colOff>
      <xdr:row>98</xdr:row>
      <xdr:rowOff>123228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2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114355</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91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75870</xdr:rowOff>
    </xdr:from>
    <xdr:to>
      <xdr:col>24</xdr:col>
      <xdr:colOff>114300</xdr:colOff>
      <xdr:row>96</xdr:row>
      <xdr:rowOff>6020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54297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4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56045</xdr:rowOff>
    </xdr:from>
    <xdr:to>
      <xdr:col>20</xdr:col>
      <xdr:colOff>38100</xdr:colOff>
      <xdr:row>97</xdr:row>
      <xdr:rowOff>157645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148772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7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102933</xdr:rowOff>
    </xdr:from>
    <xdr:to>
      <xdr:col>15</xdr:col>
      <xdr:colOff>101600</xdr:colOff>
      <xdr:row>98</xdr:row>
      <xdr:rowOff>33083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24210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82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164288</xdr:rowOff>
    </xdr:from>
    <xdr:to>
      <xdr:col>10</xdr:col>
      <xdr:colOff>165100</xdr:colOff>
      <xdr:row>98</xdr:row>
      <xdr:rowOff>94438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110965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57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167653</xdr:rowOff>
    </xdr:from>
    <xdr:to>
      <xdr:col>6</xdr:col>
      <xdr:colOff>38100</xdr:colOff>
      <xdr:row>98</xdr:row>
      <xdr:rowOff>97803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114330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57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167983</xdr:rowOff>
    </xdr:from>
    <xdr:to>
      <xdr:col>54</xdr:col>
      <xdr:colOff>189865</xdr:colOff>
      <xdr:row>39</xdr:row>
      <xdr:rowOff>135051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168733"/>
          <a:ext cx="1270" cy="65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138878</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2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135051</xdr:rowOff>
    </xdr:from>
    <xdr:to>
      <xdr:col>55</xdr:col>
      <xdr:colOff>88900</xdr:colOff>
      <xdr:row>39</xdr:row>
      <xdr:rowOff>135051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2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114660</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94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167983</xdr:rowOff>
    </xdr:from>
    <xdr:to>
      <xdr:col>55</xdr:col>
      <xdr:colOff>88900</xdr:colOff>
      <xdr:row>35</xdr:row>
      <xdr:rowOff>167983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16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128931</xdr:rowOff>
    </xdr:from>
    <xdr:to>
      <xdr:col>55</xdr:col>
      <xdr:colOff>0</xdr:colOff>
      <xdr:row>38</xdr:row>
      <xdr:rowOff>56566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272431"/>
          <a:ext cx="838200" cy="129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158030</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3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135153</xdr:rowOff>
    </xdr:from>
    <xdr:to>
      <xdr:col>55</xdr:col>
      <xdr:colOff>50800</xdr:colOff>
      <xdr:row>38</xdr:row>
      <xdr:rowOff>65303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128931</xdr:rowOff>
    </xdr:from>
    <xdr:to>
      <xdr:col>50</xdr:col>
      <xdr:colOff>114300</xdr:colOff>
      <xdr:row>38</xdr:row>
      <xdr:rowOff>139205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272431"/>
          <a:ext cx="889000" cy="138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113246</xdr:rowOff>
    </xdr:from>
    <xdr:to>
      <xdr:col>50</xdr:col>
      <xdr:colOff>165100</xdr:colOff>
      <xdr:row>31</xdr:row>
      <xdr:rowOff>43396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34523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3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85369</xdr:rowOff>
    </xdr:from>
    <xdr:to>
      <xdr:col>45</xdr:col>
      <xdr:colOff>177800</xdr:colOff>
      <xdr:row>38</xdr:row>
      <xdr:rowOff>139205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600469"/>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91072</xdr:rowOff>
    </xdr:from>
    <xdr:to>
      <xdr:col>46</xdr:col>
      <xdr:colOff>38100</xdr:colOff>
      <xdr:row>39</xdr:row>
      <xdr:rowOff>21222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12349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6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85369</xdr:rowOff>
    </xdr:from>
    <xdr:to>
      <xdr:col>41</xdr:col>
      <xdr:colOff>50800</xdr:colOff>
      <xdr:row>38</xdr:row>
      <xdr:rowOff>122327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600469"/>
          <a:ext cx="889000" cy="3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97015</xdr:rowOff>
    </xdr:from>
    <xdr:to>
      <xdr:col>41</xdr:col>
      <xdr:colOff>101600</xdr:colOff>
      <xdr:row>39</xdr:row>
      <xdr:rowOff>27165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18292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70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101968</xdr:rowOff>
    </xdr:from>
    <xdr:to>
      <xdr:col>36</xdr:col>
      <xdr:colOff>165100</xdr:colOff>
      <xdr:row>39</xdr:row>
      <xdr:rowOff>32118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23245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7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5766</xdr:rowOff>
    </xdr:from>
    <xdr:to>
      <xdr:col>55</xdr:col>
      <xdr:colOff>50800</xdr:colOff>
      <xdr:row>38</xdr:row>
      <xdr:rowOff>107366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5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155643</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9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78131</xdr:rowOff>
    </xdr:from>
    <xdr:to>
      <xdr:col>50</xdr:col>
      <xdr:colOff>165100</xdr:colOff>
      <xdr:row>31</xdr:row>
      <xdr:rowOff>8281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22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24808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4996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88405</xdr:rowOff>
    </xdr:from>
    <xdr:to>
      <xdr:col>46</xdr:col>
      <xdr:colOff>38100</xdr:colOff>
      <xdr:row>39</xdr:row>
      <xdr:rowOff>18555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6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35082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3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34569</xdr:rowOff>
    </xdr:from>
    <xdr:to>
      <xdr:col>41</xdr:col>
      <xdr:colOff>101600</xdr:colOff>
      <xdr:row>38</xdr:row>
      <xdr:rowOff>136169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152696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3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71527</xdr:rowOff>
    </xdr:from>
    <xdr:to>
      <xdr:col>36</xdr:col>
      <xdr:colOff>165100</xdr:colOff>
      <xdr:row>39</xdr:row>
      <xdr:rowOff>1677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18203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3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45745</xdr:rowOff>
    </xdr:from>
    <xdr:to>
      <xdr:col>54</xdr:col>
      <xdr:colOff>189865</xdr:colOff>
      <xdr:row>58</xdr:row>
      <xdr:rowOff>40670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18245"/>
          <a:ext cx="1270" cy="136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44497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8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40670</xdr:rowOff>
    </xdr:from>
    <xdr:to>
      <xdr:col>55</xdr:col>
      <xdr:colOff>88900</xdr:colOff>
      <xdr:row>58</xdr:row>
      <xdr:rowOff>40670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163872</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45745</xdr:rowOff>
    </xdr:from>
    <xdr:to>
      <xdr:col>55</xdr:col>
      <xdr:colOff>88900</xdr:colOff>
      <xdr:row>50</xdr:row>
      <xdr:rowOff>45745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1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126007</xdr:rowOff>
    </xdr:from>
    <xdr:to>
      <xdr:col>55</xdr:col>
      <xdr:colOff>0</xdr:colOff>
      <xdr:row>53</xdr:row>
      <xdr:rowOff>156776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041407"/>
          <a:ext cx="838200" cy="20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124889</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040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146462</xdr:rowOff>
    </xdr:from>
    <xdr:to>
      <xdr:col>55</xdr:col>
      <xdr:colOff>50800</xdr:colOff>
      <xdr:row>53</xdr:row>
      <xdr:rowOff>76612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156776</xdr:rowOff>
    </xdr:from>
    <xdr:to>
      <xdr:col>50</xdr:col>
      <xdr:colOff>114300</xdr:colOff>
      <xdr:row>54</xdr:row>
      <xdr:rowOff>158056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243626"/>
          <a:ext cx="889000" cy="17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59959</xdr:rowOff>
    </xdr:from>
    <xdr:to>
      <xdr:col>50</xdr:col>
      <xdr:colOff>165100</xdr:colOff>
      <xdr:row>53</xdr:row>
      <xdr:rowOff>161559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6636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892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158056</xdr:rowOff>
    </xdr:from>
    <xdr:to>
      <xdr:col>45</xdr:col>
      <xdr:colOff>177800</xdr:colOff>
      <xdr:row>55</xdr:row>
      <xdr:rowOff>109868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416356"/>
          <a:ext cx="889000" cy="12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97313</xdr:rowOff>
    </xdr:from>
    <xdr:to>
      <xdr:col>46</xdr:col>
      <xdr:colOff>38100</xdr:colOff>
      <xdr:row>54</xdr:row>
      <xdr:rowOff>27463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43990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60124</xdr:rowOff>
    </xdr:from>
    <xdr:to>
      <xdr:col>41</xdr:col>
      <xdr:colOff>50800</xdr:colOff>
      <xdr:row>55</xdr:row>
      <xdr:rowOff>109868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489874"/>
          <a:ext cx="889000" cy="4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147307</xdr:rowOff>
    </xdr:from>
    <xdr:to>
      <xdr:col>41</xdr:col>
      <xdr:colOff>101600</xdr:colOff>
      <xdr:row>54</xdr:row>
      <xdr:rowOff>77457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93984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22675</xdr:rowOff>
    </xdr:from>
    <xdr:to>
      <xdr:col>36</xdr:col>
      <xdr:colOff>165100</xdr:colOff>
      <xdr:row>54</xdr:row>
      <xdr:rowOff>124275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140802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0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75207</xdr:rowOff>
    </xdr:from>
    <xdr:to>
      <xdr:col>55</xdr:col>
      <xdr:colOff>50800</xdr:colOff>
      <xdr:row>53</xdr:row>
      <xdr:rowOff>5357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89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98084</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8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105976</xdr:rowOff>
    </xdr:from>
    <xdr:to>
      <xdr:col>50</xdr:col>
      <xdr:colOff>165100</xdr:colOff>
      <xdr:row>54</xdr:row>
      <xdr:rowOff>36126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1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27253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28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107256</xdr:rowOff>
    </xdr:from>
    <xdr:to>
      <xdr:col>46</xdr:col>
      <xdr:colOff>38100</xdr:colOff>
      <xdr:row>55</xdr:row>
      <xdr:rowOff>37406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3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28533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59068</xdr:rowOff>
    </xdr:from>
    <xdr:to>
      <xdr:col>41</xdr:col>
      <xdr:colOff>101600</xdr:colOff>
      <xdr:row>55</xdr:row>
      <xdr:rowOff>160668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48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151795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5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9324</xdr:rowOff>
    </xdr:from>
    <xdr:to>
      <xdr:col>36</xdr:col>
      <xdr:colOff>165100</xdr:colOff>
      <xdr:row>55</xdr:row>
      <xdr:rowOff>110924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43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102051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53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125207</xdr:rowOff>
    </xdr:from>
    <xdr:to>
      <xdr:col>54</xdr:col>
      <xdr:colOff>189865</xdr:colOff>
      <xdr:row>77</xdr:row>
      <xdr:rowOff>105821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26707"/>
          <a:ext cx="1270" cy="118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109648</xdr:rowOff>
    </xdr:from>
    <xdr:ext cx="469744"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31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105821</xdr:rowOff>
    </xdr:from>
    <xdr:to>
      <xdr:col>55</xdr:col>
      <xdr:colOff>88900</xdr:colOff>
      <xdr:row>77</xdr:row>
      <xdr:rowOff>105821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30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71884</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125207</xdr:rowOff>
    </xdr:from>
    <xdr:to>
      <xdr:col>55</xdr:col>
      <xdr:colOff>88900</xdr:colOff>
      <xdr:row>70</xdr:row>
      <xdr:rowOff>125207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2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125207</xdr:rowOff>
    </xdr:from>
    <xdr:to>
      <xdr:col>55</xdr:col>
      <xdr:colOff>0</xdr:colOff>
      <xdr:row>71</xdr:row>
      <xdr:rowOff>91511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2126707"/>
          <a:ext cx="838200" cy="13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31940</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71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53513</xdr:rowOff>
    </xdr:from>
    <xdr:to>
      <xdr:col>55</xdr:col>
      <xdr:colOff>50800</xdr:colOff>
      <xdr:row>74</xdr:row>
      <xdr:rowOff>155113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91511</xdr:rowOff>
    </xdr:from>
    <xdr:to>
      <xdr:col>50</xdr:col>
      <xdr:colOff>114300</xdr:colOff>
      <xdr:row>72</xdr:row>
      <xdr:rowOff>168870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2264461"/>
          <a:ext cx="889000" cy="24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42037</xdr:rowOff>
    </xdr:from>
    <xdr:to>
      <xdr:col>50</xdr:col>
      <xdr:colOff>165100</xdr:colOff>
      <xdr:row>74</xdr:row>
      <xdr:rowOff>143637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134764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154513</xdr:rowOff>
    </xdr:from>
    <xdr:to>
      <xdr:col>45</xdr:col>
      <xdr:colOff>177800</xdr:colOff>
      <xdr:row>72</xdr:row>
      <xdr:rowOff>168870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498913"/>
          <a:ext cx="889000" cy="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156017</xdr:rowOff>
    </xdr:from>
    <xdr:to>
      <xdr:col>46</xdr:col>
      <xdr:colOff>38100</xdr:colOff>
      <xdr:row>74</xdr:row>
      <xdr:rowOff>86167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77294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7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82733</xdr:rowOff>
    </xdr:from>
    <xdr:to>
      <xdr:col>41</xdr:col>
      <xdr:colOff>50800</xdr:colOff>
      <xdr:row>72</xdr:row>
      <xdr:rowOff>154513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427133"/>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109748</xdr:rowOff>
    </xdr:from>
    <xdr:to>
      <xdr:col>41</xdr:col>
      <xdr:colOff>101600</xdr:colOff>
      <xdr:row>74</xdr:row>
      <xdr:rowOff>39898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31025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166395</xdr:rowOff>
    </xdr:from>
    <xdr:to>
      <xdr:col>36</xdr:col>
      <xdr:colOff>165100</xdr:colOff>
      <xdr:row>74</xdr:row>
      <xdr:rowOff>96545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87672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7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74407</xdr:rowOff>
    </xdr:from>
    <xdr:to>
      <xdr:col>55</xdr:col>
      <xdr:colOff>50800</xdr:colOff>
      <xdr:row>71</xdr:row>
      <xdr:rowOff>4557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0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27434</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0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40711</xdr:rowOff>
    </xdr:from>
    <xdr:to>
      <xdr:col>50</xdr:col>
      <xdr:colOff>165100</xdr:colOff>
      <xdr:row>71</xdr:row>
      <xdr:rowOff>142311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21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158838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19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118070</xdr:rowOff>
    </xdr:from>
    <xdr:to>
      <xdr:col>46</xdr:col>
      <xdr:colOff>38100</xdr:colOff>
      <xdr:row>73</xdr:row>
      <xdr:rowOff>48220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4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64747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2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103713</xdr:rowOff>
    </xdr:from>
    <xdr:to>
      <xdr:col>41</xdr:col>
      <xdr:colOff>101600</xdr:colOff>
      <xdr:row>73</xdr:row>
      <xdr:rowOff>33863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44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50390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22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31933</xdr:rowOff>
    </xdr:from>
    <xdr:to>
      <xdr:col>36</xdr:col>
      <xdr:colOff>165100</xdr:colOff>
      <xdr:row>72</xdr:row>
      <xdr:rowOff>133533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37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150060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15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47299</xdr:rowOff>
    </xdr:from>
    <xdr:to>
      <xdr:col>54</xdr:col>
      <xdr:colOff>189865</xdr:colOff>
      <xdr:row>98</xdr:row>
      <xdr:rowOff>4528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49249"/>
          <a:ext cx="1270" cy="115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8355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4528</xdr:rowOff>
    </xdr:from>
    <xdr:to>
      <xdr:col>55</xdr:col>
      <xdr:colOff>88900</xdr:colOff>
      <xdr:row>98</xdr:row>
      <xdr:rowOff>4528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165426</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47299</xdr:rowOff>
    </xdr:from>
    <xdr:to>
      <xdr:col>55</xdr:col>
      <xdr:colOff>88900</xdr:colOff>
      <xdr:row>91</xdr:row>
      <xdr:rowOff>47299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80629</xdr:rowOff>
    </xdr:from>
    <xdr:to>
      <xdr:col>55</xdr:col>
      <xdr:colOff>0</xdr:colOff>
      <xdr:row>96</xdr:row>
      <xdr:rowOff>11227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368379"/>
          <a:ext cx="838200" cy="10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83591</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02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60714</xdr:rowOff>
    </xdr:from>
    <xdr:to>
      <xdr:col>55</xdr:col>
      <xdr:colOff>50800</xdr:colOff>
      <xdr:row>94</xdr:row>
      <xdr:rowOff>162314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17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11227</xdr:rowOff>
    </xdr:from>
    <xdr:to>
      <xdr:col>50</xdr:col>
      <xdr:colOff>114300</xdr:colOff>
      <xdr:row>96</xdr:row>
      <xdr:rowOff>60421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470427"/>
          <a:ext cx="889000" cy="4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77082</xdr:rowOff>
    </xdr:from>
    <xdr:to>
      <xdr:col>50</xdr:col>
      <xdr:colOff>165100</xdr:colOff>
      <xdr:row>95</xdr:row>
      <xdr:rowOff>7232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1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23759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596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60421</xdr:rowOff>
    </xdr:from>
    <xdr:to>
      <xdr:col>45</xdr:col>
      <xdr:colOff>177800</xdr:colOff>
      <xdr:row>96</xdr:row>
      <xdr:rowOff>135196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519621"/>
          <a:ext cx="889000" cy="7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129408</xdr:rowOff>
    </xdr:from>
    <xdr:to>
      <xdr:col>46</xdr:col>
      <xdr:colOff>38100</xdr:colOff>
      <xdr:row>95</xdr:row>
      <xdr:rowOff>59558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24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76085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0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135196</xdr:rowOff>
    </xdr:from>
    <xdr:to>
      <xdr:col>41</xdr:col>
      <xdr:colOff>50800</xdr:colOff>
      <xdr:row>97</xdr:row>
      <xdr:rowOff>20143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594396"/>
          <a:ext cx="889000" cy="5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26446</xdr:rowOff>
    </xdr:from>
    <xdr:to>
      <xdr:col>41</xdr:col>
      <xdr:colOff>101600</xdr:colOff>
      <xdr:row>95</xdr:row>
      <xdr:rowOff>128046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3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144573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08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66680</xdr:rowOff>
    </xdr:from>
    <xdr:to>
      <xdr:col>36</xdr:col>
      <xdr:colOff>165100</xdr:colOff>
      <xdr:row>95</xdr:row>
      <xdr:rowOff>168280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35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13357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12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29829</xdr:rowOff>
    </xdr:from>
    <xdr:to>
      <xdr:col>55</xdr:col>
      <xdr:colOff>50800</xdr:colOff>
      <xdr:row>95</xdr:row>
      <xdr:rowOff>131429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31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8256</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29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131877</xdr:rowOff>
    </xdr:from>
    <xdr:to>
      <xdr:col>50</xdr:col>
      <xdr:colOff>165100</xdr:colOff>
      <xdr:row>96</xdr:row>
      <xdr:rowOff>62027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53154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5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9621</xdr:rowOff>
    </xdr:from>
    <xdr:to>
      <xdr:col>46</xdr:col>
      <xdr:colOff>38100</xdr:colOff>
      <xdr:row>96</xdr:row>
      <xdr:rowOff>111221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46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102348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56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84396</xdr:rowOff>
    </xdr:from>
    <xdr:to>
      <xdr:col>41</xdr:col>
      <xdr:colOff>101600</xdr:colOff>
      <xdr:row>97</xdr:row>
      <xdr:rowOff>14546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4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5673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63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140793</xdr:rowOff>
    </xdr:from>
    <xdr:to>
      <xdr:col>36</xdr:col>
      <xdr:colOff>165100</xdr:colOff>
      <xdr:row>97</xdr:row>
      <xdr:rowOff>70943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62070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6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98933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585333"/>
          <a:ext cx="1269" cy="114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45610</xdr:rowOff>
    </xdr:from>
    <xdr:ext cx="469744"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36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98933</xdr:rowOff>
    </xdr:from>
    <xdr:to>
      <xdr:col>86</xdr:col>
      <xdr:colOff>25400</xdr:colOff>
      <xdr:row>32</xdr:row>
      <xdr:rowOff>98933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58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98933</xdr:rowOff>
    </xdr:from>
    <xdr:to>
      <xdr:col>85</xdr:col>
      <xdr:colOff>127000</xdr:colOff>
      <xdr:row>33</xdr:row>
      <xdr:rowOff>158178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5585333"/>
          <a:ext cx="838200" cy="23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141432</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850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163005</xdr:rowOff>
    </xdr:from>
    <xdr:to>
      <xdr:col>85</xdr:col>
      <xdr:colOff>177800</xdr:colOff>
      <xdr:row>38</xdr:row>
      <xdr:rowOff>93155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0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34163</xdr:rowOff>
    </xdr:from>
    <xdr:to>
      <xdr:col>81</xdr:col>
      <xdr:colOff>50800</xdr:colOff>
      <xdr:row>33</xdr:row>
      <xdr:rowOff>158178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5520563"/>
          <a:ext cx="889000" cy="29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81090</xdr:rowOff>
    </xdr:from>
    <xdr:to>
      <xdr:col>81</xdr:col>
      <xdr:colOff>101600</xdr:colOff>
      <xdr:row>38</xdr:row>
      <xdr:rowOff>11240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4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2367</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51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94361</xdr:rowOff>
    </xdr:from>
    <xdr:to>
      <xdr:col>76</xdr:col>
      <xdr:colOff>114300</xdr:colOff>
      <xdr:row>32</xdr:row>
      <xdr:rowOff>34163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5409311"/>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18605</xdr:rowOff>
    </xdr:from>
    <xdr:to>
      <xdr:col>76</xdr:col>
      <xdr:colOff>165100</xdr:colOff>
      <xdr:row>37</xdr:row>
      <xdr:rowOff>120205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111332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94361</xdr:rowOff>
    </xdr:from>
    <xdr:to>
      <xdr:col>71</xdr:col>
      <xdr:colOff>177800</xdr:colOff>
      <xdr:row>38</xdr:row>
      <xdr:rowOff>137414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5409311"/>
          <a:ext cx="889000" cy="124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60706</xdr:rowOff>
    </xdr:from>
    <xdr:to>
      <xdr:col>72</xdr:col>
      <xdr:colOff>38100</xdr:colOff>
      <xdr:row>37</xdr:row>
      <xdr:rowOff>162306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153433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10223</xdr:rowOff>
    </xdr:from>
    <xdr:to>
      <xdr:col>67</xdr:col>
      <xdr:colOff>101600</xdr:colOff>
      <xdr:row>38</xdr:row>
      <xdr:rowOff>111823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128350</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30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48133</xdr:rowOff>
    </xdr:from>
    <xdr:to>
      <xdr:col>85</xdr:col>
      <xdr:colOff>177800</xdr:colOff>
      <xdr:row>32</xdr:row>
      <xdr:rowOff>149733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55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1160</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548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107378</xdr:rowOff>
    </xdr:from>
    <xdr:to>
      <xdr:col>81</xdr:col>
      <xdr:colOff>101600</xdr:colOff>
      <xdr:row>34</xdr:row>
      <xdr:rowOff>37528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57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32</xdr:row>
      <xdr:rowOff>54055</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554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154813</xdr:rowOff>
    </xdr:from>
    <xdr:to>
      <xdr:col>76</xdr:col>
      <xdr:colOff>165100</xdr:colOff>
      <xdr:row>32</xdr:row>
      <xdr:rowOff>84963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546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30</xdr:row>
      <xdr:rowOff>101490</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52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43561</xdr:rowOff>
    </xdr:from>
    <xdr:to>
      <xdr:col>72</xdr:col>
      <xdr:colOff>38100</xdr:colOff>
      <xdr:row>31</xdr:row>
      <xdr:rowOff>145161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535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29</xdr:row>
      <xdr:rowOff>161688</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51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86614</xdr:rowOff>
    </xdr:from>
    <xdr:to>
      <xdr:col>67</xdr:col>
      <xdr:colOff>101600</xdr:colOff>
      <xdr:row>39</xdr:row>
      <xdr:rowOff>16764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7891</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694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86589</xdr:rowOff>
    </xdr:from>
    <xdr:to>
      <xdr:col>85</xdr:col>
      <xdr:colOff>126364</xdr:colOff>
      <xdr:row>79</xdr:row>
      <xdr:rowOff>123470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259539"/>
          <a:ext cx="1269" cy="1408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127297</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67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123470</xdr:rowOff>
    </xdr:from>
    <xdr:to>
      <xdr:col>86</xdr:col>
      <xdr:colOff>25400</xdr:colOff>
      <xdr:row>79</xdr:row>
      <xdr:rowOff>123470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66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33266</xdr:rowOff>
    </xdr:from>
    <xdr:ext cx="534377"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0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86589</xdr:rowOff>
    </xdr:from>
    <xdr:to>
      <xdr:col>86</xdr:col>
      <xdr:colOff>25400</xdr:colOff>
      <xdr:row>71</xdr:row>
      <xdr:rowOff>86589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259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82169</xdr:rowOff>
    </xdr:from>
    <xdr:to>
      <xdr:col>85</xdr:col>
      <xdr:colOff>127000</xdr:colOff>
      <xdr:row>75</xdr:row>
      <xdr:rowOff>54775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2769469"/>
          <a:ext cx="838200" cy="14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146880</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834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168453</xdr:rowOff>
    </xdr:from>
    <xdr:to>
      <xdr:col>85</xdr:col>
      <xdr:colOff>177800</xdr:colOff>
      <xdr:row>75</xdr:row>
      <xdr:rowOff>98603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83579</xdr:rowOff>
    </xdr:from>
    <xdr:to>
      <xdr:col>81</xdr:col>
      <xdr:colOff>50800</xdr:colOff>
      <xdr:row>75</xdr:row>
      <xdr:rowOff>54775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2770879"/>
          <a:ext cx="889000" cy="1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88595</xdr:rowOff>
    </xdr:from>
    <xdr:to>
      <xdr:col>81</xdr:col>
      <xdr:colOff>101600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9872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0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83579</xdr:rowOff>
    </xdr:from>
    <xdr:to>
      <xdr:col>76</xdr:col>
      <xdr:colOff>114300</xdr:colOff>
      <xdr:row>74</xdr:row>
      <xdr:rowOff>103619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2770879"/>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28131</xdr:rowOff>
    </xdr:from>
    <xdr:to>
      <xdr:col>76</xdr:col>
      <xdr:colOff>165100</xdr:colOff>
      <xdr:row>75</xdr:row>
      <xdr:rowOff>129731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120857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97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60681</xdr:rowOff>
    </xdr:from>
    <xdr:to>
      <xdr:col>71</xdr:col>
      <xdr:colOff>177800</xdr:colOff>
      <xdr:row>74</xdr:row>
      <xdr:rowOff>103619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2747981"/>
          <a:ext cx="889000" cy="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143611</xdr:rowOff>
    </xdr:from>
    <xdr:to>
      <xdr:col>72</xdr:col>
      <xdr:colOff>38100</xdr:colOff>
      <xdr:row>75</xdr:row>
      <xdr:rowOff>73761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64888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165557</xdr:rowOff>
    </xdr:from>
    <xdr:to>
      <xdr:col>67</xdr:col>
      <xdr:colOff>101600</xdr:colOff>
      <xdr:row>75</xdr:row>
      <xdr:rowOff>95707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86834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9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31369</xdr:rowOff>
    </xdr:from>
    <xdr:to>
      <xdr:col>85</xdr:col>
      <xdr:colOff>177800</xdr:colOff>
      <xdr:row>74</xdr:row>
      <xdr:rowOff>132969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7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54246</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57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3975</xdr:rowOff>
    </xdr:from>
    <xdr:to>
      <xdr:col>81</xdr:col>
      <xdr:colOff>101600</xdr:colOff>
      <xdr:row>75</xdr:row>
      <xdr:rowOff>105575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8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122102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6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32779</xdr:rowOff>
    </xdr:from>
    <xdr:to>
      <xdr:col>76</xdr:col>
      <xdr:colOff>165100</xdr:colOff>
      <xdr:row>74</xdr:row>
      <xdr:rowOff>134379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7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150906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249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52819</xdr:rowOff>
    </xdr:from>
    <xdr:to>
      <xdr:col>72</xdr:col>
      <xdr:colOff>38100</xdr:colOff>
      <xdr:row>74</xdr:row>
      <xdr:rowOff>154419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7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170946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5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9881</xdr:rowOff>
    </xdr:from>
    <xdr:to>
      <xdr:col>67</xdr:col>
      <xdr:colOff>101600</xdr:colOff>
      <xdr:row>74</xdr:row>
      <xdr:rowOff>111481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69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128008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47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96769</xdr:rowOff>
    </xdr:from>
    <xdr:to>
      <xdr:col>85</xdr:col>
      <xdr:colOff>126364</xdr:colOff>
      <xdr:row>98</xdr:row>
      <xdr:rowOff>45608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27269"/>
          <a:ext cx="1269" cy="1320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49435</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85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45608</xdr:rowOff>
    </xdr:from>
    <xdr:to>
      <xdr:col>86</xdr:col>
      <xdr:colOff>25400</xdr:colOff>
      <xdr:row>98</xdr:row>
      <xdr:rowOff>45608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43446</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96769</xdr:rowOff>
    </xdr:from>
    <xdr:to>
      <xdr:col>86</xdr:col>
      <xdr:colOff>25400</xdr:colOff>
      <xdr:row>90</xdr:row>
      <xdr:rowOff>96769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115331</xdr:rowOff>
    </xdr:from>
    <xdr:to>
      <xdr:col>85</xdr:col>
      <xdr:colOff>127000</xdr:colOff>
      <xdr:row>98</xdr:row>
      <xdr:rowOff>24898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574531"/>
          <a:ext cx="838200" cy="25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90792</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20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67915</xdr:rowOff>
    </xdr:from>
    <xdr:to>
      <xdr:col>85</xdr:col>
      <xdr:colOff>177800</xdr:colOff>
      <xdr:row>95</xdr:row>
      <xdr:rowOff>169515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3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24898</xdr:rowOff>
    </xdr:from>
    <xdr:to>
      <xdr:col>81</xdr:col>
      <xdr:colOff>50800</xdr:colOff>
      <xdr:row>98</xdr:row>
      <xdr:rowOff>41173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826998"/>
          <a:ext cx="889000" cy="1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79344</xdr:rowOff>
    </xdr:from>
    <xdr:to>
      <xdr:col>81</xdr:col>
      <xdr:colOff>101600</xdr:colOff>
      <xdr:row>98</xdr:row>
      <xdr:rowOff>9494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26021</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46428" y="164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41173</xdr:rowOff>
    </xdr:from>
    <xdr:to>
      <xdr:col>76</xdr:col>
      <xdr:colOff>114300</xdr:colOff>
      <xdr:row>98</xdr:row>
      <xdr:rowOff>76332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843273"/>
          <a:ext cx="889000" cy="3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25440</xdr:rowOff>
    </xdr:from>
    <xdr:to>
      <xdr:col>76</xdr:col>
      <xdr:colOff>165100</xdr:colOff>
      <xdr:row>97</xdr:row>
      <xdr:rowOff>127040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5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143567</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57428" y="1643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71258</xdr:rowOff>
    </xdr:from>
    <xdr:to>
      <xdr:col>71</xdr:col>
      <xdr:colOff>177800</xdr:colOff>
      <xdr:row>98</xdr:row>
      <xdr:rowOff>76332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873358"/>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60691</xdr:rowOff>
    </xdr:from>
    <xdr:to>
      <xdr:col>72</xdr:col>
      <xdr:colOff>38100</xdr:colOff>
      <xdr:row>97</xdr:row>
      <xdr:rowOff>162291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9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7368</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68428" y="1646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168590</xdr:rowOff>
    </xdr:from>
    <xdr:to>
      <xdr:col>67</xdr:col>
      <xdr:colOff>101600</xdr:colOff>
      <xdr:row>97</xdr:row>
      <xdr:rowOff>98740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62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115267</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79428" y="164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64531</xdr:rowOff>
    </xdr:from>
    <xdr:to>
      <xdr:col>85</xdr:col>
      <xdr:colOff>177800</xdr:colOff>
      <xdr:row>96</xdr:row>
      <xdr:rowOff>166131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52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42958</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50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145548</xdr:rowOff>
    </xdr:from>
    <xdr:to>
      <xdr:col>81</xdr:col>
      <xdr:colOff>101600</xdr:colOff>
      <xdr:row>98</xdr:row>
      <xdr:rowOff>75698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7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66825</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686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161823</xdr:rowOff>
    </xdr:from>
    <xdr:to>
      <xdr:col>76</xdr:col>
      <xdr:colOff>165100</xdr:colOff>
      <xdr:row>98</xdr:row>
      <xdr:rowOff>91973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9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83100</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688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25532</xdr:rowOff>
    </xdr:from>
    <xdr:to>
      <xdr:col>72</xdr:col>
      <xdr:colOff>38100</xdr:colOff>
      <xdr:row>98</xdr:row>
      <xdr:rowOff>127132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82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118259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9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20458</xdr:rowOff>
    </xdr:from>
    <xdr:to>
      <xdr:col>67</xdr:col>
      <xdr:colOff>101600</xdr:colOff>
      <xdr:row>98</xdr:row>
      <xdr:rowOff>122058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82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113185</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91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99009</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756859"/>
          <a:ext cx="1269" cy="897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45686</xdr:rowOff>
    </xdr:from>
    <xdr:ext cx="469744"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53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99009</xdr:rowOff>
    </xdr:from>
    <xdr:to>
      <xdr:col>116</xdr:col>
      <xdr:colOff>152400</xdr:colOff>
      <xdr:row>33</xdr:row>
      <xdr:rowOff>99009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756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41402</xdr:rowOff>
    </xdr:from>
    <xdr:to>
      <xdr:col>116</xdr:col>
      <xdr:colOff>63500</xdr:colOff>
      <xdr:row>35</xdr:row>
      <xdr:rowOff>20371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5870702"/>
          <a:ext cx="838200" cy="1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51325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223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72898</xdr:rowOff>
    </xdr:from>
    <xdr:to>
      <xdr:col>116</xdr:col>
      <xdr:colOff>114300</xdr:colOff>
      <xdr:row>37</xdr:row>
      <xdr:rowOff>3048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24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30429</xdr:rowOff>
    </xdr:from>
    <xdr:to>
      <xdr:col>111</xdr:col>
      <xdr:colOff>177800</xdr:colOff>
      <xdr:row>34</xdr:row>
      <xdr:rowOff>41402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5688279"/>
          <a:ext cx="889000" cy="18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9804</xdr:rowOff>
    </xdr:from>
    <xdr:to>
      <xdr:col>112</xdr:col>
      <xdr:colOff>38100</xdr:colOff>
      <xdr:row>36</xdr:row>
      <xdr:rowOff>111404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102531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7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153644</xdr:rowOff>
    </xdr:from>
    <xdr:to>
      <xdr:col>107</xdr:col>
      <xdr:colOff>50800</xdr:colOff>
      <xdr:row>33</xdr:row>
      <xdr:rowOff>30429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5640044"/>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141250</xdr:rowOff>
    </xdr:from>
    <xdr:to>
      <xdr:col>107</xdr:col>
      <xdr:colOff>101600</xdr:colOff>
      <xdr:row>36</xdr:row>
      <xdr:rowOff>71400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62527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30429</xdr:rowOff>
    </xdr:from>
    <xdr:to>
      <xdr:col>102</xdr:col>
      <xdr:colOff>114300</xdr:colOff>
      <xdr:row>32</xdr:row>
      <xdr:rowOff>153644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5345379"/>
          <a:ext cx="889000" cy="29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141021</xdr:rowOff>
    </xdr:from>
    <xdr:to>
      <xdr:col>102</xdr:col>
      <xdr:colOff>165100</xdr:colOff>
      <xdr:row>36</xdr:row>
      <xdr:rowOff>71171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62298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2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93700</xdr:rowOff>
    </xdr:from>
    <xdr:to>
      <xdr:col>98</xdr:col>
      <xdr:colOff>38100</xdr:colOff>
      <xdr:row>36</xdr:row>
      <xdr:rowOff>23850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0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14977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1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141021</xdr:rowOff>
    </xdr:from>
    <xdr:to>
      <xdr:col>116</xdr:col>
      <xdr:colOff>114300</xdr:colOff>
      <xdr:row>35</xdr:row>
      <xdr:rowOff>71171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597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163898</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582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162052</xdr:rowOff>
    </xdr:from>
    <xdr:to>
      <xdr:col>112</xdr:col>
      <xdr:colOff>38100</xdr:colOff>
      <xdr:row>34</xdr:row>
      <xdr:rowOff>92202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58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108729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559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151079</xdr:rowOff>
    </xdr:from>
    <xdr:to>
      <xdr:col>107</xdr:col>
      <xdr:colOff>101600</xdr:colOff>
      <xdr:row>33</xdr:row>
      <xdr:rowOff>81229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563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97756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541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102844</xdr:rowOff>
    </xdr:from>
    <xdr:to>
      <xdr:col>102</xdr:col>
      <xdr:colOff>165100</xdr:colOff>
      <xdr:row>33</xdr:row>
      <xdr:rowOff>32994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55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49521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53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151079</xdr:rowOff>
    </xdr:from>
    <xdr:to>
      <xdr:col>98</xdr:col>
      <xdr:colOff>38100</xdr:colOff>
      <xdr:row>31</xdr:row>
      <xdr:rowOff>81229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529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97756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506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28564</xdr:rowOff>
    </xdr:from>
    <xdr:to>
      <xdr:col>116</xdr:col>
      <xdr:colOff>62864</xdr:colOff>
      <xdr:row>58</xdr:row>
      <xdr:rowOff>136947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01064"/>
          <a:ext cx="1269" cy="1479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140774</xdr:rowOff>
    </xdr:from>
    <xdr:ext cx="378565"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136947</xdr:rowOff>
    </xdr:from>
    <xdr:to>
      <xdr:col>116</xdr:col>
      <xdr:colOff>152400</xdr:colOff>
      <xdr:row>58</xdr:row>
      <xdr:rowOff>136947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1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146691</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7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28564</xdr:rowOff>
    </xdr:from>
    <xdr:to>
      <xdr:col>116</xdr:col>
      <xdr:colOff>152400</xdr:colOff>
      <xdr:row>50</xdr:row>
      <xdr:rowOff>28564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0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4396</xdr:rowOff>
    </xdr:from>
    <xdr:to>
      <xdr:col>116</xdr:col>
      <xdr:colOff>63500</xdr:colOff>
      <xdr:row>57</xdr:row>
      <xdr:rowOff>32697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9777046"/>
          <a:ext cx="8382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95592</xdr:rowOff>
    </xdr:from>
    <xdr:ext cx="534377"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52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72715</xdr:rowOff>
    </xdr:from>
    <xdr:to>
      <xdr:col>116</xdr:col>
      <xdr:colOff>114300</xdr:colOff>
      <xdr:row>57</xdr:row>
      <xdr:rowOff>2865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67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4396</xdr:rowOff>
    </xdr:from>
    <xdr:to>
      <xdr:col>111</xdr:col>
      <xdr:colOff>177800</xdr:colOff>
      <xdr:row>57</xdr:row>
      <xdr:rowOff>71074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777046"/>
          <a:ext cx="889000" cy="6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75897</xdr:rowOff>
    </xdr:from>
    <xdr:to>
      <xdr:col>112</xdr:col>
      <xdr:colOff>38100</xdr:colOff>
      <xdr:row>57</xdr:row>
      <xdr:rowOff>6047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6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22574</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56111" y="945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71074</xdr:rowOff>
    </xdr:from>
    <xdr:to>
      <xdr:col>107</xdr:col>
      <xdr:colOff>50800</xdr:colOff>
      <xdr:row>57</xdr:row>
      <xdr:rowOff>88494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843724"/>
          <a:ext cx="889000" cy="1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74078</xdr:rowOff>
    </xdr:from>
    <xdr:to>
      <xdr:col>107</xdr:col>
      <xdr:colOff>101600</xdr:colOff>
      <xdr:row>58</xdr:row>
      <xdr:rowOff>4228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8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166805</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9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69310</xdr:rowOff>
    </xdr:from>
    <xdr:to>
      <xdr:col>102</xdr:col>
      <xdr:colOff>114300</xdr:colOff>
      <xdr:row>57</xdr:row>
      <xdr:rowOff>88494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841960"/>
          <a:ext cx="8890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69295</xdr:rowOff>
    </xdr:from>
    <xdr:to>
      <xdr:col>102</xdr:col>
      <xdr:colOff>165100</xdr:colOff>
      <xdr:row>57</xdr:row>
      <xdr:rowOff>170895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4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162022</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93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48995</xdr:rowOff>
    </xdr:from>
    <xdr:to>
      <xdr:col>98</xdr:col>
      <xdr:colOff>38100</xdr:colOff>
      <xdr:row>57</xdr:row>
      <xdr:rowOff>150595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82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141722</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91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153347</xdr:rowOff>
    </xdr:from>
    <xdr:to>
      <xdr:col>116</xdr:col>
      <xdr:colOff>114300</xdr:colOff>
      <xdr:row>57</xdr:row>
      <xdr:rowOff>83497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75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131774</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73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125046</xdr:rowOff>
    </xdr:from>
    <xdr:to>
      <xdr:col>112</xdr:col>
      <xdr:colOff>38100</xdr:colOff>
      <xdr:row>57</xdr:row>
      <xdr:rowOff>55196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72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46323</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81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20274</xdr:rowOff>
    </xdr:from>
    <xdr:to>
      <xdr:col>107</xdr:col>
      <xdr:colOff>101600</xdr:colOff>
      <xdr:row>57</xdr:row>
      <xdr:rowOff>121874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7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138401</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56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37694</xdr:rowOff>
    </xdr:from>
    <xdr:to>
      <xdr:col>102</xdr:col>
      <xdr:colOff>165100</xdr:colOff>
      <xdr:row>57</xdr:row>
      <xdr:rowOff>139294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8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155821</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58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18510</xdr:rowOff>
    </xdr:from>
    <xdr:to>
      <xdr:col>98</xdr:col>
      <xdr:colOff>38100</xdr:colOff>
      <xdr:row>57</xdr:row>
      <xdr:rowOff>120110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7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136637</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56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114783</xdr:rowOff>
    </xdr:from>
    <xdr:to>
      <xdr:col>116</xdr:col>
      <xdr:colOff>62864</xdr:colOff>
      <xdr:row>78</xdr:row>
      <xdr:rowOff>330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16283"/>
          <a:ext cx="1269" cy="1257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4157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3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330</xdr:rowOff>
    </xdr:from>
    <xdr:to>
      <xdr:col>116</xdr:col>
      <xdr:colOff>152400</xdr:colOff>
      <xdr:row>78</xdr:row>
      <xdr:rowOff>330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37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61460</xdr:rowOff>
    </xdr:from>
    <xdr:ext cx="534377"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9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114783</xdr:rowOff>
    </xdr:from>
    <xdr:to>
      <xdr:col>116</xdr:col>
      <xdr:colOff>152400</xdr:colOff>
      <xdr:row>70</xdr:row>
      <xdr:rowOff>114783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1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85331</xdr:rowOff>
    </xdr:from>
    <xdr:to>
      <xdr:col>116</xdr:col>
      <xdr:colOff>63500</xdr:colOff>
      <xdr:row>76</xdr:row>
      <xdr:rowOff>91694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1323300" y="13115531"/>
          <a:ext cx="8382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50702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73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27825</xdr:rowOff>
    </xdr:from>
    <xdr:to>
      <xdr:col>116</xdr:col>
      <xdr:colOff>114300</xdr:colOff>
      <xdr:row>75</xdr:row>
      <xdr:rowOff>129425</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85331</xdr:rowOff>
    </xdr:from>
    <xdr:to>
      <xdr:col>111</xdr:col>
      <xdr:colOff>177800</xdr:colOff>
      <xdr:row>76</xdr:row>
      <xdr:rowOff>94399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115531"/>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68935</xdr:rowOff>
    </xdr:from>
    <xdr:to>
      <xdr:col>112</xdr:col>
      <xdr:colOff>38100</xdr:colOff>
      <xdr:row>75</xdr:row>
      <xdr:rowOff>170535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15612</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94399</xdr:rowOff>
    </xdr:from>
    <xdr:to>
      <xdr:col>107</xdr:col>
      <xdr:colOff>50800</xdr:colOff>
      <xdr:row>76</xdr:row>
      <xdr:rowOff>100800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1245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61735</xdr:rowOff>
    </xdr:from>
    <xdr:to>
      <xdr:col>107</xdr:col>
      <xdr:colOff>101600</xdr:colOff>
      <xdr:row>75</xdr:row>
      <xdr:rowOff>163336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8412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100800</xdr:rowOff>
    </xdr:from>
    <xdr:to>
      <xdr:col>102</xdr:col>
      <xdr:colOff>114300</xdr:colOff>
      <xdr:row>77</xdr:row>
      <xdr:rowOff>56451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131000"/>
          <a:ext cx="889000" cy="1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104940</xdr:rowOff>
    </xdr:from>
    <xdr:to>
      <xdr:col>102</xdr:col>
      <xdr:colOff>165100</xdr:colOff>
      <xdr:row>76</xdr:row>
      <xdr:rowOff>35089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51617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117246</xdr:rowOff>
    </xdr:from>
    <xdr:to>
      <xdr:col>98</xdr:col>
      <xdr:colOff>38100</xdr:colOff>
      <xdr:row>76</xdr:row>
      <xdr:rowOff>47396</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63923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40894</xdr:rowOff>
    </xdr:from>
    <xdr:to>
      <xdr:col>116</xdr:col>
      <xdr:colOff>114300</xdr:colOff>
      <xdr:row>76</xdr:row>
      <xdr:rowOff>142494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0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19321</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0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34531</xdr:rowOff>
    </xdr:from>
    <xdr:to>
      <xdr:col>112</xdr:col>
      <xdr:colOff>38100</xdr:colOff>
      <xdr:row>76</xdr:row>
      <xdr:rowOff>136131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0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127258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15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43599</xdr:rowOff>
    </xdr:from>
    <xdr:to>
      <xdr:col>107</xdr:col>
      <xdr:colOff>101600</xdr:colOff>
      <xdr:row>76</xdr:row>
      <xdr:rowOff>145199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0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136326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1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50000</xdr:rowOff>
    </xdr:from>
    <xdr:to>
      <xdr:col>102</xdr:col>
      <xdr:colOff>165100</xdr:colOff>
      <xdr:row>76</xdr:row>
      <xdr:rowOff>151600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0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142727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17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5651</xdr:rowOff>
    </xdr:from>
    <xdr:to>
      <xdr:col>98</xdr:col>
      <xdr:colOff>38100</xdr:colOff>
      <xdr:row>77</xdr:row>
      <xdr:rowOff>107251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2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98378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30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600,491</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主な構成項目である人件費については、人口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人当たり職員数が多いことなどから、類似団体平均と比較して高い水準で推移している。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また、災害復旧事業費については、平成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年７月の西日本豪雨災害に係る復旧事業を引き続き実施したことから、類似団体平均と比較して高い状況となっている。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引き続き、財政運営方針（令和２年度～令和５年度）に掲げた方策を着実に実行し、コスト縮減等に努めていく。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1,189,149
1,170,310
906.69
726,457,881
714,072,933
2,955,261
352,897,441
1,105,394,478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53158</xdr:rowOff>
    </xdr:from>
    <xdr:to>
      <xdr:col>24</xdr:col>
      <xdr:colOff>62865</xdr:colOff>
      <xdr:row>39</xdr:row>
      <xdr:rowOff>123372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8108"/>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127199</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123372</xdr:rowOff>
    </xdr:from>
    <xdr:to>
      <xdr:col>24</xdr:col>
      <xdr:colOff>152400</xdr:colOff>
      <xdr:row>39</xdr:row>
      <xdr:rowOff>123372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171285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53158</xdr:rowOff>
    </xdr:from>
    <xdr:to>
      <xdr:col>24</xdr:col>
      <xdr:colOff>152400</xdr:colOff>
      <xdr:row>31</xdr:row>
      <xdr:rowOff>53158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126637</xdr:rowOff>
    </xdr:from>
    <xdr:to>
      <xdr:col>24</xdr:col>
      <xdr:colOff>63500</xdr:colOff>
      <xdr:row>34</xdr:row>
      <xdr:rowOff>151130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5593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2013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4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23586</xdr:rowOff>
    </xdr:from>
    <xdr:to>
      <xdr:col>24</xdr:col>
      <xdr:colOff>114300</xdr:colOff>
      <xdr:row>36</xdr:row>
      <xdr:rowOff>125186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97246</xdr:rowOff>
    </xdr:from>
    <xdr:to>
      <xdr:col>19</xdr:col>
      <xdr:colOff>177800</xdr:colOff>
      <xdr:row>34</xdr:row>
      <xdr:rowOff>151130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2654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31750</xdr:rowOff>
    </xdr:from>
    <xdr:to>
      <xdr:col>20</xdr:col>
      <xdr:colOff>38100</xdr:colOff>
      <xdr:row>36</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124477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97246</xdr:rowOff>
    </xdr:from>
    <xdr:to>
      <xdr:col>15</xdr:col>
      <xdr:colOff>50800</xdr:colOff>
      <xdr:row>34</xdr:row>
      <xdr:rowOff>147864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2654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162378</xdr:rowOff>
    </xdr:from>
    <xdr:to>
      <xdr:col>15</xdr:col>
      <xdr:colOff>101600</xdr:colOff>
      <xdr:row>36</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83655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118473</xdr:rowOff>
    </xdr:from>
    <xdr:to>
      <xdr:col>10</xdr:col>
      <xdr:colOff>114300</xdr:colOff>
      <xdr:row>34</xdr:row>
      <xdr:rowOff>147864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4777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141151</xdr:rowOff>
    </xdr:from>
    <xdr:to>
      <xdr:col>10</xdr:col>
      <xdr:colOff>165100</xdr:colOff>
      <xdr:row>36</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62428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128089</xdr:rowOff>
    </xdr:from>
    <xdr:to>
      <xdr:col>6</xdr:col>
      <xdr:colOff>38100</xdr:colOff>
      <xdr:row>36</xdr:row>
      <xdr:rowOff>58239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49366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75837</xdr:rowOff>
    </xdr:from>
    <xdr:to>
      <xdr:col>24</xdr:col>
      <xdr:colOff>114300</xdr:colOff>
      <xdr:row>35</xdr:row>
      <xdr:rowOff>5987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98714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5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100330</xdr:rowOff>
    </xdr:from>
    <xdr:to>
      <xdr:col>20</xdr:col>
      <xdr:colOff>38100</xdr:colOff>
      <xdr:row>35</xdr:row>
      <xdr:rowOff>30480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47007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46446</xdr:rowOff>
    </xdr:from>
    <xdr:to>
      <xdr:col>15</xdr:col>
      <xdr:colOff>101600</xdr:colOff>
      <xdr:row>34</xdr:row>
      <xdr:rowOff>148046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164573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5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97064</xdr:rowOff>
    </xdr:from>
    <xdr:to>
      <xdr:col>10</xdr:col>
      <xdr:colOff>165100</xdr:colOff>
      <xdr:row>35</xdr:row>
      <xdr:rowOff>27214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43741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0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67673</xdr:rowOff>
    </xdr:from>
    <xdr:to>
      <xdr:col>6</xdr:col>
      <xdr:colOff>38100</xdr:colOff>
      <xdr:row>34</xdr:row>
      <xdr:rowOff>169273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14350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7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2184</xdr:rowOff>
    </xdr:from>
    <xdr:to>
      <xdr:col>24</xdr:col>
      <xdr:colOff>62865</xdr:colOff>
      <xdr:row>59</xdr:row>
      <xdr:rowOff>33604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74834"/>
          <a:ext cx="1270" cy="37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37431</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33604</xdr:rowOff>
    </xdr:from>
    <xdr:to>
      <xdr:col>24</xdr:col>
      <xdr:colOff>152400</xdr:colOff>
      <xdr:row>59</xdr:row>
      <xdr:rowOff>33604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49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120311</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2184</xdr:rowOff>
    </xdr:from>
    <xdr:to>
      <xdr:col>24</xdr:col>
      <xdr:colOff>152400</xdr:colOff>
      <xdr:row>57</xdr:row>
      <xdr:rowOff>2184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74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27407</xdr:rowOff>
    </xdr:from>
    <xdr:to>
      <xdr:col>24</xdr:col>
      <xdr:colOff>63500</xdr:colOff>
      <xdr:row>59</xdr:row>
      <xdr:rowOff>22733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942807"/>
          <a:ext cx="838200" cy="119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50131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2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27254</xdr:rowOff>
    </xdr:from>
    <xdr:to>
      <xdr:col>24</xdr:col>
      <xdr:colOff>114300</xdr:colOff>
      <xdr:row>58</xdr:row>
      <xdr:rowOff>128854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27407</xdr:rowOff>
    </xdr:from>
    <xdr:to>
      <xdr:col>19</xdr:col>
      <xdr:colOff>177800</xdr:colOff>
      <xdr:row>59</xdr:row>
      <xdr:rowOff>127546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942807"/>
          <a:ext cx="889000" cy="130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63462</xdr:rowOff>
    </xdr:from>
    <xdr:to>
      <xdr:col>20</xdr:col>
      <xdr:colOff>38100</xdr:colOff>
      <xdr:row>51</xdr:row>
      <xdr:rowOff>165062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10139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5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101867</xdr:rowOff>
    </xdr:from>
    <xdr:to>
      <xdr:col>15</xdr:col>
      <xdr:colOff>50800</xdr:colOff>
      <xdr:row>59</xdr:row>
      <xdr:rowOff>127546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217417"/>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109639</xdr:rowOff>
    </xdr:from>
    <xdr:to>
      <xdr:col>15</xdr:col>
      <xdr:colOff>101600</xdr:colOff>
      <xdr:row>59</xdr:row>
      <xdr:rowOff>39789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56316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101867</xdr:rowOff>
    </xdr:from>
    <xdr:to>
      <xdr:col>10</xdr:col>
      <xdr:colOff>114300</xdr:colOff>
      <xdr:row>59</xdr:row>
      <xdr:rowOff>105384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217417"/>
          <a:ext cx="889000" cy="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124841</xdr:rowOff>
    </xdr:from>
    <xdr:to>
      <xdr:col>10</xdr:col>
      <xdr:colOff>165100</xdr:colOff>
      <xdr:row>59</xdr:row>
      <xdr:rowOff>54991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71518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149555</xdr:rowOff>
    </xdr:from>
    <xdr:to>
      <xdr:col>6</xdr:col>
      <xdr:colOff>38100</xdr:colOff>
      <xdr:row>59</xdr:row>
      <xdr:rowOff>79705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96232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143383</xdr:rowOff>
    </xdr:from>
    <xdr:to>
      <xdr:col>24</xdr:col>
      <xdr:colOff>114300</xdr:colOff>
      <xdr:row>59</xdr:row>
      <xdr:rowOff>73533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58310</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1000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148057</xdr:rowOff>
    </xdr:from>
    <xdr:to>
      <xdr:col>20</xdr:col>
      <xdr:colOff>38100</xdr:colOff>
      <xdr:row>52</xdr:row>
      <xdr:rowOff>78207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8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69334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98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76746</xdr:rowOff>
    </xdr:from>
    <xdr:to>
      <xdr:col>15</xdr:col>
      <xdr:colOff>101600</xdr:colOff>
      <xdr:row>60</xdr:row>
      <xdr:rowOff>6896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169473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8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51067</xdr:rowOff>
    </xdr:from>
    <xdr:to>
      <xdr:col>10</xdr:col>
      <xdr:colOff>165100</xdr:colOff>
      <xdr:row>59</xdr:row>
      <xdr:rowOff>152667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6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143794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5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54584</xdr:rowOff>
    </xdr:from>
    <xdr:to>
      <xdr:col>6</xdr:col>
      <xdr:colOff>38100</xdr:colOff>
      <xdr:row>59</xdr:row>
      <xdr:rowOff>156184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7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147311</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6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130499</xdr:rowOff>
    </xdr:from>
    <xdr:to>
      <xdr:col>24</xdr:col>
      <xdr:colOff>62865</xdr:colOff>
      <xdr:row>78</xdr:row>
      <xdr:rowOff>168247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31999"/>
          <a:ext cx="1270" cy="14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624</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4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168247</xdr:rowOff>
    </xdr:from>
    <xdr:to>
      <xdr:col>24</xdr:col>
      <xdr:colOff>152400</xdr:colOff>
      <xdr:row>78</xdr:row>
      <xdr:rowOff>168247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77176</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0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130499</xdr:rowOff>
    </xdr:from>
    <xdr:to>
      <xdr:col>24</xdr:col>
      <xdr:colOff>152400</xdr:colOff>
      <xdr:row>70</xdr:row>
      <xdr:rowOff>130499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3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66890</xdr:rowOff>
    </xdr:from>
    <xdr:to>
      <xdr:col>24</xdr:col>
      <xdr:colOff>63500</xdr:colOff>
      <xdr:row>78</xdr:row>
      <xdr:rowOff>11809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3097090"/>
          <a:ext cx="838200" cy="28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74877</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7621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52000</xdr:rowOff>
    </xdr:from>
    <xdr:to>
      <xdr:col>24</xdr:col>
      <xdr:colOff>114300</xdr:colOff>
      <xdr:row>75</xdr:row>
      <xdr:rowOff>153600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9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11809</xdr:rowOff>
    </xdr:from>
    <xdr:to>
      <xdr:col>19</xdr:col>
      <xdr:colOff>177800</xdr:colOff>
      <xdr:row>78</xdr:row>
      <xdr:rowOff>62661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384909"/>
          <a:ext cx="889000" cy="5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131657</xdr:rowOff>
    </xdr:from>
    <xdr:to>
      <xdr:col>20</xdr:col>
      <xdr:colOff>38100</xdr:colOff>
      <xdr:row>77</xdr:row>
      <xdr:rowOff>61807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1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78335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293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62661</xdr:rowOff>
    </xdr:from>
    <xdr:to>
      <xdr:col>15</xdr:col>
      <xdr:colOff>50800</xdr:colOff>
      <xdr:row>78</xdr:row>
      <xdr:rowOff>109305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435761"/>
          <a:ext cx="889000" cy="4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24330</xdr:rowOff>
    </xdr:from>
    <xdr:to>
      <xdr:col>15</xdr:col>
      <xdr:colOff>101600</xdr:colOff>
      <xdr:row>77</xdr:row>
      <xdr:rowOff>125930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22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142457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00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109305</xdr:rowOff>
    </xdr:from>
    <xdr:to>
      <xdr:col>10</xdr:col>
      <xdr:colOff>114300</xdr:colOff>
      <xdr:row>78</xdr:row>
      <xdr:rowOff>127309</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482405"/>
          <a:ext cx="889000" cy="1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81147</xdr:rowOff>
    </xdr:from>
    <xdr:to>
      <xdr:col>10</xdr:col>
      <xdr:colOff>165100</xdr:colOff>
      <xdr:row>78</xdr:row>
      <xdr:rowOff>11297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28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27824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05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72574</xdr:rowOff>
    </xdr:from>
    <xdr:to>
      <xdr:col>6</xdr:col>
      <xdr:colOff>38100</xdr:colOff>
      <xdr:row>78</xdr:row>
      <xdr:rowOff>2724</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27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19251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04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16090</xdr:rowOff>
    </xdr:from>
    <xdr:to>
      <xdr:col>24</xdr:col>
      <xdr:colOff>114300</xdr:colOff>
      <xdr:row>76</xdr:row>
      <xdr:rowOff>117690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30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165967</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302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132459</xdr:rowOff>
    </xdr:from>
    <xdr:to>
      <xdr:col>20</xdr:col>
      <xdr:colOff>38100</xdr:colOff>
      <xdr:row>78</xdr:row>
      <xdr:rowOff>62609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33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53736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42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11861</xdr:rowOff>
    </xdr:from>
    <xdr:to>
      <xdr:col>15</xdr:col>
      <xdr:colOff>101600</xdr:colOff>
      <xdr:row>78</xdr:row>
      <xdr:rowOff>113461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38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104588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47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58505</xdr:rowOff>
    </xdr:from>
    <xdr:to>
      <xdr:col>10</xdr:col>
      <xdr:colOff>165100</xdr:colOff>
      <xdr:row>78</xdr:row>
      <xdr:rowOff>160105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4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151232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52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76509</xdr:rowOff>
    </xdr:from>
    <xdr:to>
      <xdr:col>6</xdr:col>
      <xdr:colOff>38100</xdr:colOff>
      <xdr:row>79</xdr:row>
      <xdr:rowOff>6659</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4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169236</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54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29939</xdr:rowOff>
    </xdr:from>
    <xdr:to>
      <xdr:col>24</xdr:col>
      <xdr:colOff>62865</xdr:colOff>
      <xdr:row>97</xdr:row>
      <xdr:rowOff>25825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460439"/>
          <a:ext cx="1270" cy="119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29652</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66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25825</xdr:rowOff>
    </xdr:from>
    <xdr:to>
      <xdr:col>24</xdr:col>
      <xdr:colOff>152400</xdr:colOff>
      <xdr:row>97</xdr:row>
      <xdr:rowOff>25825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65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148066</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23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29939</xdr:rowOff>
    </xdr:from>
    <xdr:to>
      <xdr:col>24</xdr:col>
      <xdr:colOff>152400</xdr:colOff>
      <xdr:row>90</xdr:row>
      <xdr:rowOff>29939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4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29939</xdr:rowOff>
    </xdr:from>
    <xdr:to>
      <xdr:col>24</xdr:col>
      <xdr:colOff>63500</xdr:colOff>
      <xdr:row>92</xdr:row>
      <xdr:rowOff>7243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3797300" y="15460439"/>
          <a:ext cx="838200" cy="32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114516</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23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136089</xdr:rowOff>
    </xdr:from>
    <xdr:to>
      <xdr:col>24</xdr:col>
      <xdr:colOff>114300</xdr:colOff>
      <xdr:row>95</xdr:row>
      <xdr:rowOff>66239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2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7243</xdr:rowOff>
    </xdr:from>
    <xdr:to>
      <xdr:col>19</xdr:col>
      <xdr:colOff>177800</xdr:colOff>
      <xdr:row>94</xdr:row>
      <xdr:rowOff>46561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908300" y="15780643"/>
          <a:ext cx="889000" cy="38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133640</xdr:rowOff>
    </xdr:from>
    <xdr:to>
      <xdr:col>20</xdr:col>
      <xdr:colOff>38100</xdr:colOff>
      <xdr:row>98</xdr:row>
      <xdr:rowOff>63790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76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54917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85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46561</xdr:rowOff>
    </xdr:from>
    <xdr:to>
      <xdr:col>15</xdr:col>
      <xdr:colOff>50800</xdr:colOff>
      <xdr:row>94</xdr:row>
      <xdr:rowOff>70597</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2019300" y="16162861"/>
          <a:ext cx="889000" cy="2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38119</xdr:rowOff>
    </xdr:from>
    <xdr:to>
      <xdr:col>15</xdr:col>
      <xdr:colOff>101600</xdr:colOff>
      <xdr:row>98</xdr:row>
      <xdr:rowOff>139719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84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130846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93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70597</xdr:rowOff>
    </xdr:from>
    <xdr:to>
      <xdr:col>10</xdr:col>
      <xdr:colOff>114300</xdr:colOff>
      <xdr:row>94</xdr:row>
      <xdr:rowOff>88787</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6186897"/>
          <a:ext cx="8890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68751</xdr:rowOff>
    </xdr:from>
    <xdr:to>
      <xdr:col>10</xdr:col>
      <xdr:colOff>165100</xdr:colOff>
      <xdr:row>98</xdr:row>
      <xdr:rowOff>170351</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87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161478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96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101343</xdr:rowOff>
    </xdr:from>
    <xdr:to>
      <xdr:col>6</xdr:col>
      <xdr:colOff>38100</xdr:colOff>
      <xdr:row>99</xdr:row>
      <xdr:rowOff>31493</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90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22620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99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150589</xdr:rowOff>
    </xdr:from>
    <xdr:to>
      <xdr:col>24</xdr:col>
      <xdr:colOff>114300</xdr:colOff>
      <xdr:row>90</xdr:row>
      <xdr:rowOff>80739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54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103616</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53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127893</xdr:rowOff>
    </xdr:from>
    <xdr:to>
      <xdr:col>20</xdr:col>
      <xdr:colOff>38100</xdr:colOff>
      <xdr:row>92</xdr:row>
      <xdr:rowOff>58043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572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74570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550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167211</xdr:rowOff>
    </xdr:from>
    <xdr:to>
      <xdr:col>15</xdr:col>
      <xdr:colOff>101600</xdr:colOff>
      <xdr:row>94</xdr:row>
      <xdr:rowOff>97361</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11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113888</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588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19797</xdr:rowOff>
    </xdr:from>
    <xdr:to>
      <xdr:col>10</xdr:col>
      <xdr:colOff>165100</xdr:colOff>
      <xdr:row>94</xdr:row>
      <xdr:rowOff>121397</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1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137924</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591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37987</xdr:rowOff>
    </xdr:from>
    <xdr:to>
      <xdr:col>6</xdr:col>
      <xdr:colOff>38100</xdr:colOff>
      <xdr:row>94</xdr:row>
      <xdr:rowOff>139587</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15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156114</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592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149606</xdr:rowOff>
    </xdr:from>
    <xdr:to>
      <xdr:col>54</xdr:col>
      <xdr:colOff>189865</xdr:colOff>
      <xdr:row>39</xdr:row>
      <xdr:rowOff>27686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293106"/>
          <a:ext cx="127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31513</xdr:rowOff>
    </xdr:from>
    <xdr:ext cx="313932"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18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27686</xdr:rowOff>
    </xdr:from>
    <xdr:to>
      <xdr:col>55</xdr:col>
      <xdr:colOff>88900</xdr:colOff>
      <xdr:row>39</xdr:row>
      <xdr:rowOff>27686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96283</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06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149606</xdr:rowOff>
    </xdr:from>
    <xdr:to>
      <xdr:col>55</xdr:col>
      <xdr:colOff>88900</xdr:colOff>
      <xdr:row>30</xdr:row>
      <xdr:rowOff>149606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29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129032</xdr:rowOff>
    </xdr:from>
    <xdr:to>
      <xdr:col>55</xdr:col>
      <xdr:colOff>0</xdr:colOff>
      <xdr:row>35</xdr:row>
      <xdr:rowOff>54356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5958332"/>
          <a:ext cx="8382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11701</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355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33274</xdr:rowOff>
    </xdr:from>
    <xdr:to>
      <xdr:col>55</xdr:col>
      <xdr:colOff>50800</xdr:colOff>
      <xdr:row>37</xdr:row>
      <xdr:rowOff>134874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37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129032</xdr:rowOff>
    </xdr:from>
    <xdr:to>
      <xdr:col>50</xdr:col>
      <xdr:colOff>114300</xdr:colOff>
      <xdr:row>35</xdr:row>
      <xdr:rowOff>91694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8750300" y="5958332"/>
          <a:ext cx="8890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91694</xdr:rowOff>
    </xdr:from>
    <xdr:to>
      <xdr:col>45</xdr:col>
      <xdr:colOff>177800</xdr:colOff>
      <xdr:row>35</xdr:row>
      <xdr:rowOff>99314</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flipV="1">
          <a:off x="7861300" y="609244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61976</xdr:rowOff>
    </xdr:from>
    <xdr:to>
      <xdr:col>41</xdr:col>
      <xdr:colOff>50800</xdr:colOff>
      <xdr:row>35</xdr:row>
      <xdr:rowOff>99314</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062726"/>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62992</xdr:rowOff>
    </xdr:from>
    <xdr:to>
      <xdr:col>41</xdr:col>
      <xdr:colOff>101600</xdr:colOff>
      <xdr:row>37</xdr:row>
      <xdr:rowOff>164592</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155719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32512</xdr:rowOff>
    </xdr:from>
    <xdr:to>
      <xdr:col>36</xdr:col>
      <xdr:colOff>165100</xdr:colOff>
      <xdr:row>37</xdr:row>
      <xdr:rowOff>134112</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125239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3556</xdr:rowOff>
    </xdr:from>
    <xdr:to>
      <xdr:col>55</xdr:col>
      <xdr:colOff>50800</xdr:colOff>
      <xdr:row>35</xdr:row>
      <xdr:rowOff>105156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0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26433</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5855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78232</xdr:rowOff>
    </xdr:from>
    <xdr:to>
      <xdr:col>50</xdr:col>
      <xdr:colOff>165100</xdr:colOff>
      <xdr:row>35</xdr:row>
      <xdr:rowOff>8382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59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24909</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04428" y="568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40894</xdr:rowOff>
    </xdr:from>
    <xdr:to>
      <xdr:col>46</xdr:col>
      <xdr:colOff>38100</xdr:colOff>
      <xdr:row>35</xdr:row>
      <xdr:rowOff>142494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159021</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5816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48514</xdr:rowOff>
    </xdr:from>
    <xdr:to>
      <xdr:col>41</xdr:col>
      <xdr:colOff>101600</xdr:colOff>
      <xdr:row>35</xdr:row>
      <xdr:rowOff>150114</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0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166641</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5824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11176</xdr:rowOff>
    </xdr:from>
    <xdr:to>
      <xdr:col>36</xdr:col>
      <xdr:colOff>165100</xdr:colOff>
      <xdr:row>35</xdr:row>
      <xdr:rowOff>112776</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129303</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147955</xdr:rowOff>
    </xdr:from>
    <xdr:to>
      <xdr:col>54</xdr:col>
      <xdr:colOff>189865</xdr:colOff>
      <xdr:row>59</xdr:row>
      <xdr:rowOff>39878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720455"/>
          <a:ext cx="1270" cy="143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43705</xdr:rowOff>
    </xdr:from>
    <xdr:ext cx="313932"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159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39878</xdr:rowOff>
    </xdr:from>
    <xdr:to>
      <xdr:col>55</xdr:col>
      <xdr:colOff>88900</xdr:colOff>
      <xdr:row>59</xdr:row>
      <xdr:rowOff>39878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15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94632</xdr:rowOff>
    </xdr:from>
    <xdr:ext cx="534377"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4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147955</xdr:rowOff>
    </xdr:from>
    <xdr:to>
      <xdr:col>55</xdr:col>
      <xdr:colOff>88900</xdr:colOff>
      <xdr:row>50</xdr:row>
      <xdr:rowOff>147955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72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62103</xdr:rowOff>
    </xdr:from>
    <xdr:to>
      <xdr:col>55</xdr:col>
      <xdr:colOff>0</xdr:colOff>
      <xdr:row>56</xdr:row>
      <xdr:rowOff>62611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9639300" y="9663303"/>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30878</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8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52451</xdr:rowOff>
    </xdr:from>
    <xdr:to>
      <xdr:col>55</xdr:col>
      <xdr:colOff>50800</xdr:colOff>
      <xdr:row>57</xdr:row>
      <xdr:rowOff>154051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62103</xdr:rowOff>
    </xdr:from>
    <xdr:to>
      <xdr:col>50</xdr:col>
      <xdr:colOff>114300</xdr:colOff>
      <xdr:row>56</xdr:row>
      <xdr:rowOff>73787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8750300" y="9663303"/>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58547</xdr:rowOff>
    </xdr:from>
    <xdr:to>
      <xdr:col>50</xdr:col>
      <xdr:colOff>165100</xdr:colOff>
      <xdr:row>57</xdr:row>
      <xdr:rowOff>160147</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151274</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73787</xdr:rowOff>
    </xdr:from>
    <xdr:to>
      <xdr:col>45</xdr:col>
      <xdr:colOff>177800</xdr:colOff>
      <xdr:row>56</xdr:row>
      <xdr:rowOff>97790</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7861300" y="9674987"/>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151274</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68580</xdr:rowOff>
    </xdr:from>
    <xdr:to>
      <xdr:col>41</xdr:col>
      <xdr:colOff>50800</xdr:colOff>
      <xdr:row>56</xdr:row>
      <xdr:rowOff>97790</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a:off x="6972300" y="966978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71628</xdr:rowOff>
    </xdr:from>
    <xdr:to>
      <xdr:col>41</xdr:col>
      <xdr:colOff>101600</xdr:colOff>
      <xdr:row>58</xdr:row>
      <xdr:rowOff>1778</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164355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49657</xdr:rowOff>
    </xdr:from>
    <xdr:to>
      <xdr:col>36</xdr:col>
      <xdr:colOff>165100</xdr:colOff>
      <xdr:row>57</xdr:row>
      <xdr:rowOff>151257</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142384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11811</xdr:rowOff>
    </xdr:from>
    <xdr:to>
      <xdr:col>55</xdr:col>
      <xdr:colOff>50800</xdr:colOff>
      <xdr:row>56</xdr:row>
      <xdr:rowOff>113411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61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34688</xdr:rowOff>
    </xdr:from>
    <xdr:ext cx="469744"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46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11303</xdr:rowOff>
    </xdr:from>
    <xdr:to>
      <xdr:col>50</xdr:col>
      <xdr:colOff>165100</xdr:colOff>
      <xdr:row>56</xdr:row>
      <xdr:rowOff>112903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61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129430</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04428" y="93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22987</xdr:rowOff>
    </xdr:from>
    <xdr:to>
      <xdr:col>46</xdr:col>
      <xdr:colOff>38100</xdr:colOff>
      <xdr:row>56</xdr:row>
      <xdr:rowOff>124587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96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141114</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15428" y="939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46990</xdr:rowOff>
    </xdr:from>
    <xdr:to>
      <xdr:col>41</xdr:col>
      <xdr:colOff>101600</xdr:colOff>
      <xdr:row>56</xdr:row>
      <xdr:rowOff>148590</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96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165117</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26428" y="942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17780</xdr:rowOff>
    </xdr:from>
    <xdr:to>
      <xdr:col>36</xdr:col>
      <xdr:colOff>165100</xdr:colOff>
      <xdr:row>56</xdr:row>
      <xdr:rowOff>119380</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135907</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37428" y="939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90315</xdr:rowOff>
    </xdr:from>
    <xdr:to>
      <xdr:col>54</xdr:col>
      <xdr:colOff>189865</xdr:colOff>
      <xdr:row>79</xdr:row>
      <xdr:rowOff>15891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263265"/>
          <a:ext cx="1270" cy="129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19718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15891</xdr:rowOff>
    </xdr:from>
    <xdr:to>
      <xdr:col>55</xdr:col>
      <xdr:colOff>88900</xdr:colOff>
      <xdr:row>79</xdr:row>
      <xdr:rowOff>15891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6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36992</xdr:rowOff>
    </xdr:from>
    <xdr:ext cx="599010"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20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90315</xdr:rowOff>
    </xdr:from>
    <xdr:to>
      <xdr:col>55</xdr:col>
      <xdr:colOff>88900</xdr:colOff>
      <xdr:row>71</xdr:row>
      <xdr:rowOff>90315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26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74230</xdr:rowOff>
    </xdr:from>
    <xdr:to>
      <xdr:col>55</xdr:col>
      <xdr:colOff>0</xdr:colOff>
      <xdr:row>78</xdr:row>
      <xdr:rowOff>107201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9639300" y="13447330"/>
          <a:ext cx="838200" cy="3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149023</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00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126146</xdr:rowOff>
    </xdr:from>
    <xdr:to>
      <xdr:col>55</xdr:col>
      <xdr:colOff>50800</xdr:colOff>
      <xdr:row>77</xdr:row>
      <xdr:rowOff>56296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74230</xdr:rowOff>
    </xdr:from>
    <xdr:to>
      <xdr:col>50</xdr:col>
      <xdr:colOff>114300</xdr:colOff>
      <xdr:row>78</xdr:row>
      <xdr:rowOff>105821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3447330"/>
          <a:ext cx="889000" cy="3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146340</xdr:rowOff>
    </xdr:from>
    <xdr:to>
      <xdr:col>50</xdr:col>
      <xdr:colOff>165100</xdr:colOff>
      <xdr:row>77</xdr:row>
      <xdr:rowOff>76490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93017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9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98179</xdr:rowOff>
    </xdr:from>
    <xdr:to>
      <xdr:col>45</xdr:col>
      <xdr:colOff>177800</xdr:colOff>
      <xdr:row>78</xdr:row>
      <xdr:rowOff>105821</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3471279"/>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155910</xdr:rowOff>
    </xdr:from>
    <xdr:to>
      <xdr:col>46</xdr:col>
      <xdr:colOff>38100</xdr:colOff>
      <xdr:row>78</xdr:row>
      <xdr:rowOff>86060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102587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98179</xdr:rowOff>
    </xdr:from>
    <xdr:to>
      <xdr:col>41</xdr:col>
      <xdr:colOff>50800</xdr:colOff>
      <xdr:row>78</xdr:row>
      <xdr:rowOff>104389</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flipV="1">
          <a:off x="6972300" y="13471279"/>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163362</xdr:rowOff>
    </xdr:from>
    <xdr:to>
      <xdr:col>41</xdr:col>
      <xdr:colOff>101600</xdr:colOff>
      <xdr:row>78</xdr:row>
      <xdr:rowOff>93512</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110039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156451</xdr:rowOff>
    </xdr:from>
    <xdr:to>
      <xdr:col>36</xdr:col>
      <xdr:colOff>165100</xdr:colOff>
      <xdr:row>78</xdr:row>
      <xdr:rowOff>86601</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103128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56401</xdr:rowOff>
    </xdr:from>
    <xdr:to>
      <xdr:col>55</xdr:col>
      <xdr:colOff>50800</xdr:colOff>
      <xdr:row>78</xdr:row>
      <xdr:rowOff>158001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42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142778</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34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23430</xdr:rowOff>
    </xdr:from>
    <xdr:to>
      <xdr:col>50</xdr:col>
      <xdr:colOff>165100</xdr:colOff>
      <xdr:row>78</xdr:row>
      <xdr:rowOff>125030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39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116157</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348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55021</xdr:rowOff>
    </xdr:from>
    <xdr:to>
      <xdr:col>46</xdr:col>
      <xdr:colOff>38100</xdr:colOff>
      <xdr:row>78</xdr:row>
      <xdr:rowOff>156621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42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147748</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352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47379</xdr:rowOff>
    </xdr:from>
    <xdr:to>
      <xdr:col>41</xdr:col>
      <xdr:colOff>101600</xdr:colOff>
      <xdr:row>78</xdr:row>
      <xdr:rowOff>148979</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42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140106</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35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53589</xdr:rowOff>
    </xdr:from>
    <xdr:to>
      <xdr:col>36</xdr:col>
      <xdr:colOff>165100</xdr:colOff>
      <xdr:row>78</xdr:row>
      <xdr:rowOff>155189</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42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146316</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35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162331</xdr:rowOff>
    </xdr:from>
    <xdr:to>
      <xdr:col>54</xdr:col>
      <xdr:colOff>189865</xdr:colOff>
      <xdr:row>97</xdr:row>
      <xdr:rowOff>138976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92831"/>
          <a:ext cx="1270" cy="117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142803</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138976</xdr:rowOff>
    </xdr:from>
    <xdr:to>
      <xdr:col>55</xdr:col>
      <xdr:colOff>88900</xdr:colOff>
      <xdr:row>97</xdr:row>
      <xdr:rowOff>138976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109008</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3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162331</xdr:rowOff>
    </xdr:from>
    <xdr:to>
      <xdr:col>55</xdr:col>
      <xdr:colOff>88900</xdr:colOff>
      <xdr:row>90</xdr:row>
      <xdr:rowOff>162331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92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22256</xdr:rowOff>
    </xdr:from>
    <xdr:to>
      <xdr:col>55</xdr:col>
      <xdr:colOff>0</xdr:colOff>
      <xdr:row>92</xdr:row>
      <xdr:rowOff>90970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9639300" y="15795656"/>
          <a:ext cx="838200" cy="6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74052</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6018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95625</xdr:rowOff>
    </xdr:from>
    <xdr:to>
      <xdr:col>55</xdr:col>
      <xdr:colOff>50800</xdr:colOff>
      <xdr:row>94</xdr:row>
      <xdr:rowOff>25775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0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90970</xdr:rowOff>
    </xdr:from>
    <xdr:to>
      <xdr:col>50</xdr:col>
      <xdr:colOff>114300</xdr:colOff>
      <xdr:row>92</xdr:row>
      <xdr:rowOff>154578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5864370"/>
          <a:ext cx="889000" cy="6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19483</xdr:rowOff>
    </xdr:from>
    <xdr:to>
      <xdr:col>50</xdr:col>
      <xdr:colOff>165100</xdr:colOff>
      <xdr:row>94</xdr:row>
      <xdr:rowOff>121083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112210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2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154578</xdr:rowOff>
    </xdr:from>
    <xdr:to>
      <xdr:col>45</xdr:col>
      <xdr:colOff>177800</xdr:colOff>
      <xdr:row>93</xdr:row>
      <xdr:rowOff>68263</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7861300" y="15927978"/>
          <a:ext cx="889000" cy="8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38608</xdr:rowOff>
    </xdr:from>
    <xdr:to>
      <xdr:col>46</xdr:col>
      <xdr:colOff>38100</xdr:colOff>
      <xdr:row>94</xdr:row>
      <xdr:rowOff>140208</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131335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2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3226</xdr:rowOff>
    </xdr:from>
    <xdr:to>
      <xdr:col>41</xdr:col>
      <xdr:colOff>50800</xdr:colOff>
      <xdr:row>93</xdr:row>
      <xdr:rowOff>68263</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a:off x="6972300" y="15948076"/>
          <a:ext cx="8890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31235</xdr:rowOff>
    </xdr:from>
    <xdr:to>
      <xdr:col>41</xdr:col>
      <xdr:colOff>101600</xdr:colOff>
      <xdr:row>94</xdr:row>
      <xdr:rowOff>132835</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123962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2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28397</xdr:rowOff>
    </xdr:from>
    <xdr:to>
      <xdr:col>36</xdr:col>
      <xdr:colOff>165100</xdr:colOff>
      <xdr:row>94</xdr:row>
      <xdr:rowOff>129997</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121124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23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142906</xdr:rowOff>
    </xdr:from>
    <xdr:to>
      <xdr:col>55</xdr:col>
      <xdr:colOff>50800</xdr:colOff>
      <xdr:row>92</xdr:row>
      <xdr:rowOff>73056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57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165783</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559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40170</xdr:rowOff>
    </xdr:from>
    <xdr:to>
      <xdr:col>50</xdr:col>
      <xdr:colOff>165100</xdr:colOff>
      <xdr:row>92</xdr:row>
      <xdr:rowOff>141770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58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158297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558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103778</xdr:rowOff>
    </xdr:from>
    <xdr:to>
      <xdr:col>46</xdr:col>
      <xdr:colOff>38100</xdr:colOff>
      <xdr:row>93</xdr:row>
      <xdr:rowOff>33928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58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50455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565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17463</xdr:rowOff>
    </xdr:from>
    <xdr:to>
      <xdr:col>41</xdr:col>
      <xdr:colOff>101600</xdr:colOff>
      <xdr:row>93</xdr:row>
      <xdr:rowOff>119063</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596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135590</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573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123876</xdr:rowOff>
    </xdr:from>
    <xdr:to>
      <xdr:col>36</xdr:col>
      <xdr:colOff>165100</xdr:colOff>
      <xdr:row>93</xdr:row>
      <xdr:rowOff>54026</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589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70553</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567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a:extLst>
            <a:ext uri="{FF2B5EF4-FFF2-40B4-BE49-F238E27FC236}">
              <a16:creationId xmlns:a16="http://schemas.microsoft.com/office/drawing/2014/main" id="{00000000-0008-0000-0700-00000E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58710</xdr:rowOff>
    </xdr:from>
    <xdr:to>
      <xdr:col>85</xdr:col>
      <xdr:colOff>126364</xdr:colOff>
      <xdr:row>38</xdr:row>
      <xdr:rowOff>169091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6317595" y="5202210"/>
          <a:ext cx="1269" cy="148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1468</xdr:rowOff>
    </xdr:from>
    <xdr:ext cx="469744" cy="259045"/>
    <xdr:sp macro="" textlink="">
      <xdr:nvSpPr>
        <xdr:cNvPr id="528" name="消防費最小値テキスト">
          <a:extLst>
            <a:ext uri="{FF2B5EF4-FFF2-40B4-BE49-F238E27FC236}">
              <a16:creationId xmlns:a16="http://schemas.microsoft.com/office/drawing/2014/main" id="{00000000-0008-0000-0700-000010020000}"/>
            </a:ext>
          </a:extLst>
        </xdr:cNvPr>
        <xdr:cNvSpPr txBox="1"/>
      </xdr:nvSpPr>
      <xdr:spPr>
        <a:xfrm>
          <a:off x="16370300" y="66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169091</xdr:rowOff>
    </xdr:from>
    <xdr:to>
      <xdr:col>86</xdr:col>
      <xdr:colOff>25400</xdr:colOff>
      <xdr:row>38</xdr:row>
      <xdr:rowOff>169091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66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5387</xdr:rowOff>
    </xdr:from>
    <xdr:ext cx="534377" cy="259045"/>
    <xdr:sp macro="" textlink="">
      <xdr:nvSpPr>
        <xdr:cNvPr id="530" name="消防費最大値テキスト">
          <a:extLst>
            <a:ext uri="{FF2B5EF4-FFF2-40B4-BE49-F238E27FC236}">
              <a16:creationId xmlns:a16="http://schemas.microsoft.com/office/drawing/2014/main" id="{00000000-0008-0000-0700-000012020000}"/>
            </a:ext>
          </a:extLst>
        </xdr:cNvPr>
        <xdr:cNvSpPr txBox="1"/>
      </xdr:nvSpPr>
      <xdr:spPr>
        <a:xfrm>
          <a:off x="16370300" y="49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58710</xdr:rowOff>
    </xdr:from>
    <xdr:to>
      <xdr:col>86</xdr:col>
      <xdr:colOff>25400</xdr:colOff>
      <xdr:row>30</xdr:row>
      <xdr:rowOff>58710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520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3356</xdr:rowOff>
    </xdr:from>
    <xdr:to>
      <xdr:col>85</xdr:col>
      <xdr:colOff>127000</xdr:colOff>
      <xdr:row>33</xdr:row>
      <xdr:rowOff>156682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5481300" y="5489756"/>
          <a:ext cx="838200" cy="32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149296</xdr:rowOff>
    </xdr:from>
    <xdr:ext cx="534377" cy="259045"/>
    <xdr:sp macro="" textlink="">
      <xdr:nvSpPr>
        <xdr:cNvPr id="533" name="消防費平均値テキスト">
          <a:extLst>
            <a:ext uri="{FF2B5EF4-FFF2-40B4-BE49-F238E27FC236}">
              <a16:creationId xmlns:a16="http://schemas.microsoft.com/office/drawing/2014/main" id="{00000000-0008-0000-0700-000015020000}"/>
            </a:ext>
          </a:extLst>
        </xdr:cNvPr>
        <xdr:cNvSpPr txBox="1"/>
      </xdr:nvSpPr>
      <xdr:spPr>
        <a:xfrm>
          <a:off x="16370300" y="5978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170869</xdr:rowOff>
    </xdr:from>
    <xdr:to>
      <xdr:col>85</xdr:col>
      <xdr:colOff>177800</xdr:colOff>
      <xdr:row>35</xdr:row>
      <xdr:rowOff>101019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62687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83530</xdr:rowOff>
    </xdr:from>
    <xdr:to>
      <xdr:col>81</xdr:col>
      <xdr:colOff>50800</xdr:colOff>
      <xdr:row>33</xdr:row>
      <xdr:rowOff>156682</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4592300" y="57413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29137</xdr:rowOff>
    </xdr:from>
    <xdr:to>
      <xdr:col>81</xdr:col>
      <xdr:colOff>101600</xdr:colOff>
      <xdr:row>35</xdr:row>
      <xdr:rowOff>130737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5430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121864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83530</xdr:rowOff>
    </xdr:from>
    <xdr:to>
      <xdr:col>76</xdr:col>
      <xdr:colOff>114300</xdr:colOff>
      <xdr:row>36</xdr:row>
      <xdr:rowOff>61159</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flipV="1">
          <a:off x="13703300" y="5741380"/>
          <a:ext cx="889000" cy="49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105555</xdr:rowOff>
    </xdr:from>
    <xdr:to>
      <xdr:col>76</xdr:col>
      <xdr:colOff>165100</xdr:colOff>
      <xdr:row>35</xdr:row>
      <xdr:rowOff>35705</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4541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26832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0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161091</xdr:rowOff>
    </xdr:from>
    <xdr:to>
      <xdr:col>71</xdr:col>
      <xdr:colOff>177800</xdr:colOff>
      <xdr:row>36</xdr:row>
      <xdr:rowOff>61159</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814300" y="6161841"/>
          <a:ext cx="889000" cy="7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48895</xdr:rowOff>
    </xdr:from>
    <xdr:to>
      <xdr:col>72</xdr:col>
      <xdr:colOff>38100</xdr:colOff>
      <xdr:row>35</xdr:row>
      <xdr:rowOff>150495</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3652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167022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33710</xdr:rowOff>
    </xdr:from>
    <xdr:to>
      <xdr:col>67</xdr:col>
      <xdr:colOff>101600</xdr:colOff>
      <xdr:row>35</xdr:row>
      <xdr:rowOff>135310</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2763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151837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124006</xdr:rowOff>
    </xdr:from>
    <xdr:to>
      <xdr:col>85</xdr:col>
      <xdr:colOff>177800</xdr:colOff>
      <xdr:row>32</xdr:row>
      <xdr:rowOff>54156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6268700" y="543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146883</xdr:rowOff>
    </xdr:from>
    <xdr:ext cx="534377" cy="259045"/>
    <xdr:sp macro="" textlink="">
      <xdr:nvSpPr>
        <xdr:cNvPr id="552" name="消防費該当値テキスト">
          <a:extLst>
            <a:ext uri="{FF2B5EF4-FFF2-40B4-BE49-F238E27FC236}">
              <a16:creationId xmlns:a16="http://schemas.microsoft.com/office/drawing/2014/main" id="{00000000-0008-0000-0700-000028020000}"/>
            </a:ext>
          </a:extLst>
        </xdr:cNvPr>
        <xdr:cNvSpPr txBox="1"/>
      </xdr:nvSpPr>
      <xdr:spPr>
        <a:xfrm>
          <a:off x="16370300" y="529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105882</xdr:rowOff>
    </xdr:from>
    <xdr:to>
      <xdr:col>81</xdr:col>
      <xdr:colOff>101600</xdr:colOff>
      <xdr:row>34</xdr:row>
      <xdr:rowOff>36032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5430500" y="576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52559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5214111" y="553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32730</xdr:rowOff>
    </xdr:from>
    <xdr:to>
      <xdr:col>76</xdr:col>
      <xdr:colOff>165100</xdr:colOff>
      <xdr:row>33</xdr:row>
      <xdr:rowOff>134330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4541500" y="56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150857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4325111" y="546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10359</xdr:rowOff>
    </xdr:from>
    <xdr:to>
      <xdr:col>72</xdr:col>
      <xdr:colOff>38100</xdr:colOff>
      <xdr:row>36</xdr:row>
      <xdr:rowOff>111959</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3652500" y="61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103086</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3436111" y="627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110291</xdr:rowOff>
    </xdr:from>
    <xdr:to>
      <xdr:col>67</xdr:col>
      <xdr:colOff>101600</xdr:colOff>
      <xdr:row>36</xdr:row>
      <xdr:rowOff>40441</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2763500" y="61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31568</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547111" y="620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114783</xdr:rowOff>
    </xdr:from>
    <xdr:to>
      <xdr:col>85</xdr:col>
      <xdr:colOff>126364</xdr:colOff>
      <xdr:row>59</xdr:row>
      <xdr:rowOff>115963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6317595" y="8687283"/>
          <a:ext cx="1269" cy="1544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119790</xdr:rowOff>
    </xdr:from>
    <xdr:ext cx="534377" cy="259045"/>
    <xdr:sp macro="" textlink="">
      <xdr:nvSpPr>
        <xdr:cNvPr id="586" name="教育費最小値テキスト">
          <a:extLst>
            <a:ext uri="{FF2B5EF4-FFF2-40B4-BE49-F238E27FC236}">
              <a16:creationId xmlns:a16="http://schemas.microsoft.com/office/drawing/2014/main" id="{00000000-0008-0000-0700-00004A020000}"/>
            </a:ext>
          </a:extLst>
        </xdr:cNvPr>
        <xdr:cNvSpPr txBox="1"/>
      </xdr:nvSpPr>
      <xdr:spPr>
        <a:xfrm>
          <a:off x="16370300" y="102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115963</xdr:rowOff>
    </xdr:from>
    <xdr:to>
      <xdr:col>86</xdr:col>
      <xdr:colOff>25400</xdr:colOff>
      <xdr:row>59</xdr:row>
      <xdr:rowOff>115963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102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61460</xdr:rowOff>
    </xdr:from>
    <xdr:ext cx="599010" cy="259045"/>
    <xdr:sp macro="" textlink="">
      <xdr:nvSpPr>
        <xdr:cNvPr id="588" name="教育費最大値テキスト">
          <a:extLst>
            <a:ext uri="{FF2B5EF4-FFF2-40B4-BE49-F238E27FC236}">
              <a16:creationId xmlns:a16="http://schemas.microsoft.com/office/drawing/2014/main" id="{00000000-0008-0000-0700-00004C020000}"/>
            </a:ext>
          </a:extLst>
        </xdr:cNvPr>
        <xdr:cNvSpPr txBox="1"/>
      </xdr:nvSpPr>
      <xdr:spPr>
        <a:xfrm>
          <a:off x="16370300" y="846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114783</xdr:rowOff>
    </xdr:from>
    <xdr:to>
      <xdr:col>86</xdr:col>
      <xdr:colOff>25400</xdr:colOff>
      <xdr:row>50</xdr:row>
      <xdr:rowOff>114783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868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51651</xdr:rowOff>
    </xdr:from>
    <xdr:to>
      <xdr:col>85</xdr:col>
      <xdr:colOff>127000</xdr:colOff>
      <xdr:row>54</xdr:row>
      <xdr:rowOff>157683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5481300" y="9309951"/>
          <a:ext cx="838200" cy="10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88358</xdr:rowOff>
    </xdr:from>
    <xdr:ext cx="534377" cy="259045"/>
    <xdr:sp macro="" textlink="">
      <xdr:nvSpPr>
        <xdr:cNvPr id="591" name="教育費平均値テキスト">
          <a:extLst>
            <a:ext uri="{FF2B5EF4-FFF2-40B4-BE49-F238E27FC236}">
              <a16:creationId xmlns:a16="http://schemas.microsoft.com/office/drawing/2014/main" id="{00000000-0008-0000-0700-00004F020000}"/>
            </a:ext>
          </a:extLst>
        </xdr:cNvPr>
        <xdr:cNvSpPr txBox="1"/>
      </xdr:nvSpPr>
      <xdr:spPr>
        <a:xfrm>
          <a:off x="16370300" y="9346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109931</xdr:rowOff>
    </xdr:from>
    <xdr:to>
      <xdr:col>85</xdr:col>
      <xdr:colOff>177800</xdr:colOff>
      <xdr:row>55</xdr:row>
      <xdr:rowOff>40081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62687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51651</xdr:rowOff>
    </xdr:from>
    <xdr:to>
      <xdr:col>81</xdr:col>
      <xdr:colOff>50800</xdr:colOff>
      <xdr:row>55</xdr:row>
      <xdr:rowOff>97333</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4592300" y="9309951"/>
          <a:ext cx="889000" cy="2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30835</xdr:rowOff>
    </xdr:from>
    <xdr:to>
      <xdr:col>81</xdr:col>
      <xdr:colOff>101600</xdr:colOff>
      <xdr:row>54</xdr:row>
      <xdr:rowOff>132435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5430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123562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3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48793</xdr:rowOff>
    </xdr:from>
    <xdr:to>
      <xdr:col>76</xdr:col>
      <xdr:colOff>114300</xdr:colOff>
      <xdr:row>55</xdr:row>
      <xdr:rowOff>97333</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3703300" y="9478543"/>
          <a:ext cx="889000" cy="4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73889</xdr:rowOff>
    </xdr:from>
    <xdr:to>
      <xdr:col>76</xdr:col>
      <xdr:colOff>165100</xdr:colOff>
      <xdr:row>56</xdr:row>
      <xdr:rowOff>4039</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4541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166616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5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48793</xdr:rowOff>
    </xdr:from>
    <xdr:to>
      <xdr:col>71</xdr:col>
      <xdr:colOff>177800</xdr:colOff>
      <xdr:row>55</xdr:row>
      <xdr:rowOff>122250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flipV="1">
          <a:off x="12814300" y="9478543"/>
          <a:ext cx="889000" cy="7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13157</xdr:rowOff>
    </xdr:from>
    <xdr:to>
      <xdr:col>72</xdr:col>
      <xdr:colOff>38100</xdr:colOff>
      <xdr:row>56</xdr:row>
      <xdr:rowOff>114757</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3652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105884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70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3175</xdr:rowOff>
    </xdr:from>
    <xdr:to>
      <xdr:col>67</xdr:col>
      <xdr:colOff>101600</xdr:colOff>
      <xdr:row>56</xdr:row>
      <xdr:rowOff>104775</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2763500" y="960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95902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9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106883</xdr:rowOff>
    </xdr:from>
    <xdr:to>
      <xdr:col>85</xdr:col>
      <xdr:colOff>177800</xdr:colOff>
      <xdr:row>55</xdr:row>
      <xdr:rowOff>37033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6268700" y="936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129760</xdr:rowOff>
    </xdr:from>
    <xdr:ext cx="534377" cy="259045"/>
    <xdr:sp macro="" textlink="">
      <xdr:nvSpPr>
        <xdr:cNvPr id="610" name="教育費該当値テキスト">
          <a:extLst>
            <a:ext uri="{FF2B5EF4-FFF2-40B4-BE49-F238E27FC236}">
              <a16:creationId xmlns:a16="http://schemas.microsoft.com/office/drawing/2014/main" id="{00000000-0008-0000-0700-000062020000}"/>
            </a:ext>
          </a:extLst>
        </xdr:cNvPr>
        <xdr:cNvSpPr txBox="1"/>
      </xdr:nvSpPr>
      <xdr:spPr>
        <a:xfrm>
          <a:off x="16370300" y="921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851</xdr:rowOff>
    </xdr:from>
    <xdr:to>
      <xdr:col>81</xdr:col>
      <xdr:colOff>101600</xdr:colOff>
      <xdr:row>54</xdr:row>
      <xdr:rowOff>102451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5430500" y="925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118978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5214111" y="903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46533</xdr:rowOff>
    </xdr:from>
    <xdr:to>
      <xdr:col>76</xdr:col>
      <xdr:colOff>165100</xdr:colOff>
      <xdr:row>55</xdr:row>
      <xdr:rowOff>148133</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4541500" y="947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164660</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4325111" y="925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169443</xdr:rowOff>
    </xdr:from>
    <xdr:to>
      <xdr:col>72</xdr:col>
      <xdr:colOff>38100</xdr:colOff>
      <xdr:row>55</xdr:row>
      <xdr:rowOff>99593</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3652500" y="94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116120</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3436111" y="92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71450</xdr:rowOff>
    </xdr:from>
    <xdr:to>
      <xdr:col>67</xdr:col>
      <xdr:colOff>101600</xdr:colOff>
      <xdr:row>56</xdr:row>
      <xdr:rowOff>1600</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2763500" y="95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18127</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547111" y="927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98933</xdr:rowOff>
    </xdr:from>
    <xdr:to>
      <xdr:col>85</xdr:col>
      <xdr:colOff>126364</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443333"/>
          <a:ext cx="1269" cy="114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45610</xdr:rowOff>
    </xdr:from>
    <xdr:ext cx="469744"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221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98933</xdr:rowOff>
    </xdr:from>
    <xdr:to>
      <xdr:col>86</xdr:col>
      <xdr:colOff>25400</xdr:colOff>
      <xdr:row>72</xdr:row>
      <xdr:rowOff>98933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44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98933</xdr:rowOff>
    </xdr:from>
    <xdr:to>
      <xdr:col>85</xdr:col>
      <xdr:colOff>127000</xdr:colOff>
      <xdr:row>73</xdr:row>
      <xdr:rowOff>158179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5481300" y="12443333"/>
          <a:ext cx="838200" cy="23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136669</xdr:rowOff>
    </xdr:from>
    <xdr:ext cx="378565"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338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158242</xdr:rowOff>
    </xdr:from>
    <xdr:to>
      <xdr:col>85</xdr:col>
      <xdr:colOff>177800</xdr:colOff>
      <xdr:row>78</xdr:row>
      <xdr:rowOff>88392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35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34163</xdr:rowOff>
    </xdr:from>
    <xdr:to>
      <xdr:col>81</xdr:col>
      <xdr:colOff>50800</xdr:colOff>
      <xdr:row>73</xdr:row>
      <xdr:rowOff>158179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2378563"/>
          <a:ext cx="889000" cy="29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81090</xdr:rowOff>
    </xdr:from>
    <xdr:to>
      <xdr:col>81</xdr:col>
      <xdr:colOff>101600</xdr:colOff>
      <xdr:row>78</xdr:row>
      <xdr:rowOff>11240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2367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94361</xdr:rowOff>
    </xdr:from>
    <xdr:to>
      <xdr:col>76</xdr:col>
      <xdr:colOff>114300</xdr:colOff>
      <xdr:row>72</xdr:row>
      <xdr:rowOff>34163</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2267311"/>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18605</xdr:rowOff>
    </xdr:from>
    <xdr:to>
      <xdr:col>76</xdr:col>
      <xdr:colOff>165100</xdr:colOff>
      <xdr:row>77</xdr:row>
      <xdr:rowOff>120205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2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111332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94361</xdr:rowOff>
    </xdr:from>
    <xdr:to>
      <xdr:col>71</xdr:col>
      <xdr:colOff>177800</xdr:colOff>
      <xdr:row>78</xdr:row>
      <xdr:rowOff>137413</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2267311"/>
          <a:ext cx="889000" cy="124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60706</xdr:rowOff>
    </xdr:from>
    <xdr:to>
      <xdr:col>72</xdr:col>
      <xdr:colOff>38100</xdr:colOff>
      <xdr:row>77</xdr:row>
      <xdr:rowOff>162306</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26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153433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10224</xdr:rowOff>
    </xdr:from>
    <xdr:to>
      <xdr:col>67</xdr:col>
      <xdr:colOff>101600</xdr:colOff>
      <xdr:row>78</xdr:row>
      <xdr:rowOff>111824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38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128351</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1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48133</xdr:rowOff>
    </xdr:from>
    <xdr:to>
      <xdr:col>85</xdr:col>
      <xdr:colOff>177800</xdr:colOff>
      <xdr:row>72</xdr:row>
      <xdr:rowOff>149733</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23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1160</xdr:rowOff>
    </xdr:from>
    <xdr:ext cx="469744"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234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107379</xdr:rowOff>
    </xdr:from>
    <xdr:to>
      <xdr:col>81</xdr:col>
      <xdr:colOff>101600</xdr:colOff>
      <xdr:row>74</xdr:row>
      <xdr:rowOff>37529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26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54056</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46428" y="123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154813</xdr:rowOff>
    </xdr:from>
    <xdr:to>
      <xdr:col>76</xdr:col>
      <xdr:colOff>165100</xdr:colOff>
      <xdr:row>72</xdr:row>
      <xdr:rowOff>84963</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232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70</xdr:row>
      <xdr:rowOff>101490</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357428" y="1210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43561</xdr:rowOff>
    </xdr:from>
    <xdr:to>
      <xdr:col>72</xdr:col>
      <xdr:colOff>38100</xdr:colOff>
      <xdr:row>71</xdr:row>
      <xdr:rowOff>145161</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221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69</xdr:row>
      <xdr:rowOff>161688</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468428" y="1199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86613</xdr:rowOff>
    </xdr:from>
    <xdr:to>
      <xdr:col>67</xdr:col>
      <xdr:colOff>101600</xdr:colOff>
      <xdr:row>79</xdr:row>
      <xdr:rowOff>16763</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4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7890</xdr:rowOff>
    </xdr:from>
    <xdr:ext cx="378565"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25017" y="1355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78702</xdr:rowOff>
    </xdr:from>
    <xdr:to>
      <xdr:col>85</xdr:col>
      <xdr:colOff>126364</xdr:colOff>
      <xdr:row>99</xdr:row>
      <xdr:rowOff>119050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80652"/>
          <a:ext cx="1269" cy="141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122877</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70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119050</xdr:rowOff>
    </xdr:from>
    <xdr:to>
      <xdr:col>86</xdr:col>
      <xdr:colOff>25400</xdr:colOff>
      <xdr:row>99</xdr:row>
      <xdr:rowOff>119050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70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25379</xdr:rowOff>
    </xdr:from>
    <xdr:ext cx="534377"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5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78702</xdr:rowOff>
    </xdr:from>
    <xdr:to>
      <xdr:col>86</xdr:col>
      <xdr:colOff>25400</xdr:colOff>
      <xdr:row>91</xdr:row>
      <xdr:rowOff>78702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8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72416</xdr:rowOff>
    </xdr:from>
    <xdr:to>
      <xdr:col>85</xdr:col>
      <xdr:colOff>127000</xdr:colOff>
      <xdr:row>95</xdr:row>
      <xdr:rowOff>47840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188716"/>
          <a:ext cx="838200" cy="14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138383</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254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159956</xdr:rowOff>
    </xdr:from>
    <xdr:to>
      <xdr:col>85</xdr:col>
      <xdr:colOff>177800</xdr:colOff>
      <xdr:row>95</xdr:row>
      <xdr:rowOff>90106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76454</xdr:rowOff>
    </xdr:from>
    <xdr:to>
      <xdr:col>81</xdr:col>
      <xdr:colOff>50800</xdr:colOff>
      <xdr:row>95</xdr:row>
      <xdr:rowOff>47840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192754"/>
          <a:ext cx="889000" cy="14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80556</xdr:rowOff>
    </xdr:from>
    <xdr:to>
      <xdr:col>81</xdr:col>
      <xdr:colOff>101600</xdr:colOff>
      <xdr:row>96</xdr:row>
      <xdr:rowOff>10706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1833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4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76454</xdr:rowOff>
    </xdr:from>
    <xdr:to>
      <xdr:col>76</xdr:col>
      <xdr:colOff>114300</xdr:colOff>
      <xdr:row>94</xdr:row>
      <xdr:rowOff>96610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192754"/>
          <a:ext cx="889000" cy="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19862</xdr:rowOff>
    </xdr:from>
    <xdr:to>
      <xdr:col>76</xdr:col>
      <xdr:colOff>165100</xdr:colOff>
      <xdr:row>95</xdr:row>
      <xdr:rowOff>121462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112589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40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53556</xdr:rowOff>
    </xdr:from>
    <xdr:to>
      <xdr:col>71</xdr:col>
      <xdr:colOff>177800</xdr:colOff>
      <xdr:row>94</xdr:row>
      <xdr:rowOff>96610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169856"/>
          <a:ext cx="889000" cy="4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135382</xdr:rowOff>
    </xdr:from>
    <xdr:to>
      <xdr:col>72</xdr:col>
      <xdr:colOff>38100</xdr:colOff>
      <xdr:row>95</xdr:row>
      <xdr:rowOff>65532</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56659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157518</xdr:rowOff>
    </xdr:from>
    <xdr:to>
      <xdr:col>67</xdr:col>
      <xdr:colOff>101600</xdr:colOff>
      <xdr:row>95</xdr:row>
      <xdr:rowOff>87668</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78795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6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21616</xdr:rowOff>
    </xdr:from>
    <xdr:to>
      <xdr:col>85</xdr:col>
      <xdr:colOff>177800</xdr:colOff>
      <xdr:row>94</xdr:row>
      <xdr:rowOff>123216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1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44493</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598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168490</xdr:rowOff>
    </xdr:from>
    <xdr:to>
      <xdr:col>81</xdr:col>
      <xdr:colOff>101600</xdr:colOff>
      <xdr:row>95</xdr:row>
      <xdr:rowOff>98640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2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115167</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0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25654</xdr:rowOff>
    </xdr:from>
    <xdr:to>
      <xdr:col>76</xdr:col>
      <xdr:colOff>165100</xdr:colOff>
      <xdr:row>94</xdr:row>
      <xdr:rowOff>127254</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14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143781</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591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45810</xdr:rowOff>
    </xdr:from>
    <xdr:to>
      <xdr:col>72</xdr:col>
      <xdr:colOff>38100</xdr:colOff>
      <xdr:row>94</xdr:row>
      <xdr:rowOff>147410</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1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163937</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593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2756</xdr:rowOff>
    </xdr:from>
    <xdr:to>
      <xdr:col>67</xdr:col>
      <xdr:colOff>101600</xdr:colOff>
      <xdr:row>94</xdr:row>
      <xdr:rowOff>104356</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11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120883</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589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110617</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425567"/>
          <a:ext cx="1269" cy="130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57294</xdr:rowOff>
    </xdr:from>
    <xdr:ext cx="534377"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52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110617</xdr:rowOff>
    </xdr:from>
    <xdr:to>
      <xdr:col>116</xdr:col>
      <xdr:colOff>152400</xdr:colOff>
      <xdr:row>31</xdr:row>
      <xdr:rowOff>110617</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425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141241</xdr:rowOff>
    </xdr:from>
    <xdr:ext cx="469744"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118364</xdr:rowOff>
    </xdr:from>
    <xdr:to>
      <xdr:col>116</xdr:col>
      <xdr:colOff>114300</xdr:colOff>
      <xdr:row>37</xdr:row>
      <xdr:rowOff>48514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102616</xdr:rowOff>
    </xdr:from>
    <xdr:to>
      <xdr:col>112</xdr:col>
      <xdr:colOff>38100</xdr:colOff>
      <xdr:row>37</xdr:row>
      <xdr:rowOff>32766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49293</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88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96774</xdr:rowOff>
    </xdr:from>
    <xdr:to>
      <xdr:col>107</xdr:col>
      <xdr:colOff>101600</xdr:colOff>
      <xdr:row>37</xdr:row>
      <xdr:rowOff>26924</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43451</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199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58674</xdr:rowOff>
    </xdr:from>
    <xdr:to>
      <xdr:col>102</xdr:col>
      <xdr:colOff>165100</xdr:colOff>
      <xdr:row>36</xdr:row>
      <xdr:rowOff>160274</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5351</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10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29972</xdr:rowOff>
    </xdr:from>
    <xdr:to>
      <xdr:col>98</xdr:col>
      <xdr:colOff>38100</xdr:colOff>
      <xdr:row>36</xdr:row>
      <xdr:rowOff>131572</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148099</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21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a:extLst>
            <a:ext uri="{FF2B5EF4-FFF2-40B4-BE49-F238E27FC236}">
              <a16:creationId xmlns:a16="http://schemas.microsoft.com/office/drawing/2014/main" id="{00000000-0008-0000-07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a:extLst>
            <a:ext uri="{FF2B5EF4-FFF2-40B4-BE49-F238E27FC236}">
              <a16:creationId xmlns:a16="http://schemas.microsoft.com/office/drawing/2014/main" id="{00000000-0008-0000-0700-00002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a:extLst>
            <a:ext uri="{FF2B5EF4-FFF2-40B4-BE49-F238E27FC236}">
              <a16:creationId xmlns:a16="http://schemas.microsoft.com/office/drawing/2014/main" id="{00000000-0008-0000-0700-00002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a:extLst>
            <a:ext uri="{FF2B5EF4-FFF2-40B4-BE49-F238E27FC236}">
              <a16:creationId xmlns:a16="http://schemas.microsoft.com/office/drawing/2014/main" id="{00000000-0008-0000-0700-00002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a:extLst>
            <a:ext uri="{FF2B5EF4-FFF2-40B4-BE49-F238E27FC236}">
              <a16:creationId xmlns:a16="http://schemas.microsoft.com/office/drawing/2014/main" id="{00000000-0008-0000-0700-00003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a:extLst>
            <a:ext uri="{FF2B5EF4-FFF2-40B4-BE49-F238E27FC236}">
              <a16:creationId xmlns:a16="http://schemas.microsoft.com/office/drawing/2014/main" id="{00000000-0008-0000-0700-00004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211,644</a:t>
          </a:r>
          <a:r>
            <a:rPr kumimoji="1" lang="ja-JP" altLang="en-US" sz="1300">
              <a:latin typeface="ＭＳ Ｐゴシック" panose="020B0600070205080204" pitchFamily="50" charset="-128"/>
              <a:ea typeface="ＭＳ Ｐゴシック" panose="020B0600070205080204" pitchFamily="50" charset="-128"/>
            </a:rPr>
            <a:t>円となっており、生活保護の保護率が低いことなどにより、類似団体平均と比較して低い状況となっている。</a:t>
          </a:r>
        </a:p>
        <a:p>
          <a:r>
            <a:rPr kumimoji="1" lang="ja-JP" altLang="en-US" sz="1300">
              <a:latin typeface="ＭＳ Ｐゴシック" panose="020B0600070205080204" pitchFamily="50" charset="-128"/>
              <a:ea typeface="ＭＳ Ｐゴシック" panose="020B0600070205080204" pitchFamily="50" charset="-128"/>
            </a:rPr>
            <a:t>また、衛生費については、住民一人当たり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79,361</a:t>
          </a:r>
          <a:r>
            <a:rPr kumimoji="1" lang="ja-JP" altLang="en-US" sz="1300">
              <a:latin typeface="ＭＳ Ｐゴシック" panose="020B0600070205080204" pitchFamily="50" charset="-128"/>
              <a:ea typeface="ＭＳ Ｐゴシック" panose="020B0600070205080204" pitchFamily="50" charset="-128"/>
            </a:rPr>
            <a:t>円となっており、原爆被爆者施策を実施していることなどにより、類似団体平均と比較して高い状況となっている。</a:t>
          </a:r>
        </a:p>
        <a:p>
          <a:r>
            <a:rPr kumimoji="1" lang="ja-JP" altLang="en-US" sz="1300">
              <a:latin typeface="ＭＳ Ｐゴシック" panose="020B0600070205080204" pitchFamily="50" charset="-128"/>
              <a:ea typeface="ＭＳ Ｐゴシック" panose="020B0600070205080204" pitchFamily="50" charset="-128"/>
            </a:rPr>
            <a:t>なお、総務費については、特別定額給付金給付事業費の皆減などにより、前年度と比較して減少している。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引き続き、財政運営方針（令和２年度～令和５年度）に掲げた方策を着実に実行し、コスト縮減等に努めていく。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実質収支額は黒字で推移しており、令和３年度は</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億円（標準財成規模比</a:t>
          </a:r>
          <a:r>
            <a:rPr kumimoji="1" lang="en-US" altLang="ja-JP" sz="1400">
              <a:latin typeface="ＭＳ ゴシック" pitchFamily="49" charset="-128"/>
              <a:ea typeface="ＭＳ ゴシック" pitchFamily="49" charset="-128"/>
            </a:rPr>
            <a:t>0.84</a:t>
          </a:r>
          <a:r>
            <a:rPr kumimoji="1" lang="ja-JP" altLang="en-US" sz="1400">
              <a:latin typeface="ＭＳ ゴシック" pitchFamily="49" charset="-128"/>
              <a:ea typeface="ＭＳ ゴシック" pitchFamily="49" charset="-128"/>
            </a:rPr>
            <a:t>％）の黒字となった。</a:t>
          </a:r>
        </a:p>
        <a:p>
          <a:r>
            <a:rPr kumimoji="1" lang="ja-JP" altLang="en-US" sz="1400">
              <a:latin typeface="ＭＳ ゴシック" pitchFamily="49" charset="-128"/>
              <a:ea typeface="ＭＳ ゴシック" pitchFamily="49" charset="-128"/>
            </a:rPr>
            <a:t>また、令和３年度末における財政調整基金残高は、</a:t>
          </a:r>
          <a:r>
            <a:rPr kumimoji="1" lang="en-US" altLang="ja-JP" sz="1400">
              <a:latin typeface="ＭＳ ゴシック" pitchFamily="49" charset="-128"/>
              <a:ea typeface="ＭＳ ゴシック" pitchFamily="49" charset="-128"/>
            </a:rPr>
            <a:t>118</a:t>
          </a:r>
          <a:r>
            <a:rPr kumimoji="1" lang="ja-JP" altLang="en-US" sz="1400">
              <a:latin typeface="ＭＳ ゴシック" pitchFamily="49" charset="-128"/>
              <a:ea typeface="ＭＳ ゴシック" pitchFamily="49" charset="-128"/>
            </a:rPr>
            <a:t>億円（前年度比</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億円増）となっており、標準財成規模比では</a:t>
          </a:r>
          <a:r>
            <a:rPr kumimoji="1" lang="en-US" altLang="ja-JP" sz="1400">
              <a:latin typeface="ＭＳ ゴシック" pitchFamily="49" charset="-128"/>
              <a:ea typeface="ＭＳ ゴシック" pitchFamily="49" charset="-128"/>
            </a:rPr>
            <a:t>3.35</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指標を算定している平成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年度以降、連結実質赤字は生じていない。</a:t>
          </a:r>
        </a:p>
        <a:p>
          <a:r>
            <a:rPr kumimoji="1" lang="ja-JP" altLang="en-US" sz="1400">
              <a:latin typeface="ＭＳ ゴシック" pitchFamily="49" charset="-128"/>
              <a:ea typeface="ＭＳ ゴシック" pitchFamily="49" charset="-128"/>
            </a:rPr>
            <a:t>令和３年度の連結実質赤字比率に係る黒字は</a:t>
          </a:r>
          <a:r>
            <a:rPr kumimoji="1" lang="en-US" altLang="ja-JP" sz="1400">
              <a:latin typeface="ＭＳ ゴシック" pitchFamily="49" charset="-128"/>
              <a:ea typeface="ＭＳ ゴシック" pitchFamily="49" charset="-128"/>
            </a:rPr>
            <a:t>183</a:t>
          </a:r>
          <a:r>
            <a:rPr kumimoji="1" lang="ja-JP" altLang="en-US" sz="1400">
              <a:latin typeface="ＭＳ ゴシック" pitchFamily="49" charset="-128"/>
              <a:ea typeface="ＭＳ ゴシック" pitchFamily="49" charset="-128"/>
            </a:rPr>
            <a:t>億円となっており、標準財成規模比では</a:t>
          </a:r>
          <a:r>
            <a:rPr kumimoji="1" lang="en-US" altLang="ja-JP" sz="1400">
              <a:latin typeface="ＭＳ ゴシック" pitchFamily="49" charset="-128"/>
              <a:ea typeface="ＭＳ ゴシック" pitchFamily="49" charset="-128"/>
            </a:rPr>
            <a:t>5.19</a:t>
          </a:r>
          <a:r>
            <a:rPr kumimoji="1" lang="ja-JP" altLang="en-US" sz="1400">
              <a:latin typeface="ＭＳ ゴシック" pitchFamily="49" charset="-128"/>
              <a:ea typeface="ＭＳ ゴシック" pitchFamily="49" charset="-128"/>
            </a:rPr>
            <a:t>％となっている。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81</v>
      </c>
      <c r="C2" s="179"/>
      <c r="D2" s="180"/>
    </row>
    <row r="3" spans="1:119" ht="18.75" customHeight="1" thickBot="1" x14ac:dyDescent="0.25">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726457881</v>
      </c>
      <c r="BO4" s="453"/>
      <c r="BP4" s="453"/>
      <c r="BQ4" s="453"/>
      <c r="BR4" s="453"/>
      <c r="BS4" s="453"/>
      <c r="BT4" s="453"/>
      <c r="BU4" s="454"/>
      <c r="BV4" s="452">
        <v>783966161</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0.8</v>
      </c>
      <c r="CU4" s="593"/>
      <c r="CV4" s="593"/>
      <c r="CW4" s="593"/>
      <c r="CX4" s="593"/>
      <c r="CY4" s="593"/>
      <c r="CZ4" s="593"/>
      <c r="DA4" s="594"/>
      <c r="DB4" s="592">
        <v>0.8</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714072933</v>
      </c>
      <c r="BO5" s="424"/>
      <c r="BP5" s="424"/>
      <c r="BQ5" s="424"/>
      <c r="BR5" s="424"/>
      <c r="BS5" s="424"/>
      <c r="BT5" s="424"/>
      <c r="BU5" s="425"/>
      <c r="BV5" s="423">
        <v>778023633</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94.8</v>
      </c>
      <c r="CU5" s="421"/>
      <c r="CV5" s="421"/>
      <c r="CW5" s="421"/>
      <c r="CX5" s="421"/>
      <c r="CY5" s="421"/>
      <c r="CZ5" s="421"/>
      <c r="DA5" s="422"/>
      <c r="DB5" s="420">
        <v>97.6</v>
      </c>
      <c r="DC5" s="421"/>
      <c r="DD5" s="421"/>
      <c r="DE5" s="421"/>
      <c r="DF5" s="421"/>
      <c r="DG5" s="421"/>
      <c r="DH5" s="421"/>
      <c r="DI5" s="422"/>
    </row>
    <row r="6" spans="1:119" ht="18.75" customHeight="1" x14ac:dyDescent="0.2">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102</v>
      </c>
      <c r="AV6" s="482"/>
      <c r="AW6" s="482"/>
      <c r="AX6" s="482"/>
      <c r="AY6" s="437" t="s">
        <v>103</v>
      </c>
      <c r="AZ6" s="438"/>
      <c r="BA6" s="438"/>
      <c r="BB6" s="438"/>
      <c r="BC6" s="438"/>
      <c r="BD6" s="438"/>
      <c r="BE6" s="438"/>
      <c r="BF6" s="438"/>
      <c r="BG6" s="438"/>
      <c r="BH6" s="438"/>
      <c r="BI6" s="438"/>
      <c r="BJ6" s="438"/>
      <c r="BK6" s="438"/>
      <c r="BL6" s="438"/>
      <c r="BM6" s="439"/>
      <c r="BN6" s="423">
        <v>12384948</v>
      </c>
      <c r="BO6" s="424"/>
      <c r="BP6" s="424"/>
      <c r="BQ6" s="424"/>
      <c r="BR6" s="424"/>
      <c r="BS6" s="424"/>
      <c r="BT6" s="424"/>
      <c r="BU6" s="425"/>
      <c r="BV6" s="423">
        <v>5942528</v>
      </c>
      <c r="BW6" s="424"/>
      <c r="BX6" s="424"/>
      <c r="BY6" s="424"/>
      <c r="BZ6" s="424"/>
      <c r="CA6" s="424"/>
      <c r="CB6" s="424"/>
      <c r="CC6" s="425"/>
      <c r="CD6" s="463" t="s">
        <v>104</v>
      </c>
      <c r="CE6" s="383"/>
      <c r="CF6" s="383"/>
      <c r="CG6" s="383"/>
      <c r="CH6" s="383"/>
      <c r="CI6" s="383"/>
      <c r="CJ6" s="383"/>
      <c r="CK6" s="383"/>
      <c r="CL6" s="383"/>
      <c r="CM6" s="383"/>
      <c r="CN6" s="383"/>
      <c r="CO6" s="383"/>
      <c r="CP6" s="383"/>
      <c r="CQ6" s="383"/>
      <c r="CR6" s="383"/>
      <c r="CS6" s="464"/>
      <c r="CT6" s="566">
        <v>103.7</v>
      </c>
      <c r="CU6" s="567"/>
      <c r="CV6" s="567"/>
      <c r="CW6" s="567"/>
      <c r="CX6" s="567"/>
      <c r="CY6" s="567"/>
      <c r="CZ6" s="567"/>
      <c r="DA6" s="568"/>
      <c r="DB6" s="566">
        <v>108.6</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105</v>
      </c>
      <c r="AN7" s="380"/>
      <c r="AO7" s="380"/>
      <c r="AP7" s="380"/>
      <c r="AQ7" s="380"/>
      <c r="AR7" s="380"/>
      <c r="AS7" s="380"/>
      <c r="AT7" s="381"/>
      <c r="AU7" s="481" t="s">
        <v>94</v>
      </c>
      <c r="AV7" s="482"/>
      <c r="AW7" s="482"/>
      <c r="AX7" s="482"/>
      <c r="AY7" s="437" t="s">
        <v>106</v>
      </c>
      <c r="AZ7" s="438"/>
      <c r="BA7" s="438"/>
      <c r="BB7" s="438"/>
      <c r="BC7" s="438"/>
      <c r="BD7" s="438"/>
      <c r="BE7" s="438"/>
      <c r="BF7" s="438"/>
      <c r="BG7" s="438"/>
      <c r="BH7" s="438"/>
      <c r="BI7" s="438"/>
      <c r="BJ7" s="438"/>
      <c r="BK7" s="438"/>
      <c r="BL7" s="438"/>
      <c r="BM7" s="439"/>
      <c r="BN7" s="423">
        <v>9429687</v>
      </c>
      <c r="BO7" s="424"/>
      <c r="BP7" s="424"/>
      <c r="BQ7" s="424"/>
      <c r="BR7" s="424"/>
      <c r="BS7" s="424"/>
      <c r="BT7" s="424"/>
      <c r="BU7" s="425"/>
      <c r="BV7" s="423">
        <v>3287629</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352897441</v>
      </c>
      <c r="CU7" s="424"/>
      <c r="CV7" s="424"/>
      <c r="CW7" s="424"/>
      <c r="CX7" s="424"/>
      <c r="CY7" s="424"/>
      <c r="CZ7" s="424"/>
      <c r="DA7" s="425"/>
      <c r="DB7" s="423">
        <v>335946063</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109</v>
      </c>
      <c r="AV8" s="482"/>
      <c r="AW8" s="482"/>
      <c r="AX8" s="482"/>
      <c r="AY8" s="437" t="s">
        <v>110</v>
      </c>
      <c r="AZ8" s="438"/>
      <c r="BA8" s="438"/>
      <c r="BB8" s="438"/>
      <c r="BC8" s="438"/>
      <c r="BD8" s="438"/>
      <c r="BE8" s="438"/>
      <c r="BF8" s="438"/>
      <c r="BG8" s="438"/>
      <c r="BH8" s="438"/>
      <c r="BI8" s="438"/>
      <c r="BJ8" s="438"/>
      <c r="BK8" s="438"/>
      <c r="BL8" s="438"/>
      <c r="BM8" s="439"/>
      <c r="BN8" s="423">
        <v>2955261</v>
      </c>
      <c r="BO8" s="424"/>
      <c r="BP8" s="424"/>
      <c r="BQ8" s="424"/>
      <c r="BR8" s="424"/>
      <c r="BS8" s="424"/>
      <c r="BT8" s="424"/>
      <c r="BU8" s="425"/>
      <c r="BV8" s="423">
        <v>2654899</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0.81</v>
      </c>
      <c r="CU8" s="527"/>
      <c r="CV8" s="527"/>
      <c r="CW8" s="527"/>
      <c r="CX8" s="527"/>
      <c r="CY8" s="527"/>
      <c r="CZ8" s="527"/>
      <c r="DA8" s="528"/>
      <c r="DB8" s="526">
        <v>0.83</v>
      </c>
      <c r="DC8" s="527"/>
      <c r="DD8" s="527"/>
      <c r="DE8" s="527"/>
      <c r="DF8" s="527"/>
      <c r="DG8" s="527"/>
      <c r="DH8" s="527"/>
      <c r="DI8" s="528"/>
    </row>
    <row r="9" spans="1:119" ht="18.75" customHeight="1" thickBot="1" x14ac:dyDescent="0.25">
      <c r="A9" s="178"/>
      <c r="B9" s="555" t="s">
        <v>112</v>
      </c>
      <c r="C9" s="556"/>
      <c r="D9" s="556"/>
      <c r="E9" s="556"/>
      <c r="F9" s="556"/>
      <c r="G9" s="556"/>
      <c r="H9" s="556"/>
      <c r="I9" s="556"/>
      <c r="J9" s="556"/>
      <c r="K9" s="474"/>
      <c r="L9" s="557" t="s">
        <v>113</v>
      </c>
      <c r="M9" s="558"/>
      <c r="N9" s="558"/>
      <c r="O9" s="558"/>
      <c r="P9" s="558"/>
      <c r="Q9" s="559"/>
      <c r="R9" s="560">
        <v>1200754</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116</v>
      </c>
      <c r="AV9" s="482"/>
      <c r="AW9" s="482"/>
      <c r="AX9" s="482"/>
      <c r="AY9" s="437" t="s">
        <v>117</v>
      </c>
      <c r="AZ9" s="438"/>
      <c r="BA9" s="438"/>
      <c r="BB9" s="438"/>
      <c r="BC9" s="438"/>
      <c r="BD9" s="438"/>
      <c r="BE9" s="438"/>
      <c r="BF9" s="438"/>
      <c r="BG9" s="438"/>
      <c r="BH9" s="438"/>
      <c r="BI9" s="438"/>
      <c r="BJ9" s="438"/>
      <c r="BK9" s="438"/>
      <c r="BL9" s="438"/>
      <c r="BM9" s="439"/>
      <c r="BN9" s="423">
        <v>300362</v>
      </c>
      <c r="BO9" s="424"/>
      <c r="BP9" s="424"/>
      <c r="BQ9" s="424"/>
      <c r="BR9" s="424"/>
      <c r="BS9" s="424"/>
      <c r="BT9" s="424"/>
      <c r="BU9" s="425"/>
      <c r="BV9" s="423">
        <v>479020</v>
      </c>
      <c r="BW9" s="424"/>
      <c r="BX9" s="424"/>
      <c r="BY9" s="424"/>
      <c r="BZ9" s="424"/>
      <c r="CA9" s="424"/>
      <c r="CB9" s="424"/>
      <c r="CC9" s="425"/>
      <c r="CD9" s="463" t="s">
        <v>118</v>
      </c>
      <c r="CE9" s="383"/>
      <c r="CF9" s="383"/>
      <c r="CG9" s="383"/>
      <c r="CH9" s="383"/>
      <c r="CI9" s="383"/>
      <c r="CJ9" s="383"/>
      <c r="CK9" s="383"/>
      <c r="CL9" s="383"/>
      <c r="CM9" s="383"/>
      <c r="CN9" s="383"/>
      <c r="CO9" s="383"/>
      <c r="CP9" s="383"/>
      <c r="CQ9" s="383"/>
      <c r="CR9" s="383"/>
      <c r="CS9" s="464"/>
      <c r="CT9" s="420">
        <v>16.7</v>
      </c>
      <c r="CU9" s="421"/>
      <c r="CV9" s="421"/>
      <c r="CW9" s="421"/>
      <c r="CX9" s="421"/>
      <c r="CY9" s="421"/>
      <c r="CZ9" s="421"/>
      <c r="DA9" s="422"/>
      <c r="DB9" s="420">
        <v>16.399999999999999</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119</v>
      </c>
      <c r="M10" s="380"/>
      <c r="N10" s="380"/>
      <c r="O10" s="380"/>
      <c r="P10" s="380"/>
      <c r="Q10" s="381"/>
      <c r="R10" s="376">
        <v>1194034</v>
      </c>
      <c r="S10" s="377"/>
      <c r="T10" s="377"/>
      <c r="U10" s="377"/>
      <c r="V10" s="436"/>
      <c r="W10" s="564"/>
      <c r="X10" s="374"/>
      <c r="Y10" s="374"/>
      <c r="Z10" s="374"/>
      <c r="AA10" s="374"/>
      <c r="AB10" s="374"/>
      <c r="AC10" s="374"/>
      <c r="AD10" s="374"/>
      <c r="AE10" s="374"/>
      <c r="AF10" s="374"/>
      <c r="AG10" s="374"/>
      <c r="AH10" s="374"/>
      <c r="AI10" s="374"/>
      <c r="AJ10" s="374"/>
      <c r="AK10" s="374"/>
      <c r="AL10" s="565"/>
      <c r="AM10" s="480" t="s">
        <v>120</v>
      </c>
      <c r="AN10" s="380"/>
      <c r="AO10" s="380"/>
      <c r="AP10" s="380"/>
      <c r="AQ10" s="380"/>
      <c r="AR10" s="380"/>
      <c r="AS10" s="380"/>
      <c r="AT10" s="381"/>
      <c r="AU10" s="481" t="s">
        <v>116</v>
      </c>
      <c r="AV10" s="482"/>
      <c r="AW10" s="482"/>
      <c r="AX10" s="482"/>
      <c r="AY10" s="437" t="s">
        <v>121</v>
      </c>
      <c r="AZ10" s="438"/>
      <c r="BA10" s="438"/>
      <c r="BB10" s="438"/>
      <c r="BC10" s="438"/>
      <c r="BD10" s="438"/>
      <c r="BE10" s="438"/>
      <c r="BF10" s="438"/>
      <c r="BG10" s="438"/>
      <c r="BH10" s="438"/>
      <c r="BI10" s="438"/>
      <c r="BJ10" s="438"/>
      <c r="BK10" s="438"/>
      <c r="BL10" s="438"/>
      <c r="BM10" s="439"/>
      <c r="BN10" s="423">
        <v>6916044</v>
      </c>
      <c r="BO10" s="424"/>
      <c r="BP10" s="424"/>
      <c r="BQ10" s="424"/>
      <c r="BR10" s="424"/>
      <c r="BS10" s="424"/>
      <c r="BT10" s="424"/>
      <c r="BU10" s="425"/>
      <c r="BV10" s="423">
        <v>918180</v>
      </c>
      <c r="BW10" s="424"/>
      <c r="BX10" s="424"/>
      <c r="BY10" s="424"/>
      <c r="BZ10" s="424"/>
      <c r="CA10" s="424"/>
      <c r="CB10" s="424"/>
      <c r="CC10" s="42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123</v>
      </c>
      <c r="M11" s="385"/>
      <c r="N11" s="385"/>
      <c r="O11" s="385"/>
      <c r="P11" s="385"/>
      <c r="Q11" s="386"/>
      <c r="R11" s="552" t="s">
        <v>124</v>
      </c>
      <c r="S11" s="553"/>
      <c r="T11" s="553"/>
      <c r="U11" s="553"/>
      <c r="V11" s="554"/>
      <c r="W11" s="564"/>
      <c r="X11" s="374"/>
      <c r="Y11" s="374"/>
      <c r="Z11" s="374"/>
      <c r="AA11" s="374"/>
      <c r="AB11" s="374"/>
      <c r="AC11" s="374"/>
      <c r="AD11" s="374"/>
      <c r="AE11" s="374"/>
      <c r="AF11" s="374"/>
      <c r="AG11" s="374"/>
      <c r="AH11" s="374"/>
      <c r="AI11" s="374"/>
      <c r="AJ11" s="374"/>
      <c r="AK11" s="374"/>
      <c r="AL11" s="565"/>
      <c r="AM11" s="480" t="s">
        <v>125</v>
      </c>
      <c r="AN11" s="380"/>
      <c r="AO11" s="380"/>
      <c r="AP11" s="380"/>
      <c r="AQ11" s="380"/>
      <c r="AR11" s="380"/>
      <c r="AS11" s="380"/>
      <c r="AT11" s="381"/>
      <c r="AU11" s="481" t="s">
        <v>126</v>
      </c>
      <c r="AV11" s="482"/>
      <c r="AW11" s="482"/>
      <c r="AX11" s="482"/>
      <c r="AY11" s="437" t="s">
        <v>127</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128</v>
      </c>
      <c r="CE11" s="383"/>
      <c r="CF11" s="383"/>
      <c r="CG11" s="383"/>
      <c r="CH11" s="383"/>
      <c r="CI11" s="383"/>
      <c r="CJ11" s="383"/>
      <c r="CK11" s="383"/>
      <c r="CL11" s="383"/>
      <c r="CM11" s="383"/>
      <c r="CN11" s="383"/>
      <c r="CO11" s="383"/>
      <c r="CP11" s="383"/>
      <c r="CQ11" s="383"/>
      <c r="CR11" s="383"/>
      <c r="CS11" s="464"/>
      <c r="CT11" s="526" t="s">
        <v>129</v>
      </c>
      <c r="CU11" s="527"/>
      <c r="CV11" s="527"/>
      <c r="CW11" s="527"/>
      <c r="CX11" s="527"/>
      <c r="CY11" s="527"/>
      <c r="CZ11" s="527"/>
      <c r="DA11" s="528"/>
      <c r="DB11" s="526" t="s">
        <v>129</v>
      </c>
      <c r="DC11" s="527"/>
      <c r="DD11" s="527"/>
      <c r="DE11" s="527"/>
      <c r="DF11" s="527"/>
      <c r="DG11" s="527"/>
      <c r="DH11" s="527"/>
      <c r="DI11" s="528"/>
    </row>
    <row r="12" spans="1:119" ht="18.75" customHeight="1" x14ac:dyDescent="0.2">
      <c r="A12" s="178"/>
      <c r="B12" s="529" t="s">
        <v>130</v>
      </c>
      <c r="C12" s="530"/>
      <c r="D12" s="530"/>
      <c r="E12" s="530"/>
      <c r="F12" s="530"/>
      <c r="G12" s="530"/>
      <c r="H12" s="530"/>
      <c r="I12" s="530"/>
      <c r="J12" s="530"/>
      <c r="K12" s="531"/>
      <c r="L12" s="538" t="s">
        <v>131</v>
      </c>
      <c r="M12" s="539"/>
      <c r="N12" s="539"/>
      <c r="O12" s="539"/>
      <c r="P12" s="539"/>
      <c r="Q12" s="540"/>
      <c r="R12" s="541">
        <v>1189149</v>
      </c>
      <c r="S12" s="542"/>
      <c r="T12" s="542"/>
      <c r="U12" s="542"/>
      <c r="V12" s="543"/>
      <c r="W12" s="544" t="s">
        <v>1</v>
      </c>
      <c r="X12" s="482"/>
      <c r="Y12" s="482"/>
      <c r="Z12" s="482"/>
      <c r="AA12" s="482"/>
      <c r="AB12" s="545"/>
      <c r="AC12" s="546" t="s">
        <v>132</v>
      </c>
      <c r="AD12" s="547"/>
      <c r="AE12" s="547"/>
      <c r="AF12" s="547"/>
      <c r="AG12" s="548"/>
      <c r="AH12" s="546" t="s">
        <v>133</v>
      </c>
      <c r="AI12" s="547"/>
      <c r="AJ12" s="547"/>
      <c r="AK12" s="547"/>
      <c r="AL12" s="549"/>
      <c r="AM12" s="480" t="s">
        <v>134</v>
      </c>
      <c r="AN12" s="380"/>
      <c r="AO12" s="380"/>
      <c r="AP12" s="380"/>
      <c r="AQ12" s="380"/>
      <c r="AR12" s="380"/>
      <c r="AS12" s="380"/>
      <c r="AT12" s="381"/>
      <c r="AU12" s="481" t="s">
        <v>116</v>
      </c>
      <c r="AV12" s="482"/>
      <c r="AW12" s="482"/>
      <c r="AX12" s="482"/>
      <c r="AY12" s="437" t="s">
        <v>135</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136</v>
      </c>
      <c r="CE12" s="383"/>
      <c r="CF12" s="383"/>
      <c r="CG12" s="383"/>
      <c r="CH12" s="383"/>
      <c r="CI12" s="383"/>
      <c r="CJ12" s="383"/>
      <c r="CK12" s="383"/>
      <c r="CL12" s="383"/>
      <c r="CM12" s="383"/>
      <c r="CN12" s="383"/>
      <c r="CO12" s="383"/>
      <c r="CP12" s="383"/>
      <c r="CQ12" s="383"/>
      <c r="CR12" s="383"/>
      <c r="CS12" s="464"/>
      <c r="CT12" s="526" t="s">
        <v>137</v>
      </c>
      <c r="CU12" s="527"/>
      <c r="CV12" s="527"/>
      <c r="CW12" s="527"/>
      <c r="CX12" s="527"/>
      <c r="CY12" s="527"/>
      <c r="CZ12" s="527"/>
      <c r="DA12" s="528"/>
      <c r="DB12" s="526" t="s">
        <v>137</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138</v>
      </c>
      <c r="N13" s="508"/>
      <c r="O13" s="508"/>
      <c r="P13" s="508"/>
      <c r="Q13" s="509"/>
      <c r="R13" s="510">
        <v>1170310</v>
      </c>
      <c r="S13" s="511"/>
      <c r="T13" s="511"/>
      <c r="U13" s="511"/>
      <c r="V13" s="512"/>
      <c r="W13" s="513" t="s">
        <v>139</v>
      </c>
      <c r="X13" s="409"/>
      <c r="Y13" s="409"/>
      <c r="Z13" s="409"/>
      <c r="AA13" s="409"/>
      <c r="AB13" s="410"/>
      <c r="AC13" s="376">
        <v>4755</v>
      </c>
      <c r="AD13" s="377"/>
      <c r="AE13" s="377"/>
      <c r="AF13" s="377"/>
      <c r="AG13" s="378"/>
      <c r="AH13" s="376">
        <v>5259</v>
      </c>
      <c r="AI13" s="377"/>
      <c r="AJ13" s="377"/>
      <c r="AK13" s="377"/>
      <c r="AL13" s="436"/>
      <c r="AM13" s="480" t="s">
        <v>140</v>
      </c>
      <c r="AN13" s="380"/>
      <c r="AO13" s="380"/>
      <c r="AP13" s="380"/>
      <c r="AQ13" s="380"/>
      <c r="AR13" s="380"/>
      <c r="AS13" s="380"/>
      <c r="AT13" s="381"/>
      <c r="AU13" s="481" t="s">
        <v>141</v>
      </c>
      <c r="AV13" s="482"/>
      <c r="AW13" s="482"/>
      <c r="AX13" s="482"/>
      <c r="AY13" s="437" t="s">
        <v>142</v>
      </c>
      <c r="AZ13" s="438"/>
      <c r="BA13" s="438"/>
      <c r="BB13" s="438"/>
      <c r="BC13" s="438"/>
      <c r="BD13" s="438"/>
      <c r="BE13" s="438"/>
      <c r="BF13" s="438"/>
      <c r="BG13" s="438"/>
      <c r="BH13" s="438"/>
      <c r="BI13" s="438"/>
      <c r="BJ13" s="438"/>
      <c r="BK13" s="438"/>
      <c r="BL13" s="438"/>
      <c r="BM13" s="439"/>
      <c r="BN13" s="423">
        <v>7216406</v>
      </c>
      <c r="BO13" s="424"/>
      <c r="BP13" s="424"/>
      <c r="BQ13" s="424"/>
      <c r="BR13" s="424"/>
      <c r="BS13" s="424"/>
      <c r="BT13" s="424"/>
      <c r="BU13" s="425"/>
      <c r="BV13" s="423">
        <v>1397200</v>
      </c>
      <c r="BW13" s="424"/>
      <c r="BX13" s="424"/>
      <c r="BY13" s="424"/>
      <c r="BZ13" s="424"/>
      <c r="CA13" s="424"/>
      <c r="CB13" s="424"/>
      <c r="CC13" s="425"/>
      <c r="CD13" s="463" t="s">
        <v>143</v>
      </c>
      <c r="CE13" s="383"/>
      <c r="CF13" s="383"/>
      <c r="CG13" s="383"/>
      <c r="CH13" s="383"/>
      <c r="CI13" s="383"/>
      <c r="CJ13" s="383"/>
      <c r="CK13" s="383"/>
      <c r="CL13" s="383"/>
      <c r="CM13" s="383"/>
      <c r="CN13" s="383"/>
      <c r="CO13" s="383"/>
      <c r="CP13" s="383"/>
      <c r="CQ13" s="383"/>
      <c r="CR13" s="383"/>
      <c r="CS13" s="464"/>
      <c r="CT13" s="420">
        <v>10.9</v>
      </c>
      <c r="CU13" s="421"/>
      <c r="CV13" s="421"/>
      <c r="CW13" s="421"/>
      <c r="CX13" s="421"/>
      <c r="CY13" s="421"/>
      <c r="CZ13" s="421"/>
      <c r="DA13" s="422"/>
      <c r="DB13" s="420">
        <v>11.7</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144</v>
      </c>
      <c r="M14" s="550"/>
      <c r="N14" s="550"/>
      <c r="O14" s="550"/>
      <c r="P14" s="550"/>
      <c r="Q14" s="551"/>
      <c r="R14" s="510">
        <v>1194817</v>
      </c>
      <c r="S14" s="511"/>
      <c r="T14" s="511"/>
      <c r="U14" s="511"/>
      <c r="V14" s="512"/>
      <c r="W14" s="514"/>
      <c r="X14" s="412"/>
      <c r="Y14" s="412"/>
      <c r="Z14" s="412"/>
      <c r="AA14" s="412"/>
      <c r="AB14" s="413"/>
      <c r="AC14" s="503">
        <v>0.9</v>
      </c>
      <c r="AD14" s="504"/>
      <c r="AE14" s="504"/>
      <c r="AF14" s="504"/>
      <c r="AG14" s="505"/>
      <c r="AH14" s="503">
        <v>1</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145</v>
      </c>
      <c r="CE14" s="461"/>
      <c r="CF14" s="461"/>
      <c r="CG14" s="461"/>
      <c r="CH14" s="461"/>
      <c r="CI14" s="461"/>
      <c r="CJ14" s="461"/>
      <c r="CK14" s="461"/>
      <c r="CL14" s="461"/>
      <c r="CM14" s="461"/>
      <c r="CN14" s="461"/>
      <c r="CO14" s="461"/>
      <c r="CP14" s="461"/>
      <c r="CQ14" s="461"/>
      <c r="CR14" s="461"/>
      <c r="CS14" s="462"/>
      <c r="CT14" s="520">
        <v>158.9</v>
      </c>
      <c r="CU14" s="521"/>
      <c r="CV14" s="521"/>
      <c r="CW14" s="521"/>
      <c r="CX14" s="521"/>
      <c r="CY14" s="521"/>
      <c r="CZ14" s="521"/>
      <c r="DA14" s="522"/>
      <c r="DB14" s="520">
        <v>174.7</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138</v>
      </c>
      <c r="N15" s="508"/>
      <c r="O15" s="508"/>
      <c r="P15" s="508"/>
      <c r="Q15" s="509"/>
      <c r="R15" s="510">
        <v>1174790</v>
      </c>
      <c r="S15" s="511"/>
      <c r="T15" s="511"/>
      <c r="U15" s="511"/>
      <c r="V15" s="512"/>
      <c r="W15" s="513" t="s">
        <v>146</v>
      </c>
      <c r="X15" s="409"/>
      <c r="Y15" s="409"/>
      <c r="Z15" s="409"/>
      <c r="AA15" s="409"/>
      <c r="AB15" s="410"/>
      <c r="AC15" s="376">
        <v>118098</v>
      </c>
      <c r="AD15" s="377"/>
      <c r="AE15" s="377"/>
      <c r="AF15" s="377"/>
      <c r="AG15" s="378"/>
      <c r="AH15" s="376">
        <v>123553</v>
      </c>
      <c r="AI15" s="377"/>
      <c r="AJ15" s="377"/>
      <c r="AK15" s="377"/>
      <c r="AL15" s="436"/>
      <c r="AM15" s="480"/>
      <c r="AN15" s="380"/>
      <c r="AO15" s="380"/>
      <c r="AP15" s="380"/>
      <c r="AQ15" s="380"/>
      <c r="AR15" s="380"/>
      <c r="AS15" s="380"/>
      <c r="AT15" s="381"/>
      <c r="AU15" s="481"/>
      <c r="AV15" s="482"/>
      <c r="AW15" s="482"/>
      <c r="AX15" s="482"/>
      <c r="AY15" s="449" t="s">
        <v>147</v>
      </c>
      <c r="AZ15" s="450"/>
      <c r="BA15" s="450"/>
      <c r="BB15" s="450"/>
      <c r="BC15" s="450"/>
      <c r="BD15" s="450"/>
      <c r="BE15" s="450"/>
      <c r="BF15" s="450"/>
      <c r="BG15" s="450"/>
      <c r="BH15" s="450"/>
      <c r="BI15" s="450"/>
      <c r="BJ15" s="450"/>
      <c r="BK15" s="450"/>
      <c r="BL15" s="450"/>
      <c r="BM15" s="451"/>
      <c r="BN15" s="452">
        <v>200485179</v>
      </c>
      <c r="BO15" s="453"/>
      <c r="BP15" s="453"/>
      <c r="BQ15" s="453"/>
      <c r="BR15" s="453"/>
      <c r="BS15" s="453"/>
      <c r="BT15" s="453"/>
      <c r="BU15" s="454"/>
      <c r="BV15" s="452">
        <v>209642353</v>
      </c>
      <c r="BW15" s="453"/>
      <c r="BX15" s="453"/>
      <c r="BY15" s="453"/>
      <c r="BZ15" s="453"/>
      <c r="CA15" s="453"/>
      <c r="CB15" s="453"/>
      <c r="CC15" s="454"/>
      <c r="CD15" s="523" t="s">
        <v>148</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149</v>
      </c>
      <c r="M16" s="498"/>
      <c r="N16" s="498"/>
      <c r="O16" s="498"/>
      <c r="P16" s="498"/>
      <c r="Q16" s="499"/>
      <c r="R16" s="500" t="s">
        <v>150</v>
      </c>
      <c r="S16" s="501"/>
      <c r="T16" s="501"/>
      <c r="U16" s="501"/>
      <c r="V16" s="502"/>
      <c r="W16" s="514"/>
      <c r="X16" s="412"/>
      <c r="Y16" s="412"/>
      <c r="Z16" s="412"/>
      <c r="AA16" s="412"/>
      <c r="AB16" s="413"/>
      <c r="AC16" s="503">
        <v>21.6</v>
      </c>
      <c r="AD16" s="504"/>
      <c r="AE16" s="504"/>
      <c r="AF16" s="504"/>
      <c r="AG16" s="505"/>
      <c r="AH16" s="503">
        <v>22.6</v>
      </c>
      <c r="AI16" s="504"/>
      <c r="AJ16" s="504"/>
      <c r="AK16" s="504"/>
      <c r="AL16" s="506"/>
      <c r="AM16" s="480"/>
      <c r="AN16" s="380"/>
      <c r="AO16" s="380"/>
      <c r="AP16" s="380"/>
      <c r="AQ16" s="380"/>
      <c r="AR16" s="380"/>
      <c r="AS16" s="380"/>
      <c r="AT16" s="381"/>
      <c r="AU16" s="481"/>
      <c r="AV16" s="482"/>
      <c r="AW16" s="482"/>
      <c r="AX16" s="482"/>
      <c r="AY16" s="437" t="s">
        <v>151</v>
      </c>
      <c r="AZ16" s="438"/>
      <c r="BA16" s="438"/>
      <c r="BB16" s="438"/>
      <c r="BC16" s="438"/>
      <c r="BD16" s="438"/>
      <c r="BE16" s="438"/>
      <c r="BF16" s="438"/>
      <c r="BG16" s="438"/>
      <c r="BH16" s="438"/>
      <c r="BI16" s="438"/>
      <c r="BJ16" s="438"/>
      <c r="BK16" s="438"/>
      <c r="BL16" s="438"/>
      <c r="BM16" s="439"/>
      <c r="BN16" s="423">
        <v>260416064</v>
      </c>
      <c r="BO16" s="424"/>
      <c r="BP16" s="424"/>
      <c r="BQ16" s="424"/>
      <c r="BR16" s="424"/>
      <c r="BS16" s="424"/>
      <c r="BT16" s="424"/>
      <c r="BU16" s="425"/>
      <c r="BV16" s="423">
        <v>253477996</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152</v>
      </c>
      <c r="N17" s="517"/>
      <c r="O17" s="517"/>
      <c r="P17" s="517"/>
      <c r="Q17" s="518"/>
      <c r="R17" s="500" t="s">
        <v>153</v>
      </c>
      <c r="S17" s="501"/>
      <c r="T17" s="501"/>
      <c r="U17" s="501"/>
      <c r="V17" s="502"/>
      <c r="W17" s="513" t="s">
        <v>154</v>
      </c>
      <c r="X17" s="409"/>
      <c r="Y17" s="409"/>
      <c r="Z17" s="409"/>
      <c r="AA17" s="409"/>
      <c r="AB17" s="410"/>
      <c r="AC17" s="376">
        <v>424052</v>
      </c>
      <c r="AD17" s="377"/>
      <c r="AE17" s="377"/>
      <c r="AF17" s="377"/>
      <c r="AG17" s="378"/>
      <c r="AH17" s="376">
        <v>417528</v>
      </c>
      <c r="AI17" s="377"/>
      <c r="AJ17" s="377"/>
      <c r="AK17" s="377"/>
      <c r="AL17" s="436"/>
      <c r="AM17" s="480"/>
      <c r="AN17" s="380"/>
      <c r="AO17" s="380"/>
      <c r="AP17" s="380"/>
      <c r="AQ17" s="380"/>
      <c r="AR17" s="380"/>
      <c r="AS17" s="380"/>
      <c r="AT17" s="381"/>
      <c r="AU17" s="481"/>
      <c r="AV17" s="482"/>
      <c r="AW17" s="482"/>
      <c r="AX17" s="482"/>
      <c r="AY17" s="437" t="s">
        <v>155</v>
      </c>
      <c r="AZ17" s="438"/>
      <c r="BA17" s="438"/>
      <c r="BB17" s="438"/>
      <c r="BC17" s="438"/>
      <c r="BD17" s="438"/>
      <c r="BE17" s="438"/>
      <c r="BF17" s="438"/>
      <c r="BG17" s="438"/>
      <c r="BH17" s="438"/>
      <c r="BI17" s="438"/>
      <c r="BJ17" s="438"/>
      <c r="BK17" s="438"/>
      <c r="BL17" s="438"/>
      <c r="BM17" s="439"/>
      <c r="BN17" s="423">
        <v>250261998</v>
      </c>
      <c r="BO17" s="424"/>
      <c r="BP17" s="424"/>
      <c r="BQ17" s="424"/>
      <c r="BR17" s="424"/>
      <c r="BS17" s="424"/>
      <c r="BT17" s="424"/>
      <c r="BU17" s="425"/>
      <c r="BV17" s="423">
        <v>262182016</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156</v>
      </c>
      <c r="C18" s="474"/>
      <c r="D18" s="474"/>
      <c r="E18" s="475"/>
      <c r="F18" s="475"/>
      <c r="G18" s="475"/>
      <c r="H18" s="475"/>
      <c r="I18" s="475"/>
      <c r="J18" s="475"/>
      <c r="K18" s="475"/>
      <c r="L18" s="476">
        <v>906.69</v>
      </c>
      <c r="M18" s="476"/>
      <c r="N18" s="476"/>
      <c r="O18" s="476"/>
      <c r="P18" s="476"/>
      <c r="Q18" s="476"/>
      <c r="R18" s="477"/>
      <c r="S18" s="477"/>
      <c r="T18" s="477"/>
      <c r="U18" s="477"/>
      <c r="V18" s="478"/>
      <c r="W18" s="494"/>
      <c r="X18" s="495"/>
      <c r="Y18" s="495"/>
      <c r="Z18" s="495"/>
      <c r="AA18" s="495"/>
      <c r="AB18" s="519"/>
      <c r="AC18" s="393">
        <v>77.5</v>
      </c>
      <c r="AD18" s="394"/>
      <c r="AE18" s="394"/>
      <c r="AF18" s="394"/>
      <c r="AG18" s="479"/>
      <c r="AH18" s="393">
        <v>76.400000000000006</v>
      </c>
      <c r="AI18" s="394"/>
      <c r="AJ18" s="394"/>
      <c r="AK18" s="394"/>
      <c r="AL18" s="395"/>
      <c r="AM18" s="480"/>
      <c r="AN18" s="380"/>
      <c r="AO18" s="380"/>
      <c r="AP18" s="380"/>
      <c r="AQ18" s="380"/>
      <c r="AR18" s="380"/>
      <c r="AS18" s="380"/>
      <c r="AT18" s="381"/>
      <c r="AU18" s="481"/>
      <c r="AV18" s="482"/>
      <c r="AW18" s="482"/>
      <c r="AX18" s="482"/>
      <c r="AY18" s="437" t="s">
        <v>157</v>
      </c>
      <c r="AZ18" s="438"/>
      <c r="BA18" s="438"/>
      <c r="BB18" s="438"/>
      <c r="BC18" s="438"/>
      <c r="BD18" s="438"/>
      <c r="BE18" s="438"/>
      <c r="BF18" s="438"/>
      <c r="BG18" s="438"/>
      <c r="BH18" s="438"/>
      <c r="BI18" s="438"/>
      <c r="BJ18" s="438"/>
      <c r="BK18" s="438"/>
      <c r="BL18" s="438"/>
      <c r="BM18" s="439"/>
      <c r="BN18" s="423">
        <v>341832476</v>
      </c>
      <c r="BO18" s="424"/>
      <c r="BP18" s="424"/>
      <c r="BQ18" s="424"/>
      <c r="BR18" s="424"/>
      <c r="BS18" s="424"/>
      <c r="BT18" s="424"/>
      <c r="BU18" s="425"/>
      <c r="BV18" s="423">
        <v>334436134</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158</v>
      </c>
      <c r="C19" s="474"/>
      <c r="D19" s="474"/>
      <c r="E19" s="475"/>
      <c r="F19" s="475"/>
      <c r="G19" s="475"/>
      <c r="H19" s="475"/>
      <c r="I19" s="475"/>
      <c r="J19" s="475"/>
      <c r="K19" s="475"/>
      <c r="L19" s="483">
        <v>1324</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159</v>
      </c>
      <c r="AZ19" s="438"/>
      <c r="BA19" s="438"/>
      <c r="BB19" s="438"/>
      <c r="BC19" s="438"/>
      <c r="BD19" s="438"/>
      <c r="BE19" s="438"/>
      <c r="BF19" s="438"/>
      <c r="BG19" s="438"/>
      <c r="BH19" s="438"/>
      <c r="BI19" s="438"/>
      <c r="BJ19" s="438"/>
      <c r="BK19" s="438"/>
      <c r="BL19" s="438"/>
      <c r="BM19" s="439"/>
      <c r="BN19" s="423">
        <v>397575160</v>
      </c>
      <c r="BO19" s="424"/>
      <c r="BP19" s="424"/>
      <c r="BQ19" s="424"/>
      <c r="BR19" s="424"/>
      <c r="BS19" s="424"/>
      <c r="BT19" s="424"/>
      <c r="BU19" s="425"/>
      <c r="BV19" s="423">
        <v>379592505</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160</v>
      </c>
      <c r="C20" s="474"/>
      <c r="D20" s="474"/>
      <c r="E20" s="475"/>
      <c r="F20" s="475"/>
      <c r="G20" s="475"/>
      <c r="H20" s="475"/>
      <c r="I20" s="475"/>
      <c r="J20" s="475"/>
      <c r="K20" s="475"/>
      <c r="L20" s="483">
        <v>555123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161</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162</v>
      </c>
      <c r="C22" s="400"/>
      <c r="D22" s="401"/>
      <c r="E22" s="408" t="s">
        <v>1</v>
      </c>
      <c r="F22" s="409"/>
      <c r="G22" s="409"/>
      <c r="H22" s="409"/>
      <c r="I22" s="409"/>
      <c r="J22" s="409"/>
      <c r="K22" s="410"/>
      <c r="L22" s="408" t="s">
        <v>163</v>
      </c>
      <c r="M22" s="409"/>
      <c r="N22" s="409"/>
      <c r="O22" s="409"/>
      <c r="P22" s="410"/>
      <c r="Q22" s="414" t="s">
        <v>164</v>
      </c>
      <c r="R22" s="415"/>
      <c r="S22" s="415"/>
      <c r="T22" s="415"/>
      <c r="U22" s="415"/>
      <c r="V22" s="416"/>
      <c r="W22" s="465" t="s">
        <v>165</v>
      </c>
      <c r="X22" s="400"/>
      <c r="Y22" s="401"/>
      <c r="Z22" s="408" t="s">
        <v>1</v>
      </c>
      <c r="AA22" s="409"/>
      <c r="AB22" s="409"/>
      <c r="AC22" s="409"/>
      <c r="AD22" s="409"/>
      <c r="AE22" s="409"/>
      <c r="AF22" s="409"/>
      <c r="AG22" s="410"/>
      <c r="AH22" s="426" t="s">
        <v>166</v>
      </c>
      <c r="AI22" s="409"/>
      <c r="AJ22" s="409"/>
      <c r="AK22" s="409"/>
      <c r="AL22" s="410"/>
      <c r="AM22" s="426" t="s">
        <v>167</v>
      </c>
      <c r="AN22" s="427"/>
      <c r="AO22" s="427"/>
      <c r="AP22" s="427"/>
      <c r="AQ22" s="427"/>
      <c r="AR22" s="428"/>
      <c r="AS22" s="414" t="s">
        <v>164</v>
      </c>
      <c r="AT22" s="415"/>
      <c r="AU22" s="415"/>
      <c r="AV22" s="415"/>
      <c r="AW22" s="415"/>
      <c r="AX22" s="432"/>
      <c r="AY22" s="449" t="s">
        <v>168</v>
      </c>
      <c r="AZ22" s="450"/>
      <c r="BA22" s="450"/>
      <c r="BB22" s="450"/>
      <c r="BC22" s="450"/>
      <c r="BD22" s="450"/>
      <c r="BE22" s="450"/>
      <c r="BF22" s="450"/>
      <c r="BG22" s="450"/>
      <c r="BH22" s="450"/>
      <c r="BI22" s="450"/>
      <c r="BJ22" s="450"/>
      <c r="BK22" s="450"/>
      <c r="BL22" s="450"/>
      <c r="BM22" s="451"/>
      <c r="BN22" s="452">
        <v>1105394478</v>
      </c>
      <c r="BO22" s="453"/>
      <c r="BP22" s="453"/>
      <c r="BQ22" s="453"/>
      <c r="BR22" s="453"/>
      <c r="BS22" s="453"/>
      <c r="BT22" s="453"/>
      <c r="BU22" s="454"/>
      <c r="BV22" s="452">
        <v>1080421644</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169</v>
      </c>
      <c r="AZ23" s="438"/>
      <c r="BA23" s="438"/>
      <c r="BB23" s="438"/>
      <c r="BC23" s="438"/>
      <c r="BD23" s="438"/>
      <c r="BE23" s="438"/>
      <c r="BF23" s="438"/>
      <c r="BG23" s="438"/>
      <c r="BH23" s="438"/>
      <c r="BI23" s="438"/>
      <c r="BJ23" s="438"/>
      <c r="BK23" s="438"/>
      <c r="BL23" s="438"/>
      <c r="BM23" s="439"/>
      <c r="BN23" s="423">
        <v>132981423</v>
      </c>
      <c r="BO23" s="424"/>
      <c r="BP23" s="424"/>
      <c r="BQ23" s="424"/>
      <c r="BR23" s="424"/>
      <c r="BS23" s="424"/>
      <c r="BT23" s="424"/>
      <c r="BU23" s="425"/>
      <c r="BV23" s="423">
        <v>133912799</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170</v>
      </c>
      <c r="F24" s="380"/>
      <c r="G24" s="380"/>
      <c r="H24" s="380"/>
      <c r="I24" s="380"/>
      <c r="J24" s="380"/>
      <c r="K24" s="381"/>
      <c r="L24" s="376">
        <v>1</v>
      </c>
      <c r="M24" s="377"/>
      <c r="N24" s="377"/>
      <c r="O24" s="377"/>
      <c r="P24" s="378"/>
      <c r="Q24" s="376">
        <v>12445</v>
      </c>
      <c r="R24" s="377"/>
      <c r="S24" s="377"/>
      <c r="T24" s="377"/>
      <c r="U24" s="377"/>
      <c r="V24" s="378"/>
      <c r="W24" s="466"/>
      <c r="X24" s="403"/>
      <c r="Y24" s="404"/>
      <c r="Z24" s="379" t="s">
        <v>171</v>
      </c>
      <c r="AA24" s="380"/>
      <c r="AB24" s="380"/>
      <c r="AC24" s="380"/>
      <c r="AD24" s="380"/>
      <c r="AE24" s="380"/>
      <c r="AF24" s="380"/>
      <c r="AG24" s="381"/>
      <c r="AH24" s="376">
        <v>7844</v>
      </c>
      <c r="AI24" s="377"/>
      <c r="AJ24" s="377"/>
      <c r="AK24" s="377"/>
      <c r="AL24" s="378"/>
      <c r="AM24" s="376">
        <v>23994796</v>
      </c>
      <c r="AN24" s="377"/>
      <c r="AO24" s="377"/>
      <c r="AP24" s="377"/>
      <c r="AQ24" s="377"/>
      <c r="AR24" s="378"/>
      <c r="AS24" s="376">
        <v>3059</v>
      </c>
      <c r="AT24" s="377"/>
      <c r="AU24" s="377"/>
      <c r="AV24" s="377"/>
      <c r="AW24" s="377"/>
      <c r="AX24" s="436"/>
      <c r="AY24" s="396" t="s">
        <v>172</v>
      </c>
      <c r="AZ24" s="397"/>
      <c r="BA24" s="397"/>
      <c r="BB24" s="397"/>
      <c r="BC24" s="397"/>
      <c r="BD24" s="397"/>
      <c r="BE24" s="397"/>
      <c r="BF24" s="397"/>
      <c r="BG24" s="397"/>
      <c r="BH24" s="397"/>
      <c r="BI24" s="397"/>
      <c r="BJ24" s="397"/>
      <c r="BK24" s="397"/>
      <c r="BL24" s="397"/>
      <c r="BM24" s="398"/>
      <c r="BN24" s="423">
        <v>698388478</v>
      </c>
      <c r="BO24" s="424"/>
      <c r="BP24" s="424"/>
      <c r="BQ24" s="424"/>
      <c r="BR24" s="424"/>
      <c r="BS24" s="424"/>
      <c r="BT24" s="424"/>
      <c r="BU24" s="425"/>
      <c r="BV24" s="423">
        <v>689416096</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173</v>
      </c>
      <c r="F25" s="380"/>
      <c r="G25" s="380"/>
      <c r="H25" s="380"/>
      <c r="I25" s="380"/>
      <c r="J25" s="380"/>
      <c r="K25" s="381"/>
      <c r="L25" s="376">
        <v>2</v>
      </c>
      <c r="M25" s="377"/>
      <c r="N25" s="377"/>
      <c r="O25" s="377"/>
      <c r="P25" s="378"/>
      <c r="Q25" s="376">
        <v>9975</v>
      </c>
      <c r="R25" s="377"/>
      <c r="S25" s="377"/>
      <c r="T25" s="377"/>
      <c r="U25" s="377"/>
      <c r="V25" s="378"/>
      <c r="W25" s="466"/>
      <c r="X25" s="403"/>
      <c r="Y25" s="404"/>
      <c r="Z25" s="379" t="s">
        <v>174</v>
      </c>
      <c r="AA25" s="380"/>
      <c r="AB25" s="380"/>
      <c r="AC25" s="380"/>
      <c r="AD25" s="380"/>
      <c r="AE25" s="380"/>
      <c r="AF25" s="380"/>
      <c r="AG25" s="381"/>
      <c r="AH25" s="376">
        <v>1347</v>
      </c>
      <c r="AI25" s="377"/>
      <c r="AJ25" s="377"/>
      <c r="AK25" s="377"/>
      <c r="AL25" s="378"/>
      <c r="AM25" s="376">
        <v>3775641</v>
      </c>
      <c r="AN25" s="377"/>
      <c r="AO25" s="377"/>
      <c r="AP25" s="377"/>
      <c r="AQ25" s="377"/>
      <c r="AR25" s="378"/>
      <c r="AS25" s="376">
        <v>2803</v>
      </c>
      <c r="AT25" s="377"/>
      <c r="AU25" s="377"/>
      <c r="AV25" s="377"/>
      <c r="AW25" s="377"/>
      <c r="AX25" s="436"/>
      <c r="AY25" s="449" t="s">
        <v>175</v>
      </c>
      <c r="AZ25" s="450"/>
      <c r="BA25" s="450"/>
      <c r="BB25" s="450"/>
      <c r="BC25" s="450"/>
      <c r="BD25" s="450"/>
      <c r="BE25" s="450"/>
      <c r="BF25" s="450"/>
      <c r="BG25" s="450"/>
      <c r="BH25" s="450"/>
      <c r="BI25" s="450"/>
      <c r="BJ25" s="450"/>
      <c r="BK25" s="450"/>
      <c r="BL25" s="450"/>
      <c r="BM25" s="451"/>
      <c r="BN25" s="452">
        <v>190246750</v>
      </c>
      <c r="BO25" s="453"/>
      <c r="BP25" s="453"/>
      <c r="BQ25" s="453"/>
      <c r="BR25" s="453"/>
      <c r="BS25" s="453"/>
      <c r="BT25" s="453"/>
      <c r="BU25" s="454"/>
      <c r="BV25" s="452">
        <v>116353375</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176</v>
      </c>
      <c r="F26" s="380"/>
      <c r="G26" s="380"/>
      <c r="H26" s="380"/>
      <c r="I26" s="380"/>
      <c r="J26" s="380"/>
      <c r="K26" s="381"/>
      <c r="L26" s="376">
        <v>1</v>
      </c>
      <c r="M26" s="377"/>
      <c r="N26" s="377"/>
      <c r="O26" s="377"/>
      <c r="P26" s="378"/>
      <c r="Q26" s="376">
        <v>7505</v>
      </c>
      <c r="R26" s="377"/>
      <c r="S26" s="377"/>
      <c r="T26" s="377"/>
      <c r="U26" s="377"/>
      <c r="V26" s="378"/>
      <c r="W26" s="466"/>
      <c r="X26" s="403"/>
      <c r="Y26" s="404"/>
      <c r="Z26" s="379" t="s">
        <v>177</v>
      </c>
      <c r="AA26" s="434"/>
      <c r="AB26" s="434"/>
      <c r="AC26" s="434"/>
      <c r="AD26" s="434"/>
      <c r="AE26" s="434"/>
      <c r="AF26" s="434"/>
      <c r="AG26" s="435"/>
      <c r="AH26" s="376">
        <v>534</v>
      </c>
      <c r="AI26" s="377"/>
      <c r="AJ26" s="377"/>
      <c r="AK26" s="377"/>
      <c r="AL26" s="378"/>
      <c r="AM26" s="376">
        <v>1816668</v>
      </c>
      <c r="AN26" s="377"/>
      <c r="AO26" s="377"/>
      <c r="AP26" s="377"/>
      <c r="AQ26" s="377"/>
      <c r="AR26" s="378"/>
      <c r="AS26" s="376">
        <v>3402</v>
      </c>
      <c r="AT26" s="377"/>
      <c r="AU26" s="377"/>
      <c r="AV26" s="377"/>
      <c r="AW26" s="377"/>
      <c r="AX26" s="436"/>
      <c r="AY26" s="463" t="s">
        <v>178</v>
      </c>
      <c r="AZ26" s="383"/>
      <c r="BA26" s="383"/>
      <c r="BB26" s="383"/>
      <c r="BC26" s="383"/>
      <c r="BD26" s="383"/>
      <c r="BE26" s="383"/>
      <c r="BF26" s="383"/>
      <c r="BG26" s="383"/>
      <c r="BH26" s="383"/>
      <c r="BI26" s="383"/>
      <c r="BJ26" s="383"/>
      <c r="BK26" s="383"/>
      <c r="BL26" s="383"/>
      <c r="BM26" s="464"/>
      <c r="BN26" s="423">
        <v>3306217</v>
      </c>
      <c r="BO26" s="424"/>
      <c r="BP26" s="424"/>
      <c r="BQ26" s="424"/>
      <c r="BR26" s="424"/>
      <c r="BS26" s="424"/>
      <c r="BT26" s="424"/>
      <c r="BU26" s="425"/>
      <c r="BV26" s="423">
        <v>3075426</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179</v>
      </c>
      <c r="F27" s="380"/>
      <c r="G27" s="380"/>
      <c r="H27" s="380"/>
      <c r="I27" s="380"/>
      <c r="J27" s="380"/>
      <c r="K27" s="381"/>
      <c r="L27" s="376">
        <v>1</v>
      </c>
      <c r="M27" s="377"/>
      <c r="N27" s="377"/>
      <c r="O27" s="377"/>
      <c r="P27" s="378"/>
      <c r="Q27" s="376">
        <v>10600</v>
      </c>
      <c r="R27" s="377"/>
      <c r="S27" s="377"/>
      <c r="T27" s="377"/>
      <c r="U27" s="377"/>
      <c r="V27" s="378"/>
      <c r="W27" s="466"/>
      <c r="X27" s="403"/>
      <c r="Y27" s="404"/>
      <c r="Z27" s="379" t="s">
        <v>180</v>
      </c>
      <c r="AA27" s="380"/>
      <c r="AB27" s="380"/>
      <c r="AC27" s="380"/>
      <c r="AD27" s="380"/>
      <c r="AE27" s="380"/>
      <c r="AF27" s="380"/>
      <c r="AG27" s="381"/>
      <c r="AH27" s="376">
        <v>5897</v>
      </c>
      <c r="AI27" s="377"/>
      <c r="AJ27" s="377"/>
      <c r="AK27" s="377"/>
      <c r="AL27" s="378"/>
      <c r="AM27" s="376">
        <v>20282733</v>
      </c>
      <c r="AN27" s="377"/>
      <c r="AO27" s="377"/>
      <c r="AP27" s="377"/>
      <c r="AQ27" s="377"/>
      <c r="AR27" s="378"/>
      <c r="AS27" s="376">
        <v>3440</v>
      </c>
      <c r="AT27" s="377"/>
      <c r="AU27" s="377"/>
      <c r="AV27" s="377"/>
      <c r="AW27" s="377"/>
      <c r="AX27" s="436"/>
      <c r="AY27" s="460" t="s">
        <v>181</v>
      </c>
      <c r="AZ27" s="461"/>
      <c r="BA27" s="461"/>
      <c r="BB27" s="461"/>
      <c r="BC27" s="461"/>
      <c r="BD27" s="461"/>
      <c r="BE27" s="461"/>
      <c r="BF27" s="461"/>
      <c r="BG27" s="461"/>
      <c r="BH27" s="461"/>
      <c r="BI27" s="461"/>
      <c r="BJ27" s="461"/>
      <c r="BK27" s="461"/>
      <c r="BL27" s="461"/>
      <c r="BM27" s="462"/>
      <c r="BN27" s="457" t="s">
        <v>182</v>
      </c>
      <c r="BO27" s="458"/>
      <c r="BP27" s="458"/>
      <c r="BQ27" s="458"/>
      <c r="BR27" s="458"/>
      <c r="BS27" s="458"/>
      <c r="BT27" s="458"/>
      <c r="BU27" s="459"/>
      <c r="BV27" s="457" t="s">
        <v>182</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183</v>
      </c>
      <c r="F28" s="380"/>
      <c r="G28" s="380"/>
      <c r="H28" s="380"/>
      <c r="I28" s="380"/>
      <c r="J28" s="380"/>
      <c r="K28" s="381"/>
      <c r="L28" s="376">
        <v>1</v>
      </c>
      <c r="M28" s="377"/>
      <c r="N28" s="377"/>
      <c r="O28" s="377"/>
      <c r="P28" s="378"/>
      <c r="Q28" s="376">
        <v>9300</v>
      </c>
      <c r="R28" s="377"/>
      <c r="S28" s="377"/>
      <c r="T28" s="377"/>
      <c r="U28" s="377"/>
      <c r="V28" s="378"/>
      <c r="W28" s="466"/>
      <c r="X28" s="403"/>
      <c r="Y28" s="404"/>
      <c r="Z28" s="379" t="s">
        <v>184</v>
      </c>
      <c r="AA28" s="380"/>
      <c r="AB28" s="380"/>
      <c r="AC28" s="380"/>
      <c r="AD28" s="380"/>
      <c r="AE28" s="380"/>
      <c r="AF28" s="380"/>
      <c r="AG28" s="381"/>
      <c r="AH28" s="376">
        <v>562</v>
      </c>
      <c r="AI28" s="377"/>
      <c r="AJ28" s="377"/>
      <c r="AK28" s="377"/>
      <c r="AL28" s="378"/>
      <c r="AM28" s="376">
        <v>1710166</v>
      </c>
      <c r="AN28" s="377"/>
      <c r="AO28" s="377"/>
      <c r="AP28" s="377"/>
      <c r="AQ28" s="377"/>
      <c r="AR28" s="378"/>
      <c r="AS28" s="376">
        <v>3043</v>
      </c>
      <c r="AT28" s="377"/>
      <c r="AU28" s="377"/>
      <c r="AV28" s="377"/>
      <c r="AW28" s="377"/>
      <c r="AX28" s="436"/>
      <c r="AY28" s="440" t="s">
        <v>185</v>
      </c>
      <c r="AZ28" s="441"/>
      <c r="BA28" s="441"/>
      <c r="BB28" s="442"/>
      <c r="BC28" s="449" t="s">
        <v>48</v>
      </c>
      <c r="BD28" s="450"/>
      <c r="BE28" s="450"/>
      <c r="BF28" s="450"/>
      <c r="BG28" s="450"/>
      <c r="BH28" s="450"/>
      <c r="BI28" s="450"/>
      <c r="BJ28" s="450"/>
      <c r="BK28" s="450"/>
      <c r="BL28" s="450"/>
      <c r="BM28" s="451"/>
      <c r="BN28" s="452">
        <v>11818416</v>
      </c>
      <c r="BO28" s="453"/>
      <c r="BP28" s="453"/>
      <c r="BQ28" s="453"/>
      <c r="BR28" s="453"/>
      <c r="BS28" s="453"/>
      <c r="BT28" s="453"/>
      <c r="BU28" s="454"/>
      <c r="BV28" s="452">
        <v>4902372</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186</v>
      </c>
      <c r="F29" s="380"/>
      <c r="G29" s="380"/>
      <c r="H29" s="380"/>
      <c r="I29" s="380"/>
      <c r="J29" s="380"/>
      <c r="K29" s="381"/>
      <c r="L29" s="376">
        <v>52</v>
      </c>
      <c r="M29" s="377"/>
      <c r="N29" s="377"/>
      <c r="O29" s="377"/>
      <c r="P29" s="378"/>
      <c r="Q29" s="376">
        <v>8600</v>
      </c>
      <c r="R29" s="377"/>
      <c r="S29" s="377"/>
      <c r="T29" s="377"/>
      <c r="U29" s="377"/>
      <c r="V29" s="378"/>
      <c r="W29" s="467"/>
      <c r="X29" s="468"/>
      <c r="Y29" s="469"/>
      <c r="Z29" s="379" t="s">
        <v>187</v>
      </c>
      <c r="AA29" s="380"/>
      <c r="AB29" s="380"/>
      <c r="AC29" s="380"/>
      <c r="AD29" s="380"/>
      <c r="AE29" s="380"/>
      <c r="AF29" s="380"/>
      <c r="AG29" s="381"/>
      <c r="AH29" s="376">
        <v>14303</v>
      </c>
      <c r="AI29" s="377"/>
      <c r="AJ29" s="377"/>
      <c r="AK29" s="377"/>
      <c r="AL29" s="378"/>
      <c r="AM29" s="376">
        <v>45987695</v>
      </c>
      <c r="AN29" s="377"/>
      <c r="AO29" s="377"/>
      <c r="AP29" s="377"/>
      <c r="AQ29" s="377"/>
      <c r="AR29" s="378"/>
      <c r="AS29" s="376">
        <v>3215</v>
      </c>
      <c r="AT29" s="377"/>
      <c r="AU29" s="377"/>
      <c r="AV29" s="377"/>
      <c r="AW29" s="377"/>
      <c r="AX29" s="436"/>
      <c r="AY29" s="443"/>
      <c r="AZ29" s="444"/>
      <c r="BA29" s="444"/>
      <c r="BB29" s="445"/>
      <c r="BC29" s="437" t="s">
        <v>188</v>
      </c>
      <c r="BD29" s="438"/>
      <c r="BE29" s="438"/>
      <c r="BF29" s="438"/>
      <c r="BG29" s="438"/>
      <c r="BH29" s="438"/>
      <c r="BI29" s="438"/>
      <c r="BJ29" s="438"/>
      <c r="BK29" s="438"/>
      <c r="BL29" s="438"/>
      <c r="BM29" s="439"/>
      <c r="BN29" s="423" t="s">
        <v>129</v>
      </c>
      <c r="BO29" s="424"/>
      <c r="BP29" s="424"/>
      <c r="BQ29" s="424"/>
      <c r="BR29" s="424"/>
      <c r="BS29" s="424"/>
      <c r="BT29" s="424"/>
      <c r="BU29" s="425"/>
      <c r="BV29" s="423" t="s">
        <v>129</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189</v>
      </c>
      <c r="X30" s="391"/>
      <c r="Y30" s="391"/>
      <c r="Z30" s="391"/>
      <c r="AA30" s="391"/>
      <c r="AB30" s="391"/>
      <c r="AC30" s="391"/>
      <c r="AD30" s="391"/>
      <c r="AE30" s="391"/>
      <c r="AF30" s="391"/>
      <c r="AG30" s="392"/>
      <c r="AH30" s="393">
        <v>99.8</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9946559</v>
      </c>
      <c r="BO30" s="458"/>
      <c r="BP30" s="458"/>
      <c r="BQ30" s="458"/>
      <c r="BR30" s="458"/>
      <c r="BS30" s="458"/>
      <c r="BT30" s="458"/>
      <c r="BU30" s="459"/>
      <c r="BV30" s="457">
        <v>8109747</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190</v>
      </c>
      <c r="D32" s="382"/>
      <c r="E32" s="382"/>
      <c r="F32" s="382"/>
      <c r="G32" s="382"/>
      <c r="H32" s="382"/>
      <c r="I32" s="382"/>
      <c r="J32" s="382"/>
      <c r="K32" s="382"/>
      <c r="L32" s="382"/>
      <c r="M32" s="382"/>
      <c r="N32" s="382"/>
      <c r="O32" s="382"/>
      <c r="P32" s="382"/>
      <c r="Q32" s="382"/>
      <c r="R32" s="382"/>
      <c r="S32" s="382"/>
      <c r="U32" s="383" t="s">
        <v>191</v>
      </c>
      <c r="V32" s="383"/>
      <c r="W32" s="383"/>
      <c r="X32" s="383"/>
      <c r="Y32" s="383"/>
      <c r="Z32" s="383"/>
      <c r="AA32" s="383"/>
      <c r="AB32" s="383"/>
      <c r="AC32" s="383"/>
      <c r="AD32" s="383"/>
      <c r="AE32" s="383"/>
      <c r="AF32" s="383"/>
      <c r="AG32" s="383"/>
      <c r="AH32" s="383"/>
      <c r="AI32" s="383"/>
      <c r="AJ32" s="383"/>
      <c r="AK32" s="383"/>
      <c r="AM32" s="383" t="s">
        <v>192</v>
      </c>
      <c r="AN32" s="383"/>
      <c r="AO32" s="383"/>
      <c r="AP32" s="383"/>
      <c r="AQ32" s="383"/>
      <c r="AR32" s="383"/>
      <c r="AS32" s="383"/>
      <c r="AT32" s="383"/>
      <c r="AU32" s="383"/>
      <c r="AV32" s="383"/>
      <c r="AW32" s="383"/>
      <c r="AX32" s="383"/>
      <c r="AY32" s="383"/>
      <c r="AZ32" s="383"/>
      <c r="BA32" s="383"/>
      <c r="BB32" s="383"/>
      <c r="BC32" s="383"/>
      <c r="BE32" s="383" t="s">
        <v>193</v>
      </c>
      <c r="BF32" s="383"/>
      <c r="BG32" s="383"/>
      <c r="BH32" s="383"/>
      <c r="BI32" s="383"/>
      <c r="BJ32" s="383"/>
      <c r="BK32" s="383"/>
      <c r="BL32" s="383"/>
      <c r="BM32" s="383"/>
      <c r="BN32" s="383"/>
      <c r="BO32" s="383"/>
      <c r="BP32" s="383"/>
      <c r="BQ32" s="383"/>
      <c r="BR32" s="383"/>
      <c r="BS32" s="383"/>
      <c r="BT32" s="383"/>
      <c r="BU32" s="383"/>
      <c r="BW32" s="383" t="s">
        <v>194</v>
      </c>
      <c r="BX32" s="383"/>
      <c r="BY32" s="383"/>
      <c r="BZ32" s="383"/>
      <c r="CA32" s="383"/>
      <c r="CB32" s="383"/>
      <c r="CC32" s="383"/>
      <c r="CD32" s="383"/>
      <c r="CE32" s="383"/>
      <c r="CF32" s="383"/>
      <c r="CG32" s="383"/>
      <c r="CH32" s="383"/>
      <c r="CI32" s="383"/>
      <c r="CJ32" s="383"/>
      <c r="CK32" s="383"/>
      <c r="CL32" s="383"/>
      <c r="CM32" s="383"/>
      <c r="CO32" s="383" t="s">
        <v>195</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196</v>
      </c>
      <c r="D33" s="375"/>
      <c r="E33" s="374" t="s">
        <v>197</v>
      </c>
      <c r="F33" s="374"/>
      <c r="G33" s="374"/>
      <c r="H33" s="374"/>
      <c r="I33" s="374"/>
      <c r="J33" s="374"/>
      <c r="K33" s="374"/>
      <c r="L33" s="374"/>
      <c r="M33" s="374"/>
      <c r="N33" s="374"/>
      <c r="O33" s="374"/>
      <c r="P33" s="374"/>
      <c r="Q33" s="374"/>
      <c r="R33" s="374"/>
      <c r="S33" s="374"/>
      <c r="T33" s="203"/>
      <c r="U33" s="375" t="s">
        <v>198</v>
      </c>
      <c r="V33" s="375"/>
      <c r="W33" s="374" t="s">
        <v>197</v>
      </c>
      <c r="X33" s="374"/>
      <c r="Y33" s="374"/>
      <c r="Z33" s="374"/>
      <c r="AA33" s="374"/>
      <c r="AB33" s="374"/>
      <c r="AC33" s="374"/>
      <c r="AD33" s="374"/>
      <c r="AE33" s="374"/>
      <c r="AF33" s="374"/>
      <c r="AG33" s="374"/>
      <c r="AH33" s="374"/>
      <c r="AI33" s="374"/>
      <c r="AJ33" s="374"/>
      <c r="AK33" s="374"/>
      <c r="AL33" s="203"/>
      <c r="AM33" s="375" t="s">
        <v>199</v>
      </c>
      <c r="AN33" s="375"/>
      <c r="AO33" s="374" t="s">
        <v>200</v>
      </c>
      <c r="AP33" s="374"/>
      <c r="AQ33" s="374"/>
      <c r="AR33" s="374"/>
      <c r="AS33" s="374"/>
      <c r="AT33" s="374"/>
      <c r="AU33" s="374"/>
      <c r="AV33" s="374"/>
      <c r="AW33" s="374"/>
      <c r="AX33" s="374"/>
      <c r="AY33" s="374"/>
      <c r="AZ33" s="374"/>
      <c r="BA33" s="374"/>
      <c r="BB33" s="374"/>
      <c r="BC33" s="374"/>
      <c r="BD33" s="204"/>
      <c r="BE33" s="374" t="s">
        <v>201</v>
      </c>
      <c r="BF33" s="374"/>
      <c r="BG33" s="374" t="s">
        <v>202</v>
      </c>
      <c r="BH33" s="374"/>
      <c r="BI33" s="374"/>
      <c r="BJ33" s="374"/>
      <c r="BK33" s="374"/>
      <c r="BL33" s="374"/>
      <c r="BM33" s="374"/>
      <c r="BN33" s="374"/>
      <c r="BO33" s="374"/>
      <c r="BP33" s="374"/>
      <c r="BQ33" s="374"/>
      <c r="BR33" s="374"/>
      <c r="BS33" s="374"/>
      <c r="BT33" s="374"/>
      <c r="BU33" s="374"/>
      <c r="BV33" s="204"/>
      <c r="BW33" s="375" t="s">
        <v>201</v>
      </c>
      <c r="BX33" s="375"/>
      <c r="BY33" s="374" t="s">
        <v>203</v>
      </c>
      <c r="BZ33" s="374"/>
      <c r="CA33" s="374"/>
      <c r="CB33" s="374"/>
      <c r="CC33" s="374"/>
      <c r="CD33" s="374"/>
      <c r="CE33" s="374"/>
      <c r="CF33" s="374"/>
      <c r="CG33" s="374"/>
      <c r="CH33" s="374"/>
      <c r="CI33" s="374"/>
      <c r="CJ33" s="374"/>
      <c r="CK33" s="374"/>
      <c r="CL33" s="374"/>
      <c r="CM33" s="374"/>
      <c r="CN33" s="203"/>
      <c r="CO33" s="375" t="s">
        <v>204</v>
      </c>
      <c r="CP33" s="375"/>
      <c r="CQ33" s="374" t="s">
        <v>205</v>
      </c>
      <c r="CR33" s="374"/>
      <c r="CS33" s="374"/>
      <c r="CT33" s="374"/>
      <c r="CU33" s="374"/>
      <c r="CV33" s="374"/>
      <c r="CW33" s="374"/>
      <c r="CX33" s="374"/>
      <c r="CY33" s="374"/>
      <c r="CZ33" s="374"/>
      <c r="DA33" s="374"/>
      <c r="DB33" s="374"/>
      <c r="DC33" s="374"/>
      <c r="DD33" s="374"/>
      <c r="DE33" s="374"/>
      <c r="DF33" s="203"/>
      <c r="DG33" s="373" t="s">
        <v>206</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10</v>
      </c>
      <c r="V34" s="371"/>
      <c r="W34" s="372" t="str">
        <f>IF('各会計、関係団体の財政状況及び健全化判断比率'!B28="","",'各会計、関係団体の財政状況及び健全化判断比率'!B28)</f>
        <v>後期高齢者医療事業特別会計</v>
      </c>
      <c r="X34" s="372"/>
      <c r="Y34" s="372"/>
      <c r="Z34" s="372"/>
      <c r="AA34" s="372"/>
      <c r="AB34" s="372"/>
      <c r="AC34" s="372"/>
      <c r="AD34" s="372"/>
      <c r="AE34" s="372"/>
      <c r="AF34" s="372"/>
      <c r="AG34" s="372"/>
      <c r="AH34" s="372"/>
      <c r="AI34" s="372"/>
      <c r="AJ34" s="372"/>
      <c r="AK34" s="372"/>
      <c r="AL34" s="178"/>
      <c r="AM34" s="371">
        <f>IF(AO34="","",MAX(C34:D43,U34:V43)+1)</f>
        <v>15</v>
      </c>
      <c r="AN34" s="371"/>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78"/>
      <c r="BE34" s="371">
        <f>IF(BG34="","",MAX(C34:D43,U34:V43,AM34:AN43)+1)</f>
        <v>18</v>
      </c>
      <c r="BF34" s="371"/>
      <c r="BG34" s="372" t="str">
        <f>IF('各会計、関係団体の財政状況及び健全化判断比率'!B36="","",'各会計、関係団体の財政状況及び健全化判断比率'!B36)</f>
        <v>中央卸売市場事業特別会計</v>
      </c>
      <c r="BH34" s="372"/>
      <c r="BI34" s="372"/>
      <c r="BJ34" s="372"/>
      <c r="BK34" s="372"/>
      <c r="BL34" s="372"/>
      <c r="BM34" s="372"/>
      <c r="BN34" s="372"/>
      <c r="BO34" s="372"/>
      <c r="BP34" s="372"/>
      <c r="BQ34" s="372"/>
      <c r="BR34" s="372"/>
      <c r="BS34" s="372"/>
      <c r="BT34" s="372"/>
      <c r="BU34" s="372"/>
      <c r="BV34" s="178"/>
      <c r="BW34" s="371">
        <f>IF(BY34="","",MAX(C34:D43,U34:V43,AM34:AN43,BE34:BF43)+1)</f>
        <v>21</v>
      </c>
      <c r="BX34" s="371"/>
      <c r="BY34" s="372" t="str">
        <f>IF('各会計、関係団体の財政状況及び健全化判断比率'!B68="","",'各会計、関係団体の財政状況及び健全化判断比率'!B68)</f>
        <v>安芸地区衛生施設管理組合（一般会計）</v>
      </c>
      <c r="BZ34" s="372"/>
      <c r="CA34" s="372"/>
      <c r="CB34" s="372"/>
      <c r="CC34" s="372"/>
      <c r="CD34" s="372"/>
      <c r="CE34" s="372"/>
      <c r="CF34" s="372"/>
      <c r="CG34" s="372"/>
      <c r="CH34" s="372"/>
      <c r="CI34" s="372"/>
      <c r="CJ34" s="372"/>
      <c r="CK34" s="372"/>
      <c r="CL34" s="372"/>
      <c r="CM34" s="372"/>
      <c r="CN34" s="178"/>
      <c r="CO34" s="371">
        <f>IF(CQ34="","",MAX(C34:D43,U34:V43,AM34:AN43,BE34:BF43,BW34:BX43)+1)</f>
        <v>26</v>
      </c>
      <c r="CP34" s="371"/>
      <c r="CQ34" s="372" t="str">
        <f>IF('各会計、関係団体の財政状況及び健全化判断比率'!BS7="","",'各会計、関係団体の財政状況及び健全化判断比率'!BS7)</f>
        <v>（株）広島バスセンター</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2">
      <c r="A35" s="178"/>
      <c r="B35" s="202"/>
      <c r="C35" s="371">
        <f>IF(E35="","",C34+1)</f>
        <v>2</v>
      </c>
      <c r="D35" s="371"/>
      <c r="E35" s="372" t="str">
        <f>IF('各会計、関係団体の財政状況及び健全化判断比率'!B8="","",'各会計、関係団体の財政状況及び健全化判断比率'!B8)</f>
        <v>住宅資金貸付特別会計</v>
      </c>
      <c r="F35" s="372"/>
      <c r="G35" s="372"/>
      <c r="H35" s="372"/>
      <c r="I35" s="372"/>
      <c r="J35" s="372"/>
      <c r="K35" s="372"/>
      <c r="L35" s="372"/>
      <c r="M35" s="372"/>
      <c r="N35" s="372"/>
      <c r="O35" s="372"/>
      <c r="P35" s="372"/>
      <c r="Q35" s="372"/>
      <c r="R35" s="372"/>
      <c r="S35" s="372"/>
      <c r="T35" s="178"/>
      <c r="U35" s="371">
        <f>IF(W35="","",U34+1)</f>
        <v>11</v>
      </c>
      <c r="V35" s="371"/>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78"/>
      <c r="AM35" s="371">
        <f t="shared" ref="AM35:AM43" si="0">IF(AO35="","",AM34+1)</f>
        <v>16</v>
      </c>
      <c r="AN35" s="371"/>
      <c r="AO35" s="372" t="str">
        <f>IF('各会計、関係団体の財政状況及び健全化判断比率'!B34="","",'各会計、関係団体の財政状況及び健全化判断比率'!B34)</f>
        <v>下水道事業会計</v>
      </c>
      <c r="AP35" s="372"/>
      <c r="AQ35" s="372"/>
      <c r="AR35" s="372"/>
      <c r="AS35" s="372"/>
      <c r="AT35" s="372"/>
      <c r="AU35" s="372"/>
      <c r="AV35" s="372"/>
      <c r="AW35" s="372"/>
      <c r="AX35" s="372"/>
      <c r="AY35" s="372"/>
      <c r="AZ35" s="372"/>
      <c r="BA35" s="372"/>
      <c r="BB35" s="372"/>
      <c r="BC35" s="372"/>
      <c r="BD35" s="178"/>
      <c r="BE35" s="371">
        <f t="shared" ref="BE35:BE43" si="1">IF(BG35="","",BE34+1)</f>
        <v>19</v>
      </c>
      <c r="BF35" s="371"/>
      <c r="BG35" s="372" t="str">
        <f>IF('各会計、関係団体の財政状況及び健全化判断比率'!B37="","",'各会計、関係団体の財政状況及び健全化判断比率'!B37)</f>
        <v>国民宿舎湯来ロッジ等特別会計</v>
      </c>
      <c r="BH35" s="372"/>
      <c r="BI35" s="372"/>
      <c r="BJ35" s="372"/>
      <c r="BK35" s="372"/>
      <c r="BL35" s="372"/>
      <c r="BM35" s="372"/>
      <c r="BN35" s="372"/>
      <c r="BO35" s="372"/>
      <c r="BP35" s="372"/>
      <c r="BQ35" s="372"/>
      <c r="BR35" s="372"/>
      <c r="BS35" s="372"/>
      <c r="BT35" s="372"/>
      <c r="BU35" s="372"/>
      <c r="BV35" s="178"/>
      <c r="BW35" s="371">
        <f t="shared" ref="BW35:BW43" si="2">IF(BY35="","",BW34+1)</f>
        <v>22</v>
      </c>
      <c r="BX35" s="371"/>
      <c r="BY35" s="372" t="str">
        <f>IF('各会計、関係団体の財政状況及び健全化判断比率'!B69="","",'各会計、関係団体の財政状況及び健全化判断比率'!B69)</f>
        <v>安芸地区衛生施設管理組合（安芸地区広域ごみ焼却場事業特別会計）</v>
      </c>
      <c r="BZ35" s="372"/>
      <c r="CA35" s="372"/>
      <c r="CB35" s="372"/>
      <c r="CC35" s="372"/>
      <c r="CD35" s="372"/>
      <c r="CE35" s="372"/>
      <c r="CF35" s="372"/>
      <c r="CG35" s="372"/>
      <c r="CH35" s="372"/>
      <c r="CI35" s="372"/>
      <c r="CJ35" s="372"/>
      <c r="CK35" s="372"/>
      <c r="CL35" s="372"/>
      <c r="CM35" s="372"/>
      <c r="CN35" s="178"/>
      <c r="CO35" s="371">
        <f t="shared" ref="CO35:CO43" si="3">IF(CQ35="","",CO34+1)</f>
        <v>27</v>
      </c>
      <c r="CP35" s="371"/>
      <c r="CQ35" s="372" t="str">
        <f>IF('各会計、関係団体の財政状況及び健全化判断比率'!BS8="","",'各会計、関係団体の財政状況及び健全化判断比率'!BS8)</f>
        <v>広島交通（株）</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2">
      <c r="A36" s="178"/>
      <c r="B36" s="202"/>
      <c r="C36" s="371">
        <f>IF(E36="","",C35+1)</f>
        <v>3</v>
      </c>
      <c r="D36" s="371"/>
      <c r="E36" s="372" t="str">
        <f>IF('各会計、関係団体の財政状況及び健全化判断比率'!B9="","",'各会計、関係団体の財政状況及び健全化判断比率'!B9)</f>
        <v>母子父子寡婦福祉資金貸付特別会計</v>
      </c>
      <c r="F36" s="372"/>
      <c r="G36" s="372"/>
      <c r="H36" s="372"/>
      <c r="I36" s="372"/>
      <c r="J36" s="372"/>
      <c r="K36" s="372"/>
      <c r="L36" s="372"/>
      <c r="M36" s="372"/>
      <c r="N36" s="372"/>
      <c r="O36" s="372"/>
      <c r="P36" s="372"/>
      <c r="Q36" s="372"/>
      <c r="R36" s="372"/>
      <c r="S36" s="372"/>
      <c r="T36" s="178"/>
      <c r="U36" s="371">
        <f t="shared" ref="U36:U43" si="4">IF(W36="","",U35+1)</f>
        <v>12</v>
      </c>
      <c r="V36" s="371"/>
      <c r="W36" s="372" t="str">
        <f>IF('各会計、関係団体の財政状況及び健全化判断比率'!B30="","",'各会計、関係団体の財政状況及び健全化判断比率'!B30)</f>
        <v>国民健康保険事業特別会計</v>
      </c>
      <c r="X36" s="372"/>
      <c r="Y36" s="372"/>
      <c r="Z36" s="372"/>
      <c r="AA36" s="372"/>
      <c r="AB36" s="372"/>
      <c r="AC36" s="372"/>
      <c r="AD36" s="372"/>
      <c r="AE36" s="372"/>
      <c r="AF36" s="372"/>
      <c r="AG36" s="372"/>
      <c r="AH36" s="372"/>
      <c r="AI36" s="372"/>
      <c r="AJ36" s="372"/>
      <c r="AK36" s="372"/>
      <c r="AL36" s="178"/>
      <c r="AM36" s="371">
        <f t="shared" si="0"/>
        <v>17</v>
      </c>
      <c r="AN36" s="371"/>
      <c r="AO36" s="372" t="str">
        <f>IF('各会計、関係団体の財政状況及び健全化判断比率'!B35="","",'各会計、関係団体の財政状況及び健全化判断比率'!B35)</f>
        <v>安芸市民病院事業会計</v>
      </c>
      <c r="AP36" s="372"/>
      <c r="AQ36" s="372"/>
      <c r="AR36" s="372"/>
      <c r="AS36" s="372"/>
      <c r="AT36" s="372"/>
      <c r="AU36" s="372"/>
      <c r="AV36" s="372"/>
      <c r="AW36" s="372"/>
      <c r="AX36" s="372"/>
      <c r="AY36" s="372"/>
      <c r="AZ36" s="372"/>
      <c r="BA36" s="372"/>
      <c r="BB36" s="372"/>
      <c r="BC36" s="372"/>
      <c r="BD36" s="178"/>
      <c r="BE36" s="371">
        <f t="shared" si="1"/>
        <v>20</v>
      </c>
      <c r="BF36" s="371"/>
      <c r="BG36" s="372" t="str">
        <f>IF('各会計、関係団体の財政状況及び健全化判断比率'!B38="","",'各会計、関係団体の財政状況及び健全化判断比率'!B38)</f>
        <v>開発事業特別会計</v>
      </c>
      <c r="BH36" s="372"/>
      <c r="BI36" s="372"/>
      <c r="BJ36" s="372"/>
      <c r="BK36" s="372"/>
      <c r="BL36" s="372"/>
      <c r="BM36" s="372"/>
      <c r="BN36" s="372"/>
      <c r="BO36" s="372"/>
      <c r="BP36" s="372"/>
      <c r="BQ36" s="372"/>
      <c r="BR36" s="372"/>
      <c r="BS36" s="372"/>
      <c r="BT36" s="372"/>
      <c r="BU36" s="372"/>
      <c r="BV36" s="178"/>
      <c r="BW36" s="371">
        <f t="shared" si="2"/>
        <v>23</v>
      </c>
      <c r="BX36" s="371"/>
      <c r="BY36" s="372" t="str">
        <f>IF('各会計、関係団体の財政状況及び健全化判断比率'!B70="","",'各会計、関係団体の財政状況及び健全化判断比率'!B70)</f>
        <v>広島県後期高齢者医療広域連合（一般会計）</v>
      </c>
      <c r="BZ36" s="372"/>
      <c r="CA36" s="372"/>
      <c r="CB36" s="372"/>
      <c r="CC36" s="372"/>
      <c r="CD36" s="372"/>
      <c r="CE36" s="372"/>
      <c r="CF36" s="372"/>
      <c r="CG36" s="372"/>
      <c r="CH36" s="372"/>
      <c r="CI36" s="372"/>
      <c r="CJ36" s="372"/>
      <c r="CK36" s="372"/>
      <c r="CL36" s="372"/>
      <c r="CM36" s="372"/>
      <c r="CN36" s="178"/>
      <c r="CO36" s="371">
        <f t="shared" si="3"/>
        <v>28</v>
      </c>
      <c r="CP36" s="371"/>
      <c r="CQ36" s="372" t="str">
        <f>IF('各会計、関係団体の財政状況及び健全化判断比率'!BS9="","",'各会計、関係団体の財政状況及び健全化判断比率'!BS9)</f>
        <v>（公財）広島市文化財団</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2">
      <c r="A37" s="178"/>
      <c r="B37" s="202"/>
      <c r="C37" s="371">
        <f>IF(E37="","",C36+1)</f>
        <v>4</v>
      </c>
      <c r="D37" s="371"/>
      <c r="E37" s="372" t="str">
        <f>IF('各会計、関係団体の財政状況及び健全化判断比率'!B10="","",'各会計、関係団体の財政状況及び健全化判断比率'!B10)</f>
        <v>物品調達特別会計</v>
      </c>
      <c r="F37" s="372"/>
      <c r="G37" s="372"/>
      <c r="H37" s="372"/>
      <c r="I37" s="372"/>
      <c r="J37" s="372"/>
      <c r="K37" s="372"/>
      <c r="L37" s="372"/>
      <c r="M37" s="372"/>
      <c r="N37" s="372"/>
      <c r="O37" s="372"/>
      <c r="P37" s="372"/>
      <c r="Q37" s="372"/>
      <c r="R37" s="372"/>
      <c r="S37" s="372"/>
      <c r="T37" s="178"/>
      <c r="U37" s="371">
        <f t="shared" si="4"/>
        <v>13</v>
      </c>
      <c r="V37" s="371"/>
      <c r="W37" s="372" t="str">
        <f>IF('各会計、関係団体の財政状況及び健全化判断比率'!B31="","",'各会計、関係団体の財政状況及び健全化判断比率'!B31)</f>
        <v>競輪事業特別会計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24</v>
      </c>
      <c r="BX37" s="371"/>
      <c r="BY37" s="372" t="str">
        <f>IF('各会計、関係団体の財政状況及び健全化判断比率'!B71="","",'各会計、関係団体の財政状況及び健全化判断比率'!B71)</f>
        <v>広島県後期高齢者医療広域連合（後期高齢者医療特別会計）</v>
      </c>
      <c r="BZ37" s="372"/>
      <c r="CA37" s="372"/>
      <c r="CB37" s="372"/>
      <c r="CC37" s="372"/>
      <c r="CD37" s="372"/>
      <c r="CE37" s="372"/>
      <c r="CF37" s="372"/>
      <c r="CG37" s="372"/>
      <c r="CH37" s="372"/>
      <c r="CI37" s="372"/>
      <c r="CJ37" s="372"/>
      <c r="CK37" s="372"/>
      <c r="CL37" s="372"/>
      <c r="CM37" s="372"/>
      <c r="CN37" s="178"/>
      <c r="CO37" s="371">
        <f t="shared" si="3"/>
        <v>29</v>
      </c>
      <c r="CP37" s="371"/>
      <c r="CQ37" s="372" t="str">
        <f>IF('各会計、関係団体の財政状況及び健全化判断比率'!BS10="","",'各会計、関係団体の財政状況及び健全化判断比率'!BS10)</f>
        <v>（公財）広島市スポーツ協会</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f t="shared" ref="C38:C43" si="5">IF(E38="","",C37+1)</f>
        <v>5</v>
      </c>
      <c r="D38" s="371"/>
      <c r="E38" s="372" t="str">
        <f>IF('各会計、関係団体の財政状況及び健全化判断比率'!B11="","",'各会計、関係団体の財政状況及び健全化判断比率'!B11)</f>
        <v>公債管理特別会計</v>
      </c>
      <c r="F38" s="372"/>
      <c r="G38" s="372"/>
      <c r="H38" s="372"/>
      <c r="I38" s="372"/>
      <c r="J38" s="372"/>
      <c r="K38" s="372"/>
      <c r="L38" s="372"/>
      <c r="M38" s="372"/>
      <c r="N38" s="372"/>
      <c r="O38" s="372"/>
      <c r="P38" s="372"/>
      <c r="Q38" s="372"/>
      <c r="R38" s="372"/>
      <c r="S38" s="372"/>
      <c r="T38" s="178"/>
      <c r="U38" s="371">
        <f t="shared" si="4"/>
        <v>14</v>
      </c>
      <c r="V38" s="371"/>
      <c r="W38" s="372" t="str">
        <f>IF('各会計、関係団体の財政状況及び健全化判断比率'!B32="","",'各会計、関係団体の財政状況及び健全化判断比率'!B32)</f>
        <v>駐車場事業特別会計</v>
      </c>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25</v>
      </c>
      <c r="BX38" s="371"/>
      <c r="BY38" s="372" t="str">
        <f>IF('各会計、関係団体の財政状況及び健全化判断比率'!B72="","",'各会計、関係団体の財政状況及び健全化判断比率'!B72)</f>
        <v>広島県海田高等学校財産組合（一般会計）</v>
      </c>
      <c r="BZ38" s="372"/>
      <c r="CA38" s="372"/>
      <c r="CB38" s="372"/>
      <c r="CC38" s="372"/>
      <c r="CD38" s="372"/>
      <c r="CE38" s="372"/>
      <c r="CF38" s="372"/>
      <c r="CG38" s="372"/>
      <c r="CH38" s="372"/>
      <c r="CI38" s="372"/>
      <c r="CJ38" s="372"/>
      <c r="CK38" s="372"/>
      <c r="CL38" s="372"/>
      <c r="CM38" s="372"/>
      <c r="CN38" s="178"/>
      <c r="CO38" s="371">
        <f t="shared" si="3"/>
        <v>30</v>
      </c>
      <c r="CP38" s="371"/>
      <c r="CQ38" s="372" t="str">
        <f>IF('各会計、関係団体の財政状況及び健全化判断比率'!BS11="","",'各会計、関係団体の財政状況及び健全化判断比率'!BS11)</f>
        <v>（公財）広島平和文化センター</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f t="shared" si="5"/>
        <v>6</v>
      </c>
      <c r="D39" s="371"/>
      <c r="E39" s="372" t="str">
        <f>IF('各会計、関係団体の財政状況及び健全化判断比率'!B12="","",'各会計、関係団体の財政状況及び健全化判断比率'!B12)</f>
        <v>広島市民球場特別会計</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t="str">
        <f t="shared" si="2"/>
        <v/>
      </c>
      <c r="BX39" s="371"/>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78"/>
      <c r="CO39" s="371">
        <f t="shared" si="3"/>
        <v>31</v>
      </c>
      <c r="CP39" s="371"/>
      <c r="CQ39" s="372" t="str">
        <f>IF('各会計、関係団体の財政状況及び健全化判断比率'!BS12="","",'各会計、関係団体の財政状況及び健全化判断比率'!BS12)</f>
        <v>（公財）広島市老人クラブ連合会</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f t="shared" si="5"/>
        <v>7</v>
      </c>
      <c r="D40" s="371"/>
      <c r="E40" s="372" t="str">
        <f>IF('各会計、関係団体の財政状況及び健全化判断比率'!B13="","",'各会計、関係団体の財政状況及び健全化判断比率'!B13)</f>
        <v>用地先行取得特別会計</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f t="shared" si="3"/>
        <v>32</v>
      </c>
      <c r="CP40" s="371"/>
      <c r="CQ40" s="372" t="str">
        <f>IF('各会計、関係団体の財政状況及び健全化判断比率'!BS13="","",'各会計、関係団体の財政状況及び健全化判断比率'!BS13)</f>
        <v>（公財）広島原爆被爆者援護事業団</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f t="shared" si="5"/>
        <v>8</v>
      </c>
      <c r="D41" s="371"/>
      <c r="E41" s="372" t="str">
        <f>IF('各会計、関係団体の財政状況及び健全化判断比率'!B14="","",'各会計、関係団体の財政状況及び健全化判断比率'!B14)</f>
        <v>西風新都特別会計</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f t="shared" si="3"/>
        <v>33</v>
      </c>
      <c r="CP41" s="371"/>
      <c r="CQ41" s="372" t="str">
        <f>IF('各会計、関係団体の財政状況及び健全化判断比率'!BS14="","",'各会計、関係団体の財政状況及び健全化判断比率'!BS14)</f>
        <v>地方独立行政法人広島市立病院機構</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f t="shared" si="5"/>
        <v>9</v>
      </c>
      <c r="D42" s="371"/>
      <c r="E42" s="372" t="str">
        <f>IF('各会計、関係団体の財政状況及び健全化判断比率'!B15="","",'各会計、関係団体の財政状況及び健全化判断比率'!B15)</f>
        <v>市立病院機構資金貸付特別会計</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f t="shared" si="3"/>
        <v>34</v>
      </c>
      <c r="CP42" s="371"/>
      <c r="CQ42" s="372" t="str">
        <f>IF('各会計、関係団体の財政状況及び健全化判断比率'!BS15="","",'各会計、関係団体の財政状況及び健全化判断比率'!BS15)</f>
        <v>（公財）広島市産業振興センター</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f t="shared" si="3"/>
        <v>35</v>
      </c>
      <c r="CP43" s="371"/>
      <c r="CQ43" s="372" t="str">
        <f>IF('各会計、関係団体の財政状況及び健全化判断比率'!BS16="","",'各会計、関係団体の財政状況及び健全化判断比率'!BS16)</f>
        <v>広島市流通センター（株）</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207</v>
      </c>
      <c r="E46" s="368" t="s">
        <v>208</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209</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210</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211</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212</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213</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214</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639</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582</v>
      </c>
      <c r="G33" s="29" t="s">
        <v>583</v>
      </c>
      <c r="H33" s="29" t="s">
        <v>584</v>
      </c>
      <c r="I33" s="29" t="s">
        <v>585</v>
      </c>
      <c r="J33" s="30" t="s">
        <v>586</v>
      </c>
      <c r="K33" s="22"/>
      <c r="L33" s="22"/>
      <c r="M33" s="22"/>
      <c r="N33" s="22"/>
      <c r="O33" s="22"/>
      <c r="P33" s="22"/>
    </row>
    <row r="34" spans="1:16" ht="39" customHeight="1" x14ac:dyDescent="0.2">
      <c r="A34" s="22"/>
      <c r="B34" s="31"/>
      <c r="C34" s="1180" t="s">
        <v>589</v>
      </c>
      <c r="D34" s="1180"/>
      <c r="E34" s="1181"/>
      <c r="F34" s="32">
        <v>2.94</v>
      </c>
      <c r="G34" s="33">
        <v>3.09</v>
      </c>
      <c r="H34" s="33">
        <v>3.06</v>
      </c>
      <c r="I34" s="33">
        <v>2.6</v>
      </c>
      <c r="J34" s="34">
        <v>2</v>
      </c>
      <c r="K34" s="22"/>
      <c r="L34" s="22"/>
      <c r="M34" s="22"/>
      <c r="N34" s="22"/>
      <c r="O34" s="22"/>
      <c r="P34" s="22"/>
    </row>
    <row r="35" spans="1:16" ht="39" customHeight="1" x14ac:dyDescent="0.2">
      <c r="A35" s="22"/>
      <c r="B35" s="35"/>
      <c r="C35" s="1174" t="s">
        <v>590</v>
      </c>
      <c r="D35" s="1175"/>
      <c r="E35" s="1176"/>
      <c r="F35" s="36">
        <v>1.28</v>
      </c>
      <c r="G35" s="37">
        <v>1.35</v>
      </c>
      <c r="H35" s="37">
        <v>1.3</v>
      </c>
      <c r="I35" s="37">
        <v>0.8</v>
      </c>
      <c r="J35" s="38">
        <v>0.68</v>
      </c>
      <c r="K35" s="22"/>
      <c r="L35" s="22"/>
      <c r="M35" s="22"/>
      <c r="N35" s="22"/>
      <c r="O35" s="22"/>
      <c r="P35" s="22"/>
    </row>
    <row r="36" spans="1:16" ht="39" customHeight="1" x14ac:dyDescent="0.2">
      <c r="A36" s="22"/>
      <c r="B36" s="35"/>
      <c r="C36" s="1174" t="s">
        <v>591</v>
      </c>
      <c r="D36" s="1175"/>
      <c r="E36" s="1176"/>
      <c r="F36" s="36">
        <v>0.23</v>
      </c>
      <c r="G36" s="37">
        <v>0.23</v>
      </c>
      <c r="H36" s="37">
        <v>0.26</v>
      </c>
      <c r="I36" s="37">
        <v>0.44</v>
      </c>
      <c r="J36" s="38">
        <v>0.61</v>
      </c>
      <c r="K36" s="22"/>
      <c r="L36" s="22"/>
      <c r="M36" s="22"/>
      <c r="N36" s="22"/>
      <c r="O36" s="22"/>
      <c r="P36" s="22"/>
    </row>
    <row r="37" spans="1:16" ht="39" customHeight="1" x14ac:dyDescent="0.2">
      <c r="A37" s="22"/>
      <c r="B37" s="35"/>
      <c r="C37" s="1174" t="s">
        <v>592</v>
      </c>
      <c r="D37" s="1175"/>
      <c r="E37" s="1176"/>
      <c r="F37" s="36">
        <v>0.74</v>
      </c>
      <c r="G37" s="37">
        <v>0.69</v>
      </c>
      <c r="H37" s="37">
        <v>0.49</v>
      </c>
      <c r="I37" s="37">
        <v>0.22</v>
      </c>
      <c r="J37" s="38">
        <v>0.54</v>
      </c>
      <c r="K37" s="22"/>
      <c r="L37" s="22"/>
      <c r="M37" s="22"/>
      <c r="N37" s="22"/>
      <c r="O37" s="22"/>
      <c r="P37" s="22"/>
    </row>
    <row r="38" spans="1:16" ht="39" customHeight="1" x14ac:dyDescent="0.2">
      <c r="A38" s="22"/>
      <c r="B38" s="35"/>
      <c r="C38" s="1174" t="s">
        <v>593</v>
      </c>
      <c r="D38" s="1175"/>
      <c r="E38" s="1176"/>
      <c r="F38" s="36">
        <v>0.75</v>
      </c>
      <c r="G38" s="37">
        <v>0.55000000000000004</v>
      </c>
      <c r="H38" s="37">
        <v>0.55000000000000004</v>
      </c>
      <c r="I38" s="37">
        <v>0.55000000000000004</v>
      </c>
      <c r="J38" s="38">
        <v>0.53</v>
      </c>
      <c r="K38" s="22"/>
      <c r="L38" s="22"/>
      <c r="M38" s="22"/>
      <c r="N38" s="22"/>
      <c r="O38" s="22"/>
      <c r="P38" s="22"/>
    </row>
    <row r="39" spans="1:16" ht="39" customHeight="1" x14ac:dyDescent="0.2">
      <c r="A39" s="22"/>
      <c r="B39" s="35"/>
      <c r="C39" s="1174" t="s">
        <v>594</v>
      </c>
      <c r="D39" s="1175"/>
      <c r="E39" s="1176"/>
      <c r="F39" s="36">
        <v>0</v>
      </c>
      <c r="G39" s="37">
        <v>0</v>
      </c>
      <c r="H39" s="37">
        <v>0</v>
      </c>
      <c r="I39" s="37">
        <v>0.32</v>
      </c>
      <c r="J39" s="38">
        <v>0.48</v>
      </c>
      <c r="K39" s="22"/>
      <c r="L39" s="22"/>
      <c r="M39" s="22"/>
      <c r="N39" s="22"/>
      <c r="O39" s="22"/>
      <c r="P39" s="22"/>
    </row>
    <row r="40" spans="1:16" ht="39" customHeight="1" x14ac:dyDescent="0.2">
      <c r="A40" s="22"/>
      <c r="B40" s="35"/>
      <c r="C40" s="1174" t="s">
        <v>595</v>
      </c>
      <c r="D40" s="1175"/>
      <c r="E40" s="1176"/>
      <c r="F40" s="36">
        <v>0.21</v>
      </c>
      <c r="G40" s="37">
        <v>0.31</v>
      </c>
      <c r="H40" s="37">
        <v>0.31</v>
      </c>
      <c r="I40" s="37">
        <v>0.3</v>
      </c>
      <c r="J40" s="38">
        <v>0.28999999999999998</v>
      </c>
      <c r="K40" s="22"/>
      <c r="L40" s="22"/>
      <c r="M40" s="22"/>
      <c r="N40" s="22"/>
      <c r="O40" s="22"/>
      <c r="P40" s="22"/>
    </row>
    <row r="41" spans="1:16" ht="39" customHeight="1" x14ac:dyDescent="0.2">
      <c r="A41" s="22"/>
      <c r="B41" s="35"/>
      <c r="C41" s="1174" t="s">
        <v>596</v>
      </c>
      <c r="D41" s="1175"/>
      <c r="E41" s="1176"/>
      <c r="F41" s="36">
        <v>0.15</v>
      </c>
      <c r="G41" s="37">
        <v>0.04</v>
      </c>
      <c r="H41" s="37">
        <v>0.02</v>
      </c>
      <c r="I41" s="37">
        <v>0.02</v>
      </c>
      <c r="J41" s="38">
        <v>0.02</v>
      </c>
      <c r="K41" s="22"/>
      <c r="L41" s="22"/>
      <c r="M41" s="22"/>
      <c r="N41" s="22"/>
      <c r="O41" s="22"/>
      <c r="P41" s="22"/>
    </row>
    <row r="42" spans="1:16" ht="39" customHeight="1" x14ac:dyDescent="0.2">
      <c r="A42" s="22"/>
      <c r="B42" s="39"/>
      <c r="C42" s="1174" t="s">
        <v>597</v>
      </c>
      <c r="D42" s="1175"/>
      <c r="E42" s="1176"/>
      <c r="F42" s="36" t="s">
        <v>541</v>
      </c>
      <c r="G42" s="37" t="s">
        <v>541</v>
      </c>
      <c r="H42" s="37" t="s">
        <v>541</v>
      </c>
      <c r="I42" s="37" t="s">
        <v>541</v>
      </c>
      <c r="J42" s="38" t="s">
        <v>541</v>
      </c>
      <c r="K42" s="22"/>
      <c r="L42" s="22"/>
      <c r="M42" s="22"/>
      <c r="N42" s="22"/>
      <c r="O42" s="22"/>
      <c r="P42" s="22"/>
    </row>
    <row r="43" spans="1:16" ht="39" customHeight="1" thickBot="1" x14ac:dyDescent="0.25">
      <c r="A43" s="22"/>
      <c r="B43" s="40"/>
      <c r="C43" s="1177" t="s">
        <v>598</v>
      </c>
      <c r="D43" s="1178"/>
      <c r="E43" s="1179"/>
      <c r="F43" s="41">
        <v>0.02</v>
      </c>
      <c r="G43" s="42">
        <v>0.01</v>
      </c>
      <c r="H43" s="42">
        <v>0.01</v>
      </c>
      <c r="I43" s="42">
        <v>0.01</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owC8zIgYz7A0It2FNQOnViq6GXFd1odESQlMl/WSvBZz3PDWCJZjYYtO1URJcfNmVPBJpEcnNLvDeEUHVsJOeg==" saltValue="0fPQYb+KMIB7PS0JAHxQ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582</v>
      </c>
      <c r="L44" s="56" t="s">
        <v>583</v>
      </c>
      <c r="M44" s="56" t="s">
        <v>584</v>
      </c>
      <c r="N44" s="56" t="s">
        <v>585</v>
      </c>
      <c r="O44" s="57" t="s">
        <v>586</v>
      </c>
      <c r="P44" s="48"/>
      <c r="Q44" s="48"/>
      <c r="R44" s="48"/>
      <c r="S44" s="48"/>
      <c r="T44" s="48"/>
      <c r="U44" s="48"/>
    </row>
    <row r="45" spans="1:21" ht="30.75" customHeight="1" x14ac:dyDescent="0.2">
      <c r="A45" s="48"/>
      <c r="B45" s="1200" t="s">
        <v>11</v>
      </c>
      <c r="C45" s="1201"/>
      <c r="D45" s="58"/>
      <c r="E45" s="1206" t="s">
        <v>12</v>
      </c>
      <c r="F45" s="1206"/>
      <c r="G45" s="1206"/>
      <c r="H45" s="1206"/>
      <c r="I45" s="1206"/>
      <c r="J45" s="1207"/>
      <c r="K45" s="59">
        <v>56802</v>
      </c>
      <c r="L45" s="60">
        <v>55445</v>
      </c>
      <c r="M45" s="60">
        <v>51526</v>
      </c>
      <c r="N45" s="60">
        <v>46326</v>
      </c>
      <c r="O45" s="61">
        <v>43137</v>
      </c>
      <c r="P45" s="48"/>
      <c r="Q45" s="48"/>
      <c r="R45" s="48"/>
      <c r="S45" s="48"/>
      <c r="T45" s="48"/>
      <c r="U45" s="48"/>
    </row>
    <row r="46" spans="1:21" ht="30.75" customHeight="1" x14ac:dyDescent="0.2">
      <c r="A46" s="48"/>
      <c r="B46" s="1202"/>
      <c r="C46" s="1203"/>
      <c r="D46" s="62"/>
      <c r="E46" s="1184" t="s">
        <v>13</v>
      </c>
      <c r="F46" s="1184"/>
      <c r="G46" s="1184"/>
      <c r="H46" s="1184"/>
      <c r="I46" s="1184"/>
      <c r="J46" s="1185"/>
      <c r="K46" s="63">
        <v>3680</v>
      </c>
      <c r="L46" s="64">
        <v>4592</v>
      </c>
      <c r="M46" s="64">
        <v>6055</v>
      </c>
      <c r="N46" s="64">
        <v>4299</v>
      </c>
      <c r="O46" s="65">
        <v>5772</v>
      </c>
      <c r="P46" s="48"/>
      <c r="Q46" s="48"/>
      <c r="R46" s="48"/>
      <c r="S46" s="48"/>
      <c r="T46" s="48"/>
      <c r="U46" s="48"/>
    </row>
    <row r="47" spans="1:21" ht="30.75" customHeight="1" x14ac:dyDescent="0.2">
      <c r="A47" s="48"/>
      <c r="B47" s="1202"/>
      <c r="C47" s="1203"/>
      <c r="D47" s="62"/>
      <c r="E47" s="1184" t="s">
        <v>14</v>
      </c>
      <c r="F47" s="1184"/>
      <c r="G47" s="1184"/>
      <c r="H47" s="1184"/>
      <c r="I47" s="1184"/>
      <c r="J47" s="1185"/>
      <c r="K47" s="63">
        <v>22639</v>
      </c>
      <c r="L47" s="64">
        <v>24974</v>
      </c>
      <c r="M47" s="64">
        <v>27246</v>
      </c>
      <c r="N47" s="64">
        <v>29495</v>
      </c>
      <c r="O47" s="65">
        <v>32979</v>
      </c>
      <c r="P47" s="48"/>
      <c r="Q47" s="48"/>
      <c r="R47" s="48"/>
      <c r="S47" s="48"/>
      <c r="T47" s="48"/>
      <c r="U47" s="48"/>
    </row>
    <row r="48" spans="1:21" ht="30.75" customHeight="1" x14ac:dyDescent="0.2">
      <c r="A48" s="48"/>
      <c r="B48" s="1202"/>
      <c r="C48" s="1203"/>
      <c r="D48" s="62"/>
      <c r="E48" s="1184" t="s">
        <v>15</v>
      </c>
      <c r="F48" s="1184"/>
      <c r="G48" s="1184"/>
      <c r="H48" s="1184"/>
      <c r="I48" s="1184"/>
      <c r="J48" s="1185"/>
      <c r="K48" s="63">
        <v>19895</v>
      </c>
      <c r="L48" s="64">
        <v>17985</v>
      </c>
      <c r="M48" s="64">
        <v>16339</v>
      </c>
      <c r="N48" s="64">
        <v>15672</v>
      </c>
      <c r="O48" s="65">
        <v>14438</v>
      </c>
      <c r="P48" s="48"/>
      <c r="Q48" s="48"/>
      <c r="R48" s="48"/>
      <c r="S48" s="48"/>
      <c r="T48" s="48"/>
      <c r="U48" s="48"/>
    </row>
    <row r="49" spans="1:21" ht="30.75" customHeight="1" x14ac:dyDescent="0.2">
      <c r="A49" s="48"/>
      <c r="B49" s="1202"/>
      <c r="C49" s="1203"/>
      <c r="D49" s="62"/>
      <c r="E49" s="1184" t="s">
        <v>16</v>
      </c>
      <c r="F49" s="1184"/>
      <c r="G49" s="1184"/>
      <c r="H49" s="1184"/>
      <c r="I49" s="1184"/>
      <c r="J49" s="1185"/>
      <c r="K49" s="63" t="s">
        <v>541</v>
      </c>
      <c r="L49" s="64" t="s">
        <v>541</v>
      </c>
      <c r="M49" s="64" t="s">
        <v>541</v>
      </c>
      <c r="N49" s="64" t="s">
        <v>541</v>
      </c>
      <c r="O49" s="65" t="s">
        <v>541</v>
      </c>
      <c r="P49" s="48"/>
      <c r="Q49" s="48"/>
      <c r="R49" s="48"/>
      <c r="S49" s="48"/>
      <c r="T49" s="48"/>
      <c r="U49" s="48"/>
    </row>
    <row r="50" spans="1:21" ht="30.75" customHeight="1" x14ac:dyDescent="0.2">
      <c r="A50" s="48"/>
      <c r="B50" s="1202"/>
      <c r="C50" s="1203"/>
      <c r="D50" s="62"/>
      <c r="E50" s="1184" t="s">
        <v>17</v>
      </c>
      <c r="F50" s="1184"/>
      <c r="G50" s="1184"/>
      <c r="H50" s="1184"/>
      <c r="I50" s="1184"/>
      <c r="J50" s="1185"/>
      <c r="K50" s="63">
        <v>335</v>
      </c>
      <c r="L50" s="64">
        <v>200</v>
      </c>
      <c r="M50" s="64">
        <v>140</v>
      </c>
      <c r="N50" s="64">
        <v>124</v>
      </c>
      <c r="O50" s="65">
        <v>128</v>
      </c>
      <c r="P50" s="48"/>
      <c r="Q50" s="48"/>
      <c r="R50" s="48"/>
      <c r="S50" s="48"/>
      <c r="T50" s="48"/>
      <c r="U50" s="48"/>
    </row>
    <row r="51" spans="1:21" ht="30.75" customHeight="1" x14ac:dyDescent="0.2">
      <c r="A51" s="48"/>
      <c r="B51" s="1204"/>
      <c r="C51" s="1205"/>
      <c r="D51" s="66"/>
      <c r="E51" s="1184" t="s">
        <v>18</v>
      </c>
      <c r="F51" s="1184"/>
      <c r="G51" s="1184"/>
      <c r="H51" s="1184"/>
      <c r="I51" s="1184"/>
      <c r="J51" s="1185"/>
      <c r="K51" s="63" t="s">
        <v>541</v>
      </c>
      <c r="L51" s="64" t="s">
        <v>541</v>
      </c>
      <c r="M51" s="64" t="s">
        <v>541</v>
      </c>
      <c r="N51" s="64" t="s">
        <v>541</v>
      </c>
      <c r="O51" s="65" t="s">
        <v>541</v>
      </c>
      <c r="P51" s="48"/>
      <c r="Q51" s="48"/>
      <c r="R51" s="48"/>
      <c r="S51" s="48"/>
      <c r="T51" s="48"/>
      <c r="U51" s="48"/>
    </row>
    <row r="52" spans="1:21" ht="30.75" customHeight="1" x14ac:dyDescent="0.2">
      <c r="A52" s="48"/>
      <c r="B52" s="1182" t="s">
        <v>19</v>
      </c>
      <c r="C52" s="1183"/>
      <c r="D52" s="66"/>
      <c r="E52" s="1184" t="s">
        <v>20</v>
      </c>
      <c r="F52" s="1184"/>
      <c r="G52" s="1184"/>
      <c r="H52" s="1184"/>
      <c r="I52" s="1184"/>
      <c r="J52" s="1185"/>
      <c r="K52" s="63">
        <v>68547</v>
      </c>
      <c r="L52" s="64">
        <v>67901</v>
      </c>
      <c r="M52" s="64">
        <v>67172</v>
      </c>
      <c r="N52" s="64">
        <v>65349</v>
      </c>
      <c r="O52" s="65">
        <v>65763</v>
      </c>
      <c r="P52" s="48"/>
      <c r="Q52" s="48"/>
      <c r="R52" s="48"/>
      <c r="S52" s="48"/>
      <c r="T52" s="48"/>
      <c r="U52" s="48"/>
    </row>
    <row r="53" spans="1:21" ht="30.75" customHeight="1" thickBot="1" x14ac:dyDescent="0.25">
      <c r="A53" s="48"/>
      <c r="B53" s="1186" t="s">
        <v>21</v>
      </c>
      <c r="C53" s="1187"/>
      <c r="D53" s="67"/>
      <c r="E53" s="1188" t="s">
        <v>22</v>
      </c>
      <c r="F53" s="1188"/>
      <c r="G53" s="1188"/>
      <c r="H53" s="1188"/>
      <c r="I53" s="1188"/>
      <c r="J53" s="1189"/>
      <c r="K53" s="68">
        <v>34804</v>
      </c>
      <c r="L53" s="69">
        <v>35295</v>
      </c>
      <c r="M53" s="69">
        <v>34134</v>
      </c>
      <c r="N53" s="69">
        <v>30567</v>
      </c>
      <c r="O53" s="70">
        <v>30691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599</v>
      </c>
      <c r="P55" s="48"/>
      <c r="Q55" s="48"/>
      <c r="R55" s="48"/>
      <c r="S55" s="48"/>
      <c r="T55" s="48"/>
      <c r="U55" s="48"/>
    </row>
    <row r="56" spans="1:21" ht="31.5" customHeight="1" thickBot="1" x14ac:dyDescent="0.3">
      <c r="A56" s="48"/>
      <c r="B56" s="76"/>
      <c r="C56" s="77"/>
      <c r="D56" s="77"/>
      <c r="E56" s="78"/>
      <c r="F56" s="78"/>
      <c r="G56" s="78"/>
      <c r="H56" s="78"/>
      <c r="I56" s="78"/>
      <c r="J56" s="79" t="s">
        <v>2</v>
      </c>
      <c r="K56" s="80" t="s">
        <v>600</v>
      </c>
      <c r="L56" s="81" t="s">
        <v>601</v>
      </c>
      <c r="M56" s="81" t="s">
        <v>602</v>
      </c>
      <c r="N56" s="81" t="s">
        <v>603</v>
      </c>
      <c r="O56" s="82" t="s">
        <v>604</v>
      </c>
      <c r="P56" s="48"/>
      <c r="Q56" s="48"/>
      <c r="R56" s="48"/>
      <c r="S56" s="48"/>
      <c r="T56" s="48"/>
      <c r="U56" s="48"/>
    </row>
    <row r="57" spans="1:21" ht="31.5" customHeight="1" x14ac:dyDescent="0.2">
      <c r="B57" s="1190" t="s">
        <v>25</v>
      </c>
      <c r="C57" s="1191"/>
      <c r="D57" s="1194" t="s">
        <v>26</v>
      </c>
      <c r="E57" s="1195"/>
      <c r="F57" s="1195"/>
      <c r="G57" s="1195"/>
      <c r="H57" s="1195"/>
      <c r="I57" s="1195"/>
      <c r="J57" s="1196"/>
      <c r="K57" s="83">
        <v>101507</v>
      </c>
      <c r="L57" s="84">
        <v>94705</v>
      </c>
      <c r="M57" s="84">
        <v>82105.600000000006</v>
      </c>
      <c r="N57" s="84">
        <v>71752</v>
      </c>
      <c r="O57" s="85">
        <v>77410</v>
      </c>
    </row>
    <row r="58" spans="1:21" ht="31.5" customHeight="1" thickBot="1" x14ac:dyDescent="0.25">
      <c r="B58" s="1192"/>
      <c r="C58" s="1193"/>
      <c r="D58" s="1197" t="s">
        <v>27</v>
      </c>
      <c r="E58" s="1198"/>
      <c r="F58" s="1198"/>
      <c r="G58" s="1198"/>
      <c r="H58" s="1198"/>
      <c r="I58" s="1198"/>
      <c r="J58" s="1199"/>
      <c r="K58" s="86">
        <v>117364</v>
      </c>
      <c r="L58" s="87">
        <v>110087</v>
      </c>
      <c r="M58" s="87">
        <v>99584.3</v>
      </c>
      <c r="N58" s="87">
        <v>89327</v>
      </c>
      <c r="O58" s="88">
        <v>91925</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uDKafZTNnw5exAyH59UPiFm3p87YPen4kUyXTDeWyt56frzui9S4G6iWNG1Q2Q6GvL6GkwedQM4UWf/AV9Xsg==" saltValue="etyi21BlzymtdV4OL9TkW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582</v>
      </c>
      <c r="J40" s="100" t="s">
        <v>583</v>
      </c>
      <c r="K40" s="100" t="s">
        <v>584</v>
      </c>
      <c r="L40" s="100" t="s">
        <v>585</v>
      </c>
      <c r="M40" s="101" t="s">
        <v>586</v>
      </c>
    </row>
    <row r="41" spans="2:13" ht="27.75" customHeight="1" x14ac:dyDescent="0.2">
      <c r="B41" s="1220" t="s">
        <v>30</v>
      </c>
      <c r="C41" s="1221"/>
      <c r="D41" s="102"/>
      <c r="E41" s="1222" t="s">
        <v>31</v>
      </c>
      <c r="F41" s="1222"/>
      <c r="G41" s="1222"/>
      <c r="H41" s="1223"/>
      <c r="I41" s="358">
        <v>1142844</v>
      </c>
      <c r="J41" s="359">
        <v>1142269</v>
      </c>
      <c r="K41" s="359">
        <v>1145785</v>
      </c>
      <c r="L41" s="359">
        <v>1178248</v>
      </c>
      <c r="M41" s="360">
        <v>1195916</v>
      </c>
    </row>
    <row r="42" spans="2:13" ht="27.75" customHeight="1" x14ac:dyDescent="0.2">
      <c r="B42" s="1210"/>
      <c r="C42" s="1211"/>
      <c r="D42" s="103"/>
      <c r="E42" s="1214" t="s">
        <v>32</v>
      </c>
      <c r="F42" s="1214"/>
      <c r="G42" s="1214"/>
      <c r="H42" s="1215"/>
      <c r="I42" s="361">
        <v>1208</v>
      </c>
      <c r="J42" s="362">
        <v>1190</v>
      </c>
      <c r="K42" s="362">
        <v>1066</v>
      </c>
      <c r="L42" s="362">
        <v>1027</v>
      </c>
      <c r="M42" s="363">
        <v>968</v>
      </c>
    </row>
    <row r="43" spans="2:13" ht="27.75" customHeight="1" x14ac:dyDescent="0.2">
      <c r="B43" s="1210"/>
      <c r="C43" s="1211"/>
      <c r="D43" s="103"/>
      <c r="E43" s="1214" t="s">
        <v>33</v>
      </c>
      <c r="F43" s="1214"/>
      <c r="G43" s="1214"/>
      <c r="H43" s="1215"/>
      <c r="I43" s="361">
        <v>266357</v>
      </c>
      <c r="J43" s="362">
        <v>252380</v>
      </c>
      <c r="K43" s="362">
        <v>234620</v>
      </c>
      <c r="L43" s="362">
        <v>216249</v>
      </c>
      <c r="M43" s="363">
        <v>205060</v>
      </c>
    </row>
    <row r="44" spans="2:13" ht="27.75" customHeight="1" x14ac:dyDescent="0.2">
      <c r="B44" s="1210"/>
      <c r="C44" s="1211"/>
      <c r="D44" s="103"/>
      <c r="E44" s="1214" t="s">
        <v>34</v>
      </c>
      <c r="F44" s="1214"/>
      <c r="G44" s="1214"/>
      <c r="H44" s="1215"/>
      <c r="I44" s="361" t="s">
        <v>541</v>
      </c>
      <c r="J44" s="362" t="s">
        <v>541</v>
      </c>
      <c r="K44" s="362" t="s">
        <v>541</v>
      </c>
      <c r="L44" s="362" t="s">
        <v>541</v>
      </c>
      <c r="M44" s="363" t="s">
        <v>541</v>
      </c>
    </row>
    <row r="45" spans="2:13" ht="27.75" customHeight="1" x14ac:dyDescent="0.2">
      <c r="B45" s="1210"/>
      <c r="C45" s="1211"/>
      <c r="D45" s="103"/>
      <c r="E45" s="1214" t="s">
        <v>35</v>
      </c>
      <c r="F45" s="1214"/>
      <c r="G45" s="1214"/>
      <c r="H45" s="1215"/>
      <c r="I45" s="361">
        <v>102465</v>
      </c>
      <c r="J45" s="362">
        <v>94559</v>
      </c>
      <c r="K45" s="362">
        <v>90008</v>
      </c>
      <c r="L45" s="362">
        <v>86475</v>
      </c>
      <c r="M45" s="363">
        <v>82899</v>
      </c>
    </row>
    <row r="46" spans="2:13" ht="27.75" customHeight="1" x14ac:dyDescent="0.2">
      <c r="B46" s="1210"/>
      <c r="C46" s="1211"/>
      <c r="D46" s="104"/>
      <c r="E46" s="1214" t="s">
        <v>36</v>
      </c>
      <c r="F46" s="1214"/>
      <c r="G46" s="1214"/>
      <c r="H46" s="1215"/>
      <c r="I46" s="361">
        <v>18273</v>
      </c>
      <c r="J46" s="362">
        <v>17841</v>
      </c>
      <c r="K46" s="362">
        <v>17720</v>
      </c>
      <c r="L46" s="362">
        <v>22623</v>
      </c>
      <c r="M46" s="363">
        <v>25855</v>
      </c>
    </row>
    <row r="47" spans="2:13" ht="27.75" customHeight="1" x14ac:dyDescent="0.2">
      <c r="B47" s="1210"/>
      <c r="C47" s="1211"/>
      <c r="D47" s="105"/>
      <c r="E47" s="1224" t="s">
        <v>37</v>
      </c>
      <c r="F47" s="1225"/>
      <c r="G47" s="1225"/>
      <c r="H47" s="1226"/>
      <c r="I47" s="361" t="s">
        <v>541</v>
      </c>
      <c r="J47" s="362" t="s">
        <v>541</v>
      </c>
      <c r="K47" s="362" t="s">
        <v>541</v>
      </c>
      <c r="L47" s="362" t="s">
        <v>541</v>
      </c>
      <c r="M47" s="363" t="s">
        <v>541</v>
      </c>
    </row>
    <row r="48" spans="2:13" ht="27.75" customHeight="1" x14ac:dyDescent="0.2">
      <c r="B48" s="1210"/>
      <c r="C48" s="1211"/>
      <c r="D48" s="103"/>
      <c r="E48" s="1214" t="s">
        <v>38</v>
      </c>
      <c r="F48" s="1214"/>
      <c r="G48" s="1214"/>
      <c r="H48" s="1215"/>
      <c r="I48" s="361" t="s">
        <v>541</v>
      </c>
      <c r="J48" s="362" t="s">
        <v>541</v>
      </c>
      <c r="K48" s="362" t="s">
        <v>541</v>
      </c>
      <c r="L48" s="362" t="s">
        <v>541</v>
      </c>
      <c r="M48" s="363" t="s">
        <v>541</v>
      </c>
    </row>
    <row r="49" spans="2:13" ht="27.75" customHeight="1" x14ac:dyDescent="0.2">
      <c r="B49" s="1212"/>
      <c r="C49" s="1213"/>
      <c r="D49" s="103"/>
      <c r="E49" s="1214" t="s">
        <v>39</v>
      </c>
      <c r="F49" s="1214"/>
      <c r="G49" s="1214"/>
      <c r="H49" s="1215"/>
      <c r="I49" s="361" t="s">
        <v>541</v>
      </c>
      <c r="J49" s="362" t="s">
        <v>541</v>
      </c>
      <c r="K49" s="362" t="s">
        <v>541</v>
      </c>
      <c r="L49" s="362" t="s">
        <v>541</v>
      </c>
      <c r="M49" s="363" t="s">
        <v>541</v>
      </c>
    </row>
    <row r="50" spans="2:13" ht="27.75" customHeight="1" x14ac:dyDescent="0.2">
      <c r="B50" s="1208" t="s">
        <v>40</v>
      </c>
      <c r="C50" s="1209"/>
      <c r="D50" s="106"/>
      <c r="E50" s="1214" t="s">
        <v>41</v>
      </c>
      <c r="F50" s="1214"/>
      <c r="G50" s="1214"/>
      <c r="H50" s="1215"/>
      <c r="I50" s="361">
        <v>109482</v>
      </c>
      <c r="J50" s="362">
        <v>96487</v>
      </c>
      <c r="K50" s="362">
        <v>88806</v>
      </c>
      <c r="L50" s="362">
        <v>97606</v>
      </c>
      <c r="M50" s="363">
        <v>105496</v>
      </c>
    </row>
    <row r="51" spans="2:13" ht="27.75" customHeight="1" x14ac:dyDescent="0.2">
      <c r="B51" s="1210"/>
      <c r="C51" s="1211"/>
      <c r="D51" s="103"/>
      <c r="E51" s="1214" t="s">
        <v>42</v>
      </c>
      <c r="F51" s="1214"/>
      <c r="G51" s="1214"/>
      <c r="H51" s="1215"/>
      <c r="I51" s="361">
        <v>189109</v>
      </c>
      <c r="J51" s="362">
        <v>187329</v>
      </c>
      <c r="K51" s="362">
        <v>182780</v>
      </c>
      <c r="L51" s="362">
        <v>187933</v>
      </c>
      <c r="M51" s="363">
        <v>191874</v>
      </c>
    </row>
    <row r="52" spans="2:13" ht="27.75" customHeight="1" x14ac:dyDescent="0.2">
      <c r="B52" s="1212"/>
      <c r="C52" s="1213"/>
      <c r="D52" s="103"/>
      <c r="E52" s="1214" t="s">
        <v>43</v>
      </c>
      <c r="F52" s="1214"/>
      <c r="G52" s="1214"/>
      <c r="H52" s="1215"/>
      <c r="I52" s="361">
        <v>677756</v>
      </c>
      <c r="J52" s="362">
        <v>691549</v>
      </c>
      <c r="K52" s="362">
        <v>702185</v>
      </c>
      <c r="L52" s="362">
        <v>714030</v>
      </c>
      <c r="M52" s="363">
        <v>727648</v>
      </c>
    </row>
    <row r="53" spans="2:13" ht="27.75" customHeight="1" thickBot="1" x14ac:dyDescent="0.25">
      <c r="B53" s="1216" t="s">
        <v>44</v>
      </c>
      <c r="C53" s="1217"/>
      <c r="D53" s="107"/>
      <c r="E53" s="1218" t="s">
        <v>45</v>
      </c>
      <c r="F53" s="1218"/>
      <c r="G53" s="1218"/>
      <c r="H53" s="1219"/>
      <c r="I53" s="364">
        <v>554801</v>
      </c>
      <c r="J53" s="365">
        <v>532875</v>
      </c>
      <c r="K53" s="365">
        <v>515429</v>
      </c>
      <c r="L53" s="365">
        <v>505055</v>
      </c>
      <c r="M53" s="366">
        <v>485680</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KAB7qOf029cUsd67OnXltPI6ydcP79DbgcdnAktN7tI/byt8aP6tKHN4al3nsE8vHCky5aUy4NFNil0beSQRVw==" saltValue="L2Y7sVq8dDrHk+hf4qDZ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584</v>
      </c>
      <c r="G54" s="116" t="s">
        <v>585</v>
      </c>
      <c r="H54" s="117" t="s">
        <v>586</v>
      </c>
    </row>
    <row r="55" spans="2:8" ht="52.5" customHeight="1" x14ac:dyDescent="0.2">
      <c r="B55" s="118"/>
      <c r="C55" s="1235" t="s">
        <v>48</v>
      </c>
      <c r="D55" s="1235"/>
      <c r="E55" s="1236"/>
      <c r="F55" s="119">
        <v>3984</v>
      </c>
      <c r="G55" s="119">
        <v>4902</v>
      </c>
      <c r="H55" s="120">
        <v>11818</v>
      </c>
    </row>
    <row r="56" spans="2:8" ht="52.5" customHeight="1" x14ac:dyDescent="0.2">
      <c r="B56" s="121"/>
      <c r="C56" s="1237" t="s">
        <v>49</v>
      </c>
      <c r="D56" s="1237"/>
      <c r="E56" s="1238"/>
      <c r="F56" s="122" t="s">
        <v>541</v>
      </c>
      <c r="G56" s="122" t="s">
        <v>541</v>
      </c>
      <c r="H56" s="123" t="s">
        <v>541</v>
      </c>
    </row>
    <row r="57" spans="2:8" ht="53.25" customHeight="1" x14ac:dyDescent="0.2">
      <c r="B57" s="121"/>
      <c r="C57" s="1239" t="s">
        <v>50</v>
      </c>
      <c r="D57" s="1239"/>
      <c r="E57" s="1240"/>
      <c r="F57" s="124">
        <v>6435</v>
      </c>
      <c r="G57" s="124">
        <v>8110</v>
      </c>
      <c r="H57" s="125">
        <v>9947</v>
      </c>
    </row>
    <row r="58" spans="2:8" ht="45.75" customHeight="1" x14ac:dyDescent="0.2">
      <c r="B58" s="126"/>
      <c r="C58" s="1227" t="s">
        <v>609</v>
      </c>
      <c r="D58" s="1228"/>
      <c r="E58" s="1229"/>
      <c r="F58" s="127">
        <v>1219</v>
      </c>
      <c r="G58" s="127">
        <v>2892</v>
      </c>
      <c r="H58" s="128">
        <v>5022</v>
      </c>
    </row>
    <row r="59" spans="2:8" ht="45.75" customHeight="1" x14ac:dyDescent="0.2">
      <c r="B59" s="126"/>
      <c r="C59" s="1227" t="s">
        <v>605</v>
      </c>
      <c r="D59" s="1228"/>
      <c r="E59" s="1229"/>
      <c r="F59" s="127">
        <v>2970</v>
      </c>
      <c r="G59" s="127">
        <v>3007</v>
      </c>
      <c r="H59" s="128">
        <v>3060</v>
      </c>
    </row>
    <row r="60" spans="2:8" ht="45.75" customHeight="1" x14ac:dyDescent="0.2">
      <c r="B60" s="126"/>
      <c r="C60" s="1227" t="s">
        <v>606</v>
      </c>
      <c r="D60" s="1228"/>
      <c r="E60" s="1229"/>
      <c r="F60" s="127">
        <v>969</v>
      </c>
      <c r="G60" s="127">
        <v>954</v>
      </c>
      <c r="H60" s="128">
        <v>648</v>
      </c>
    </row>
    <row r="61" spans="2:8" ht="45.75" customHeight="1" x14ac:dyDescent="0.2">
      <c r="B61" s="126"/>
      <c r="C61" s="1227" t="s">
        <v>607</v>
      </c>
      <c r="D61" s="1228"/>
      <c r="E61" s="1229"/>
      <c r="F61" s="127">
        <v>412</v>
      </c>
      <c r="G61" s="127">
        <v>412</v>
      </c>
      <c r="H61" s="128">
        <v>412</v>
      </c>
    </row>
    <row r="62" spans="2:8" ht="45.75" customHeight="1" thickBot="1" x14ac:dyDescent="0.25">
      <c r="B62" s="129"/>
      <c r="C62" s="1230" t="s">
        <v>608</v>
      </c>
      <c r="D62" s="1231"/>
      <c r="E62" s="1232"/>
      <c r="F62" s="130">
        <v>381</v>
      </c>
      <c r="G62" s="130">
        <v>370</v>
      </c>
      <c r="H62" s="131">
        <v>357</v>
      </c>
    </row>
    <row r="63" spans="2:8" ht="52.5" customHeight="1" thickBot="1" x14ac:dyDescent="0.25">
      <c r="B63" s="132"/>
      <c r="C63" s="1233" t="s">
        <v>51</v>
      </c>
      <c r="D63" s="1233"/>
      <c r="E63" s="1234"/>
      <c r="F63" s="133">
        <v>10420</v>
      </c>
      <c r="G63" s="133">
        <v>13012</v>
      </c>
      <c r="H63" s="134">
        <v>21765</v>
      </c>
    </row>
    <row r="64" spans="2:8" ht="13" x14ac:dyDescent="0.2"/>
  </sheetData>
  <sheetProtection algorithmName="SHA-512" hashValue="nxlIabnNOFgRHB/Kr+97P7e2Vsd8sNZwY+hPmFq1TPUCcTTRt4jXuvr8otlRPNpWrueQB6IvEMiMbyoM8f1i3w==" saltValue="ZX7x4dKbyOFzVaewLsK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E163E-B648-4E66-8919-D81D4D3004F1}">
  <sheetPr>
    <pageSetUpPr fitToPage="1"/>
  </sheetPr>
  <dimension ref="A1:DE85"/>
  <sheetViews>
    <sheetView showGridLines="0" tabSelected="1" topLeftCell="T49" zoomScaleNormal="100" zoomScaleSheetLayoutView="55" workbookViewId="0">
      <selection activeCell="BF41" sqref="BF41"/>
    </sheetView>
  </sheetViews>
  <sheetFormatPr defaultColWidth="0" defaultRowHeight="0" customHeight="1" zeroHeight="1" x14ac:dyDescent="0.2"/>
  <cols>
    <col min="1" max="1" width="6.36328125" style="1241" customWidth="1"/>
    <col min="2" max="107" width="2.453125" style="1241" customWidth="1"/>
    <col min="108" max="108" width="6.08984375" style="1243" customWidth="1"/>
    <col min="109" max="109" width="5.90625" style="1242" customWidth="1"/>
    <col min="110" max="16384" width="8.6328125" style="1241" hidden="1"/>
  </cols>
  <sheetData>
    <row r="1" spans="1:109" ht="42.75" customHeight="1" x14ac:dyDescent="0.2">
      <c r="A1" s="1299"/>
      <c r="B1" s="1298"/>
      <c r="DD1" s="1241"/>
      <c r="DE1" s="1241"/>
    </row>
    <row r="2" spans="1:109" ht="25.5" customHeight="1" x14ac:dyDescent="0.2">
      <c r="A2" s="1297"/>
      <c r="C2" s="1297"/>
      <c r="O2" s="1297"/>
      <c r="P2" s="1297"/>
      <c r="Q2" s="1297"/>
      <c r="R2" s="1297"/>
      <c r="S2" s="1297"/>
      <c r="T2" s="1297"/>
      <c r="U2" s="1297"/>
      <c r="V2" s="1297"/>
      <c r="W2" s="1297"/>
      <c r="X2" s="1297"/>
      <c r="Y2" s="1297"/>
      <c r="Z2" s="1297"/>
      <c r="AA2" s="1297"/>
      <c r="AB2" s="1297"/>
      <c r="AC2" s="1297"/>
      <c r="AD2" s="1297"/>
      <c r="AE2" s="1297"/>
      <c r="AF2" s="1297"/>
      <c r="AG2" s="1297"/>
      <c r="AH2" s="1297"/>
      <c r="AI2" s="1297"/>
      <c r="AU2" s="1297"/>
      <c r="BG2" s="1297"/>
      <c r="BS2" s="1297"/>
      <c r="CE2" s="1297"/>
      <c r="CQ2" s="1297"/>
      <c r="DD2" s="1241"/>
      <c r="DE2" s="1241"/>
    </row>
    <row r="3" spans="1:109" ht="25.5" customHeight="1" x14ac:dyDescent="0.2">
      <c r="A3" s="1297"/>
      <c r="C3" s="1297"/>
      <c r="O3" s="1297"/>
      <c r="P3" s="1297"/>
      <c r="Q3" s="1297"/>
      <c r="R3" s="1297"/>
      <c r="S3" s="1297"/>
      <c r="T3" s="1297"/>
      <c r="U3" s="1297"/>
      <c r="V3" s="1297"/>
      <c r="W3" s="1297"/>
      <c r="X3" s="1297"/>
      <c r="Y3" s="1297"/>
      <c r="Z3" s="1297"/>
      <c r="AA3" s="1297"/>
      <c r="AB3" s="1297"/>
      <c r="AC3" s="1297"/>
      <c r="AD3" s="1297"/>
      <c r="AE3" s="1297"/>
      <c r="AF3" s="1297"/>
      <c r="AG3" s="1297"/>
      <c r="AH3" s="1297"/>
      <c r="AI3" s="1297"/>
      <c r="AU3" s="1297"/>
      <c r="BG3" s="1297"/>
      <c r="BS3" s="1297"/>
      <c r="CE3" s="1297"/>
      <c r="CQ3" s="1297"/>
      <c r="DD3" s="1241"/>
      <c r="DE3" s="1241"/>
    </row>
    <row r="4" spans="1:109" s="262" customFormat="1" ht="13" x14ac:dyDescent="0.2">
      <c r="A4" s="1297"/>
      <c r="B4" s="1297"/>
      <c r="C4" s="1297"/>
      <c r="D4" s="1297"/>
      <c r="E4" s="1297"/>
      <c r="F4" s="1297"/>
      <c r="G4" s="1297"/>
      <c r="H4" s="1297"/>
      <c r="I4" s="1297"/>
      <c r="J4" s="1297"/>
      <c r="K4" s="1297"/>
      <c r="L4" s="1297"/>
      <c r="M4" s="1297"/>
      <c r="N4" s="1297"/>
      <c r="O4" s="1297"/>
      <c r="P4" s="1297"/>
      <c r="Q4" s="1297"/>
      <c r="R4" s="1297"/>
      <c r="S4" s="1297"/>
      <c r="T4" s="1297"/>
      <c r="U4" s="1297"/>
      <c r="V4" s="1297"/>
      <c r="W4" s="1297"/>
      <c r="X4" s="1297"/>
      <c r="Y4" s="1297"/>
      <c r="Z4" s="1297"/>
      <c r="AA4" s="1297"/>
      <c r="AB4" s="1297"/>
      <c r="AC4" s="1297"/>
      <c r="AD4" s="1297"/>
      <c r="AE4" s="1297"/>
      <c r="AF4" s="1297"/>
      <c r="AG4" s="1297"/>
      <c r="AH4" s="1297"/>
      <c r="AI4" s="1297"/>
      <c r="AJ4" s="1297"/>
      <c r="AK4" s="1297"/>
      <c r="AL4" s="1297"/>
      <c r="AM4" s="1297"/>
      <c r="AN4" s="1297"/>
      <c r="AO4" s="1297"/>
      <c r="AP4" s="1297"/>
      <c r="AQ4" s="1297"/>
      <c r="AR4" s="1297"/>
      <c r="AS4" s="1297"/>
      <c r="AT4" s="1297"/>
      <c r="AU4" s="1297"/>
      <c r="AV4" s="1297"/>
      <c r="AW4" s="1297"/>
      <c r="AX4" s="1297"/>
      <c r="AY4" s="1297"/>
      <c r="AZ4" s="1297"/>
      <c r="BA4" s="1297"/>
      <c r="BB4" s="1297"/>
      <c r="BC4" s="1297"/>
      <c r="BD4" s="1297"/>
      <c r="BE4" s="1297"/>
      <c r="BF4" s="1297"/>
      <c r="BG4" s="1297"/>
      <c r="BH4" s="1297"/>
      <c r="BI4" s="1297"/>
      <c r="BJ4" s="1297"/>
      <c r="BK4" s="1297"/>
      <c r="BL4" s="1297"/>
      <c r="BM4" s="1297"/>
      <c r="BN4" s="1297"/>
      <c r="BO4" s="1297"/>
      <c r="BP4" s="1297"/>
      <c r="BQ4" s="1297"/>
      <c r="BR4" s="1297"/>
      <c r="BS4" s="1297"/>
      <c r="BT4" s="1297"/>
      <c r="BU4" s="1297"/>
      <c r="BV4" s="1297"/>
      <c r="BW4" s="1297"/>
      <c r="BX4" s="1297"/>
      <c r="BY4" s="1297"/>
      <c r="BZ4" s="1297"/>
      <c r="CA4" s="1297"/>
      <c r="CB4" s="1297"/>
      <c r="CC4" s="1297"/>
      <c r="CD4" s="1297"/>
      <c r="CE4" s="1297"/>
      <c r="CF4" s="1297"/>
      <c r="CG4" s="1297"/>
      <c r="CH4" s="1297"/>
      <c r="CI4" s="1297"/>
      <c r="CJ4" s="1297"/>
      <c r="CK4" s="1297"/>
      <c r="CL4" s="1297"/>
      <c r="CM4" s="1297"/>
      <c r="CN4" s="1297"/>
      <c r="CO4" s="1297"/>
      <c r="CP4" s="1297"/>
      <c r="CQ4" s="1297"/>
      <c r="CR4" s="1297"/>
      <c r="CS4" s="1297"/>
      <c r="CT4" s="1297"/>
      <c r="CU4" s="1297"/>
      <c r="CV4" s="1297"/>
      <c r="CW4" s="1297"/>
      <c r="CX4" s="1297"/>
      <c r="CY4" s="1297"/>
      <c r="CZ4" s="1297"/>
      <c r="DA4" s="1297"/>
      <c r="DB4" s="1297"/>
      <c r="DC4" s="1297"/>
      <c r="DD4" s="1297"/>
      <c r="DE4" s="1297"/>
    </row>
    <row r="5" spans="1:109" s="262" customFormat="1" ht="13" x14ac:dyDescent="0.2">
      <c r="A5" s="1297"/>
      <c r="B5" s="1297"/>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c r="AE5" s="1297"/>
      <c r="AF5" s="1297"/>
      <c r="AG5" s="1297"/>
      <c r="AH5" s="1297"/>
      <c r="AI5" s="1297"/>
      <c r="AJ5" s="1297"/>
      <c r="AK5" s="1297"/>
      <c r="AL5" s="1297"/>
      <c r="AM5" s="1297"/>
      <c r="AN5" s="1297"/>
      <c r="AO5" s="1297"/>
      <c r="AP5" s="1297"/>
      <c r="AQ5" s="1297"/>
      <c r="AR5" s="1297"/>
      <c r="AS5" s="1297"/>
      <c r="AT5" s="1297"/>
      <c r="AU5" s="1297"/>
      <c r="AV5" s="1297"/>
      <c r="AW5" s="1297"/>
      <c r="AX5" s="1297"/>
      <c r="AY5" s="1297"/>
      <c r="AZ5" s="1297"/>
      <c r="BA5" s="1297"/>
      <c r="BB5" s="1297"/>
      <c r="BC5" s="1297"/>
      <c r="BD5" s="1297"/>
      <c r="BE5" s="1297"/>
      <c r="BF5" s="1297"/>
      <c r="BG5" s="1297"/>
      <c r="BH5" s="1297"/>
      <c r="BI5" s="1297"/>
      <c r="BJ5" s="1297"/>
      <c r="BK5" s="1297"/>
      <c r="BL5" s="1297"/>
      <c r="BM5" s="1297"/>
      <c r="BN5" s="1297"/>
      <c r="BO5" s="1297"/>
      <c r="BP5" s="1297"/>
      <c r="BQ5" s="1297"/>
      <c r="BR5" s="1297"/>
      <c r="BS5" s="1297"/>
      <c r="BT5" s="1297"/>
      <c r="BU5" s="1297"/>
      <c r="BV5" s="1297"/>
      <c r="BW5" s="1297"/>
      <c r="BX5" s="1297"/>
      <c r="BY5" s="1297"/>
      <c r="BZ5" s="1297"/>
      <c r="CA5" s="1297"/>
      <c r="CB5" s="1297"/>
      <c r="CC5" s="1297"/>
      <c r="CD5" s="1297"/>
      <c r="CE5" s="1297"/>
      <c r="CF5" s="1297"/>
      <c r="CG5" s="1297"/>
      <c r="CH5" s="1297"/>
      <c r="CI5" s="1297"/>
      <c r="CJ5" s="1297"/>
      <c r="CK5" s="1297"/>
      <c r="CL5" s="1297"/>
      <c r="CM5" s="1297"/>
      <c r="CN5" s="1297"/>
      <c r="CO5" s="1297"/>
      <c r="CP5" s="1297"/>
      <c r="CQ5" s="1297"/>
      <c r="CR5" s="1297"/>
      <c r="CS5" s="1297"/>
      <c r="CT5" s="1297"/>
      <c r="CU5" s="1297"/>
      <c r="CV5" s="1297"/>
      <c r="CW5" s="1297"/>
      <c r="CX5" s="1297"/>
      <c r="CY5" s="1297"/>
      <c r="CZ5" s="1297"/>
      <c r="DA5" s="1297"/>
      <c r="DB5" s="1297"/>
      <c r="DC5" s="1297"/>
      <c r="DD5" s="1297"/>
      <c r="DE5" s="1297"/>
    </row>
    <row r="6" spans="1:109" s="262" customFormat="1" ht="13" x14ac:dyDescent="0.2">
      <c r="A6" s="1297"/>
      <c r="B6" s="1297"/>
      <c r="C6" s="1297"/>
      <c r="D6" s="1297"/>
      <c r="E6" s="1297"/>
      <c r="F6" s="1297"/>
      <c r="G6" s="1297"/>
      <c r="H6" s="1297"/>
      <c r="I6" s="1297"/>
      <c r="J6" s="1297"/>
      <c r="K6" s="1297"/>
      <c r="L6" s="1297"/>
      <c r="M6" s="1297"/>
      <c r="N6" s="1297"/>
      <c r="O6" s="1297"/>
      <c r="P6" s="1297"/>
      <c r="Q6" s="1297"/>
      <c r="R6" s="1297"/>
      <c r="S6" s="1297"/>
      <c r="T6" s="1297"/>
      <c r="U6" s="1297"/>
      <c r="V6" s="1297"/>
      <c r="W6" s="1297"/>
      <c r="X6" s="1297"/>
      <c r="Y6" s="1297"/>
      <c r="Z6" s="1297"/>
      <c r="AA6" s="1297"/>
      <c r="AB6" s="1297"/>
      <c r="AC6" s="1297"/>
      <c r="AD6" s="1297"/>
      <c r="AE6" s="1297"/>
      <c r="AF6" s="1297"/>
      <c r="AG6" s="1297"/>
      <c r="AH6" s="1297"/>
      <c r="AI6" s="1297"/>
      <c r="AJ6" s="1297"/>
      <c r="AK6" s="1297"/>
      <c r="AL6" s="1297"/>
      <c r="AM6" s="1297"/>
      <c r="AN6" s="1297"/>
      <c r="AO6" s="1297"/>
      <c r="AP6" s="1297"/>
      <c r="AQ6" s="1297"/>
      <c r="AR6" s="1297"/>
      <c r="AS6" s="1297"/>
      <c r="AT6" s="1297"/>
      <c r="AU6" s="1297"/>
      <c r="AV6" s="1297"/>
      <c r="AW6" s="1297"/>
      <c r="AX6" s="1297"/>
      <c r="AY6" s="1297"/>
      <c r="AZ6" s="1297"/>
      <c r="BA6" s="1297"/>
      <c r="BB6" s="1297"/>
      <c r="BC6" s="1297"/>
      <c r="BD6" s="1297"/>
      <c r="BE6" s="1297"/>
      <c r="BF6" s="1297"/>
      <c r="BG6" s="1297"/>
      <c r="BH6" s="1297"/>
      <c r="BI6" s="1297"/>
      <c r="BJ6" s="1297"/>
      <c r="BK6" s="1297"/>
      <c r="BL6" s="1297"/>
      <c r="BM6" s="1297"/>
      <c r="BN6" s="1297"/>
      <c r="BO6" s="1297"/>
      <c r="BP6" s="1297"/>
      <c r="BQ6" s="1297"/>
      <c r="BR6" s="1297"/>
      <c r="BS6" s="1297"/>
      <c r="BT6" s="1297"/>
      <c r="BU6" s="1297"/>
      <c r="BV6" s="1297"/>
      <c r="BW6" s="1297"/>
      <c r="BX6" s="1297"/>
      <c r="BY6" s="1297"/>
      <c r="BZ6" s="1297"/>
      <c r="CA6" s="1297"/>
      <c r="CB6" s="1297"/>
      <c r="CC6" s="1297"/>
      <c r="CD6" s="1297"/>
      <c r="CE6" s="1297"/>
      <c r="CF6" s="1297"/>
      <c r="CG6" s="1297"/>
      <c r="CH6" s="1297"/>
      <c r="CI6" s="1297"/>
      <c r="CJ6" s="1297"/>
      <c r="CK6" s="1297"/>
      <c r="CL6" s="1297"/>
      <c r="CM6" s="1297"/>
      <c r="CN6" s="1297"/>
      <c r="CO6" s="1297"/>
      <c r="CP6" s="1297"/>
      <c r="CQ6" s="1297"/>
      <c r="CR6" s="1297"/>
      <c r="CS6" s="1297"/>
      <c r="CT6" s="1297"/>
      <c r="CU6" s="1297"/>
      <c r="CV6" s="1297"/>
      <c r="CW6" s="1297"/>
      <c r="CX6" s="1297"/>
      <c r="CY6" s="1297"/>
      <c r="CZ6" s="1297"/>
      <c r="DA6" s="1297"/>
      <c r="DB6" s="1297"/>
      <c r="DC6" s="1297"/>
      <c r="DD6" s="1297"/>
      <c r="DE6" s="1297"/>
    </row>
    <row r="7" spans="1:109" s="262" customFormat="1" ht="13" x14ac:dyDescent="0.2">
      <c r="A7" s="1297"/>
      <c r="B7" s="1297"/>
      <c r="C7" s="1297"/>
      <c r="D7" s="1297"/>
      <c r="E7" s="1297"/>
      <c r="F7" s="1297"/>
      <c r="G7" s="1297"/>
      <c r="H7" s="1297"/>
      <c r="I7" s="1297"/>
      <c r="J7" s="1297"/>
      <c r="K7" s="1297"/>
      <c r="L7" s="1297"/>
      <c r="M7" s="1297"/>
      <c r="N7" s="1297"/>
      <c r="O7" s="1297"/>
      <c r="P7" s="1297"/>
      <c r="Q7" s="1297"/>
      <c r="R7" s="1297"/>
      <c r="S7" s="1297"/>
      <c r="T7" s="1297"/>
      <c r="U7" s="1297"/>
      <c r="V7" s="1297"/>
      <c r="W7" s="1297"/>
      <c r="X7" s="1297"/>
      <c r="Y7" s="1297"/>
      <c r="Z7" s="1297"/>
      <c r="AA7" s="1297"/>
      <c r="AB7" s="1297"/>
      <c r="AC7" s="1297"/>
      <c r="AD7" s="1297"/>
      <c r="AE7" s="1297"/>
      <c r="AF7" s="1297"/>
      <c r="AG7" s="1297"/>
      <c r="AH7" s="1297"/>
      <c r="AI7" s="1297"/>
      <c r="AJ7" s="1297"/>
      <c r="AK7" s="1297"/>
      <c r="AL7" s="1297"/>
      <c r="AM7" s="1297"/>
      <c r="AN7" s="1297"/>
      <c r="AO7" s="1297"/>
      <c r="AP7" s="1297"/>
      <c r="AQ7" s="1297"/>
      <c r="AR7" s="1297"/>
      <c r="AS7" s="1297"/>
      <c r="AT7" s="1297"/>
      <c r="AU7" s="1297"/>
      <c r="AV7" s="1297"/>
      <c r="AW7" s="1297"/>
      <c r="AX7" s="1297"/>
      <c r="AY7" s="1297"/>
      <c r="AZ7" s="1297"/>
      <c r="BA7" s="1297"/>
      <c r="BB7" s="1297"/>
      <c r="BC7" s="1297"/>
      <c r="BD7" s="1297"/>
      <c r="BE7" s="1297"/>
      <c r="BF7" s="1297"/>
      <c r="BG7" s="1297"/>
      <c r="BH7" s="1297"/>
      <c r="BI7" s="1297"/>
      <c r="BJ7" s="1297"/>
      <c r="BK7" s="1297"/>
      <c r="BL7" s="1297"/>
      <c r="BM7" s="1297"/>
      <c r="BN7" s="1297"/>
      <c r="BO7" s="1297"/>
      <c r="BP7" s="1297"/>
      <c r="BQ7" s="1297"/>
      <c r="BR7" s="1297"/>
      <c r="BS7" s="1297"/>
      <c r="BT7" s="1297"/>
      <c r="BU7" s="1297"/>
      <c r="BV7" s="1297"/>
      <c r="BW7" s="1297"/>
      <c r="BX7" s="1297"/>
      <c r="BY7" s="1297"/>
      <c r="BZ7" s="1297"/>
      <c r="CA7" s="1297"/>
      <c r="CB7" s="1297"/>
      <c r="CC7" s="1297"/>
      <c r="CD7" s="1297"/>
      <c r="CE7" s="1297"/>
      <c r="CF7" s="1297"/>
      <c r="CG7" s="1297"/>
      <c r="CH7" s="1297"/>
      <c r="CI7" s="1297"/>
      <c r="CJ7" s="1297"/>
      <c r="CK7" s="1297"/>
      <c r="CL7" s="1297"/>
      <c r="CM7" s="1297"/>
      <c r="CN7" s="1297"/>
      <c r="CO7" s="1297"/>
      <c r="CP7" s="1297"/>
      <c r="CQ7" s="1297"/>
      <c r="CR7" s="1297"/>
      <c r="CS7" s="1297"/>
      <c r="CT7" s="1297"/>
      <c r="CU7" s="1297"/>
      <c r="CV7" s="1297"/>
      <c r="CW7" s="1297"/>
      <c r="CX7" s="1297"/>
      <c r="CY7" s="1297"/>
      <c r="CZ7" s="1297"/>
      <c r="DA7" s="1297"/>
      <c r="DB7" s="1297"/>
      <c r="DC7" s="1297"/>
      <c r="DD7" s="1297"/>
      <c r="DE7" s="1297"/>
    </row>
    <row r="8" spans="1:109" s="262" customFormat="1" ht="13" x14ac:dyDescent="0.2">
      <c r="A8" s="1297"/>
      <c r="B8" s="1297"/>
      <c r="C8" s="1297"/>
      <c r="D8" s="1297"/>
      <c r="E8" s="1297"/>
      <c r="F8" s="1297"/>
      <c r="G8" s="1297"/>
      <c r="H8" s="1297"/>
      <c r="I8" s="1297"/>
      <c r="J8" s="1297"/>
      <c r="K8" s="1297"/>
      <c r="L8" s="1297"/>
      <c r="M8" s="1297"/>
      <c r="N8" s="1297"/>
      <c r="O8" s="1297"/>
      <c r="P8" s="1297"/>
      <c r="Q8" s="1297"/>
      <c r="R8" s="1297"/>
      <c r="S8" s="1297"/>
      <c r="T8" s="1297"/>
      <c r="U8" s="1297"/>
      <c r="V8" s="1297"/>
      <c r="W8" s="1297"/>
      <c r="X8" s="1297"/>
      <c r="Y8" s="1297"/>
      <c r="Z8" s="1297"/>
      <c r="AA8" s="1297"/>
      <c r="AB8" s="1297"/>
      <c r="AC8" s="1297"/>
      <c r="AD8" s="1297"/>
      <c r="AE8" s="1297"/>
      <c r="AF8" s="1297"/>
      <c r="AG8" s="1297"/>
      <c r="AH8" s="1297"/>
      <c r="AI8" s="1297"/>
      <c r="AJ8" s="1297"/>
      <c r="AK8" s="1297"/>
      <c r="AL8" s="1297"/>
      <c r="AM8" s="1297"/>
      <c r="AN8" s="1297"/>
      <c r="AO8" s="1297"/>
      <c r="AP8" s="1297"/>
      <c r="AQ8" s="1297"/>
      <c r="AR8" s="1297"/>
      <c r="AS8" s="1297"/>
      <c r="AT8" s="1297"/>
      <c r="AU8" s="1297"/>
      <c r="AV8" s="1297"/>
      <c r="AW8" s="1297"/>
      <c r="AX8" s="1297"/>
      <c r="AY8" s="1297"/>
      <c r="AZ8" s="1297"/>
      <c r="BA8" s="1297"/>
      <c r="BB8" s="1297"/>
      <c r="BC8" s="1297"/>
      <c r="BD8" s="1297"/>
      <c r="BE8" s="1297"/>
      <c r="BF8" s="1297"/>
      <c r="BG8" s="1297"/>
      <c r="BH8" s="1297"/>
      <c r="BI8" s="1297"/>
      <c r="BJ8" s="1297"/>
      <c r="BK8" s="1297"/>
      <c r="BL8" s="1297"/>
      <c r="BM8" s="1297"/>
      <c r="BN8" s="1297"/>
      <c r="BO8" s="1297"/>
      <c r="BP8" s="1297"/>
      <c r="BQ8" s="1297"/>
      <c r="BR8" s="1297"/>
      <c r="BS8" s="1297"/>
      <c r="BT8" s="1297"/>
      <c r="BU8" s="1297"/>
      <c r="BV8" s="1297"/>
      <c r="BW8" s="1297"/>
      <c r="BX8" s="1297"/>
      <c r="BY8" s="1297"/>
      <c r="BZ8" s="1297"/>
      <c r="CA8" s="1297"/>
      <c r="CB8" s="1297"/>
      <c r="CC8" s="1297"/>
      <c r="CD8" s="1297"/>
      <c r="CE8" s="1297"/>
      <c r="CF8" s="1297"/>
      <c r="CG8" s="1297"/>
      <c r="CH8" s="1297"/>
      <c r="CI8" s="1297"/>
      <c r="CJ8" s="1297"/>
      <c r="CK8" s="1297"/>
      <c r="CL8" s="1297"/>
      <c r="CM8" s="1297"/>
      <c r="CN8" s="1297"/>
      <c r="CO8" s="1297"/>
      <c r="CP8" s="1297"/>
      <c r="CQ8" s="1297"/>
      <c r="CR8" s="1297"/>
      <c r="CS8" s="1297"/>
      <c r="CT8" s="1297"/>
      <c r="CU8" s="1297"/>
      <c r="CV8" s="1297"/>
      <c r="CW8" s="1297"/>
      <c r="CX8" s="1297"/>
      <c r="CY8" s="1297"/>
      <c r="CZ8" s="1297"/>
      <c r="DA8" s="1297"/>
      <c r="DB8" s="1297"/>
      <c r="DC8" s="1297"/>
      <c r="DD8" s="1297"/>
      <c r="DE8" s="1297"/>
    </row>
    <row r="9" spans="1:109" s="262" customFormat="1" ht="13" x14ac:dyDescent="0.2">
      <c r="A9" s="1297"/>
      <c r="B9" s="1297"/>
      <c r="C9" s="1297"/>
      <c r="D9" s="1297"/>
      <c r="E9" s="1297"/>
      <c r="F9" s="1297"/>
      <c r="G9" s="1297"/>
      <c r="H9" s="1297"/>
      <c r="I9" s="1297"/>
      <c r="J9" s="1297"/>
      <c r="K9" s="1297"/>
      <c r="L9" s="1297"/>
      <c r="M9" s="1297"/>
      <c r="N9" s="1297"/>
      <c r="O9" s="1297"/>
      <c r="P9" s="1297"/>
      <c r="Q9" s="1297"/>
      <c r="R9" s="1297"/>
      <c r="S9" s="1297"/>
      <c r="T9" s="1297"/>
      <c r="U9" s="1297"/>
      <c r="V9" s="1297"/>
      <c r="W9" s="1297"/>
      <c r="X9" s="1297"/>
      <c r="Y9" s="1297"/>
      <c r="Z9" s="1297"/>
      <c r="AA9" s="1297"/>
      <c r="AB9" s="1297"/>
      <c r="AC9" s="1297"/>
      <c r="AD9" s="1297"/>
      <c r="AE9" s="1297"/>
      <c r="AF9" s="1297"/>
      <c r="AG9" s="1297"/>
      <c r="AH9" s="1297"/>
      <c r="AI9" s="1297"/>
      <c r="AJ9" s="1297"/>
      <c r="AK9" s="1297"/>
      <c r="AL9" s="1297"/>
      <c r="AM9" s="1297"/>
      <c r="AN9" s="1297"/>
      <c r="AO9" s="1297"/>
      <c r="AP9" s="1297"/>
      <c r="AQ9" s="1297"/>
      <c r="AR9" s="1297"/>
      <c r="AS9" s="1297"/>
      <c r="AT9" s="1297"/>
      <c r="AU9" s="1297"/>
      <c r="AV9" s="1297"/>
      <c r="AW9" s="1297"/>
      <c r="AX9" s="1297"/>
      <c r="AY9" s="1297"/>
      <c r="AZ9" s="1297"/>
      <c r="BA9" s="1297"/>
      <c r="BB9" s="1297"/>
      <c r="BC9" s="1297"/>
      <c r="BD9" s="1297"/>
      <c r="BE9" s="1297"/>
      <c r="BF9" s="1297"/>
      <c r="BG9" s="1297"/>
      <c r="BH9" s="1297"/>
      <c r="BI9" s="1297"/>
      <c r="BJ9" s="1297"/>
      <c r="BK9" s="1297"/>
      <c r="BL9" s="1297"/>
      <c r="BM9" s="1297"/>
      <c r="BN9" s="1297"/>
      <c r="BO9" s="1297"/>
      <c r="BP9" s="1297"/>
      <c r="BQ9" s="1297"/>
      <c r="BR9" s="1297"/>
      <c r="BS9" s="1297"/>
      <c r="BT9" s="1297"/>
      <c r="BU9" s="1297"/>
      <c r="BV9" s="1297"/>
      <c r="BW9" s="1297"/>
      <c r="BX9" s="1297"/>
      <c r="BY9" s="1297"/>
      <c r="BZ9" s="1297"/>
      <c r="CA9" s="1297"/>
      <c r="CB9" s="1297"/>
      <c r="CC9" s="1297"/>
      <c r="CD9" s="1297"/>
      <c r="CE9" s="1297"/>
      <c r="CF9" s="1297"/>
      <c r="CG9" s="1297"/>
      <c r="CH9" s="1297"/>
      <c r="CI9" s="1297"/>
      <c r="CJ9" s="1297"/>
      <c r="CK9" s="1297"/>
      <c r="CL9" s="1297"/>
      <c r="CM9" s="1297"/>
      <c r="CN9" s="1297"/>
      <c r="CO9" s="1297"/>
      <c r="CP9" s="1297"/>
      <c r="CQ9" s="1297"/>
      <c r="CR9" s="1297"/>
      <c r="CS9" s="1297"/>
      <c r="CT9" s="1297"/>
      <c r="CU9" s="1297"/>
      <c r="CV9" s="1297"/>
      <c r="CW9" s="1297"/>
      <c r="CX9" s="1297"/>
      <c r="CY9" s="1297"/>
      <c r="CZ9" s="1297"/>
      <c r="DA9" s="1297"/>
      <c r="DB9" s="1297"/>
      <c r="DC9" s="1297"/>
      <c r="DD9" s="1297"/>
      <c r="DE9" s="1297"/>
    </row>
    <row r="10" spans="1:109" s="262" customFormat="1" ht="13" x14ac:dyDescent="0.2">
      <c r="A10" s="1297"/>
      <c r="B10" s="1297"/>
      <c r="C10" s="1297"/>
      <c r="D10" s="1297"/>
      <c r="E10" s="1297"/>
      <c r="F10" s="1297"/>
      <c r="G10" s="1297"/>
      <c r="H10" s="1297"/>
      <c r="I10" s="1297"/>
      <c r="J10" s="1297"/>
      <c r="K10" s="1297"/>
      <c r="L10" s="1297"/>
      <c r="M10" s="1297"/>
      <c r="N10" s="1297"/>
      <c r="O10" s="1297"/>
      <c r="P10" s="1297"/>
      <c r="Q10" s="1297"/>
      <c r="R10" s="1297"/>
      <c r="S10" s="1297"/>
      <c r="T10" s="1297"/>
      <c r="U10" s="1297"/>
      <c r="V10" s="1297"/>
      <c r="W10" s="1297"/>
      <c r="X10" s="1297"/>
      <c r="Y10" s="1297"/>
      <c r="Z10" s="1297"/>
      <c r="AA10" s="1297"/>
      <c r="AB10" s="1297"/>
      <c r="AC10" s="1297"/>
      <c r="AD10" s="1297"/>
      <c r="AE10" s="1297"/>
      <c r="AF10" s="1297"/>
      <c r="AG10" s="1297"/>
      <c r="AH10" s="1297"/>
      <c r="AI10" s="1297"/>
      <c r="AJ10" s="1297"/>
      <c r="AK10" s="1297"/>
      <c r="AL10" s="1297"/>
      <c r="AM10" s="1297"/>
      <c r="AN10" s="1297"/>
      <c r="AO10" s="1297"/>
      <c r="AP10" s="1297"/>
      <c r="AQ10" s="1297"/>
      <c r="AR10" s="1297"/>
      <c r="AS10" s="1297"/>
      <c r="AT10" s="1297"/>
      <c r="AU10" s="1297"/>
      <c r="AV10" s="1297"/>
      <c r="AW10" s="1297"/>
      <c r="AX10" s="1297"/>
      <c r="AY10" s="1297"/>
      <c r="AZ10" s="1297"/>
      <c r="BA10" s="1297"/>
      <c r="BB10" s="1297"/>
      <c r="BC10" s="1297"/>
      <c r="BD10" s="1297"/>
      <c r="BE10" s="1297"/>
      <c r="BF10" s="1297"/>
      <c r="BG10" s="1297"/>
      <c r="BH10" s="1297"/>
      <c r="BI10" s="1297"/>
      <c r="BJ10" s="1297"/>
      <c r="BK10" s="1297"/>
      <c r="BL10" s="1297"/>
      <c r="BM10" s="1297"/>
      <c r="BN10" s="1297"/>
      <c r="BO10" s="1297"/>
      <c r="BP10" s="1297"/>
      <c r="BQ10" s="1297"/>
      <c r="BR10" s="1297"/>
      <c r="BS10" s="1297"/>
      <c r="BT10" s="1297"/>
      <c r="BU10" s="1297"/>
      <c r="BV10" s="1297"/>
      <c r="BW10" s="1297"/>
      <c r="BX10" s="1297"/>
      <c r="BY10" s="1297"/>
      <c r="BZ10" s="1297"/>
      <c r="CA10" s="1297"/>
      <c r="CB10" s="1297"/>
      <c r="CC10" s="1297"/>
      <c r="CD10" s="1297"/>
      <c r="CE10" s="1297"/>
      <c r="CF10" s="1297"/>
      <c r="CG10" s="1297"/>
      <c r="CH10" s="1297"/>
      <c r="CI10" s="1297"/>
      <c r="CJ10" s="1297"/>
      <c r="CK10" s="1297"/>
      <c r="CL10" s="1297"/>
      <c r="CM10" s="1297"/>
      <c r="CN10" s="1297"/>
      <c r="CO10" s="1297"/>
      <c r="CP10" s="1297"/>
      <c r="CQ10" s="1297"/>
      <c r="CR10" s="1297"/>
      <c r="CS10" s="1297"/>
      <c r="CT10" s="1297"/>
      <c r="CU10" s="1297"/>
      <c r="CV10" s="1297"/>
      <c r="CW10" s="1297"/>
      <c r="CX10" s="1297"/>
      <c r="CY10" s="1297"/>
      <c r="CZ10" s="1297"/>
      <c r="DA10" s="1297"/>
      <c r="DB10" s="1297"/>
      <c r="DC10" s="1297"/>
      <c r="DD10" s="1297"/>
      <c r="DE10" s="1297"/>
    </row>
    <row r="11" spans="1:109" s="262" customFormat="1" ht="13" x14ac:dyDescent="0.2">
      <c r="A11" s="1297"/>
      <c r="B11" s="1297"/>
      <c r="C11" s="1297"/>
      <c r="D11" s="1297"/>
      <c r="E11" s="1297"/>
      <c r="F11" s="1297"/>
      <c r="G11" s="1297"/>
      <c r="H11" s="1297"/>
      <c r="I11" s="1297"/>
      <c r="J11" s="1297"/>
      <c r="K11" s="1297"/>
      <c r="L11" s="1297"/>
      <c r="M11" s="1297"/>
      <c r="N11" s="1297"/>
      <c r="O11" s="1297"/>
      <c r="P11" s="1297"/>
      <c r="Q11" s="1297"/>
      <c r="R11" s="1297"/>
      <c r="S11" s="1297"/>
      <c r="T11" s="1297"/>
      <c r="U11" s="1297"/>
      <c r="V11" s="1297"/>
      <c r="W11" s="1297"/>
      <c r="X11" s="1297"/>
      <c r="Y11" s="1297"/>
      <c r="Z11" s="1297"/>
      <c r="AA11" s="1297"/>
      <c r="AB11" s="1297"/>
      <c r="AC11" s="1297"/>
      <c r="AD11" s="1297"/>
      <c r="AE11" s="1297"/>
      <c r="AF11" s="1297"/>
      <c r="AG11" s="1297"/>
      <c r="AH11" s="1297"/>
      <c r="AI11" s="1297"/>
      <c r="AJ11" s="1297"/>
      <c r="AK11" s="1297"/>
      <c r="AL11" s="1297"/>
      <c r="AM11" s="1297"/>
      <c r="AN11" s="1297"/>
      <c r="AO11" s="1297"/>
      <c r="AP11" s="1297"/>
      <c r="AQ11" s="1297"/>
      <c r="AR11" s="1297"/>
      <c r="AS11" s="1297"/>
      <c r="AT11" s="1297"/>
      <c r="AU11" s="1297"/>
      <c r="AV11" s="1297"/>
      <c r="AW11" s="1297"/>
      <c r="AX11" s="1297"/>
      <c r="AY11" s="1297"/>
      <c r="AZ11" s="1297"/>
      <c r="BA11" s="1297"/>
      <c r="BB11" s="1297"/>
      <c r="BC11" s="1297"/>
      <c r="BD11" s="1297"/>
      <c r="BE11" s="1297"/>
      <c r="BF11" s="1297"/>
      <c r="BG11" s="1297"/>
      <c r="BH11" s="1297"/>
      <c r="BI11" s="1297"/>
      <c r="BJ11" s="1297"/>
      <c r="BK11" s="1297"/>
      <c r="BL11" s="1297"/>
      <c r="BM11" s="1297"/>
      <c r="BN11" s="1297"/>
      <c r="BO11" s="1297"/>
      <c r="BP11" s="1297"/>
      <c r="BQ11" s="1297"/>
      <c r="BR11" s="1297"/>
      <c r="BS11" s="1297"/>
      <c r="BT11" s="1297"/>
      <c r="BU11" s="1297"/>
      <c r="BV11" s="1297"/>
      <c r="BW11" s="1297"/>
      <c r="BX11" s="1297"/>
      <c r="BY11" s="1297"/>
      <c r="BZ11" s="1297"/>
      <c r="CA11" s="1297"/>
      <c r="CB11" s="1297"/>
      <c r="CC11" s="1297"/>
      <c r="CD11" s="1297"/>
      <c r="CE11" s="1297"/>
      <c r="CF11" s="1297"/>
      <c r="CG11" s="1297"/>
      <c r="CH11" s="1297"/>
      <c r="CI11" s="1297"/>
      <c r="CJ11" s="1297"/>
      <c r="CK11" s="1297"/>
      <c r="CL11" s="1297"/>
      <c r="CM11" s="1297"/>
      <c r="CN11" s="1297"/>
      <c r="CO11" s="1297"/>
      <c r="CP11" s="1297"/>
      <c r="CQ11" s="1297"/>
      <c r="CR11" s="1297"/>
      <c r="CS11" s="1297"/>
      <c r="CT11" s="1297"/>
      <c r="CU11" s="1297"/>
      <c r="CV11" s="1297"/>
      <c r="CW11" s="1297"/>
      <c r="CX11" s="1297"/>
      <c r="CY11" s="1297"/>
      <c r="CZ11" s="1297"/>
      <c r="DA11" s="1297"/>
      <c r="DB11" s="1297"/>
      <c r="DC11" s="1297"/>
      <c r="DD11" s="1297"/>
      <c r="DE11" s="1297"/>
    </row>
    <row r="12" spans="1:109" s="262" customFormat="1" ht="13" x14ac:dyDescent="0.2">
      <c r="A12" s="1297"/>
      <c r="B12" s="1297"/>
      <c r="C12" s="1297"/>
      <c r="D12" s="1297"/>
      <c r="E12" s="1297"/>
      <c r="F12" s="1297"/>
      <c r="G12" s="1297"/>
      <c r="H12" s="1297"/>
      <c r="I12" s="1297"/>
      <c r="J12" s="1297"/>
      <c r="K12" s="1297"/>
      <c r="L12" s="1297"/>
      <c r="M12" s="1297"/>
      <c r="N12" s="1297"/>
      <c r="O12" s="1297"/>
      <c r="P12" s="1297"/>
      <c r="Q12" s="1297"/>
      <c r="R12" s="1297"/>
      <c r="S12" s="1297"/>
      <c r="T12" s="1297"/>
      <c r="U12" s="1297"/>
      <c r="V12" s="1297"/>
      <c r="W12" s="1297"/>
      <c r="X12" s="1297"/>
      <c r="Y12" s="1297"/>
      <c r="Z12" s="1297"/>
      <c r="AA12" s="1297"/>
      <c r="AB12" s="1297"/>
      <c r="AC12" s="1297"/>
      <c r="AD12" s="1297"/>
      <c r="AE12" s="1297"/>
      <c r="AF12" s="1297"/>
      <c r="AG12" s="1297"/>
      <c r="AH12" s="1297"/>
      <c r="AI12" s="1297"/>
      <c r="AJ12" s="1297"/>
      <c r="AK12" s="1297"/>
      <c r="AL12" s="1297"/>
      <c r="AM12" s="1297"/>
      <c r="AN12" s="1297"/>
      <c r="AO12" s="1297"/>
      <c r="AP12" s="1297"/>
      <c r="AQ12" s="1297"/>
      <c r="AR12" s="1297"/>
      <c r="AS12" s="1297"/>
      <c r="AT12" s="1297"/>
      <c r="AU12" s="1297"/>
      <c r="AV12" s="1297"/>
      <c r="AW12" s="1297"/>
      <c r="AX12" s="1297"/>
      <c r="AY12" s="1297"/>
      <c r="AZ12" s="1297"/>
      <c r="BA12" s="1297"/>
      <c r="BB12" s="1297"/>
      <c r="BC12" s="1297"/>
      <c r="BD12" s="1297"/>
      <c r="BE12" s="1297"/>
      <c r="BF12" s="1297"/>
      <c r="BG12" s="1297"/>
      <c r="BH12" s="1297"/>
      <c r="BI12" s="1297"/>
      <c r="BJ12" s="1297"/>
      <c r="BK12" s="1297"/>
      <c r="BL12" s="1297"/>
      <c r="BM12" s="1297"/>
      <c r="BN12" s="1297"/>
      <c r="BO12" s="1297"/>
      <c r="BP12" s="1297"/>
      <c r="BQ12" s="1297"/>
      <c r="BR12" s="1297"/>
      <c r="BS12" s="1297"/>
      <c r="BT12" s="1297"/>
      <c r="BU12" s="1297"/>
      <c r="BV12" s="1297"/>
      <c r="BW12" s="1297"/>
      <c r="BX12" s="1297"/>
      <c r="BY12" s="1297"/>
      <c r="BZ12" s="1297"/>
      <c r="CA12" s="1297"/>
      <c r="CB12" s="1297"/>
      <c r="CC12" s="1297"/>
      <c r="CD12" s="1297"/>
      <c r="CE12" s="1297"/>
      <c r="CF12" s="1297"/>
      <c r="CG12" s="1297"/>
      <c r="CH12" s="1297"/>
      <c r="CI12" s="1297"/>
      <c r="CJ12" s="1297"/>
      <c r="CK12" s="1297"/>
      <c r="CL12" s="1297"/>
      <c r="CM12" s="1297"/>
      <c r="CN12" s="1297"/>
      <c r="CO12" s="1297"/>
      <c r="CP12" s="1297"/>
      <c r="CQ12" s="1297"/>
      <c r="CR12" s="1297"/>
      <c r="CS12" s="1297"/>
      <c r="CT12" s="1297"/>
      <c r="CU12" s="1297"/>
      <c r="CV12" s="1297"/>
      <c r="CW12" s="1297"/>
      <c r="CX12" s="1297"/>
      <c r="CY12" s="1297"/>
      <c r="CZ12" s="1297"/>
      <c r="DA12" s="1297"/>
      <c r="DB12" s="1297"/>
      <c r="DC12" s="1297"/>
      <c r="DD12" s="1297"/>
      <c r="DE12" s="1297"/>
    </row>
    <row r="13" spans="1:109" s="262" customFormat="1" ht="13" x14ac:dyDescent="0.2">
      <c r="A13" s="1297"/>
      <c r="B13" s="1297"/>
      <c r="C13" s="1297"/>
      <c r="D13" s="1297"/>
      <c r="E13" s="1297"/>
      <c r="F13" s="1297"/>
      <c r="G13" s="1297"/>
      <c r="H13" s="1297"/>
      <c r="I13" s="1297"/>
      <c r="J13" s="1297"/>
      <c r="K13" s="1297"/>
      <c r="L13" s="1297"/>
      <c r="M13" s="1297"/>
      <c r="N13" s="1297"/>
      <c r="O13" s="1297"/>
      <c r="P13" s="1297"/>
      <c r="Q13" s="1297"/>
      <c r="R13" s="1297"/>
      <c r="S13" s="1297"/>
      <c r="T13" s="1297"/>
      <c r="U13" s="1297"/>
      <c r="V13" s="1297"/>
      <c r="W13" s="1297"/>
      <c r="X13" s="1297"/>
      <c r="Y13" s="1297"/>
      <c r="Z13" s="1297"/>
      <c r="AA13" s="1297"/>
      <c r="AB13" s="1297"/>
      <c r="AC13" s="1297"/>
      <c r="AD13" s="1297"/>
      <c r="AE13" s="1297"/>
      <c r="AF13" s="1297"/>
      <c r="AG13" s="1297"/>
      <c r="AH13" s="1297"/>
      <c r="AI13" s="1297"/>
      <c r="AJ13" s="1297"/>
      <c r="AK13" s="1297"/>
      <c r="AL13" s="1297"/>
      <c r="AM13" s="1297"/>
      <c r="AN13" s="1297"/>
      <c r="AO13" s="1297"/>
      <c r="AP13" s="1297"/>
      <c r="AQ13" s="1297"/>
      <c r="AR13" s="1297"/>
      <c r="AS13" s="1297"/>
      <c r="AT13" s="1297"/>
      <c r="AU13" s="1297"/>
      <c r="AV13" s="1297"/>
      <c r="AW13" s="1297"/>
      <c r="AX13" s="1297"/>
      <c r="AY13" s="1297"/>
      <c r="AZ13" s="1297"/>
      <c r="BA13" s="1297"/>
      <c r="BB13" s="1297"/>
      <c r="BC13" s="1297"/>
      <c r="BD13" s="1297"/>
      <c r="BE13" s="1297"/>
      <c r="BF13" s="1297"/>
      <c r="BG13" s="1297"/>
      <c r="BH13" s="1297"/>
      <c r="BI13" s="1297"/>
      <c r="BJ13" s="1297"/>
      <c r="BK13" s="1297"/>
      <c r="BL13" s="1297"/>
      <c r="BM13" s="1297"/>
      <c r="BN13" s="1297"/>
      <c r="BO13" s="1297"/>
      <c r="BP13" s="1297"/>
      <c r="BQ13" s="1297"/>
      <c r="BR13" s="1297"/>
      <c r="BS13" s="1297"/>
      <c r="BT13" s="1297"/>
      <c r="BU13" s="1297"/>
      <c r="BV13" s="1297"/>
      <c r="BW13" s="1297"/>
      <c r="BX13" s="1297"/>
      <c r="BY13" s="1297"/>
      <c r="BZ13" s="1297"/>
      <c r="CA13" s="1297"/>
      <c r="CB13" s="1297"/>
      <c r="CC13" s="1297"/>
      <c r="CD13" s="1297"/>
      <c r="CE13" s="1297"/>
      <c r="CF13" s="1297"/>
      <c r="CG13" s="1297"/>
      <c r="CH13" s="1297"/>
      <c r="CI13" s="1297"/>
      <c r="CJ13" s="1297"/>
      <c r="CK13" s="1297"/>
      <c r="CL13" s="1297"/>
      <c r="CM13" s="1297"/>
      <c r="CN13" s="1297"/>
      <c r="CO13" s="1297"/>
      <c r="CP13" s="1297"/>
      <c r="CQ13" s="1297"/>
      <c r="CR13" s="1297"/>
      <c r="CS13" s="1297"/>
      <c r="CT13" s="1297"/>
      <c r="CU13" s="1297"/>
      <c r="CV13" s="1297"/>
      <c r="CW13" s="1297"/>
      <c r="CX13" s="1297"/>
      <c r="CY13" s="1297"/>
      <c r="CZ13" s="1297"/>
      <c r="DA13" s="1297"/>
      <c r="DB13" s="1297"/>
      <c r="DC13" s="1297"/>
      <c r="DD13" s="1297"/>
      <c r="DE13" s="1297"/>
    </row>
    <row r="14" spans="1:109" s="262" customFormat="1" ht="13" x14ac:dyDescent="0.2">
      <c r="A14" s="1297"/>
      <c r="B14" s="1297"/>
      <c r="C14" s="1297"/>
      <c r="D14" s="1297"/>
      <c r="E14" s="1297"/>
      <c r="F14" s="1297"/>
      <c r="G14" s="1297"/>
      <c r="H14" s="1297"/>
      <c r="I14" s="1297"/>
      <c r="J14" s="1297"/>
      <c r="K14" s="1297"/>
      <c r="L14" s="1297"/>
      <c r="M14" s="1297"/>
      <c r="N14" s="1297"/>
      <c r="O14" s="1297"/>
      <c r="P14" s="1297"/>
      <c r="Q14" s="1297"/>
      <c r="R14" s="1297"/>
      <c r="S14" s="1297"/>
      <c r="T14" s="1297"/>
      <c r="U14" s="1297"/>
      <c r="V14" s="1297"/>
      <c r="W14" s="1297"/>
      <c r="X14" s="1297"/>
      <c r="Y14" s="1297"/>
      <c r="Z14" s="1297"/>
      <c r="AA14" s="1297"/>
      <c r="AB14" s="1297"/>
      <c r="AC14" s="1297"/>
      <c r="AD14" s="1297"/>
      <c r="AE14" s="1297"/>
      <c r="AF14" s="1297"/>
      <c r="AG14" s="1297"/>
      <c r="AH14" s="1297"/>
      <c r="AI14" s="1297"/>
      <c r="AJ14" s="1297"/>
      <c r="AK14" s="1297"/>
      <c r="AL14" s="1297"/>
      <c r="AM14" s="1297"/>
      <c r="AN14" s="1297"/>
      <c r="AO14" s="1297"/>
      <c r="AP14" s="1297"/>
      <c r="AQ14" s="1297"/>
      <c r="AR14" s="1297"/>
      <c r="AS14" s="1297"/>
      <c r="AT14" s="1297"/>
      <c r="AU14" s="1297"/>
      <c r="AV14" s="1297"/>
      <c r="AW14" s="1297"/>
      <c r="AX14" s="1297"/>
      <c r="AY14" s="1297"/>
      <c r="AZ14" s="1297"/>
      <c r="BA14" s="1297"/>
      <c r="BB14" s="1297"/>
      <c r="BC14" s="1297"/>
      <c r="BD14" s="1297"/>
      <c r="BE14" s="1297"/>
      <c r="BF14" s="1297"/>
      <c r="BG14" s="1297"/>
      <c r="BH14" s="1297"/>
      <c r="BI14" s="1297"/>
      <c r="BJ14" s="1297"/>
      <c r="BK14" s="1297"/>
      <c r="BL14" s="1297"/>
      <c r="BM14" s="1297"/>
      <c r="BN14" s="1297"/>
      <c r="BO14" s="1297"/>
      <c r="BP14" s="1297"/>
      <c r="BQ14" s="1297"/>
      <c r="BR14" s="1297"/>
      <c r="BS14" s="1297"/>
      <c r="BT14" s="1297"/>
      <c r="BU14" s="1297"/>
      <c r="BV14" s="1297"/>
      <c r="BW14" s="1297"/>
      <c r="BX14" s="1297"/>
      <c r="BY14" s="1297"/>
      <c r="BZ14" s="1297"/>
      <c r="CA14" s="1297"/>
      <c r="CB14" s="1297"/>
      <c r="CC14" s="1297"/>
      <c r="CD14" s="1297"/>
      <c r="CE14" s="1297"/>
      <c r="CF14" s="1297"/>
      <c r="CG14" s="1297"/>
      <c r="CH14" s="1297"/>
      <c r="CI14" s="1297"/>
      <c r="CJ14" s="1297"/>
      <c r="CK14" s="1297"/>
      <c r="CL14" s="1297"/>
      <c r="CM14" s="1297"/>
      <c r="CN14" s="1297"/>
      <c r="CO14" s="1297"/>
      <c r="CP14" s="1297"/>
      <c r="CQ14" s="1297"/>
      <c r="CR14" s="1297"/>
      <c r="CS14" s="1297"/>
      <c r="CT14" s="1297"/>
      <c r="CU14" s="1297"/>
      <c r="CV14" s="1297"/>
      <c r="CW14" s="1297"/>
      <c r="CX14" s="1297"/>
      <c r="CY14" s="1297"/>
      <c r="CZ14" s="1297"/>
      <c r="DA14" s="1297"/>
      <c r="DB14" s="1297"/>
      <c r="DC14" s="1297"/>
      <c r="DD14" s="1297"/>
      <c r="DE14" s="1297"/>
    </row>
    <row r="15" spans="1:109" s="262" customFormat="1" ht="13" x14ac:dyDescent="0.2">
      <c r="A15" s="1241"/>
      <c r="B15" s="1297"/>
      <c r="C15" s="1297"/>
      <c r="D15" s="1297"/>
      <c r="E15" s="1297"/>
      <c r="F15" s="1297"/>
      <c r="G15" s="1297"/>
      <c r="H15" s="1297"/>
      <c r="I15" s="1297"/>
      <c r="J15" s="1297"/>
      <c r="K15" s="1297"/>
      <c r="L15" s="1297"/>
      <c r="M15" s="1297"/>
      <c r="N15" s="1297"/>
      <c r="O15" s="1297"/>
      <c r="P15" s="1297"/>
      <c r="Q15" s="1297"/>
      <c r="R15" s="1297"/>
      <c r="S15" s="1297"/>
      <c r="T15" s="1297"/>
      <c r="U15" s="1297"/>
      <c r="V15" s="1297"/>
      <c r="W15" s="1297"/>
      <c r="X15" s="1297"/>
      <c r="Y15" s="1297"/>
      <c r="Z15" s="1297"/>
      <c r="AA15" s="1297"/>
      <c r="AB15" s="1297"/>
      <c r="AC15" s="1297"/>
      <c r="AD15" s="1297"/>
      <c r="AE15" s="1297"/>
      <c r="AF15" s="1297"/>
      <c r="AG15" s="1297"/>
      <c r="AH15" s="1297"/>
      <c r="AI15" s="1297"/>
      <c r="AJ15" s="1297"/>
      <c r="AK15" s="1297"/>
      <c r="AL15" s="1297"/>
      <c r="AM15" s="1297"/>
      <c r="AN15" s="1297"/>
      <c r="AO15" s="1297"/>
      <c r="AP15" s="1297"/>
      <c r="AQ15" s="1297"/>
      <c r="AR15" s="1297"/>
      <c r="AS15" s="1297"/>
      <c r="AT15" s="1297"/>
      <c r="AU15" s="1297"/>
      <c r="AV15" s="1297"/>
      <c r="AW15" s="1297"/>
      <c r="AX15" s="1297"/>
      <c r="AY15" s="1297"/>
      <c r="AZ15" s="1297"/>
      <c r="BA15" s="1297"/>
      <c r="BB15" s="1297"/>
      <c r="BC15" s="1297"/>
      <c r="BD15" s="1297"/>
      <c r="BE15" s="1297"/>
      <c r="BF15" s="1297"/>
      <c r="BG15" s="1297"/>
      <c r="BH15" s="1297"/>
      <c r="BI15" s="1297"/>
      <c r="BJ15" s="1297"/>
      <c r="BK15" s="1297"/>
      <c r="BL15" s="1297"/>
      <c r="BM15" s="1297"/>
      <c r="BN15" s="1297"/>
      <c r="BO15" s="1297"/>
      <c r="BP15" s="1297"/>
      <c r="BQ15" s="1297"/>
      <c r="BR15" s="1297"/>
      <c r="BS15" s="1297"/>
      <c r="BT15" s="1297"/>
      <c r="BU15" s="1297"/>
      <c r="BV15" s="1297"/>
      <c r="BW15" s="1297"/>
      <c r="BX15" s="1297"/>
      <c r="BY15" s="1297"/>
      <c r="BZ15" s="1297"/>
      <c r="CA15" s="1297"/>
      <c r="CB15" s="1297"/>
      <c r="CC15" s="1297"/>
      <c r="CD15" s="1297"/>
      <c r="CE15" s="1297"/>
      <c r="CF15" s="1297"/>
      <c r="CG15" s="1297"/>
      <c r="CH15" s="1297"/>
      <c r="CI15" s="1297"/>
      <c r="CJ15" s="1297"/>
      <c r="CK15" s="1297"/>
      <c r="CL15" s="1297"/>
      <c r="CM15" s="1297"/>
      <c r="CN15" s="1297"/>
      <c r="CO15" s="1297"/>
      <c r="CP15" s="1297"/>
      <c r="CQ15" s="1297"/>
      <c r="CR15" s="1297"/>
      <c r="CS15" s="1297"/>
      <c r="CT15" s="1297"/>
      <c r="CU15" s="1297"/>
      <c r="CV15" s="1297"/>
      <c r="CW15" s="1297"/>
      <c r="CX15" s="1297"/>
      <c r="CY15" s="1297"/>
      <c r="CZ15" s="1297"/>
      <c r="DA15" s="1297"/>
      <c r="DB15" s="1297"/>
      <c r="DC15" s="1297"/>
      <c r="DD15" s="1297"/>
      <c r="DE15" s="1297"/>
    </row>
    <row r="16" spans="1:109" s="262" customFormat="1" ht="13" x14ac:dyDescent="0.2">
      <c r="A16" s="1241"/>
      <c r="B16" s="1297"/>
      <c r="C16" s="1297"/>
      <c r="D16" s="1297"/>
      <c r="E16" s="1297"/>
      <c r="F16" s="1297"/>
      <c r="G16" s="1297"/>
      <c r="H16" s="1297"/>
      <c r="I16" s="1297"/>
      <c r="J16" s="1297"/>
      <c r="K16" s="1297"/>
      <c r="L16" s="1297"/>
      <c r="M16" s="1297"/>
      <c r="N16" s="1297"/>
      <c r="O16" s="1297"/>
      <c r="P16" s="1297"/>
      <c r="Q16" s="1297"/>
      <c r="R16" s="1297"/>
      <c r="S16" s="1297"/>
      <c r="T16" s="1297"/>
      <c r="U16" s="1297"/>
      <c r="V16" s="1297"/>
      <c r="W16" s="1297"/>
      <c r="X16" s="1297"/>
      <c r="Y16" s="1297"/>
      <c r="Z16" s="1297"/>
      <c r="AA16" s="1297"/>
      <c r="AB16" s="1297"/>
      <c r="AC16" s="1297"/>
      <c r="AD16" s="1297"/>
      <c r="AE16" s="1297"/>
      <c r="AF16" s="1297"/>
      <c r="AG16" s="1297"/>
      <c r="AH16" s="1297"/>
      <c r="AI16" s="1297"/>
      <c r="AJ16" s="1297"/>
      <c r="AK16" s="1297"/>
      <c r="AL16" s="1297"/>
      <c r="AM16" s="1297"/>
      <c r="AN16" s="1297"/>
      <c r="AO16" s="1297"/>
      <c r="AP16" s="1297"/>
      <c r="AQ16" s="1297"/>
      <c r="AR16" s="1297"/>
      <c r="AS16" s="1297"/>
      <c r="AT16" s="1297"/>
      <c r="AU16" s="1297"/>
      <c r="AV16" s="1297"/>
      <c r="AW16" s="1297"/>
      <c r="AX16" s="1297"/>
      <c r="AY16" s="1297"/>
      <c r="AZ16" s="1297"/>
      <c r="BA16" s="1297"/>
      <c r="BB16" s="1297"/>
      <c r="BC16" s="1297"/>
      <c r="BD16" s="1297"/>
      <c r="BE16" s="1297"/>
      <c r="BF16" s="1297"/>
      <c r="BG16" s="1297"/>
      <c r="BH16" s="1297"/>
      <c r="BI16" s="1297"/>
      <c r="BJ16" s="1297"/>
      <c r="BK16" s="1297"/>
      <c r="BL16" s="1297"/>
      <c r="BM16" s="1297"/>
      <c r="BN16" s="1297"/>
      <c r="BO16" s="1297"/>
      <c r="BP16" s="1297"/>
      <c r="BQ16" s="1297"/>
      <c r="BR16" s="1297"/>
      <c r="BS16" s="1297"/>
      <c r="BT16" s="1297"/>
      <c r="BU16" s="1297"/>
      <c r="BV16" s="1297"/>
      <c r="BW16" s="1297"/>
      <c r="BX16" s="1297"/>
      <c r="BY16" s="1297"/>
      <c r="BZ16" s="1297"/>
      <c r="CA16" s="1297"/>
      <c r="CB16" s="1297"/>
      <c r="CC16" s="1297"/>
      <c r="CD16" s="1297"/>
      <c r="CE16" s="1297"/>
      <c r="CF16" s="1297"/>
      <c r="CG16" s="1297"/>
      <c r="CH16" s="1297"/>
      <c r="CI16" s="1297"/>
      <c r="CJ16" s="1297"/>
      <c r="CK16" s="1297"/>
      <c r="CL16" s="1297"/>
      <c r="CM16" s="1297"/>
      <c r="CN16" s="1297"/>
      <c r="CO16" s="1297"/>
      <c r="CP16" s="1297"/>
      <c r="CQ16" s="1297"/>
      <c r="CR16" s="1297"/>
      <c r="CS16" s="1297"/>
      <c r="CT16" s="1297"/>
      <c r="CU16" s="1297"/>
      <c r="CV16" s="1297"/>
      <c r="CW16" s="1297"/>
      <c r="CX16" s="1297"/>
      <c r="CY16" s="1297"/>
      <c r="CZ16" s="1297"/>
      <c r="DA16" s="1297"/>
      <c r="DB16" s="1297"/>
      <c r="DC16" s="1297"/>
      <c r="DD16" s="1297"/>
      <c r="DE16" s="1297"/>
    </row>
    <row r="17" spans="1:109" s="262" customFormat="1" ht="13" x14ac:dyDescent="0.2">
      <c r="A17" s="1241"/>
      <c r="B17" s="1297"/>
      <c r="C17" s="1297"/>
      <c r="D17" s="1297"/>
      <c r="E17" s="1297"/>
      <c r="F17" s="1297"/>
      <c r="G17" s="1297"/>
      <c r="H17" s="1297"/>
      <c r="I17" s="1297"/>
      <c r="J17" s="1297"/>
      <c r="K17" s="1297"/>
      <c r="L17" s="1297"/>
      <c r="M17" s="1297"/>
      <c r="N17" s="1297"/>
      <c r="O17" s="1297"/>
      <c r="P17" s="1297"/>
      <c r="Q17" s="1297"/>
      <c r="R17" s="1297"/>
      <c r="S17" s="1297"/>
      <c r="T17" s="1297"/>
      <c r="U17" s="1297"/>
      <c r="V17" s="1297"/>
      <c r="W17" s="1297"/>
      <c r="X17" s="1297"/>
      <c r="Y17" s="1297"/>
      <c r="Z17" s="1297"/>
      <c r="AA17" s="1297"/>
      <c r="AB17" s="1297"/>
      <c r="AC17" s="1297"/>
      <c r="AD17" s="1297"/>
      <c r="AE17" s="1297"/>
      <c r="AF17" s="1297"/>
      <c r="AG17" s="1297"/>
      <c r="AH17" s="1297"/>
      <c r="AI17" s="1297"/>
      <c r="AJ17" s="1297"/>
      <c r="AK17" s="1297"/>
      <c r="AL17" s="1297"/>
      <c r="AM17" s="1297"/>
      <c r="AN17" s="1297"/>
      <c r="AO17" s="1297"/>
      <c r="AP17" s="1297"/>
      <c r="AQ17" s="1297"/>
      <c r="AR17" s="1297"/>
      <c r="AS17" s="1297"/>
      <c r="AT17" s="1297"/>
      <c r="AU17" s="1297"/>
      <c r="AV17" s="1297"/>
      <c r="AW17" s="1297"/>
      <c r="AX17" s="1297"/>
      <c r="AY17" s="1297"/>
      <c r="AZ17" s="1297"/>
      <c r="BA17" s="1297"/>
      <c r="BB17" s="1297"/>
      <c r="BC17" s="1297"/>
      <c r="BD17" s="1297"/>
      <c r="BE17" s="1297"/>
      <c r="BF17" s="1297"/>
      <c r="BG17" s="1297"/>
      <c r="BH17" s="1297"/>
      <c r="BI17" s="1297"/>
      <c r="BJ17" s="1297"/>
      <c r="BK17" s="1297"/>
      <c r="BL17" s="1297"/>
      <c r="BM17" s="1297"/>
      <c r="BN17" s="1297"/>
      <c r="BO17" s="1297"/>
      <c r="BP17" s="1297"/>
      <c r="BQ17" s="1297"/>
      <c r="BR17" s="1297"/>
      <c r="BS17" s="1297"/>
      <c r="BT17" s="1297"/>
      <c r="BU17" s="1297"/>
      <c r="BV17" s="1297"/>
      <c r="BW17" s="1297"/>
      <c r="BX17" s="1297"/>
      <c r="BY17" s="1297"/>
      <c r="BZ17" s="1297"/>
      <c r="CA17" s="1297"/>
      <c r="CB17" s="1297"/>
      <c r="CC17" s="1297"/>
      <c r="CD17" s="1297"/>
      <c r="CE17" s="1297"/>
      <c r="CF17" s="1297"/>
      <c r="CG17" s="1297"/>
      <c r="CH17" s="1297"/>
      <c r="CI17" s="1297"/>
      <c r="CJ17" s="1297"/>
      <c r="CK17" s="1297"/>
      <c r="CL17" s="1297"/>
      <c r="CM17" s="1297"/>
      <c r="CN17" s="1297"/>
      <c r="CO17" s="1297"/>
      <c r="CP17" s="1297"/>
      <c r="CQ17" s="1297"/>
      <c r="CR17" s="1297"/>
      <c r="CS17" s="1297"/>
      <c r="CT17" s="1297"/>
      <c r="CU17" s="1297"/>
      <c r="CV17" s="1297"/>
      <c r="CW17" s="1297"/>
      <c r="CX17" s="1297"/>
      <c r="CY17" s="1297"/>
      <c r="CZ17" s="1297"/>
      <c r="DA17" s="1297"/>
      <c r="DB17" s="1297"/>
      <c r="DC17" s="1297"/>
      <c r="DD17" s="1297"/>
      <c r="DE17" s="1297"/>
    </row>
    <row r="18" spans="1:109" s="262" customFormat="1" ht="13" x14ac:dyDescent="0.2">
      <c r="A18" s="1241"/>
      <c r="B18" s="1297"/>
      <c r="C18" s="1297"/>
      <c r="D18" s="1297"/>
      <c r="E18" s="1297"/>
      <c r="F18" s="1297"/>
      <c r="G18" s="1297"/>
      <c r="H18" s="1297"/>
      <c r="I18" s="1297"/>
      <c r="J18" s="1297"/>
      <c r="K18" s="1297"/>
      <c r="L18" s="1297"/>
      <c r="M18" s="1297"/>
      <c r="N18" s="1297"/>
      <c r="O18" s="1297"/>
      <c r="P18" s="1297"/>
      <c r="Q18" s="1297"/>
      <c r="R18" s="1297"/>
      <c r="S18" s="1297"/>
      <c r="T18" s="1297"/>
      <c r="U18" s="1297"/>
      <c r="V18" s="1297"/>
      <c r="W18" s="1297"/>
      <c r="X18" s="1297"/>
      <c r="Y18" s="1297"/>
      <c r="Z18" s="1297"/>
      <c r="AA18" s="1297"/>
      <c r="AB18" s="1297"/>
      <c r="AC18" s="1297"/>
      <c r="AD18" s="1297"/>
      <c r="AE18" s="1297"/>
      <c r="AF18" s="1297"/>
      <c r="AG18" s="1297"/>
      <c r="AH18" s="1297"/>
      <c r="AI18" s="1297"/>
      <c r="AJ18" s="1297"/>
      <c r="AK18" s="1297"/>
      <c r="AL18" s="1297"/>
      <c r="AM18" s="1297"/>
      <c r="AN18" s="1297"/>
      <c r="AO18" s="1297"/>
      <c r="AP18" s="1297"/>
      <c r="AQ18" s="1297"/>
      <c r="AR18" s="1297"/>
      <c r="AS18" s="1297"/>
      <c r="AT18" s="1297"/>
      <c r="AU18" s="1297"/>
      <c r="AV18" s="1297"/>
      <c r="AW18" s="1297"/>
      <c r="AX18" s="1297"/>
      <c r="AY18" s="1297"/>
      <c r="AZ18" s="1297"/>
      <c r="BA18" s="1297"/>
      <c r="BB18" s="1297"/>
      <c r="BC18" s="1297"/>
      <c r="BD18" s="1297"/>
      <c r="BE18" s="1297"/>
      <c r="BF18" s="1297"/>
      <c r="BG18" s="1297"/>
      <c r="BH18" s="1297"/>
      <c r="BI18" s="1297"/>
      <c r="BJ18" s="1297"/>
      <c r="BK18" s="1297"/>
      <c r="BL18" s="1297"/>
      <c r="BM18" s="1297"/>
      <c r="BN18" s="1297"/>
      <c r="BO18" s="1297"/>
      <c r="BP18" s="1297"/>
      <c r="BQ18" s="1297"/>
      <c r="BR18" s="1297"/>
      <c r="BS18" s="1297"/>
      <c r="BT18" s="1297"/>
      <c r="BU18" s="1297"/>
      <c r="BV18" s="1297"/>
      <c r="BW18" s="1297"/>
      <c r="BX18" s="1297"/>
      <c r="BY18" s="1297"/>
      <c r="BZ18" s="1297"/>
      <c r="CA18" s="1297"/>
      <c r="CB18" s="1297"/>
      <c r="CC18" s="1297"/>
      <c r="CD18" s="1297"/>
      <c r="CE18" s="1297"/>
      <c r="CF18" s="1297"/>
      <c r="CG18" s="1297"/>
      <c r="CH18" s="1297"/>
      <c r="CI18" s="1297"/>
      <c r="CJ18" s="1297"/>
      <c r="CK18" s="1297"/>
      <c r="CL18" s="1297"/>
      <c r="CM18" s="1297"/>
      <c r="CN18" s="1297"/>
      <c r="CO18" s="1297"/>
      <c r="CP18" s="1297"/>
      <c r="CQ18" s="1297"/>
      <c r="CR18" s="1297"/>
      <c r="CS18" s="1297"/>
      <c r="CT18" s="1297"/>
      <c r="CU18" s="1297"/>
      <c r="CV18" s="1297"/>
      <c r="CW18" s="1297"/>
      <c r="CX18" s="1297"/>
      <c r="CY18" s="1297"/>
      <c r="CZ18" s="1297"/>
      <c r="DA18" s="1297"/>
      <c r="DB18" s="1297"/>
      <c r="DC18" s="1297"/>
      <c r="DD18" s="1297"/>
      <c r="DE18" s="1297"/>
    </row>
    <row r="19" spans="1:109" ht="13" x14ac:dyDescent="0.2">
      <c r="DD19" s="1241"/>
      <c r="DE19" s="1241"/>
    </row>
    <row r="20" spans="1:109" ht="13" x14ac:dyDescent="0.2">
      <c r="DD20" s="1241"/>
      <c r="DE20" s="1241"/>
    </row>
    <row r="21" spans="1:109" ht="17.25" customHeight="1" x14ac:dyDescent="0.2">
      <c r="B21" s="1296"/>
      <c r="C21" s="1293"/>
      <c r="D21" s="1293"/>
      <c r="E21" s="1293"/>
      <c r="F21" s="1293"/>
      <c r="G21" s="1293"/>
      <c r="H21" s="1293"/>
      <c r="I21" s="1293"/>
      <c r="J21" s="1293"/>
      <c r="K21" s="1293"/>
      <c r="L21" s="1293"/>
      <c r="M21" s="1293"/>
      <c r="N21" s="1295"/>
      <c r="O21" s="1293"/>
      <c r="P21" s="1293"/>
      <c r="Q21" s="1293"/>
      <c r="R21" s="1293"/>
      <c r="S21" s="1293"/>
      <c r="T21" s="1293"/>
      <c r="U21" s="1293"/>
      <c r="V21" s="1293"/>
      <c r="W21" s="1293"/>
      <c r="X21" s="1293"/>
      <c r="Y21" s="1293"/>
      <c r="Z21" s="1293"/>
      <c r="AA21" s="1293"/>
      <c r="AB21" s="1293"/>
      <c r="AC21" s="1293"/>
      <c r="AD21" s="1293"/>
      <c r="AE21" s="1293"/>
      <c r="AF21" s="1293"/>
      <c r="AG21" s="1293"/>
      <c r="AH21" s="1293"/>
      <c r="AI21" s="1293"/>
      <c r="AJ21" s="1293"/>
      <c r="AK21" s="1293"/>
      <c r="AL21" s="1293"/>
      <c r="AM21" s="1293"/>
      <c r="AN21" s="1293"/>
      <c r="AO21" s="1293"/>
      <c r="AP21" s="1293"/>
      <c r="AQ21" s="1293"/>
      <c r="AR21" s="1293"/>
      <c r="AS21" s="1293"/>
      <c r="AT21" s="1295"/>
      <c r="AU21" s="1293"/>
      <c r="AV21" s="1293"/>
      <c r="AW21" s="1293"/>
      <c r="AX21" s="1293"/>
      <c r="AY21" s="1293"/>
      <c r="AZ21" s="1293"/>
      <c r="BA21" s="1293"/>
      <c r="BB21" s="1293"/>
      <c r="BC21" s="1293"/>
      <c r="BD21" s="1293"/>
      <c r="BE21" s="1293"/>
      <c r="BF21" s="1295"/>
      <c r="BG21" s="1293"/>
      <c r="BH21" s="1293"/>
      <c r="BI21" s="1293"/>
      <c r="BJ21" s="1293"/>
      <c r="BK21" s="1293"/>
      <c r="BL21" s="1293"/>
      <c r="BM21" s="1293"/>
      <c r="BN21" s="1293"/>
      <c r="BO21" s="1293"/>
      <c r="BP21" s="1293"/>
      <c r="BQ21" s="1293"/>
      <c r="BR21" s="1295"/>
      <c r="BS21" s="1293"/>
      <c r="BT21" s="1293"/>
      <c r="BU21" s="1293"/>
      <c r="BV21" s="1293"/>
      <c r="BW21" s="1293"/>
      <c r="BX21" s="1293"/>
      <c r="BY21" s="1293"/>
      <c r="BZ21" s="1293"/>
      <c r="CA21" s="1293"/>
      <c r="CB21" s="1293"/>
      <c r="CC21" s="1293"/>
      <c r="CD21" s="1295"/>
      <c r="CE21" s="1293"/>
      <c r="CF21" s="1293"/>
      <c r="CG21" s="1293"/>
      <c r="CH21" s="1293"/>
      <c r="CI21" s="1293"/>
      <c r="CJ21" s="1293"/>
      <c r="CK21" s="1293"/>
      <c r="CL21" s="1293"/>
      <c r="CM21" s="1293"/>
      <c r="CN21" s="1293"/>
      <c r="CO21" s="1293"/>
      <c r="CP21" s="1295"/>
      <c r="CQ21" s="1293"/>
      <c r="CR21" s="1293"/>
      <c r="CS21" s="1293"/>
      <c r="CT21" s="1293"/>
      <c r="CU21" s="1293"/>
      <c r="CV21" s="1293"/>
      <c r="CW21" s="1293"/>
      <c r="CX21" s="1293"/>
      <c r="CY21" s="1293"/>
      <c r="CZ21" s="1293"/>
      <c r="DA21" s="1293"/>
      <c r="DB21" s="1295"/>
      <c r="DC21" s="1293"/>
      <c r="DD21" s="1292"/>
      <c r="DE21" s="1241"/>
    </row>
    <row r="22" spans="1:109" ht="17.25" customHeight="1" x14ac:dyDescent="0.2">
      <c r="B22" s="1242"/>
    </row>
    <row r="23" spans="1:109" ht="13" x14ac:dyDescent="0.2">
      <c r="B23" s="1242"/>
    </row>
    <row r="24" spans="1:109" ht="13" x14ac:dyDescent="0.2">
      <c r="B24" s="1242"/>
    </row>
    <row r="25" spans="1:109" ht="13" x14ac:dyDescent="0.2">
      <c r="B25" s="1242"/>
    </row>
    <row r="26" spans="1:109" ht="13" x14ac:dyDescent="0.2">
      <c r="B26" s="1242"/>
    </row>
    <row r="27" spans="1:109" ht="13" x14ac:dyDescent="0.2">
      <c r="B27" s="1242"/>
    </row>
    <row r="28" spans="1:109" ht="13" x14ac:dyDescent="0.2">
      <c r="B28" s="1242"/>
    </row>
    <row r="29" spans="1:109" ht="13" x14ac:dyDescent="0.2">
      <c r="B29" s="1242"/>
    </row>
    <row r="30" spans="1:109" ht="13" x14ac:dyDescent="0.2">
      <c r="B30" s="1242"/>
    </row>
    <row r="31" spans="1:109" ht="13" x14ac:dyDescent="0.2">
      <c r="B31" s="1242"/>
    </row>
    <row r="32" spans="1:109" ht="13" x14ac:dyDescent="0.2">
      <c r="B32" s="1242"/>
    </row>
    <row r="33" spans="2:109" ht="13" x14ac:dyDescent="0.2">
      <c r="B33" s="1242"/>
    </row>
    <row r="34" spans="2:109" ht="13" x14ac:dyDescent="0.2">
      <c r="B34" s="1242"/>
    </row>
    <row r="35" spans="2:109" ht="13" x14ac:dyDescent="0.2">
      <c r="B35" s="1242"/>
    </row>
    <row r="36" spans="2:109" ht="13" x14ac:dyDescent="0.2">
      <c r="B36" s="1242"/>
    </row>
    <row r="37" spans="2:109" ht="13" x14ac:dyDescent="0.2">
      <c r="B37" s="1242"/>
    </row>
    <row r="38" spans="2:109" ht="13" x14ac:dyDescent="0.2">
      <c r="B38" s="1242"/>
    </row>
    <row r="39" spans="2:109" ht="13"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 x14ac:dyDescent="0.2">
      <c r="B40" s="1282"/>
      <c r="DD40" s="1282"/>
      <c r="DE40" s="1241"/>
    </row>
    <row r="41" spans="2:109" ht="16.5" x14ac:dyDescent="0.2">
      <c r="B41" s="1294" t="s">
        <v>650</v>
      </c>
      <c r="C41" s="1293"/>
      <c r="D41" s="1293"/>
      <c r="E41" s="1293"/>
      <c r="F41" s="1293"/>
      <c r="G41" s="1293"/>
      <c r="H41" s="1293"/>
      <c r="I41" s="1293"/>
      <c r="J41" s="1293"/>
      <c r="K41" s="1293"/>
      <c r="L41" s="1293"/>
      <c r="M41" s="1293"/>
      <c r="N41" s="1293"/>
      <c r="O41" s="1293"/>
      <c r="P41" s="1293"/>
      <c r="Q41" s="1293"/>
      <c r="R41" s="1293"/>
      <c r="S41" s="1293"/>
      <c r="T41" s="1293"/>
      <c r="U41" s="1293"/>
      <c r="V41" s="1293"/>
      <c r="W41" s="1293"/>
      <c r="X41" s="1293"/>
      <c r="Y41" s="1293"/>
      <c r="Z41" s="1293"/>
      <c r="AA41" s="1293"/>
      <c r="AB41" s="1293"/>
      <c r="AC41" s="1293"/>
      <c r="AD41" s="1293"/>
      <c r="AE41" s="1293"/>
      <c r="AF41" s="1293"/>
      <c r="AG41" s="1293"/>
      <c r="AH41" s="1293"/>
      <c r="AI41" s="1293"/>
      <c r="AJ41" s="1293"/>
      <c r="AK41" s="1293"/>
      <c r="AL41" s="1293"/>
      <c r="AM41" s="1293"/>
      <c r="AN41" s="1293"/>
      <c r="AO41" s="1293"/>
      <c r="AP41" s="1293"/>
      <c r="AQ41" s="1293"/>
      <c r="AR41" s="1293"/>
      <c r="AS41" s="1293"/>
      <c r="AT41" s="1293"/>
      <c r="AU41" s="1293"/>
      <c r="AV41" s="1293"/>
      <c r="AW41" s="1293"/>
      <c r="AX41" s="1293"/>
      <c r="AY41" s="1293"/>
      <c r="AZ41" s="1293"/>
      <c r="BA41" s="1293"/>
      <c r="BB41" s="1293"/>
      <c r="BC41" s="1293"/>
      <c r="BD41" s="1293"/>
      <c r="BE41" s="1293"/>
      <c r="BF41" s="1293"/>
      <c r="BG41" s="1293"/>
      <c r="BH41" s="1293"/>
      <c r="BI41" s="1293"/>
      <c r="BJ41" s="1293"/>
      <c r="BK41" s="1293"/>
      <c r="BL41" s="1293"/>
      <c r="BM41" s="1293"/>
      <c r="BN41" s="1293"/>
      <c r="BO41" s="1293"/>
      <c r="BP41" s="1293"/>
      <c r="BQ41" s="1293"/>
      <c r="BR41" s="1293"/>
      <c r="BS41" s="1293"/>
      <c r="BT41" s="1293"/>
      <c r="BU41" s="1293"/>
      <c r="BV41" s="1293"/>
      <c r="BW41" s="1293"/>
      <c r="BX41" s="1293"/>
      <c r="BY41" s="1293"/>
      <c r="BZ41" s="1293"/>
      <c r="CA41" s="1293"/>
      <c r="CB41" s="1293"/>
      <c r="CC41" s="1293"/>
      <c r="CD41" s="1293"/>
      <c r="CE41" s="1293"/>
      <c r="CF41" s="1293"/>
      <c r="CG41" s="1293"/>
      <c r="CH41" s="1293"/>
      <c r="CI41" s="1293"/>
      <c r="CJ41" s="1293"/>
      <c r="CK41" s="1293"/>
      <c r="CL41" s="1293"/>
      <c r="CM41" s="1293"/>
      <c r="CN41" s="1293"/>
      <c r="CO41" s="1293"/>
      <c r="CP41" s="1293"/>
      <c r="CQ41" s="1293"/>
      <c r="CR41" s="1293"/>
      <c r="CS41" s="1293"/>
      <c r="CT41" s="1293"/>
      <c r="CU41" s="1293"/>
      <c r="CV41" s="1293"/>
      <c r="CW41" s="1293"/>
      <c r="CX41" s="1293"/>
      <c r="CY41" s="1293"/>
      <c r="CZ41" s="1293"/>
      <c r="DA41" s="1293"/>
      <c r="DB41" s="1293"/>
      <c r="DC41" s="1293"/>
      <c r="DD41" s="1292"/>
    </row>
    <row r="42" spans="2:109" ht="13" x14ac:dyDescent="0.2">
      <c r="B42" s="1242"/>
      <c r="G42" s="1278"/>
      <c r="I42" s="1277"/>
      <c r="J42" s="1277"/>
      <c r="K42" s="1277"/>
      <c r="AM42" s="1278"/>
      <c r="AN42" s="1278" t="s">
        <v>646</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2"/>
      <c r="AN43" s="1291" t="s">
        <v>649</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 x14ac:dyDescent="0.2">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 x14ac:dyDescent="0.2">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 x14ac:dyDescent="0.2">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 x14ac:dyDescent="0.2">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 x14ac:dyDescent="0.2">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 x14ac:dyDescent="0.2">
      <c r="B49" s="1242"/>
      <c r="AN49" s="1241" t="s">
        <v>644</v>
      </c>
    </row>
    <row r="50" spans="1:109" ht="13" x14ac:dyDescent="0.2">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582</v>
      </c>
      <c r="BQ50" s="1250"/>
      <c r="BR50" s="1250"/>
      <c r="BS50" s="1250"/>
      <c r="BT50" s="1250"/>
      <c r="BU50" s="1250"/>
      <c r="BV50" s="1250"/>
      <c r="BW50" s="1250"/>
      <c r="BX50" s="1250" t="s">
        <v>583</v>
      </c>
      <c r="BY50" s="1250"/>
      <c r="BZ50" s="1250"/>
      <c r="CA50" s="1250"/>
      <c r="CB50" s="1250"/>
      <c r="CC50" s="1250"/>
      <c r="CD50" s="1250"/>
      <c r="CE50" s="1250"/>
      <c r="CF50" s="1250" t="s">
        <v>584</v>
      </c>
      <c r="CG50" s="1250"/>
      <c r="CH50" s="1250"/>
      <c r="CI50" s="1250"/>
      <c r="CJ50" s="1250"/>
      <c r="CK50" s="1250"/>
      <c r="CL50" s="1250"/>
      <c r="CM50" s="1250"/>
      <c r="CN50" s="1250" t="s">
        <v>585</v>
      </c>
      <c r="CO50" s="1250"/>
      <c r="CP50" s="1250"/>
      <c r="CQ50" s="1250"/>
      <c r="CR50" s="1250"/>
      <c r="CS50" s="1250"/>
      <c r="CT50" s="1250"/>
      <c r="CU50" s="1250"/>
      <c r="CV50" s="1250" t="s">
        <v>586</v>
      </c>
      <c r="CW50" s="1250"/>
      <c r="CX50" s="1250"/>
      <c r="CY50" s="1250"/>
      <c r="CZ50" s="1250"/>
      <c r="DA50" s="1250"/>
      <c r="DB50" s="1250"/>
      <c r="DC50" s="1250"/>
    </row>
    <row r="51" spans="1:109" ht="13.5" customHeight="1" x14ac:dyDescent="0.2">
      <c r="B51" s="1242"/>
      <c r="G51" s="1257"/>
      <c r="H51" s="1257"/>
      <c r="I51" s="1290"/>
      <c r="J51" s="1290"/>
      <c r="K51" s="1256"/>
      <c r="L51" s="1256"/>
      <c r="M51" s="1256"/>
      <c r="N51" s="1256"/>
      <c r="AM51" s="1255"/>
      <c r="AN51" s="1249" t="s">
        <v>643</v>
      </c>
      <c r="AO51" s="1249"/>
      <c r="AP51" s="1249"/>
      <c r="AQ51" s="1249"/>
      <c r="AR51" s="1249"/>
      <c r="AS51" s="1249"/>
      <c r="AT51" s="1249"/>
      <c r="AU51" s="1249"/>
      <c r="AV51" s="1249"/>
      <c r="AW51" s="1249"/>
      <c r="AX51" s="1249"/>
      <c r="AY51" s="1249"/>
      <c r="AZ51" s="1249"/>
      <c r="BA51" s="1249"/>
      <c r="BB51" s="1249" t="s">
        <v>641</v>
      </c>
      <c r="BC51" s="1249"/>
      <c r="BD51" s="1249"/>
      <c r="BE51" s="1249"/>
      <c r="BF51" s="1249"/>
      <c r="BG51" s="1249"/>
      <c r="BH51" s="1249"/>
      <c r="BI51" s="1249"/>
      <c r="BJ51" s="1249"/>
      <c r="BK51" s="1249"/>
      <c r="BL51" s="1249"/>
      <c r="BM51" s="1249"/>
      <c r="BN51" s="1249"/>
      <c r="BO51" s="1249"/>
      <c r="BP51" s="1248">
        <v>199.6</v>
      </c>
      <c r="BQ51" s="1248"/>
      <c r="BR51" s="1248"/>
      <c r="BS51" s="1248"/>
      <c r="BT51" s="1248"/>
      <c r="BU51" s="1248"/>
      <c r="BV51" s="1248"/>
      <c r="BW51" s="1248"/>
      <c r="BX51" s="1248">
        <v>190.4</v>
      </c>
      <c r="BY51" s="1248"/>
      <c r="BZ51" s="1248"/>
      <c r="CA51" s="1248"/>
      <c r="CB51" s="1248"/>
      <c r="CC51" s="1248"/>
      <c r="CD51" s="1248"/>
      <c r="CE51" s="1248"/>
      <c r="CF51" s="1248">
        <v>183.7</v>
      </c>
      <c r="CG51" s="1248"/>
      <c r="CH51" s="1248"/>
      <c r="CI51" s="1248"/>
      <c r="CJ51" s="1248"/>
      <c r="CK51" s="1248"/>
      <c r="CL51" s="1248"/>
      <c r="CM51" s="1248"/>
      <c r="CN51" s="1248">
        <v>174.7</v>
      </c>
      <c r="CO51" s="1248"/>
      <c r="CP51" s="1248"/>
      <c r="CQ51" s="1248"/>
      <c r="CR51" s="1248"/>
      <c r="CS51" s="1248"/>
      <c r="CT51" s="1248"/>
      <c r="CU51" s="1248"/>
      <c r="CV51" s="1248">
        <v>158.9</v>
      </c>
      <c r="CW51" s="1248"/>
      <c r="CX51" s="1248"/>
      <c r="CY51" s="1248"/>
      <c r="CZ51" s="1248"/>
      <c r="DA51" s="1248"/>
      <c r="DB51" s="1248"/>
      <c r="DC51" s="1248"/>
    </row>
    <row r="52" spans="1:109" ht="13" x14ac:dyDescent="0.2">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 x14ac:dyDescent="0.2">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648</v>
      </c>
      <c r="BC53" s="1249"/>
      <c r="BD53" s="1249"/>
      <c r="BE53" s="1249"/>
      <c r="BF53" s="1249"/>
      <c r="BG53" s="1249"/>
      <c r="BH53" s="1249"/>
      <c r="BI53" s="1249"/>
      <c r="BJ53" s="1249"/>
      <c r="BK53" s="1249"/>
      <c r="BL53" s="1249"/>
      <c r="BM53" s="1249"/>
      <c r="BN53" s="1249"/>
      <c r="BO53" s="1249"/>
      <c r="BP53" s="1248">
        <v>63.7</v>
      </c>
      <c r="BQ53" s="1248"/>
      <c r="BR53" s="1248"/>
      <c r="BS53" s="1248"/>
      <c r="BT53" s="1248"/>
      <c r="BU53" s="1248"/>
      <c r="BV53" s="1248"/>
      <c r="BW53" s="1248"/>
      <c r="BX53" s="1248">
        <v>65</v>
      </c>
      <c r="BY53" s="1248"/>
      <c r="BZ53" s="1248"/>
      <c r="CA53" s="1248"/>
      <c r="CB53" s="1248"/>
      <c r="CC53" s="1248"/>
      <c r="CD53" s="1248"/>
      <c r="CE53" s="1248"/>
      <c r="CF53" s="1248">
        <v>66.400000000000006</v>
      </c>
      <c r="CG53" s="1248"/>
      <c r="CH53" s="1248"/>
      <c r="CI53" s="1248"/>
      <c r="CJ53" s="1248"/>
      <c r="CK53" s="1248"/>
      <c r="CL53" s="1248"/>
      <c r="CM53" s="1248"/>
      <c r="CN53" s="1248">
        <v>67.599999999999994</v>
      </c>
      <c r="CO53" s="1248"/>
      <c r="CP53" s="1248"/>
      <c r="CQ53" s="1248"/>
      <c r="CR53" s="1248"/>
      <c r="CS53" s="1248"/>
      <c r="CT53" s="1248"/>
      <c r="CU53" s="1248"/>
      <c r="CV53" s="1248">
        <v>68.400000000000006</v>
      </c>
      <c r="CW53" s="1248"/>
      <c r="CX53" s="1248"/>
      <c r="CY53" s="1248"/>
      <c r="CZ53" s="1248"/>
      <c r="DA53" s="1248"/>
      <c r="DB53" s="1248"/>
      <c r="DC53" s="1248"/>
    </row>
    <row r="54" spans="1:109" ht="13" x14ac:dyDescent="0.2">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 x14ac:dyDescent="0.2">
      <c r="A55" s="1277"/>
      <c r="B55" s="1242"/>
      <c r="G55" s="1253"/>
      <c r="H55" s="1253"/>
      <c r="I55" s="1253"/>
      <c r="J55" s="1253"/>
      <c r="K55" s="1256"/>
      <c r="L55" s="1256"/>
      <c r="M55" s="1256"/>
      <c r="N55" s="1256"/>
      <c r="AN55" s="1250" t="s">
        <v>642</v>
      </c>
      <c r="AO55" s="1250"/>
      <c r="AP55" s="1250"/>
      <c r="AQ55" s="1250"/>
      <c r="AR55" s="1250"/>
      <c r="AS55" s="1250"/>
      <c r="AT55" s="1250"/>
      <c r="AU55" s="1250"/>
      <c r="AV55" s="1250"/>
      <c r="AW55" s="1250"/>
      <c r="AX55" s="1250"/>
      <c r="AY55" s="1250"/>
      <c r="AZ55" s="1250"/>
      <c r="BA55" s="1250"/>
      <c r="BB55" s="1249" t="s">
        <v>641</v>
      </c>
      <c r="BC55" s="1249"/>
      <c r="BD55" s="1249"/>
      <c r="BE55" s="1249"/>
      <c r="BF55" s="1249"/>
      <c r="BG55" s="1249"/>
      <c r="BH55" s="1249"/>
      <c r="BI55" s="1249"/>
      <c r="BJ55" s="1249"/>
      <c r="BK55" s="1249"/>
      <c r="BL55" s="1249"/>
      <c r="BM55" s="1249"/>
      <c r="BN55" s="1249"/>
      <c r="BO55" s="1249"/>
      <c r="BP55" s="1248">
        <v>106</v>
      </c>
      <c r="BQ55" s="1248"/>
      <c r="BR55" s="1248"/>
      <c r="BS55" s="1248"/>
      <c r="BT55" s="1248"/>
      <c r="BU55" s="1248"/>
      <c r="BV55" s="1248"/>
      <c r="BW55" s="1248"/>
      <c r="BX55" s="1248">
        <v>97.6</v>
      </c>
      <c r="BY55" s="1248"/>
      <c r="BZ55" s="1248"/>
      <c r="CA55" s="1248"/>
      <c r="CB55" s="1248"/>
      <c r="CC55" s="1248"/>
      <c r="CD55" s="1248"/>
      <c r="CE55" s="1248"/>
      <c r="CF55" s="1248">
        <v>91.9</v>
      </c>
      <c r="CG55" s="1248"/>
      <c r="CH55" s="1248"/>
      <c r="CI55" s="1248"/>
      <c r="CJ55" s="1248"/>
      <c r="CK55" s="1248"/>
      <c r="CL55" s="1248"/>
      <c r="CM55" s="1248"/>
      <c r="CN55" s="1248">
        <v>86</v>
      </c>
      <c r="CO55" s="1248"/>
      <c r="CP55" s="1248"/>
      <c r="CQ55" s="1248"/>
      <c r="CR55" s="1248"/>
      <c r="CS55" s="1248"/>
      <c r="CT55" s="1248"/>
      <c r="CU55" s="1248"/>
      <c r="CV55" s="1248">
        <v>72.8</v>
      </c>
      <c r="CW55" s="1248"/>
      <c r="CX55" s="1248"/>
      <c r="CY55" s="1248"/>
      <c r="CZ55" s="1248"/>
      <c r="DA55" s="1248"/>
      <c r="DB55" s="1248"/>
      <c r="DC55" s="1248"/>
    </row>
    <row r="56" spans="1:109" ht="13" x14ac:dyDescent="0.2">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 x14ac:dyDescent="0.2">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648</v>
      </c>
      <c r="BC57" s="1249"/>
      <c r="BD57" s="1249"/>
      <c r="BE57" s="1249"/>
      <c r="BF57" s="1249"/>
      <c r="BG57" s="1249"/>
      <c r="BH57" s="1249"/>
      <c r="BI57" s="1249"/>
      <c r="BJ57" s="1249"/>
      <c r="BK57" s="1249"/>
      <c r="BL57" s="1249"/>
      <c r="BM57" s="1249"/>
      <c r="BN57" s="1249"/>
      <c r="BO57" s="1249"/>
      <c r="BP57" s="1248">
        <v>62</v>
      </c>
      <c r="BQ57" s="1248"/>
      <c r="BR57" s="1248"/>
      <c r="BS57" s="1248"/>
      <c r="BT57" s="1248"/>
      <c r="BU57" s="1248"/>
      <c r="BV57" s="1248"/>
      <c r="BW57" s="1248"/>
      <c r="BX57" s="1248">
        <v>62.9</v>
      </c>
      <c r="BY57" s="1248"/>
      <c r="BZ57" s="1248"/>
      <c r="CA57" s="1248"/>
      <c r="CB57" s="1248"/>
      <c r="CC57" s="1248"/>
      <c r="CD57" s="1248"/>
      <c r="CE57" s="1248"/>
      <c r="CF57" s="1248">
        <v>63.4</v>
      </c>
      <c r="CG57" s="1248"/>
      <c r="CH57" s="1248"/>
      <c r="CI57" s="1248"/>
      <c r="CJ57" s="1248"/>
      <c r="CK57" s="1248"/>
      <c r="CL57" s="1248"/>
      <c r="CM57" s="1248"/>
      <c r="CN57" s="1248">
        <v>64.3</v>
      </c>
      <c r="CO57" s="1248"/>
      <c r="CP57" s="1248"/>
      <c r="CQ57" s="1248"/>
      <c r="CR57" s="1248"/>
      <c r="CS57" s="1248"/>
      <c r="CT57" s="1248"/>
      <c r="CU57" s="1248"/>
      <c r="CV57" s="1248">
        <v>65.2</v>
      </c>
      <c r="CW57" s="1248"/>
      <c r="CX57" s="1248"/>
      <c r="CY57" s="1248"/>
      <c r="CZ57" s="1248"/>
      <c r="DA57" s="1248"/>
      <c r="DB57" s="1248"/>
      <c r="DC57" s="1248"/>
      <c r="DD57" s="1288"/>
      <c r="DE57" s="1283"/>
    </row>
    <row r="58" spans="1:109" s="1277" customFormat="1" ht="13" x14ac:dyDescent="0.2">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 x14ac:dyDescent="0.2">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 x14ac:dyDescent="0.2">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 x14ac:dyDescent="0.2">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6.5" x14ac:dyDescent="0.2">
      <c r="B63" s="1281" t="s">
        <v>647</v>
      </c>
    </row>
    <row r="64" spans="1:109" ht="13" x14ac:dyDescent="0.2">
      <c r="B64" s="1242"/>
      <c r="G64" s="1278"/>
      <c r="I64" s="1280"/>
      <c r="J64" s="1280"/>
      <c r="K64" s="1280"/>
      <c r="L64" s="1280"/>
      <c r="M64" s="1280"/>
      <c r="N64" s="1279"/>
      <c r="AM64" s="1278"/>
      <c r="AN64" s="1278" t="s">
        <v>646</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 x14ac:dyDescent="0.2">
      <c r="B65" s="1242"/>
      <c r="AN65" s="1276" t="s">
        <v>645</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 x14ac:dyDescent="0.2">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 x14ac:dyDescent="0.2">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 x14ac:dyDescent="0.2">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 x14ac:dyDescent="0.2">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 x14ac:dyDescent="0.2">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 x14ac:dyDescent="0.2">
      <c r="B71" s="1242"/>
      <c r="G71" s="1263"/>
      <c r="I71" s="1266"/>
      <c r="J71" s="1265"/>
      <c r="K71" s="1265"/>
      <c r="L71" s="1264"/>
      <c r="M71" s="1265"/>
      <c r="N71" s="1264"/>
      <c r="AM71" s="1263"/>
      <c r="AN71" s="1241" t="s">
        <v>644</v>
      </c>
    </row>
    <row r="72" spans="2:107" ht="13" x14ac:dyDescent="0.2">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582</v>
      </c>
      <c r="BQ72" s="1250"/>
      <c r="BR72" s="1250"/>
      <c r="BS72" s="1250"/>
      <c r="BT72" s="1250"/>
      <c r="BU72" s="1250"/>
      <c r="BV72" s="1250"/>
      <c r="BW72" s="1250"/>
      <c r="BX72" s="1250" t="s">
        <v>583</v>
      </c>
      <c r="BY72" s="1250"/>
      <c r="BZ72" s="1250"/>
      <c r="CA72" s="1250"/>
      <c r="CB72" s="1250"/>
      <c r="CC72" s="1250"/>
      <c r="CD72" s="1250"/>
      <c r="CE72" s="1250"/>
      <c r="CF72" s="1250" t="s">
        <v>584</v>
      </c>
      <c r="CG72" s="1250"/>
      <c r="CH72" s="1250"/>
      <c r="CI72" s="1250"/>
      <c r="CJ72" s="1250"/>
      <c r="CK72" s="1250"/>
      <c r="CL72" s="1250"/>
      <c r="CM72" s="1250"/>
      <c r="CN72" s="1250" t="s">
        <v>585</v>
      </c>
      <c r="CO72" s="1250"/>
      <c r="CP72" s="1250"/>
      <c r="CQ72" s="1250"/>
      <c r="CR72" s="1250"/>
      <c r="CS72" s="1250"/>
      <c r="CT72" s="1250"/>
      <c r="CU72" s="1250"/>
      <c r="CV72" s="1250" t="s">
        <v>586</v>
      </c>
      <c r="CW72" s="1250"/>
      <c r="CX72" s="1250"/>
      <c r="CY72" s="1250"/>
      <c r="CZ72" s="1250"/>
      <c r="DA72" s="1250"/>
      <c r="DB72" s="1250"/>
      <c r="DC72" s="1250"/>
    </row>
    <row r="73" spans="2:107" ht="13" x14ac:dyDescent="0.2">
      <c r="B73" s="1242"/>
      <c r="G73" s="1257"/>
      <c r="H73" s="1257"/>
      <c r="I73" s="1257"/>
      <c r="J73" s="1257"/>
      <c r="K73" s="1254"/>
      <c r="L73" s="1254"/>
      <c r="M73" s="1254"/>
      <c r="N73" s="1254"/>
      <c r="AM73" s="1255"/>
      <c r="AN73" s="1249" t="s">
        <v>643</v>
      </c>
      <c r="AO73" s="1249"/>
      <c r="AP73" s="1249"/>
      <c r="AQ73" s="1249"/>
      <c r="AR73" s="1249"/>
      <c r="AS73" s="1249"/>
      <c r="AT73" s="1249"/>
      <c r="AU73" s="1249"/>
      <c r="AV73" s="1249"/>
      <c r="AW73" s="1249"/>
      <c r="AX73" s="1249"/>
      <c r="AY73" s="1249"/>
      <c r="AZ73" s="1249"/>
      <c r="BA73" s="1249"/>
      <c r="BB73" s="1249" t="s">
        <v>641</v>
      </c>
      <c r="BC73" s="1249"/>
      <c r="BD73" s="1249"/>
      <c r="BE73" s="1249"/>
      <c r="BF73" s="1249"/>
      <c r="BG73" s="1249"/>
      <c r="BH73" s="1249"/>
      <c r="BI73" s="1249"/>
      <c r="BJ73" s="1249"/>
      <c r="BK73" s="1249"/>
      <c r="BL73" s="1249"/>
      <c r="BM73" s="1249"/>
      <c r="BN73" s="1249"/>
      <c r="BO73" s="1249"/>
      <c r="BP73" s="1248">
        <v>199.6</v>
      </c>
      <c r="BQ73" s="1248"/>
      <c r="BR73" s="1248"/>
      <c r="BS73" s="1248"/>
      <c r="BT73" s="1248"/>
      <c r="BU73" s="1248"/>
      <c r="BV73" s="1248"/>
      <c r="BW73" s="1248"/>
      <c r="BX73" s="1248">
        <v>190.4</v>
      </c>
      <c r="BY73" s="1248"/>
      <c r="BZ73" s="1248"/>
      <c r="CA73" s="1248"/>
      <c r="CB73" s="1248"/>
      <c r="CC73" s="1248"/>
      <c r="CD73" s="1248"/>
      <c r="CE73" s="1248"/>
      <c r="CF73" s="1248">
        <v>183.7</v>
      </c>
      <c r="CG73" s="1248"/>
      <c r="CH73" s="1248"/>
      <c r="CI73" s="1248"/>
      <c r="CJ73" s="1248"/>
      <c r="CK73" s="1248"/>
      <c r="CL73" s="1248"/>
      <c r="CM73" s="1248"/>
      <c r="CN73" s="1248">
        <v>174.7</v>
      </c>
      <c r="CO73" s="1248"/>
      <c r="CP73" s="1248"/>
      <c r="CQ73" s="1248"/>
      <c r="CR73" s="1248"/>
      <c r="CS73" s="1248"/>
      <c r="CT73" s="1248"/>
      <c r="CU73" s="1248"/>
      <c r="CV73" s="1248">
        <v>158.9</v>
      </c>
      <c r="CW73" s="1248"/>
      <c r="CX73" s="1248"/>
      <c r="CY73" s="1248"/>
      <c r="CZ73" s="1248"/>
      <c r="DA73" s="1248"/>
      <c r="DB73" s="1248"/>
      <c r="DC73" s="1248"/>
    </row>
    <row r="74" spans="2:107" ht="13" x14ac:dyDescent="0.2">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 x14ac:dyDescent="0.2">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640</v>
      </c>
      <c r="BC75" s="1249"/>
      <c r="BD75" s="1249"/>
      <c r="BE75" s="1249"/>
      <c r="BF75" s="1249"/>
      <c r="BG75" s="1249"/>
      <c r="BH75" s="1249"/>
      <c r="BI75" s="1249"/>
      <c r="BJ75" s="1249"/>
      <c r="BK75" s="1249"/>
      <c r="BL75" s="1249"/>
      <c r="BM75" s="1249"/>
      <c r="BN75" s="1249"/>
      <c r="BO75" s="1249"/>
      <c r="BP75" s="1248">
        <v>13.8</v>
      </c>
      <c r="BQ75" s="1248"/>
      <c r="BR75" s="1248"/>
      <c r="BS75" s="1248"/>
      <c r="BT75" s="1248"/>
      <c r="BU75" s="1248"/>
      <c r="BV75" s="1248"/>
      <c r="BW75" s="1248"/>
      <c r="BX75" s="1248">
        <v>13.1</v>
      </c>
      <c r="BY75" s="1248"/>
      <c r="BZ75" s="1248"/>
      <c r="CA75" s="1248"/>
      <c r="CB75" s="1248"/>
      <c r="CC75" s="1248"/>
      <c r="CD75" s="1248"/>
      <c r="CE75" s="1248"/>
      <c r="CF75" s="1248">
        <v>12.4</v>
      </c>
      <c r="CG75" s="1248"/>
      <c r="CH75" s="1248"/>
      <c r="CI75" s="1248"/>
      <c r="CJ75" s="1248"/>
      <c r="CK75" s="1248"/>
      <c r="CL75" s="1248"/>
      <c r="CM75" s="1248"/>
      <c r="CN75" s="1248">
        <v>11.7</v>
      </c>
      <c r="CO75" s="1248"/>
      <c r="CP75" s="1248"/>
      <c r="CQ75" s="1248"/>
      <c r="CR75" s="1248"/>
      <c r="CS75" s="1248"/>
      <c r="CT75" s="1248"/>
      <c r="CU75" s="1248"/>
      <c r="CV75" s="1248">
        <v>10.9</v>
      </c>
      <c r="CW75" s="1248"/>
      <c r="CX75" s="1248"/>
      <c r="CY75" s="1248"/>
      <c r="CZ75" s="1248"/>
      <c r="DA75" s="1248"/>
      <c r="DB75" s="1248"/>
      <c r="DC75" s="1248"/>
    </row>
    <row r="76" spans="2:107" ht="13" x14ac:dyDescent="0.2">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 x14ac:dyDescent="0.2">
      <c r="B77" s="1242"/>
      <c r="G77" s="1253"/>
      <c r="H77" s="1253"/>
      <c r="I77" s="1253"/>
      <c r="J77" s="1253"/>
      <c r="K77" s="1254"/>
      <c r="L77" s="1254"/>
      <c r="M77" s="1254"/>
      <c r="N77" s="1254"/>
      <c r="AN77" s="1250" t="s">
        <v>642</v>
      </c>
      <c r="AO77" s="1250"/>
      <c r="AP77" s="1250"/>
      <c r="AQ77" s="1250"/>
      <c r="AR77" s="1250"/>
      <c r="AS77" s="1250"/>
      <c r="AT77" s="1250"/>
      <c r="AU77" s="1250"/>
      <c r="AV77" s="1250"/>
      <c r="AW77" s="1250"/>
      <c r="AX77" s="1250"/>
      <c r="AY77" s="1250"/>
      <c r="AZ77" s="1250"/>
      <c r="BA77" s="1250"/>
      <c r="BB77" s="1249" t="s">
        <v>641</v>
      </c>
      <c r="BC77" s="1249"/>
      <c r="BD77" s="1249"/>
      <c r="BE77" s="1249"/>
      <c r="BF77" s="1249"/>
      <c r="BG77" s="1249"/>
      <c r="BH77" s="1249"/>
      <c r="BI77" s="1249"/>
      <c r="BJ77" s="1249"/>
      <c r="BK77" s="1249"/>
      <c r="BL77" s="1249"/>
      <c r="BM77" s="1249"/>
      <c r="BN77" s="1249"/>
      <c r="BO77" s="1249"/>
      <c r="BP77" s="1248">
        <v>106</v>
      </c>
      <c r="BQ77" s="1248"/>
      <c r="BR77" s="1248"/>
      <c r="BS77" s="1248"/>
      <c r="BT77" s="1248"/>
      <c r="BU77" s="1248"/>
      <c r="BV77" s="1248"/>
      <c r="BW77" s="1248"/>
      <c r="BX77" s="1248">
        <v>97.6</v>
      </c>
      <c r="BY77" s="1248"/>
      <c r="BZ77" s="1248"/>
      <c r="CA77" s="1248"/>
      <c r="CB77" s="1248"/>
      <c r="CC77" s="1248"/>
      <c r="CD77" s="1248"/>
      <c r="CE77" s="1248"/>
      <c r="CF77" s="1248">
        <v>91.9</v>
      </c>
      <c r="CG77" s="1248"/>
      <c r="CH77" s="1248"/>
      <c r="CI77" s="1248"/>
      <c r="CJ77" s="1248"/>
      <c r="CK77" s="1248"/>
      <c r="CL77" s="1248"/>
      <c r="CM77" s="1248"/>
      <c r="CN77" s="1248">
        <v>86</v>
      </c>
      <c r="CO77" s="1248"/>
      <c r="CP77" s="1248"/>
      <c r="CQ77" s="1248"/>
      <c r="CR77" s="1248"/>
      <c r="CS77" s="1248"/>
      <c r="CT77" s="1248"/>
      <c r="CU77" s="1248"/>
      <c r="CV77" s="1248">
        <v>72.8</v>
      </c>
      <c r="CW77" s="1248"/>
      <c r="CX77" s="1248"/>
      <c r="CY77" s="1248"/>
      <c r="CZ77" s="1248"/>
      <c r="DA77" s="1248"/>
      <c r="DB77" s="1248"/>
      <c r="DC77" s="1248"/>
    </row>
    <row r="78" spans="2:107" ht="13" x14ac:dyDescent="0.2">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 x14ac:dyDescent="0.2">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640</v>
      </c>
      <c r="BC79" s="1249"/>
      <c r="BD79" s="1249"/>
      <c r="BE79" s="1249"/>
      <c r="BF79" s="1249"/>
      <c r="BG79" s="1249"/>
      <c r="BH79" s="1249"/>
      <c r="BI79" s="1249"/>
      <c r="BJ79" s="1249"/>
      <c r="BK79" s="1249"/>
      <c r="BL79" s="1249"/>
      <c r="BM79" s="1249"/>
      <c r="BN79" s="1249"/>
      <c r="BO79" s="1249"/>
      <c r="BP79" s="1248">
        <v>9</v>
      </c>
      <c r="BQ79" s="1248"/>
      <c r="BR79" s="1248"/>
      <c r="BS79" s="1248"/>
      <c r="BT79" s="1248"/>
      <c r="BU79" s="1248"/>
      <c r="BV79" s="1248"/>
      <c r="BW79" s="1248"/>
      <c r="BX79" s="1248">
        <v>8</v>
      </c>
      <c r="BY79" s="1248"/>
      <c r="BZ79" s="1248"/>
      <c r="CA79" s="1248"/>
      <c r="CB79" s="1248"/>
      <c r="CC79" s="1248"/>
      <c r="CD79" s="1248"/>
      <c r="CE79" s="1248"/>
      <c r="CF79" s="1248">
        <v>7.3</v>
      </c>
      <c r="CG79" s="1248"/>
      <c r="CH79" s="1248"/>
      <c r="CI79" s="1248"/>
      <c r="CJ79" s="1248"/>
      <c r="CK79" s="1248"/>
      <c r="CL79" s="1248"/>
      <c r="CM79" s="1248"/>
      <c r="CN79" s="1248">
        <v>7.3</v>
      </c>
      <c r="CO79" s="1248"/>
      <c r="CP79" s="1248"/>
      <c r="CQ79" s="1248"/>
      <c r="CR79" s="1248"/>
      <c r="CS79" s="1248"/>
      <c r="CT79" s="1248"/>
      <c r="CU79" s="1248"/>
      <c r="CV79" s="1248">
        <v>7.1</v>
      </c>
      <c r="CW79" s="1248"/>
      <c r="CX79" s="1248"/>
      <c r="CY79" s="1248"/>
      <c r="CZ79" s="1248"/>
      <c r="DA79" s="1248"/>
      <c r="DB79" s="1248"/>
      <c r="DC79" s="1248"/>
    </row>
    <row r="80" spans="2:107" ht="13" x14ac:dyDescent="0.2">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 x14ac:dyDescent="0.2">
      <c r="B81" s="1242"/>
    </row>
    <row r="82" spans="2:109" ht="16.5" x14ac:dyDescent="0.2">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 x14ac:dyDescent="0.2">
      <c r="DD84" s="1241"/>
      <c r="DE84" s="1241"/>
    </row>
    <row r="85" spans="2:109" ht="13" x14ac:dyDescent="0.2">
      <c r="DD85" s="1241"/>
      <c r="DE85" s="1241"/>
    </row>
  </sheetData>
  <sheetProtection algorithmName="SHA-512" hashValue="PxTLN8xxWSDcUI7qY8/ZPh9GZoObmXnifL10CbPQ1oUBrSymldWdaYNBrTfCiKTdUy8+MRY0AuFEHAiHqRxbtg==" saltValue="d24i+6zi1OokMgq2mG2Q5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2E97B-03DA-4652-97EC-3E32D08CDED9}">
  <sheetPr>
    <pageSetUpPr fitToPage="1"/>
  </sheetPr>
  <dimension ref="A1:DR125"/>
  <sheetViews>
    <sheetView showGridLines="0" topLeftCell="A58" zoomScaleNormal="100" zoomScaleSheetLayoutView="70" workbookViewId="0">
      <selection activeCell="BF41" sqref="BF41"/>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529</v>
      </c>
    </row>
  </sheetData>
  <sheetProtection algorithmName="SHA-512" hashValue="6XxkPHBXQ6kM99irTeC9zgzQ06UXM7IPtYrGTvQnttA286zZ+0j2Mo8+wuvuS9rdF+VkKk/GUrZU7wFvzvIz8g==" saltValue="X2TDoli7pamFhoEN6HRZJ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75DE1-C837-421D-ACCF-BD305B1FF456}">
  <sheetPr>
    <pageSetUpPr fitToPage="1"/>
  </sheetPr>
  <dimension ref="A1:DR125"/>
  <sheetViews>
    <sheetView showGridLines="0" topLeftCell="A61" zoomScaleNormal="100" zoomScaleSheetLayoutView="55" workbookViewId="0">
      <selection activeCell="BF41" sqref="BF41"/>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529</v>
      </c>
    </row>
  </sheetData>
  <sheetProtection algorithmName="SHA-512" hashValue="eUBriwQ00RuZ3Vp9YS9TT2V+fxFRfw2AvfrNaVc9c9B8HS8VkO/ikCXb2XuBNDuJxabrR7gkyau7m09kBGOzfw==" saltValue="A4VkS/4dwsWVqRjAtO39r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579</v>
      </c>
      <c r="G2" s="148"/>
      <c r="H2" s="149"/>
    </row>
    <row r="3" spans="1:8" x14ac:dyDescent="0.2">
      <c r="A3" s="145" t="s">
        <v>572</v>
      </c>
      <c r="B3" s="150"/>
      <c r="C3" s="151"/>
      <c r="D3" s="152">
        <v>45981</v>
      </c>
      <c r="E3" s="153"/>
      <c r="F3" s="154">
        <v>52897</v>
      </c>
      <c r="G3" s="155"/>
      <c r="H3" s="156"/>
    </row>
    <row r="4" spans="1:8" x14ac:dyDescent="0.2">
      <c r="A4" s="157"/>
      <c r="B4" s="158"/>
      <c r="C4" s="159"/>
      <c r="D4" s="160">
        <v>26210</v>
      </c>
      <c r="E4" s="161"/>
      <c r="F4" s="162">
        <v>27013</v>
      </c>
      <c r="G4" s="163"/>
      <c r="H4" s="164"/>
    </row>
    <row r="5" spans="1:8" x14ac:dyDescent="0.2">
      <c r="A5" s="145" t="s">
        <v>574</v>
      </c>
      <c r="B5" s="150"/>
      <c r="C5" s="151"/>
      <c r="D5" s="152">
        <v>43805</v>
      </c>
      <c r="E5" s="153"/>
      <c r="F5" s="154">
        <v>54945</v>
      </c>
      <c r="G5" s="155"/>
      <c r="H5" s="156"/>
    </row>
    <row r="6" spans="1:8" x14ac:dyDescent="0.2">
      <c r="A6" s="157"/>
      <c r="B6" s="158"/>
      <c r="C6" s="159"/>
      <c r="D6" s="160">
        <v>25261</v>
      </c>
      <c r="E6" s="161"/>
      <c r="F6" s="162">
        <v>29293</v>
      </c>
      <c r="G6" s="163"/>
      <c r="H6" s="164"/>
    </row>
    <row r="7" spans="1:8" x14ac:dyDescent="0.2">
      <c r="A7" s="145" t="s">
        <v>575</v>
      </c>
      <c r="B7" s="150"/>
      <c r="C7" s="151"/>
      <c r="D7" s="152">
        <v>49197</v>
      </c>
      <c r="E7" s="153"/>
      <c r="F7" s="154">
        <v>57132</v>
      </c>
      <c r="G7" s="155"/>
      <c r="H7" s="156"/>
    </row>
    <row r="8" spans="1:8" x14ac:dyDescent="0.2">
      <c r="A8" s="157"/>
      <c r="B8" s="158"/>
      <c r="C8" s="159"/>
      <c r="D8" s="160">
        <v>28614</v>
      </c>
      <c r="E8" s="161"/>
      <c r="F8" s="162">
        <v>30126</v>
      </c>
      <c r="G8" s="163"/>
      <c r="H8" s="164"/>
    </row>
    <row r="9" spans="1:8" x14ac:dyDescent="0.2">
      <c r="A9" s="145" t="s">
        <v>576</v>
      </c>
      <c r="B9" s="150"/>
      <c r="C9" s="151"/>
      <c r="D9" s="152">
        <v>56753</v>
      </c>
      <c r="E9" s="153"/>
      <c r="F9" s="154">
        <v>58766</v>
      </c>
      <c r="G9" s="155"/>
      <c r="H9" s="156"/>
    </row>
    <row r="10" spans="1:8" x14ac:dyDescent="0.2">
      <c r="A10" s="157"/>
      <c r="B10" s="158"/>
      <c r="C10" s="159"/>
      <c r="D10" s="160">
        <v>31579</v>
      </c>
      <c r="E10" s="161"/>
      <c r="F10" s="162">
        <v>29363</v>
      </c>
      <c r="G10" s="163"/>
      <c r="H10" s="164"/>
    </row>
    <row r="11" spans="1:8" x14ac:dyDescent="0.2">
      <c r="A11" s="145" t="s">
        <v>577</v>
      </c>
      <c r="B11" s="150"/>
      <c r="C11" s="151"/>
      <c r="D11" s="152">
        <v>65599</v>
      </c>
      <c r="E11" s="153"/>
      <c r="F11" s="154">
        <v>62482</v>
      </c>
      <c r="G11" s="155"/>
      <c r="H11" s="156"/>
    </row>
    <row r="12" spans="1:8" x14ac:dyDescent="0.2">
      <c r="A12" s="157"/>
      <c r="B12" s="158"/>
      <c r="C12" s="165"/>
      <c r="D12" s="160">
        <v>33318</v>
      </c>
      <c r="E12" s="161"/>
      <c r="F12" s="162">
        <v>34626</v>
      </c>
      <c r="G12" s="163"/>
      <c r="H12" s="164"/>
    </row>
    <row r="13" spans="1:8" x14ac:dyDescent="0.2">
      <c r="A13" s="145"/>
      <c r="B13" s="150"/>
      <c r="C13" s="166"/>
      <c r="D13" s="167">
        <v>52267</v>
      </c>
      <c r="E13" s="168"/>
      <c r="F13" s="169">
        <v>57244</v>
      </c>
      <c r="G13" s="170"/>
      <c r="H13" s="156"/>
    </row>
    <row r="14" spans="1:8" x14ac:dyDescent="0.2">
      <c r="A14" s="157"/>
      <c r="B14" s="158"/>
      <c r="C14" s="159"/>
      <c r="D14" s="160">
        <v>28996</v>
      </c>
      <c r="E14" s="161"/>
      <c r="F14" s="162">
        <v>30084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0.77</v>
      </c>
      <c r="C19" s="171">
        <f>ROUND(VALUE(SUBSTITUTE(実質収支比率等に係る経年分析!G$48,"▲","-")),2)</f>
        <v>0.61</v>
      </c>
      <c r="D19" s="171">
        <f>ROUND(VALUE(SUBSTITUTE(実質収支比率等に係る経年分析!H$48,"▲","-")),2)</f>
        <v>0.66</v>
      </c>
      <c r="E19" s="171">
        <f>ROUND(VALUE(SUBSTITUTE(実質収支比率等に係る経年分析!I$48,"▲","-")),2)</f>
        <v>0.79</v>
      </c>
      <c r="F19" s="171">
        <f>ROUND(VALUE(SUBSTITUTE(実質収支比率等に係る経年分析!J$48,"▲","-")),2)</f>
        <v>0.84</v>
      </c>
    </row>
    <row r="20" spans="1:11" x14ac:dyDescent="0.2">
      <c r="A20" s="171" t="s">
        <v>55</v>
      </c>
      <c r="B20" s="171">
        <f>ROUND(VALUE(SUBSTITUTE(実質収支比率等に係る経年分析!F$47,"▲","-")),2)</f>
        <v>1.28</v>
      </c>
      <c r="C20" s="171">
        <f>ROUND(VALUE(SUBSTITUTE(実質収支比率等に係る経年分析!G$47,"▲","-")),2)</f>
        <v>1.05</v>
      </c>
      <c r="D20" s="171">
        <f>ROUND(VALUE(SUBSTITUTE(実質収支比率等に係る経年分析!H$47,"▲","-")),2)</f>
        <v>1.21</v>
      </c>
      <c r="E20" s="171">
        <f>ROUND(VALUE(SUBSTITUTE(実質収支比率等に係る経年分析!I$47,"▲","-")),2)</f>
        <v>1.46</v>
      </c>
      <c r="F20" s="171">
        <f>ROUND(VALUE(SUBSTITUTE(実質収支比率等に係る経年分析!J$47,"▲","-")),2)</f>
        <v>3.35</v>
      </c>
    </row>
    <row r="21" spans="1:11" x14ac:dyDescent="0.2">
      <c r="A21" s="171" t="s">
        <v>56</v>
      </c>
      <c r="B21" s="171">
        <f>IF(ISNUMBER(VALUE(SUBSTITUTE(実質収支比率等に係る経年分析!F$49,"▲","-"))),ROUND(VALUE(SUBSTITUTE(実質収支比率等に係る経年分析!F$49,"▲","-")),2),NA())</f>
        <v>-0.13</v>
      </c>
      <c r="C21" s="171">
        <f>IF(ISNUMBER(VALUE(SUBSTITUTE(実質収支比率等に係る経年分析!G$49,"▲","-"))),ROUND(VALUE(SUBSTITUTE(実質収支比率等に係る経年分析!G$49,"▲","-")),2),NA())</f>
        <v>-0.37</v>
      </c>
      <c r="D21" s="171">
        <f>IF(ISNUMBER(VALUE(SUBSTITUTE(実質収支比率等に係る経年分析!H$49,"▲","-"))),ROUND(VALUE(SUBSTITUTE(実質収支比率等に係る経年分析!H$49,"▲","-")),2),NA())</f>
        <v>0.22</v>
      </c>
      <c r="E21" s="171">
        <f>IF(ISNUMBER(VALUE(SUBSTITUTE(実質収支比率等に係る経年分析!I$49,"▲","-"))),ROUND(VALUE(SUBSTITUTE(実質収支比率等に係る経年分析!I$49,"▲","-")),2),NA())</f>
        <v>0.42</v>
      </c>
      <c r="F21" s="171">
        <f>IF(ISNUMBER(VALUE(SUBSTITUTE(実質収支比率等に係る経年分析!J$49,"▲","-"))),ROUND(VALUE(SUBSTITUTE(実質収支比率等に係る経年分析!J$49,"▲","-")),2),NA())</f>
        <v>2.04</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2">
      <c r="A30" s="172" t="str">
        <f>IF(連結実質赤字比率に係る赤字・黒字の構成分析!C$40="",NA(),連結実質赤字比率に係る赤字・黒字の構成分析!C$40)</f>
        <v>開発事業特別会計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0.31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0.28999999999999998</v>
      </c>
    </row>
    <row r="31" spans="1:11" x14ac:dyDescent="0.2">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0.48</v>
      </c>
    </row>
    <row r="32" spans="1:11" x14ac:dyDescent="0.2">
      <c r="A32" s="172" t="str">
        <f>IF(連結実質赤字比率に係る赤字・黒字の構成分析!C$38="",NA(),連結実質赤字比率に係る赤字・黒字の構成分析!C$38)</f>
        <v>一般会計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0.55000000000000004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0.55000000000000004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0.55000000000000004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0.53</v>
      </c>
    </row>
    <row r="33" spans="1:16" x14ac:dyDescent="0.2">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0.54</v>
      </c>
    </row>
    <row r="34" spans="1:16" x14ac:dyDescent="0.2">
      <c r="A34" s="172" t="str">
        <f>IF(連結実質赤字比率に係る赤字・黒字の構成分析!C$36="",NA(),連結実質赤字比率に係る赤字・黒字の構成分析!C$36)</f>
        <v>競輪事業特別会計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0.23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0.61</v>
      </c>
    </row>
    <row r="35" spans="1:16" x14ac:dyDescent="0.2">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0.68</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2.94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3.09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3.06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68547</v>
      </c>
      <c r="E42" s="173"/>
      <c r="F42" s="173"/>
      <c r="G42" s="173">
        <f>'実質公債費比率（分子）の構造'!L$52</f>
        <v>67901</v>
      </c>
      <c r="H42" s="173"/>
      <c r="I42" s="173"/>
      <c r="J42" s="173">
        <f>'実質公債費比率（分子）の構造'!M$52</f>
        <v>67172</v>
      </c>
      <c r="K42" s="173"/>
      <c r="L42" s="173"/>
      <c r="M42" s="173">
        <f>'実質公債費比率（分子）の構造'!N$52</f>
        <v>65349</v>
      </c>
      <c r="N42" s="173"/>
      <c r="O42" s="173"/>
      <c r="P42" s="173">
        <f>'実質公債費比率（分子）の構造'!O$52</f>
        <v>65763</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335</v>
      </c>
      <c r="C44" s="173"/>
      <c r="D44" s="173"/>
      <c r="E44" s="173">
        <f>'実質公債費比率（分子）の構造'!L$50</f>
        <v>200</v>
      </c>
      <c r="F44" s="173"/>
      <c r="G44" s="173"/>
      <c r="H44" s="173">
        <f>'実質公債費比率（分子）の構造'!M$50</f>
        <v>140</v>
      </c>
      <c r="I44" s="173"/>
      <c r="J44" s="173"/>
      <c r="K44" s="173">
        <f>'実質公債費比率（分子）の構造'!N$50</f>
        <v>124</v>
      </c>
      <c r="L44" s="173"/>
      <c r="M44" s="173"/>
      <c r="N44" s="173">
        <f>'実質公債費比率（分子）の構造'!O$50</f>
        <v>128</v>
      </c>
      <c r="O44" s="173"/>
      <c r="P44" s="173"/>
    </row>
    <row r="45" spans="1:16" x14ac:dyDescent="0.2">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19895</v>
      </c>
      <c r="C46" s="173"/>
      <c r="D46" s="173"/>
      <c r="E46" s="173">
        <f>'実質公債費比率（分子）の構造'!L$48</f>
        <v>17985</v>
      </c>
      <c r="F46" s="173"/>
      <c r="G46" s="173"/>
      <c r="H46" s="173">
        <f>'実質公債費比率（分子）の構造'!M$48</f>
        <v>16339</v>
      </c>
      <c r="I46" s="173"/>
      <c r="J46" s="173"/>
      <c r="K46" s="173">
        <f>'実質公債費比率（分子）の構造'!N$48</f>
        <v>15672</v>
      </c>
      <c r="L46" s="173"/>
      <c r="M46" s="173"/>
      <c r="N46" s="173">
        <f>'実質公債費比率（分子）の構造'!O$48</f>
        <v>14438</v>
      </c>
      <c r="O46" s="173"/>
      <c r="P46" s="173"/>
    </row>
    <row r="47" spans="1:16" x14ac:dyDescent="0.2">
      <c r="A47" s="173" t="s">
        <v>68</v>
      </c>
      <c r="B47" s="173">
        <f>'実質公債費比率（分子）の構造'!K$47</f>
        <v>22639</v>
      </c>
      <c r="C47" s="173"/>
      <c r="D47" s="173"/>
      <c r="E47" s="173">
        <f>'実質公債費比率（分子）の構造'!L$47</f>
        <v>24974</v>
      </c>
      <c r="F47" s="173"/>
      <c r="G47" s="173"/>
      <c r="H47" s="173">
        <f>'実質公債費比率（分子）の構造'!M$47</f>
        <v>27246</v>
      </c>
      <c r="I47" s="173"/>
      <c r="J47" s="173"/>
      <c r="K47" s="173">
        <f>'実質公債費比率（分子）の構造'!N$47</f>
        <v>29495</v>
      </c>
      <c r="L47" s="173"/>
      <c r="M47" s="173"/>
      <c r="N47" s="173">
        <f>'実質公債費比率（分子）の構造'!O$47</f>
        <v>32979</v>
      </c>
      <c r="O47" s="173"/>
      <c r="P47" s="173"/>
    </row>
    <row r="48" spans="1:16" x14ac:dyDescent="0.2">
      <c r="A48" s="173" t="s">
        <v>69</v>
      </c>
      <c r="B48" s="173">
        <f>'実質公債費比率（分子）の構造'!K$46</f>
        <v>3680</v>
      </c>
      <c r="C48" s="173"/>
      <c r="D48" s="173"/>
      <c r="E48" s="173">
        <f>'実質公債費比率（分子）の構造'!L$46</f>
        <v>4592</v>
      </c>
      <c r="F48" s="173"/>
      <c r="G48" s="173"/>
      <c r="H48" s="173">
        <f>'実質公債費比率（分子）の構造'!M$46</f>
        <v>6055</v>
      </c>
      <c r="I48" s="173"/>
      <c r="J48" s="173"/>
      <c r="K48" s="173">
        <f>'実質公債費比率（分子）の構造'!N$46</f>
        <v>4299</v>
      </c>
      <c r="L48" s="173"/>
      <c r="M48" s="173"/>
      <c r="N48" s="173">
        <f>'実質公債費比率（分子）の構造'!O$46</f>
        <v>5772</v>
      </c>
      <c r="O48" s="173"/>
      <c r="P48" s="173"/>
    </row>
    <row r="49" spans="1:16" x14ac:dyDescent="0.2">
      <c r="A49" s="173" t="s">
        <v>70</v>
      </c>
      <c r="B49" s="173">
        <f>'実質公債費比率（分子）の構造'!K$45</f>
        <v>56802</v>
      </c>
      <c r="C49" s="173"/>
      <c r="D49" s="173"/>
      <c r="E49" s="173">
        <f>'実質公債費比率（分子）の構造'!L$45</f>
        <v>55445</v>
      </c>
      <c r="F49" s="173"/>
      <c r="G49" s="173"/>
      <c r="H49" s="173">
        <f>'実質公債費比率（分子）の構造'!M$45</f>
        <v>51526</v>
      </c>
      <c r="I49" s="173"/>
      <c r="J49" s="173"/>
      <c r="K49" s="173">
        <f>'実質公債費比率（分子）の構造'!N$45</f>
        <v>46326</v>
      </c>
      <c r="L49" s="173"/>
      <c r="M49" s="173"/>
      <c r="N49" s="173">
        <f>'実質公債費比率（分子）の構造'!O$45</f>
        <v>43137</v>
      </c>
      <c r="O49" s="173"/>
      <c r="P49" s="173"/>
    </row>
    <row r="50" spans="1:16" x14ac:dyDescent="0.2">
      <c r="A50" s="173" t="s">
        <v>71</v>
      </c>
      <c r="B50" s="173" t="e">
        <f>NA()</f>
        <v>#N/A</v>
      </c>
      <c r="C50" s="173">
        <f>IF(ISNUMBER('実質公債費比率（分子）の構造'!K$53),'実質公債費比率（分子）の構造'!K$53,NA())</f>
        <v>34804</v>
      </c>
      <c r="D50" s="173" t="e">
        <f>NA()</f>
        <v>#N/A</v>
      </c>
      <c r="E50" s="173" t="e">
        <f>NA()</f>
        <v>#N/A</v>
      </c>
      <c r="F50" s="173">
        <f>IF(ISNUMBER('実質公債費比率（分子）の構造'!L$53),'実質公債費比率（分子）の構造'!L$53,NA())</f>
        <v>35295</v>
      </c>
      <c r="G50" s="173" t="e">
        <f>NA()</f>
        <v>#N/A</v>
      </c>
      <c r="H50" s="173" t="e">
        <f>NA()</f>
        <v>#N/A</v>
      </c>
      <c r="I50" s="173">
        <f>IF(ISNUMBER('実質公債費比率（分子）の構造'!M$53),'実質公債費比率（分子）の構造'!M$53,NA())</f>
        <v>34134</v>
      </c>
      <c r="J50" s="173" t="e">
        <f>NA()</f>
        <v>#N/A</v>
      </c>
      <c r="K50" s="173" t="e">
        <f>NA()</f>
        <v>#N/A</v>
      </c>
      <c r="L50" s="173">
        <f>IF(ISNUMBER('実質公債費比率（分子）の構造'!N$53),'実質公債費比率（分子）の構造'!N$53,NA())</f>
        <v>30567</v>
      </c>
      <c r="M50" s="173" t="e">
        <f>NA()</f>
        <v>#N/A</v>
      </c>
      <c r="N50" s="173" t="e">
        <f>NA()</f>
        <v>#N/A</v>
      </c>
      <c r="O50" s="173">
        <f>IF(ISNUMBER('実質公債費比率（分子）の構造'!O$53),'実質公債費比率（分子）の構造'!O$53,NA())</f>
        <v>30691</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677756</v>
      </c>
      <c r="E56" s="172"/>
      <c r="F56" s="172"/>
      <c r="G56" s="172">
        <f>'将来負担比率（分子）の構造'!J$52</f>
        <v>691549</v>
      </c>
      <c r="H56" s="172"/>
      <c r="I56" s="172"/>
      <c r="J56" s="172">
        <f>'将来負担比率（分子）の構造'!K$52</f>
        <v>702185</v>
      </c>
      <c r="K56" s="172"/>
      <c r="L56" s="172"/>
      <c r="M56" s="172">
        <f>'将来負担比率（分子）の構造'!L$52</f>
        <v>714030</v>
      </c>
      <c r="N56" s="172"/>
      <c r="O56" s="172"/>
      <c r="P56" s="172">
        <f>'将来負担比率（分子）の構造'!M$52</f>
        <v>727648</v>
      </c>
    </row>
    <row r="57" spans="1:16" x14ac:dyDescent="0.2">
      <c r="A57" s="172" t="s">
        <v>42</v>
      </c>
      <c r="B57" s="172"/>
      <c r="C57" s="172"/>
      <c r="D57" s="172">
        <f>'将来負担比率（分子）の構造'!I$51</f>
        <v>189109</v>
      </c>
      <c r="E57" s="172"/>
      <c r="F57" s="172"/>
      <c r="G57" s="172">
        <f>'将来負担比率（分子）の構造'!J$51</f>
        <v>187329</v>
      </c>
      <c r="H57" s="172"/>
      <c r="I57" s="172"/>
      <c r="J57" s="172">
        <f>'将来負担比率（分子）の構造'!K$51</f>
        <v>182780</v>
      </c>
      <c r="K57" s="172"/>
      <c r="L57" s="172"/>
      <c r="M57" s="172">
        <f>'将来負担比率（分子）の構造'!L$51</f>
        <v>187933</v>
      </c>
      <c r="N57" s="172"/>
      <c r="O57" s="172"/>
      <c r="P57" s="172">
        <f>'将来負担比率（分子）の構造'!M$51</f>
        <v>191874</v>
      </c>
    </row>
    <row r="58" spans="1:16" x14ac:dyDescent="0.2">
      <c r="A58" s="172" t="s">
        <v>41</v>
      </c>
      <c r="B58" s="172"/>
      <c r="C58" s="172"/>
      <c r="D58" s="172">
        <f>'将来負担比率（分子）の構造'!I$50</f>
        <v>109482</v>
      </c>
      <c r="E58" s="172"/>
      <c r="F58" s="172"/>
      <c r="G58" s="172">
        <f>'将来負担比率（分子）の構造'!J$50</f>
        <v>96487</v>
      </c>
      <c r="H58" s="172"/>
      <c r="I58" s="172"/>
      <c r="J58" s="172">
        <f>'将来負担比率（分子）の構造'!K$50</f>
        <v>88806</v>
      </c>
      <c r="K58" s="172"/>
      <c r="L58" s="172"/>
      <c r="M58" s="172">
        <f>'将来負担比率（分子）の構造'!L$50</f>
        <v>97606</v>
      </c>
      <c r="N58" s="172"/>
      <c r="O58" s="172"/>
      <c r="P58" s="172">
        <f>'将来負担比率（分子）の構造'!M$50</f>
        <v>105496</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18273</v>
      </c>
      <c r="C61" s="172"/>
      <c r="D61" s="172"/>
      <c r="E61" s="172">
        <f>'将来負担比率（分子）の構造'!J$46</f>
        <v>17841</v>
      </c>
      <c r="F61" s="172"/>
      <c r="G61" s="172"/>
      <c r="H61" s="172">
        <f>'将来負担比率（分子）の構造'!K$46</f>
        <v>17720</v>
      </c>
      <c r="I61" s="172"/>
      <c r="J61" s="172"/>
      <c r="K61" s="172">
        <f>'将来負担比率（分子）の構造'!L$46</f>
        <v>22623</v>
      </c>
      <c r="L61" s="172"/>
      <c r="M61" s="172"/>
      <c r="N61" s="172">
        <f>'将来負担比率（分子）の構造'!M$46</f>
        <v>25855</v>
      </c>
      <c r="O61" s="172"/>
      <c r="P61" s="172"/>
    </row>
    <row r="62" spans="1:16" x14ac:dyDescent="0.2">
      <c r="A62" s="172" t="s">
        <v>35</v>
      </c>
      <c r="B62" s="172">
        <f>'将来負担比率（分子）の構造'!I$45</f>
        <v>102465</v>
      </c>
      <c r="C62" s="172"/>
      <c r="D62" s="172"/>
      <c r="E62" s="172">
        <f>'将来負担比率（分子）の構造'!J$45</f>
        <v>94559</v>
      </c>
      <c r="F62" s="172"/>
      <c r="G62" s="172"/>
      <c r="H62" s="172">
        <f>'将来負担比率（分子）の構造'!K$45</f>
        <v>90008</v>
      </c>
      <c r="I62" s="172"/>
      <c r="J62" s="172"/>
      <c r="K62" s="172">
        <f>'将来負担比率（分子）の構造'!L$45</f>
        <v>86475</v>
      </c>
      <c r="L62" s="172"/>
      <c r="M62" s="172"/>
      <c r="N62" s="172">
        <f>'将来負担比率（分子）の構造'!M$45</f>
        <v>82899</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266357</v>
      </c>
      <c r="C64" s="172"/>
      <c r="D64" s="172"/>
      <c r="E64" s="172">
        <f>'将来負担比率（分子）の構造'!J$43</f>
        <v>252380</v>
      </c>
      <c r="F64" s="172"/>
      <c r="G64" s="172"/>
      <c r="H64" s="172">
        <f>'将来負担比率（分子）の構造'!K$43</f>
        <v>234620</v>
      </c>
      <c r="I64" s="172"/>
      <c r="J64" s="172"/>
      <c r="K64" s="172">
        <f>'将来負担比率（分子）の構造'!L$43</f>
        <v>216249</v>
      </c>
      <c r="L64" s="172"/>
      <c r="M64" s="172"/>
      <c r="N64" s="172">
        <f>'将来負担比率（分子）の構造'!M$43</f>
        <v>205060</v>
      </c>
      <c r="O64" s="172"/>
      <c r="P64" s="172"/>
    </row>
    <row r="65" spans="1:16" x14ac:dyDescent="0.2">
      <c r="A65" s="172" t="s">
        <v>32</v>
      </c>
      <c r="B65" s="172">
        <f>'将来負担比率（分子）の構造'!I$42</f>
        <v>1208</v>
      </c>
      <c r="C65" s="172"/>
      <c r="D65" s="172"/>
      <c r="E65" s="172">
        <f>'将来負担比率（分子）の構造'!J$42</f>
        <v>1190</v>
      </c>
      <c r="F65" s="172"/>
      <c r="G65" s="172"/>
      <c r="H65" s="172">
        <f>'将来負担比率（分子）の構造'!K$42</f>
        <v>1066</v>
      </c>
      <c r="I65" s="172"/>
      <c r="J65" s="172"/>
      <c r="K65" s="172">
        <f>'将来負担比率（分子）の構造'!L$42</f>
        <v>1027</v>
      </c>
      <c r="L65" s="172"/>
      <c r="M65" s="172"/>
      <c r="N65" s="172">
        <f>'将来負担比率（分子）の構造'!M$42</f>
        <v>968</v>
      </c>
      <c r="O65" s="172"/>
      <c r="P65" s="172"/>
    </row>
    <row r="66" spans="1:16" x14ac:dyDescent="0.2">
      <c r="A66" s="172" t="s">
        <v>31</v>
      </c>
      <c r="B66" s="172">
        <f>'将来負担比率（分子）の構造'!I$41</f>
        <v>1142844</v>
      </c>
      <c r="C66" s="172"/>
      <c r="D66" s="172"/>
      <c r="E66" s="172">
        <f>'将来負担比率（分子）の構造'!J$41</f>
        <v>1142269</v>
      </c>
      <c r="F66" s="172"/>
      <c r="G66" s="172"/>
      <c r="H66" s="172">
        <f>'将来負担比率（分子）の構造'!K$41</f>
        <v>1145785</v>
      </c>
      <c r="I66" s="172"/>
      <c r="J66" s="172"/>
      <c r="K66" s="172">
        <f>'将来負担比率（分子）の構造'!L$41</f>
        <v>1178248</v>
      </c>
      <c r="L66" s="172"/>
      <c r="M66" s="172"/>
      <c r="N66" s="172">
        <f>'将来負担比率（分子）の構造'!M$41</f>
        <v>1195916</v>
      </c>
      <c r="O66" s="172"/>
      <c r="P66" s="172"/>
    </row>
    <row r="67" spans="1:16" x14ac:dyDescent="0.2">
      <c r="A67" s="172" t="s">
        <v>75</v>
      </c>
      <c r="B67" s="172" t="e">
        <f>NA()</f>
        <v>#N/A</v>
      </c>
      <c r="C67" s="172">
        <f>IF(ISNUMBER('将来負担比率（分子）の構造'!I$53), IF('将来負担比率（分子）の構造'!I$53 &lt; 0, 0, '将来負担比率（分子）の構造'!I$53), NA())</f>
        <v>554801</v>
      </c>
      <c r="D67" s="172" t="e">
        <f>NA()</f>
        <v>#N/A</v>
      </c>
      <c r="E67" s="172" t="e">
        <f>NA()</f>
        <v>#N/A</v>
      </c>
      <c r="F67" s="172">
        <f>IF(ISNUMBER('将来負担比率（分子）の構造'!J$53), IF('将来負担比率（分子）の構造'!J$53 &lt; 0, 0, '将来負担比率（分子）の構造'!J$53), NA())</f>
        <v>532875</v>
      </c>
      <c r="G67" s="172" t="e">
        <f>NA()</f>
        <v>#N/A</v>
      </c>
      <c r="H67" s="172" t="e">
        <f>NA()</f>
        <v>#N/A</v>
      </c>
      <c r="I67" s="172">
        <f>IF(ISNUMBER('将来負担比率（分子）の構造'!K$53), IF('将来負担比率（分子）の構造'!K$53 &lt; 0, 0, '将来負担比率（分子）の構造'!K$53), NA())</f>
        <v>515429</v>
      </c>
      <c r="J67" s="172" t="e">
        <f>NA()</f>
        <v>#N/A</v>
      </c>
      <c r="K67" s="172" t="e">
        <f>NA()</f>
        <v>#N/A</v>
      </c>
      <c r="L67" s="172">
        <f>IF(ISNUMBER('将来負担比率（分子）の構造'!L$53), IF('将来負担比率（分子）の構造'!L$53 &lt; 0, 0, '将来負担比率（分子）の構造'!L$53), NA())</f>
        <v>505055</v>
      </c>
      <c r="M67" s="172" t="e">
        <f>NA()</f>
        <v>#N/A</v>
      </c>
      <c r="N67" s="172" t="e">
        <f>NA()</f>
        <v>#N/A</v>
      </c>
      <c r="O67" s="172">
        <f>IF(ISNUMBER('将来負担比率（分子）の構造'!M$53), IF('将来負担比率（分子）の構造'!M$53 &lt; 0, 0, '将来負担比率（分子）の構造'!M$53), NA())</f>
        <v>485680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3984</v>
      </c>
      <c r="C72" s="176">
        <f>基金残高に係る経年分析!G55</f>
        <v>4902</v>
      </c>
      <c r="D72" s="176">
        <f>基金残高に係る経年分析!H55</f>
        <v>11818</v>
      </c>
    </row>
    <row r="73" spans="1:16" x14ac:dyDescent="0.2">
      <c r="A73" s="175" t="s">
        <v>78</v>
      </c>
      <c r="B73" s="176" t="str">
        <f>基金残高に係る経年分析!F56</f>
        <v>-</v>
      </c>
      <c r="C73" s="176" t="str">
        <f>基金残高に係る経年分析!G56</f>
        <v>-</v>
      </c>
      <c r="D73" s="176" t="str">
        <f>基金残高に係る経年分析!H56</f>
        <v>-</v>
      </c>
    </row>
    <row r="74" spans="1:16" x14ac:dyDescent="0.2">
      <c r="A74" s="175" t="s">
        <v>79</v>
      </c>
      <c r="B74" s="176">
        <f>基金残高に係る経年分析!F57</f>
        <v>6435</v>
      </c>
      <c r="C74" s="176">
        <f>基金残高に係る経年分析!G57</f>
        <v>8110</v>
      </c>
      <c r="D74" s="176">
        <f>基金残高に係る経年分析!H57</f>
        <v>9947</v>
      </c>
    </row>
  </sheetData>
  <sheetProtection algorithmName="SHA-512" hashValue="O8MOa/gi4riH7C2WqxVEjBjfkdGIeJ7QJJd+yvBEeV64SgFY4uwo1Mk3JaA0SY7Hawx6iCr5HotRAuM1jb/Rkg==" saltValue="WjrspqyiDKzQiguhr2hQ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215</v>
      </c>
      <c r="DI1" s="747"/>
      <c r="DJ1" s="747"/>
      <c r="DK1" s="747"/>
      <c r="DL1" s="747"/>
      <c r="DM1" s="747"/>
      <c r="DN1" s="748"/>
      <c r="DO1" s="212"/>
      <c r="DP1" s="746" t="s">
        <v>216</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8" t="s">
        <v>218</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219</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220</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221</v>
      </c>
      <c r="S4" s="689"/>
      <c r="T4" s="689"/>
      <c r="U4" s="689"/>
      <c r="V4" s="689"/>
      <c r="W4" s="689"/>
      <c r="X4" s="689"/>
      <c r="Y4" s="690"/>
      <c r="Z4" s="688" t="s">
        <v>222</v>
      </c>
      <c r="AA4" s="689"/>
      <c r="AB4" s="689"/>
      <c r="AC4" s="690"/>
      <c r="AD4" s="688" t="s">
        <v>223</v>
      </c>
      <c r="AE4" s="689"/>
      <c r="AF4" s="689"/>
      <c r="AG4" s="689"/>
      <c r="AH4" s="689"/>
      <c r="AI4" s="689"/>
      <c r="AJ4" s="689"/>
      <c r="AK4" s="690"/>
      <c r="AL4" s="688" t="s">
        <v>222</v>
      </c>
      <c r="AM4" s="689"/>
      <c r="AN4" s="689"/>
      <c r="AO4" s="690"/>
      <c r="AP4" s="749" t="s">
        <v>224</v>
      </c>
      <c r="AQ4" s="749"/>
      <c r="AR4" s="749"/>
      <c r="AS4" s="749"/>
      <c r="AT4" s="749"/>
      <c r="AU4" s="749"/>
      <c r="AV4" s="749"/>
      <c r="AW4" s="749"/>
      <c r="AX4" s="749"/>
      <c r="AY4" s="749"/>
      <c r="AZ4" s="749"/>
      <c r="BA4" s="749"/>
      <c r="BB4" s="749"/>
      <c r="BC4" s="749"/>
      <c r="BD4" s="749"/>
      <c r="BE4" s="749"/>
      <c r="BF4" s="749"/>
      <c r="BG4" s="749" t="s">
        <v>225</v>
      </c>
      <c r="BH4" s="749"/>
      <c r="BI4" s="749"/>
      <c r="BJ4" s="749"/>
      <c r="BK4" s="749"/>
      <c r="BL4" s="749"/>
      <c r="BM4" s="749"/>
      <c r="BN4" s="749"/>
      <c r="BO4" s="749" t="s">
        <v>222</v>
      </c>
      <c r="BP4" s="749"/>
      <c r="BQ4" s="749"/>
      <c r="BR4" s="749"/>
      <c r="BS4" s="749" t="s">
        <v>226</v>
      </c>
      <c r="BT4" s="749"/>
      <c r="BU4" s="749"/>
      <c r="BV4" s="749"/>
      <c r="BW4" s="749"/>
      <c r="BX4" s="749"/>
      <c r="BY4" s="749"/>
      <c r="BZ4" s="749"/>
      <c r="CA4" s="749"/>
      <c r="CB4" s="749"/>
      <c r="CD4" s="731" t="s">
        <v>227</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2">
      <c r="B5" s="696" t="s">
        <v>228</v>
      </c>
      <c r="C5" s="697"/>
      <c r="D5" s="697"/>
      <c r="E5" s="697"/>
      <c r="F5" s="697"/>
      <c r="G5" s="697"/>
      <c r="H5" s="697"/>
      <c r="I5" s="697"/>
      <c r="J5" s="697"/>
      <c r="K5" s="697"/>
      <c r="L5" s="697"/>
      <c r="M5" s="697"/>
      <c r="N5" s="697"/>
      <c r="O5" s="697"/>
      <c r="P5" s="697"/>
      <c r="Q5" s="698"/>
      <c r="R5" s="682">
        <v>236737915</v>
      </c>
      <c r="S5" s="683"/>
      <c r="T5" s="683"/>
      <c r="U5" s="683"/>
      <c r="V5" s="683"/>
      <c r="W5" s="683"/>
      <c r="X5" s="683"/>
      <c r="Y5" s="726"/>
      <c r="Z5" s="744">
        <v>32.6</v>
      </c>
      <c r="AA5" s="744"/>
      <c r="AB5" s="744"/>
      <c r="AC5" s="744"/>
      <c r="AD5" s="745">
        <v>219534557</v>
      </c>
      <c r="AE5" s="745"/>
      <c r="AF5" s="745"/>
      <c r="AG5" s="745"/>
      <c r="AH5" s="745"/>
      <c r="AI5" s="745"/>
      <c r="AJ5" s="745"/>
      <c r="AK5" s="745"/>
      <c r="AL5" s="727">
        <v>66.599999999999994</v>
      </c>
      <c r="AM5" s="701"/>
      <c r="AN5" s="701"/>
      <c r="AO5" s="728"/>
      <c r="AP5" s="696" t="s">
        <v>229</v>
      </c>
      <c r="AQ5" s="697"/>
      <c r="AR5" s="697"/>
      <c r="AS5" s="697"/>
      <c r="AT5" s="697"/>
      <c r="AU5" s="697"/>
      <c r="AV5" s="697"/>
      <c r="AW5" s="697"/>
      <c r="AX5" s="697"/>
      <c r="AY5" s="697"/>
      <c r="AZ5" s="697"/>
      <c r="BA5" s="697"/>
      <c r="BB5" s="697"/>
      <c r="BC5" s="697"/>
      <c r="BD5" s="697"/>
      <c r="BE5" s="697"/>
      <c r="BF5" s="698"/>
      <c r="BG5" s="629">
        <v>212549088</v>
      </c>
      <c r="BH5" s="630"/>
      <c r="BI5" s="630"/>
      <c r="BJ5" s="630"/>
      <c r="BK5" s="630"/>
      <c r="BL5" s="630"/>
      <c r="BM5" s="630"/>
      <c r="BN5" s="631"/>
      <c r="BO5" s="656">
        <v>89.8</v>
      </c>
      <c r="BP5" s="656"/>
      <c r="BQ5" s="656"/>
      <c r="BR5" s="656"/>
      <c r="BS5" s="657">
        <v>3701389</v>
      </c>
      <c r="BT5" s="657"/>
      <c r="BU5" s="657"/>
      <c r="BV5" s="657"/>
      <c r="BW5" s="657"/>
      <c r="BX5" s="657"/>
      <c r="BY5" s="657"/>
      <c r="BZ5" s="657"/>
      <c r="CA5" s="657"/>
      <c r="CB5" s="724"/>
      <c r="CD5" s="731" t="s">
        <v>224</v>
      </c>
      <c r="CE5" s="732"/>
      <c r="CF5" s="732"/>
      <c r="CG5" s="732"/>
      <c r="CH5" s="732"/>
      <c r="CI5" s="732"/>
      <c r="CJ5" s="732"/>
      <c r="CK5" s="732"/>
      <c r="CL5" s="732"/>
      <c r="CM5" s="732"/>
      <c r="CN5" s="732"/>
      <c r="CO5" s="732"/>
      <c r="CP5" s="732"/>
      <c r="CQ5" s="733"/>
      <c r="CR5" s="731" t="s">
        <v>230</v>
      </c>
      <c r="CS5" s="732"/>
      <c r="CT5" s="732"/>
      <c r="CU5" s="732"/>
      <c r="CV5" s="732"/>
      <c r="CW5" s="732"/>
      <c r="CX5" s="732"/>
      <c r="CY5" s="733"/>
      <c r="CZ5" s="731" t="s">
        <v>222</v>
      </c>
      <c r="DA5" s="732"/>
      <c r="DB5" s="732"/>
      <c r="DC5" s="733"/>
      <c r="DD5" s="731" t="s">
        <v>231</v>
      </c>
      <c r="DE5" s="732"/>
      <c r="DF5" s="732"/>
      <c r="DG5" s="732"/>
      <c r="DH5" s="732"/>
      <c r="DI5" s="732"/>
      <c r="DJ5" s="732"/>
      <c r="DK5" s="732"/>
      <c r="DL5" s="732"/>
      <c r="DM5" s="732"/>
      <c r="DN5" s="732"/>
      <c r="DO5" s="732"/>
      <c r="DP5" s="733"/>
      <c r="DQ5" s="731" t="s">
        <v>232</v>
      </c>
      <c r="DR5" s="732"/>
      <c r="DS5" s="732"/>
      <c r="DT5" s="732"/>
      <c r="DU5" s="732"/>
      <c r="DV5" s="732"/>
      <c r="DW5" s="732"/>
      <c r="DX5" s="732"/>
      <c r="DY5" s="732"/>
      <c r="DZ5" s="732"/>
      <c r="EA5" s="732"/>
      <c r="EB5" s="732"/>
      <c r="EC5" s="733"/>
    </row>
    <row r="6" spans="2:143" ht="11.25" customHeight="1" x14ac:dyDescent="0.2">
      <c r="B6" s="626" t="s">
        <v>233</v>
      </c>
      <c r="C6" s="627"/>
      <c r="D6" s="627"/>
      <c r="E6" s="627"/>
      <c r="F6" s="627"/>
      <c r="G6" s="627"/>
      <c r="H6" s="627"/>
      <c r="I6" s="627"/>
      <c r="J6" s="627"/>
      <c r="K6" s="627"/>
      <c r="L6" s="627"/>
      <c r="M6" s="627"/>
      <c r="N6" s="627"/>
      <c r="O6" s="627"/>
      <c r="P6" s="627"/>
      <c r="Q6" s="628"/>
      <c r="R6" s="629">
        <v>3397640</v>
      </c>
      <c r="S6" s="630"/>
      <c r="T6" s="630"/>
      <c r="U6" s="630"/>
      <c r="V6" s="630"/>
      <c r="W6" s="630"/>
      <c r="X6" s="630"/>
      <c r="Y6" s="631"/>
      <c r="Z6" s="656">
        <v>0.5</v>
      </c>
      <c r="AA6" s="656"/>
      <c r="AB6" s="656"/>
      <c r="AC6" s="656"/>
      <c r="AD6" s="657">
        <v>3397640</v>
      </c>
      <c r="AE6" s="657"/>
      <c r="AF6" s="657"/>
      <c r="AG6" s="657"/>
      <c r="AH6" s="657"/>
      <c r="AI6" s="657"/>
      <c r="AJ6" s="657"/>
      <c r="AK6" s="657"/>
      <c r="AL6" s="632">
        <v>1</v>
      </c>
      <c r="AM6" s="633"/>
      <c r="AN6" s="633"/>
      <c r="AO6" s="658"/>
      <c r="AP6" s="626" t="s">
        <v>234</v>
      </c>
      <c r="AQ6" s="627"/>
      <c r="AR6" s="627"/>
      <c r="AS6" s="627"/>
      <c r="AT6" s="627"/>
      <c r="AU6" s="627"/>
      <c r="AV6" s="627"/>
      <c r="AW6" s="627"/>
      <c r="AX6" s="627"/>
      <c r="AY6" s="627"/>
      <c r="AZ6" s="627"/>
      <c r="BA6" s="627"/>
      <c r="BB6" s="627"/>
      <c r="BC6" s="627"/>
      <c r="BD6" s="627"/>
      <c r="BE6" s="627"/>
      <c r="BF6" s="628"/>
      <c r="BG6" s="629">
        <v>212549088</v>
      </c>
      <c r="BH6" s="630"/>
      <c r="BI6" s="630"/>
      <c r="BJ6" s="630"/>
      <c r="BK6" s="630"/>
      <c r="BL6" s="630"/>
      <c r="BM6" s="630"/>
      <c r="BN6" s="631"/>
      <c r="BO6" s="656">
        <v>89.8</v>
      </c>
      <c r="BP6" s="656"/>
      <c r="BQ6" s="656"/>
      <c r="BR6" s="656"/>
      <c r="BS6" s="657">
        <v>3701389</v>
      </c>
      <c r="BT6" s="657"/>
      <c r="BU6" s="657"/>
      <c r="BV6" s="657"/>
      <c r="BW6" s="657"/>
      <c r="BX6" s="657"/>
      <c r="BY6" s="657"/>
      <c r="BZ6" s="657"/>
      <c r="CA6" s="657"/>
      <c r="CB6" s="724"/>
      <c r="CD6" s="685" t="s">
        <v>235</v>
      </c>
      <c r="CE6" s="686"/>
      <c r="CF6" s="686"/>
      <c r="CG6" s="686"/>
      <c r="CH6" s="686"/>
      <c r="CI6" s="686"/>
      <c r="CJ6" s="686"/>
      <c r="CK6" s="686"/>
      <c r="CL6" s="686"/>
      <c r="CM6" s="686"/>
      <c r="CN6" s="686"/>
      <c r="CO6" s="686"/>
      <c r="CP6" s="686"/>
      <c r="CQ6" s="687"/>
      <c r="CR6" s="629">
        <v>1555285</v>
      </c>
      <c r="CS6" s="630"/>
      <c r="CT6" s="630"/>
      <c r="CU6" s="630"/>
      <c r="CV6" s="630"/>
      <c r="CW6" s="630"/>
      <c r="CX6" s="630"/>
      <c r="CY6" s="631"/>
      <c r="CZ6" s="727">
        <v>0.2</v>
      </c>
      <c r="DA6" s="701"/>
      <c r="DB6" s="701"/>
      <c r="DC6" s="730"/>
      <c r="DD6" s="635" t="s">
        <v>182</v>
      </c>
      <c r="DE6" s="630"/>
      <c r="DF6" s="630"/>
      <c r="DG6" s="630"/>
      <c r="DH6" s="630"/>
      <c r="DI6" s="630"/>
      <c r="DJ6" s="630"/>
      <c r="DK6" s="630"/>
      <c r="DL6" s="630"/>
      <c r="DM6" s="630"/>
      <c r="DN6" s="630"/>
      <c r="DO6" s="630"/>
      <c r="DP6" s="631"/>
      <c r="DQ6" s="635">
        <v>1555282</v>
      </c>
      <c r="DR6" s="630"/>
      <c r="DS6" s="630"/>
      <c r="DT6" s="630"/>
      <c r="DU6" s="630"/>
      <c r="DV6" s="630"/>
      <c r="DW6" s="630"/>
      <c r="DX6" s="630"/>
      <c r="DY6" s="630"/>
      <c r="DZ6" s="630"/>
      <c r="EA6" s="630"/>
      <c r="EB6" s="630"/>
      <c r="EC6" s="670"/>
    </row>
    <row r="7" spans="2:143" ht="11.25" customHeight="1" x14ac:dyDescent="0.2">
      <c r="B7" s="626" t="s">
        <v>236</v>
      </c>
      <c r="C7" s="627"/>
      <c r="D7" s="627"/>
      <c r="E7" s="627"/>
      <c r="F7" s="627"/>
      <c r="G7" s="627"/>
      <c r="H7" s="627"/>
      <c r="I7" s="627"/>
      <c r="J7" s="627"/>
      <c r="K7" s="627"/>
      <c r="L7" s="627"/>
      <c r="M7" s="627"/>
      <c r="N7" s="627"/>
      <c r="O7" s="627"/>
      <c r="P7" s="627"/>
      <c r="Q7" s="628"/>
      <c r="R7" s="629">
        <v>192813</v>
      </c>
      <c r="S7" s="630"/>
      <c r="T7" s="630"/>
      <c r="U7" s="630"/>
      <c r="V7" s="630"/>
      <c r="W7" s="630"/>
      <c r="X7" s="630"/>
      <c r="Y7" s="631"/>
      <c r="Z7" s="656">
        <v>0</v>
      </c>
      <c r="AA7" s="656"/>
      <c r="AB7" s="656"/>
      <c r="AC7" s="656"/>
      <c r="AD7" s="657">
        <v>192813</v>
      </c>
      <c r="AE7" s="657"/>
      <c r="AF7" s="657"/>
      <c r="AG7" s="657"/>
      <c r="AH7" s="657"/>
      <c r="AI7" s="657"/>
      <c r="AJ7" s="657"/>
      <c r="AK7" s="657"/>
      <c r="AL7" s="632">
        <v>0.1</v>
      </c>
      <c r="AM7" s="633"/>
      <c r="AN7" s="633"/>
      <c r="AO7" s="658"/>
      <c r="AP7" s="626" t="s">
        <v>237</v>
      </c>
      <c r="AQ7" s="627"/>
      <c r="AR7" s="627"/>
      <c r="AS7" s="627"/>
      <c r="AT7" s="627"/>
      <c r="AU7" s="627"/>
      <c r="AV7" s="627"/>
      <c r="AW7" s="627"/>
      <c r="AX7" s="627"/>
      <c r="AY7" s="627"/>
      <c r="AZ7" s="627"/>
      <c r="BA7" s="627"/>
      <c r="BB7" s="627"/>
      <c r="BC7" s="627"/>
      <c r="BD7" s="627"/>
      <c r="BE7" s="627"/>
      <c r="BF7" s="628"/>
      <c r="BG7" s="629">
        <v>119743155</v>
      </c>
      <c r="BH7" s="630"/>
      <c r="BI7" s="630"/>
      <c r="BJ7" s="630"/>
      <c r="BK7" s="630"/>
      <c r="BL7" s="630"/>
      <c r="BM7" s="630"/>
      <c r="BN7" s="631"/>
      <c r="BO7" s="656">
        <v>50.6</v>
      </c>
      <c r="BP7" s="656"/>
      <c r="BQ7" s="656"/>
      <c r="BR7" s="656"/>
      <c r="BS7" s="657">
        <v>3701389</v>
      </c>
      <c r="BT7" s="657"/>
      <c r="BU7" s="657"/>
      <c r="BV7" s="657"/>
      <c r="BW7" s="657"/>
      <c r="BX7" s="657"/>
      <c r="BY7" s="657"/>
      <c r="BZ7" s="657"/>
      <c r="CA7" s="657"/>
      <c r="CB7" s="724"/>
      <c r="CD7" s="671" t="s">
        <v>238</v>
      </c>
      <c r="CE7" s="668"/>
      <c r="CF7" s="668"/>
      <c r="CG7" s="668"/>
      <c r="CH7" s="668"/>
      <c r="CI7" s="668"/>
      <c r="CJ7" s="668"/>
      <c r="CK7" s="668"/>
      <c r="CL7" s="668"/>
      <c r="CM7" s="668"/>
      <c r="CN7" s="668"/>
      <c r="CO7" s="668"/>
      <c r="CP7" s="668"/>
      <c r="CQ7" s="669"/>
      <c r="CR7" s="629">
        <v>37708446</v>
      </c>
      <c r="CS7" s="630"/>
      <c r="CT7" s="630"/>
      <c r="CU7" s="630"/>
      <c r="CV7" s="630"/>
      <c r="CW7" s="630"/>
      <c r="CX7" s="630"/>
      <c r="CY7" s="631"/>
      <c r="CZ7" s="656">
        <v>5.3</v>
      </c>
      <c r="DA7" s="656"/>
      <c r="DB7" s="656"/>
      <c r="DC7" s="656"/>
      <c r="DD7" s="635">
        <v>1465880</v>
      </c>
      <c r="DE7" s="630"/>
      <c r="DF7" s="630"/>
      <c r="DG7" s="630"/>
      <c r="DH7" s="630"/>
      <c r="DI7" s="630"/>
      <c r="DJ7" s="630"/>
      <c r="DK7" s="630"/>
      <c r="DL7" s="630"/>
      <c r="DM7" s="630"/>
      <c r="DN7" s="630"/>
      <c r="DO7" s="630"/>
      <c r="DP7" s="631"/>
      <c r="DQ7" s="635">
        <v>31875668</v>
      </c>
      <c r="DR7" s="630"/>
      <c r="DS7" s="630"/>
      <c r="DT7" s="630"/>
      <c r="DU7" s="630"/>
      <c r="DV7" s="630"/>
      <c r="DW7" s="630"/>
      <c r="DX7" s="630"/>
      <c r="DY7" s="630"/>
      <c r="DZ7" s="630"/>
      <c r="EA7" s="630"/>
      <c r="EB7" s="630"/>
      <c r="EC7" s="670"/>
    </row>
    <row r="8" spans="2:143" ht="11.25" customHeight="1" x14ac:dyDescent="0.2">
      <c r="B8" s="626" t="s">
        <v>239</v>
      </c>
      <c r="C8" s="627"/>
      <c r="D8" s="627"/>
      <c r="E8" s="627"/>
      <c r="F8" s="627"/>
      <c r="G8" s="627"/>
      <c r="H8" s="627"/>
      <c r="I8" s="627"/>
      <c r="J8" s="627"/>
      <c r="K8" s="627"/>
      <c r="L8" s="627"/>
      <c r="M8" s="627"/>
      <c r="N8" s="627"/>
      <c r="O8" s="627"/>
      <c r="P8" s="627"/>
      <c r="Q8" s="628"/>
      <c r="R8" s="629">
        <v>1226676</v>
      </c>
      <c r="S8" s="630"/>
      <c r="T8" s="630"/>
      <c r="U8" s="630"/>
      <c r="V8" s="630"/>
      <c r="W8" s="630"/>
      <c r="X8" s="630"/>
      <c r="Y8" s="631"/>
      <c r="Z8" s="656">
        <v>0.2</v>
      </c>
      <c r="AA8" s="656"/>
      <c r="AB8" s="656"/>
      <c r="AC8" s="656"/>
      <c r="AD8" s="657">
        <v>1226676</v>
      </c>
      <c r="AE8" s="657"/>
      <c r="AF8" s="657"/>
      <c r="AG8" s="657"/>
      <c r="AH8" s="657"/>
      <c r="AI8" s="657"/>
      <c r="AJ8" s="657"/>
      <c r="AK8" s="657"/>
      <c r="AL8" s="632">
        <v>0.4</v>
      </c>
      <c r="AM8" s="633"/>
      <c r="AN8" s="633"/>
      <c r="AO8" s="658"/>
      <c r="AP8" s="626" t="s">
        <v>240</v>
      </c>
      <c r="AQ8" s="627"/>
      <c r="AR8" s="627"/>
      <c r="AS8" s="627"/>
      <c r="AT8" s="627"/>
      <c r="AU8" s="627"/>
      <c r="AV8" s="627"/>
      <c r="AW8" s="627"/>
      <c r="AX8" s="627"/>
      <c r="AY8" s="627"/>
      <c r="AZ8" s="627"/>
      <c r="BA8" s="627"/>
      <c r="BB8" s="627"/>
      <c r="BC8" s="627"/>
      <c r="BD8" s="627"/>
      <c r="BE8" s="627"/>
      <c r="BF8" s="628"/>
      <c r="BG8" s="629">
        <v>2135122</v>
      </c>
      <c r="BH8" s="630"/>
      <c r="BI8" s="630"/>
      <c r="BJ8" s="630"/>
      <c r="BK8" s="630"/>
      <c r="BL8" s="630"/>
      <c r="BM8" s="630"/>
      <c r="BN8" s="631"/>
      <c r="BO8" s="656">
        <v>0.9</v>
      </c>
      <c r="BP8" s="656"/>
      <c r="BQ8" s="656"/>
      <c r="BR8" s="656"/>
      <c r="BS8" s="657" t="s">
        <v>241</v>
      </c>
      <c r="BT8" s="657"/>
      <c r="BU8" s="657"/>
      <c r="BV8" s="657"/>
      <c r="BW8" s="657"/>
      <c r="BX8" s="657"/>
      <c r="BY8" s="657"/>
      <c r="BZ8" s="657"/>
      <c r="CA8" s="657"/>
      <c r="CB8" s="724"/>
      <c r="CD8" s="671" t="s">
        <v>242</v>
      </c>
      <c r="CE8" s="668"/>
      <c r="CF8" s="668"/>
      <c r="CG8" s="668"/>
      <c r="CH8" s="668"/>
      <c r="CI8" s="668"/>
      <c r="CJ8" s="668"/>
      <c r="CK8" s="668"/>
      <c r="CL8" s="668"/>
      <c r="CM8" s="668"/>
      <c r="CN8" s="668"/>
      <c r="CO8" s="668"/>
      <c r="CP8" s="668"/>
      <c r="CQ8" s="669"/>
      <c r="CR8" s="629">
        <v>251676586</v>
      </c>
      <c r="CS8" s="630"/>
      <c r="CT8" s="630"/>
      <c r="CU8" s="630"/>
      <c r="CV8" s="630"/>
      <c r="CW8" s="630"/>
      <c r="CX8" s="630"/>
      <c r="CY8" s="631"/>
      <c r="CZ8" s="656">
        <v>35.200000000000003</v>
      </c>
      <c r="DA8" s="656"/>
      <c r="DB8" s="656"/>
      <c r="DC8" s="656"/>
      <c r="DD8" s="635">
        <v>6525775</v>
      </c>
      <c r="DE8" s="630"/>
      <c r="DF8" s="630"/>
      <c r="DG8" s="630"/>
      <c r="DH8" s="630"/>
      <c r="DI8" s="630"/>
      <c r="DJ8" s="630"/>
      <c r="DK8" s="630"/>
      <c r="DL8" s="630"/>
      <c r="DM8" s="630"/>
      <c r="DN8" s="630"/>
      <c r="DO8" s="630"/>
      <c r="DP8" s="631"/>
      <c r="DQ8" s="635">
        <v>106788644</v>
      </c>
      <c r="DR8" s="630"/>
      <c r="DS8" s="630"/>
      <c r="DT8" s="630"/>
      <c r="DU8" s="630"/>
      <c r="DV8" s="630"/>
      <c r="DW8" s="630"/>
      <c r="DX8" s="630"/>
      <c r="DY8" s="630"/>
      <c r="DZ8" s="630"/>
      <c r="EA8" s="630"/>
      <c r="EB8" s="630"/>
      <c r="EC8" s="670"/>
    </row>
    <row r="9" spans="2:143" ht="11.25" customHeight="1" x14ac:dyDescent="0.2">
      <c r="B9" s="626" t="s">
        <v>243</v>
      </c>
      <c r="C9" s="627"/>
      <c r="D9" s="627"/>
      <c r="E9" s="627"/>
      <c r="F9" s="627"/>
      <c r="G9" s="627"/>
      <c r="H9" s="627"/>
      <c r="I9" s="627"/>
      <c r="J9" s="627"/>
      <c r="K9" s="627"/>
      <c r="L9" s="627"/>
      <c r="M9" s="627"/>
      <c r="N9" s="627"/>
      <c r="O9" s="627"/>
      <c r="P9" s="627"/>
      <c r="Q9" s="628"/>
      <c r="R9" s="629">
        <v>1334066</v>
      </c>
      <c r="S9" s="630"/>
      <c r="T9" s="630"/>
      <c r="U9" s="630"/>
      <c r="V9" s="630"/>
      <c r="W9" s="630"/>
      <c r="X9" s="630"/>
      <c r="Y9" s="631"/>
      <c r="Z9" s="656">
        <v>0.2</v>
      </c>
      <c r="AA9" s="656"/>
      <c r="AB9" s="656"/>
      <c r="AC9" s="656"/>
      <c r="AD9" s="657">
        <v>1334066</v>
      </c>
      <c r="AE9" s="657"/>
      <c r="AF9" s="657"/>
      <c r="AG9" s="657"/>
      <c r="AH9" s="657"/>
      <c r="AI9" s="657"/>
      <c r="AJ9" s="657"/>
      <c r="AK9" s="657"/>
      <c r="AL9" s="632">
        <v>0.4</v>
      </c>
      <c r="AM9" s="633"/>
      <c r="AN9" s="633"/>
      <c r="AO9" s="658"/>
      <c r="AP9" s="626" t="s">
        <v>244</v>
      </c>
      <c r="AQ9" s="627"/>
      <c r="AR9" s="627"/>
      <c r="AS9" s="627"/>
      <c r="AT9" s="627"/>
      <c r="AU9" s="627"/>
      <c r="AV9" s="627"/>
      <c r="AW9" s="627"/>
      <c r="AX9" s="627"/>
      <c r="AY9" s="627"/>
      <c r="AZ9" s="627"/>
      <c r="BA9" s="627"/>
      <c r="BB9" s="627"/>
      <c r="BC9" s="627"/>
      <c r="BD9" s="627"/>
      <c r="BE9" s="627"/>
      <c r="BF9" s="628"/>
      <c r="BG9" s="629">
        <v>98610452</v>
      </c>
      <c r="BH9" s="630"/>
      <c r="BI9" s="630"/>
      <c r="BJ9" s="630"/>
      <c r="BK9" s="630"/>
      <c r="BL9" s="630"/>
      <c r="BM9" s="630"/>
      <c r="BN9" s="631"/>
      <c r="BO9" s="656">
        <v>41.7</v>
      </c>
      <c r="BP9" s="656"/>
      <c r="BQ9" s="656"/>
      <c r="BR9" s="656"/>
      <c r="BS9" s="657" t="s">
        <v>182</v>
      </c>
      <c r="BT9" s="657"/>
      <c r="BU9" s="657"/>
      <c r="BV9" s="657"/>
      <c r="BW9" s="657"/>
      <c r="BX9" s="657"/>
      <c r="BY9" s="657"/>
      <c r="BZ9" s="657"/>
      <c r="CA9" s="657"/>
      <c r="CB9" s="724"/>
      <c r="CD9" s="671" t="s">
        <v>245</v>
      </c>
      <c r="CE9" s="668"/>
      <c r="CF9" s="668"/>
      <c r="CG9" s="668"/>
      <c r="CH9" s="668"/>
      <c r="CI9" s="668"/>
      <c r="CJ9" s="668"/>
      <c r="CK9" s="668"/>
      <c r="CL9" s="668"/>
      <c r="CM9" s="668"/>
      <c r="CN9" s="668"/>
      <c r="CO9" s="668"/>
      <c r="CP9" s="668"/>
      <c r="CQ9" s="669"/>
      <c r="CR9" s="629">
        <v>94372619</v>
      </c>
      <c r="CS9" s="630"/>
      <c r="CT9" s="630"/>
      <c r="CU9" s="630"/>
      <c r="CV9" s="630"/>
      <c r="CW9" s="630"/>
      <c r="CX9" s="630"/>
      <c r="CY9" s="631"/>
      <c r="CZ9" s="656">
        <v>13.2</v>
      </c>
      <c r="DA9" s="656"/>
      <c r="DB9" s="656"/>
      <c r="DC9" s="656"/>
      <c r="DD9" s="635">
        <v>9464947</v>
      </c>
      <c r="DE9" s="630"/>
      <c r="DF9" s="630"/>
      <c r="DG9" s="630"/>
      <c r="DH9" s="630"/>
      <c r="DI9" s="630"/>
      <c r="DJ9" s="630"/>
      <c r="DK9" s="630"/>
      <c r="DL9" s="630"/>
      <c r="DM9" s="630"/>
      <c r="DN9" s="630"/>
      <c r="DO9" s="630"/>
      <c r="DP9" s="631"/>
      <c r="DQ9" s="635">
        <v>35312919</v>
      </c>
      <c r="DR9" s="630"/>
      <c r="DS9" s="630"/>
      <c r="DT9" s="630"/>
      <c r="DU9" s="630"/>
      <c r="DV9" s="630"/>
      <c r="DW9" s="630"/>
      <c r="DX9" s="630"/>
      <c r="DY9" s="630"/>
      <c r="DZ9" s="630"/>
      <c r="EA9" s="630"/>
      <c r="EB9" s="630"/>
      <c r="EC9" s="670"/>
    </row>
    <row r="10" spans="2:143" ht="11.25" customHeight="1" x14ac:dyDescent="0.2">
      <c r="B10" s="626" t="s">
        <v>246</v>
      </c>
      <c r="C10" s="627"/>
      <c r="D10" s="627"/>
      <c r="E10" s="627"/>
      <c r="F10" s="627"/>
      <c r="G10" s="627"/>
      <c r="H10" s="627"/>
      <c r="I10" s="627"/>
      <c r="J10" s="627"/>
      <c r="K10" s="627"/>
      <c r="L10" s="627"/>
      <c r="M10" s="627"/>
      <c r="N10" s="627"/>
      <c r="O10" s="627"/>
      <c r="P10" s="627"/>
      <c r="Q10" s="628"/>
      <c r="R10" s="629">
        <v>247396</v>
      </c>
      <c r="S10" s="630"/>
      <c r="T10" s="630"/>
      <c r="U10" s="630"/>
      <c r="V10" s="630"/>
      <c r="W10" s="630"/>
      <c r="X10" s="630"/>
      <c r="Y10" s="631"/>
      <c r="Z10" s="656">
        <v>0</v>
      </c>
      <c r="AA10" s="656"/>
      <c r="AB10" s="656"/>
      <c r="AC10" s="656"/>
      <c r="AD10" s="657">
        <v>247396</v>
      </c>
      <c r="AE10" s="657"/>
      <c r="AF10" s="657"/>
      <c r="AG10" s="657"/>
      <c r="AH10" s="657"/>
      <c r="AI10" s="657"/>
      <c r="AJ10" s="657"/>
      <c r="AK10" s="657"/>
      <c r="AL10" s="632">
        <v>0.1</v>
      </c>
      <c r="AM10" s="633"/>
      <c r="AN10" s="633"/>
      <c r="AO10" s="658"/>
      <c r="AP10" s="626" t="s">
        <v>247</v>
      </c>
      <c r="AQ10" s="627"/>
      <c r="AR10" s="627"/>
      <c r="AS10" s="627"/>
      <c r="AT10" s="627"/>
      <c r="AU10" s="627"/>
      <c r="AV10" s="627"/>
      <c r="AW10" s="627"/>
      <c r="AX10" s="627"/>
      <c r="AY10" s="627"/>
      <c r="AZ10" s="627"/>
      <c r="BA10" s="627"/>
      <c r="BB10" s="627"/>
      <c r="BC10" s="627"/>
      <c r="BD10" s="627"/>
      <c r="BE10" s="627"/>
      <c r="BF10" s="628"/>
      <c r="BG10" s="629">
        <v>5106224</v>
      </c>
      <c r="BH10" s="630"/>
      <c r="BI10" s="630"/>
      <c r="BJ10" s="630"/>
      <c r="BK10" s="630"/>
      <c r="BL10" s="630"/>
      <c r="BM10" s="630"/>
      <c r="BN10" s="631"/>
      <c r="BO10" s="656">
        <v>2.2000000000000002</v>
      </c>
      <c r="BP10" s="656"/>
      <c r="BQ10" s="656"/>
      <c r="BR10" s="656"/>
      <c r="BS10" s="657" t="s">
        <v>241</v>
      </c>
      <c r="BT10" s="657"/>
      <c r="BU10" s="657"/>
      <c r="BV10" s="657"/>
      <c r="BW10" s="657"/>
      <c r="BX10" s="657"/>
      <c r="BY10" s="657"/>
      <c r="BZ10" s="657"/>
      <c r="CA10" s="657"/>
      <c r="CB10" s="724"/>
      <c r="CD10" s="671" t="s">
        <v>248</v>
      </c>
      <c r="CE10" s="668"/>
      <c r="CF10" s="668"/>
      <c r="CG10" s="668"/>
      <c r="CH10" s="668"/>
      <c r="CI10" s="668"/>
      <c r="CJ10" s="668"/>
      <c r="CK10" s="668"/>
      <c r="CL10" s="668"/>
      <c r="CM10" s="668"/>
      <c r="CN10" s="668"/>
      <c r="CO10" s="668"/>
      <c r="CP10" s="668"/>
      <c r="CQ10" s="669"/>
      <c r="CR10" s="629">
        <v>1054433</v>
      </c>
      <c r="CS10" s="630"/>
      <c r="CT10" s="630"/>
      <c r="CU10" s="630"/>
      <c r="CV10" s="630"/>
      <c r="CW10" s="630"/>
      <c r="CX10" s="630"/>
      <c r="CY10" s="631"/>
      <c r="CZ10" s="656">
        <v>0.1</v>
      </c>
      <c r="DA10" s="656"/>
      <c r="DB10" s="656"/>
      <c r="DC10" s="656"/>
      <c r="DD10" s="635">
        <v>7648</v>
      </c>
      <c r="DE10" s="630"/>
      <c r="DF10" s="630"/>
      <c r="DG10" s="630"/>
      <c r="DH10" s="630"/>
      <c r="DI10" s="630"/>
      <c r="DJ10" s="630"/>
      <c r="DK10" s="630"/>
      <c r="DL10" s="630"/>
      <c r="DM10" s="630"/>
      <c r="DN10" s="630"/>
      <c r="DO10" s="630"/>
      <c r="DP10" s="631"/>
      <c r="DQ10" s="635">
        <v>702743</v>
      </c>
      <c r="DR10" s="630"/>
      <c r="DS10" s="630"/>
      <c r="DT10" s="630"/>
      <c r="DU10" s="630"/>
      <c r="DV10" s="630"/>
      <c r="DW10" s="630"/>
      <c r="DX10" s="630"/>
      <c r="DY10" s="630"/>
      <c r="DZ10" s="630"/>
      <c r="EA10" s="630"/>
      <c r="EB10" s="630"/>
      <c r="EC10" s="670"/>
    </row>
    <row r="11" spans="2:143" ht="11.25" customHeight="1" x14ac:dyDescent="0.2">
      <c r="B11" s="626" t="s">
        <v>249</v>
      </c>
      <c r="C11" s="627"/>
      <c r="D11" s="627"/>
      <c r="E11" s="627"/>
      <c r="F11" s="627"/>
      <c r="G11" s="627"/>
      <c r="H11" s="627"/>
      <c r="I11" s="627"/>
      <c r="J11" s="627"/>
      <c r="K11" s="627"/>
      <c r="L11" s="627"/>
      <c r="M11" s="627"/>
      <c r="N11" s="627"/>
      <c r="O11" s="627"/>
      <c r="P11" s="627"/>
      <c r="Q11" s="628"/>
      <c r="R11" s="629">
        <v>28895178</v>
      </c>
      <c r="S11" s="630"/>
      <c r="T11" s="630"/>
      <c r="U11" s="630"/>
      <c r="V11" s="630"/>
      <c r="W11" s="630"/>
      <c r="X11" s="630"/>
      <c r="Y11" s="631"/>
      <c r="Z11" s="632">
        <v>4</v>
      </c>
      <c r="AA11" s="633"/>
      <c r="AB11" s="633"/>
      <c r="AC11" s="634"/>
      <c r="AD11" s="635">
        <v>28895178</v>
      </c>
      <c r="AE11" s="630"/>
      <c r="AF11" s="630"/>
      <c r="AG11" s="630"/>
      <c r="AH11" s="630"/>
      <c r="AI11" s="630"/>
      <c r="AJ11" s="630"/>
      <c r="AK11" s="631"/>
      <c r="AL11" s="632">
        <v>8.8000000000000007</v>
      </c>
      <c r="AM11" s="633"/>
      <c r="AN11" s="633"/>
      <c r="AO11" s="658"/>
      <c r="AP11" s="626" t="s">
        <v>250</v>
      </c>
      <c r="AQ11" s="627"/>
      <c r="AR11" s="627"/>
      <c r="AS11" s="627"/>
      <c r="AT11" s="627"/>
      <c r="AU11" s="627"/>
      <c r="AV11" s="627"/>
      <c r="AW11" s="627"/>
      <c r="AX11" s="627"/>
      <c r="AY11" s="627"/>
      <c r="AZ11" s="627"/>
      <c r="BA11" s="627"/>
      <c r="BB11" s="627"/>
      <c r="BC11" s="627"/>
      <c r="BD11" s="627"/>
      <c r="BE11" s="627"/>
      <c r="BF11" s="628"/>
      <c r="BG11" s="629">
        <v>13891357</v>
      </c>
      <c r="BH11" s="630"/>
      <c r="BI11" s="630"/>
      <c r="BJ11" s="630"/>
      <c r="BK11" s="630"/>
      <c r="BL11" s="630"/>
      <c r="BM11" s="630"/>
      <c r="BN11" s="631"/>
      <c r="BO11" s="656">
        <v>5.9</v>
      </c>
      <c r="BP11" s="656"/>
      <c r="BQ11" s="656"/>
      <c r="BR11" s="656"/>
      <c r="BS11" s="657">
        <v>3701389</v>
      </c>
      <c r="BT11" s="657"/>
      <c r="BU11" s="657"/>
      <c r="BV11" s="657"/>
      <c r="BW11" s="657"/>
      <c r="BX11" s="657"/>
      <c r="BY11" s="657"/>
      <c r="BZ11" s="657"/>
      <c r="CA11" s="657"/>
      <c r="CB11" s="724"/>
      <c r="CD11" s="671" t="s">
        <v>251</v>
      </c>
      <c r="CE11" s="668"/>
      <c r="CF11" s="668"/>
      <c r="CG11" s="668"/>
      <c r="CH11" s="668"/>
      <c r="CI11" s="668"/>
      <c r="CJ11" s="668"/>
      <c r="CK11" s="668"/>
      <c r="CL11" s="668"/>
      <c r="CM11" s="668"/>
      <c r="CN11" s="668"/>
      <c r="CO11" s="668"/>
      <c r="CP11" s="668"/>
      <c r="CQ11" s="669"/>
      <c r="CR11" s="629">
        <v>4646045</v>
      </c>
      <c r="CS11" s="630"/>
      <c r="CT11" s="630"/>
      <c r="CU11" s="630"/>
      <c r="CV11" s="630"/>
      <c r="CW11" s="630"/>
      <c r="CX11" s="630"/>
      <c r="CY11" s="631"/>
      <c r="CZ11" s="656">
        <v>0.7</v>
      </c>
      <c r="DA11" s="656"/>
      <c r="DB11" s="656"/>
      <c r="DC11" s="656"/>
      <c r="DD11" s="635">
        <v>1261205</v>
      </c>
      <c r="DE11" s="630"/>
      <c r="DF11" s="630"/>
      <c r="DG11" s="630"/>
      <c r="DH11" s="630"/>
      <c r="DI11" s="630"/>
      <c r="DJ11" s="630"/>
      <c r="DK11" s="630"/>
      <c r="DL11" s="630"/>
      <c r="DM11" s="630"/>
      <c r="DN11" s="630"/>
      <c r="DO11" s="630"/>
      <c r="DP11" s="631"/>
      <c r="DQ11" s="635">
        <v>3524649</v>
      </c>
      <c r="DR11" s="630"/>
      <c r="DS11" s="630"/>
      <c r="DT11" s="630"/>
      <c r="DU11" s="630"/>
      <c r="DV11" s="630"/>
      <c r="DW11" s="630"/>
      <c r="DX11" s="630"/>
      <c r="DY11" s="630"/>
      <c r="DZ11" s="630"/>
      <c r="EA11" s="630"/>
      <c r="EB11" s="630"/>
      <c r="EC11" s="670"/>
    </row>
    <row r="12" spans="2:143" ht="11.25" customHeight="1" x14ac:dyDescent="0.2">
      <c r="B12" s="626" t="s">
        <v>252</v>
      </c>
      <c r="C12" s="627"/>
      <c r="D12" s="627"/>
      <c r="E12" s="627"/>
      <c r="F12" s="627"/>
      <c r="G12" s="627"/>
      <c r="H12" s="627"/>
      <c r="I12" s="627"/>
      <c r="J12" s="627"/>
      <c r="K12" s="627"/>
      <c r="L12" s="627"/>
      <c r="M12" s="627"/>
      <c r="N12" s="627"/>
      <c r="O12" s="627"/>
      <c r="P12" s="627"/>
      <c r="Q12" s="628"/>
      <c r="R12" s="629">
        <v>56912</v>
      </c>
      <c r="S12" s="630"/>
      <c r="T12" s="630"/>
      <c r="U12" s="630"/>
      <c r="V12" s="630"/>
      <c r="W12" s="630"/>
      <c r="X12" s="630"/>
      <c r="Y12" s="631"/>
      <c r="Z12" s="656">
        <v>0</v>
      </c>
      <c r="AA12" s="656"/>
      <c r="AB12" s="656"/>
      <c r="AC12" s="656"/>
      <c r="AD12" s="657">
        <v>56912</v>
      </c>
      <c r="AE12" s="657"/>
      <c r="AF12" s="657"/>
      <c r="AG12" s="657"/>
      <c r="AH12" s="657"/>
      <c r="AI12" s="657"/>
      <c r="AJ12" s="657"/>
      <c r="AK12" s="657"/>
      <c r="AL12" s="632">
        <v>0</v>
      </c>
      <c r="AM12" s="633"/>
      <c r="AN12" s="633"/>
      <c r="AO12" s="658"/>
      <c r="AP12" s="626" t="s">
        <v>253</v>
      </c>
      <c r="AQ12" s="627"/>
      <c r="AR12" s="627"/>
      <c r="AS12" s="627"/>
      <c r="AT12" s="627"/>
      <c r="AU12" s="627"/>
      <c r="AV12" s="627"/>
      <c r="AW12" s="627"/>
      <c r="AX12" s="627"/>
      <c r="AY12" s="627"/>
      <c r="AZ12" s="627"/>
      <c r="BA12" s="627"/>
      <c r="BB12" s="627"/>
      <c r="BC12" s="627"/>
      <c r="BD12" s="627"/>
      <c r="BE12" s="627"/>
      <c r="BF12" s="628"/>
      <c r="BG12" s="629">
        <v>83009104</v>
      </c>
      <c r="BH12" s="630"/>
      <c r="BI12" s="630"/>
      <c r="BJ12" s="630"/>
      <c r="BK12" s="630"/>
      <c r="BL12" s="630"/>
      <c r="BM12" s="630"/>
      <c r="BN12" s="631"/>
      <c r="BO12" s="656">
        <v>35.1</v>
      </c>
      <c r="BP12" s="656"/>
      <c r="BQ12" s="656"/>
      <c r="BR12" s="656"/>
      <c r="BS12" s="657" t="s">
        <v>182</v>
      </c>
      <c r="BT12" s="657"/>
      <c r="BU12" s="657"/>
      <c r="BV12" s="657"/>
      <c r="BW12" s="657"/>
      <c r="BX12" s="657"/>
      <c r="BY12" s="657"/>
      <c r="BZ12" s="657"/>
      <c r="CA12" s="657"/>
      <c r="CB12" s="724"/>
      <c r="CD12" s="671" t="s">
        <v>254</v>
      </c>
      <c r="CE12" s="668"/>
      <c r="CF12" s="668"/>
      <c r="CG12" s="668"/>
      <c r="CH12" s="668"/>
      <c r="CI12" s="668"/>
      <c r="CJ12" s="668"/>
      <c r="CK12" s="668"/>
      <c r="CL12" s="668"/>
      <c r="CM12" s="668"/>
      <c r="CN12" s="668"/>
      <c r="CO12" s="668"/>
      <c r="CP12" s="668"/>
      <c r="CQ12" s="669"/>
      <c r="CR12" s="629">
        <v>16963218</v>
      </c>
      <c r="CS12" s="630"/>
      <c r="CT12" s="630"/>
      <c r="CU12" s="630"/>
      <c r="CV12" s="630"/>
      <c r="CW12" s="630"/>
      <c r="CX12" s="630"/>
      <c r="CY12" s="631"/>
      <c r="CZ12" s="656">
        <v>2.4</v>
      </c>
      <c r="DA12" s="656"/>
      <c r="DB12" s="656"/>
      <c r="DC12" s="656"/>
      <c r="DD12" s="635">
        <v>36152</v>
      </c>
      <c r="DE12" s="630"/>
      <c r="DF12" s="630"/>
      <c r="DG12" s="630"/>
      <c r="DH12" s="630"/>
      <c r="DI12" s="630"/>
      <c r="DJ12" s="630"/>
      <c r="DK12" s="630"/>
      <c r="DL12" s="630"/>
      <c r="DM12" s="630"/>
      <c r="DN12" s="630"/>
      <c r="DO12" s="630"/>
      <c r="DP12" s="631"/>
      <c r="DQ12" s="635">
        <v>5607383</v>
      </c>
      <c r="DR12" s="630"/>
      <c r="DS12" s="630"/>
      <c r="DT12" s="630"/>
      <c r="DU12" s="630"/>
      <c r="DV12" s="630"/>
      <c r="DW12" s="630"/>
      <c r="DX12" s="630"/>
      <c r="DY12" s="630"/>
      <c r="DZ12" s="630"/>
      <c r="EA12" s="630"/>
      <c r="EB12" s="630"/>
      <c r="EC12" s="670"/>
    </row>
    <row r="13" spans="2:143" ht="11.25" customHeight="1" x14ac:dyDescent="0.2">
      <c r="B13" s="626" t="s">
        <v>255</v>
      </c>
      <c r="C13" s="627"/>
      <c r="D13" s="627"/>
      <c r="E13" s="627"/>
      <c r="F13" s="627"/>
      <c r="G13" s="627"/>
      <c r="H13" s="627"/>
      <c r="I13" s="627"/>
      <c r="J13" s="627"/>
      <c r="K13" s="627"/>
      <c r="L13" s="627"/>
      <c r="M13" s="627"/>
      <c r="N13" s="627"/>
      <c r="O13" s="627"/>
      <c r="P13" s="627"/>
      <c r="Q13" s="628"/>
      <c r="R13" s="629" t="s">
        <v>182</v>
      </c>
      <c r="S13" s="630"/>
      <c r="T13" s="630"/>
      <c r="U13" s="630"/>
      <c r="V13" s="630"/>
      <c r="W13" s="630"/>
      <c r="X13" s="630"/>
      <c r="Y13" s="631"/>
      <c r="Z13" s="656" t="s">
        <v>241</v>
      </c>
      <c r="AA13" s="656"/>
      <c r="AB13" s="656"/>
      <c r="AC13" s="656"/>
      <c r="AD13" s="657" t="s">
        <v>182</v>
      </c>
      <c r="AE13" s="657"/>
      <c r="AF13" s="657"/>
      <c r="AG13" s="657"/>
      <c r="AH13" s="657"/>
      <c r="AI13" s="657"/>
      <c r="AJ13" s="657"/>
      <c r="AK13" s="657"/>
      <c r="AL13" s="632" t="s">
        <v>182</v>
      </c>
      <c r="AM13" s="633"/>
      <c r="AN13" s="633"/>
      <c r="AO13" s="658"/>
      <c r="AP13" s="626" t="s">
        <v>256</v>
      </c>
      <c r="AQ13" s="627"/>
      <c r="AR13" s="627"/>
      <c r="AS13" s="627"/>
      <c r="AT13" s="627"/>
      <c r="AU13" s="627"/>
      <c r="AV13" s="627"/>
      <c r="AW13" s="627"/>
      <c r="AX13" s="627"/>
      <c r="AY13" s="627"/>
      <c r="AZ13" s="627"/>
      <c r="BA13" s="627"/>
      <c r="BB13" s="627"/>
      <c r="BC13" s="627"/>
      <c r="BD13" s="627"/>
      <c r="BE13" s="627"/>
      <c r="BF13" s="628"/>
      <c r="BG13" s="629">
        <v>82507187</v>
      </c>
      <c r="BH13" s="630"/>
      <c r="BI13" s="630"/>
      <c r="BJ13" s="630"/>
      <c r="BK13" s="630"/>
      <c r="BL13" s="630"/>
      <c r="BM13" s="630"/>
      <c r="BN13" s="631"/>
      <c r="BO13" s="656">
        <v>34.9</v>
      </c>
      <c r="BP13" s="656"/>
      <c r="BQ13" s="656"/>
      <c r="BR13" s="656"/>
      <c r="BS13" s="657" t="s">
        <v>241</v>
      </c>
      <c r="BT13" s="657"/>
      <c r="BU13" s="657"/>
      <c r="BV13" s="657"/>
      <c r="BW13" s="657"/>
      <c r="BX13" s="657"/>
      <c r="BY13" s="657"/>
      <c r="BZ13" s="657"/>
      <c r="CA13" s="657"/>
      <c r="CB13" s="724"/>
      <c r="CD13" s="671" t="s">
        <v>257</v>
      </c>
      <c r="CE13" s="668"/>
      <c r="CF13" s="668"/>
      <c r="CG13" s="668"/>
      <c r="CH13" s="668"/>
      <c r="CI13" s="668"/>
      <c r="CJ13" s="668"/>
      <c r="CK13" s="668"/>
      <c r="CL13" s="668"/>
      <c r="CM13" s="668"/>
      <c r="CN13" s="668"/>
      <c r="CO13" s="668"/>
      <c r="CP13" s="668"/>
      <c r="CQ13" s="669"/>
      <c r="CR13" s="629">
        <v>100084460</v>
      </c>
      <c r="CS13" s="630"/>
      <c r="CT13" s="630"/>
      <c r="CU13" s="630"/>
      <c r="CV13" s="630"/>
      <c r="CW13" s="630"/>
      <c r="CX13" s="630"/>
      <c r="CY13" s="631"/>
      <c r="CZ13" s="656">
        <v>14</v>
      </c>
      <c r="DA13" s="656"/>
      <c r="DB13" s="656"/>
      <c r="DC13" s="656"/>
      <c r="DD13" s="635">
        <v>44162032</v>
      </c>
      <c r="DE13" s="630"/>
      <c r="DF13" s="630"/>
      <c r="DG13" s="630"/>
      <c r="DH13" s="630"/>
      <c r="DI13" s="630"/>
      <c r="DJ13" s="630"/>
      <c r="DK13" s="630"/>
      <c r="DL13" s="630"/>
      <c r="DM13" s="630"/>
      <c r="DN13" s="630"/>
      <c r="DO13" s="630"/>
      <c r="DP13" s="631"/>
      <c r="DQ13" s="635">
        <v>38369485</v>
      </c>
      <c r="DR13" s="630"/>
      <c r="DS13" s="630"/>
      <c r="DT13" s="630"/>
      <c r="DU13" s="630"/>
      <c r="DV13" s="630"/>
      <c r="DW13" s="630"/>
      <c r="DX13" s="630"/>
      <c r="DY13" s="630"/>
      <c r="DZ13" s="630"/>
      <c r="EA13" s="630"/>
      <c r="EB13" s="630"/>
      <c r="EC13" s="670"/>
    </row>
    <row r="14" spans="2:143" ht="11.25" customHeight="1" x14ac:dyDescent="0.2">
      <c r="B14" s="626" t="s">
        <v>258</v>
      </c>
      <c r="C14" s="627"/>
      <c r="D14" s="627"/>
      <c r="E14" s="627"/>
      <c r="F14" s="627"/>
      <c r="G14" s="627"/>
      <c r="H14" s="627"/>
      <c r="I14" s="627"/>
      <c r="J14" s="627"/>
      <c r="K14" s="627"/>
      <c r="L14" s="627"/>
      <c r="M14" s="627"/>
      <c r="N14" s="627"/>
      <c r="O14" s="627"/>
      <c r="P14" s="627"/>
      <c r="Q14" s="628"/>
      <c r="R14" s="629" t="s">
        <v>182</v>
      </c>
      <c r="S14" s="630"/>
      <c r="T14" s="630"/>
      <c r="U14" s="630"/>
      <c r="V14" s="630"/>
      <c r="W14" s="630"/>
      <c r="X14" s="630"/>
      <c r="Y14" s="631"/>
      <c r="Z14" s="656" t="s">
        <v>182</v>
      </c>
      <c r="AA14" s="656"/>
      <c r="AB14" s="656"/>
      <c r="AC14" s="656"/>
      <c r="AD14" s="657" t="s">
        <v>241</v>
      </c>
      <c r="AE14" s="657"/>
      <c r="AF14" s="657"/>
      <c r="AG14" s="657"/>
      <c r="AH14" s="657"/>
      <c r="AI14" s="657"/>
      <c r="AJ14" s="657"/>
      <c r="AK14" s="657"/>
      <c r="AL14" s="632" t="s">
        <v>182</v>
      </c>
      <c r="AM14" s="633"/>
      <c r="AN14" s="633"/>
      <c r="AO14" s="658"/>
      <c r="AP14" s="626" t="s">
        <v>259</v>
      </c>
      <c r="AQ14" s="627"/>
      <c r="AR14" s="627"/>
      <c r="AS14" s="627"/>
      <c r="AT14" s="627"/>
      <c r="AU14" s="627"/>
      <c r="AV14" s="627"/>
      <c r="AW14" s="627"/>
      <c r="AX14" s="627"/>
      <c r="AY14" s="627"/>
      <c r="AZ14" s="627"/>
      <c r="BA14" s="627"/>
      <c r="BB14" s="627"/>
      <c r="BC14" s="627"/>
      <c r="BD14" s="627"/>
      <c r="BE14" s="627"/>
      <c r="BF14" s="628"/>
      <c r="BG14" s="629">
        <v>2356611</v>
      </c>
      <c r="BH14" s="630"/>
      <c r="BI14" s="630"/>
      <c r="BJ14" s="630"/>
      <c r="BK14" s="630"/>
      <c r="BL14" s="630"/>
      <c r="BM14" s="630"/>
      <c r="BN14" s="631"/>
      <c r="BO14" s="656">
        <v>1</v>
      </c>
      <c r="BP14" s="656"/>
      <c r="BQ14" s="656"/>
      <c r="BR14" s="656"/>
      <c r="BS14" s="657" t="s">
        <v>182</v>
      </c>
      <c r="BT14" s="657"/>
      <c r="BU14" s="657"/>
      <c r="BV14" s="657"/>
      <c r="BW14" s="657"/>
      <c r="BX14" s="657"/>
      <c r="BY14" s="657"/>
      <c r="BZ14" s="657"/>
      <c r="CA14" s="657"/>
      <c r="CB14" s="724"/>
      <c r="CD14" s="671" t="s">
        <v>260</v>
      </c>
      <c r="CE14" s="668"/>
      <c r="CF14" s="668"/>
      <c r="CG14" s="668"/>
      <c r="CH14" s="668"/>
      <c r="CI14" s="668"/>
      <c r="CJ14" s="668"/>
      <c r="CK14" s="668"/>
      <c r="CL14" s="668"/>
      <c r="CM14" s="668"/>
      <c r="CN14" s="668"/>
      <c r="CO14" s="668"/>
      <c r="CP14" s="668"/>
      <c r="CQ14" s="669"/>
      <c r="CR14" s="629">
        <v>18949298</v>
      </c>
      <c r="CS14" s="630"/>
      <c r="CT14" s="630"/>
      <c r="CU14" s="630"/>
      <c r="CV14" s="630"/>
      <c r="CW14" s="630"/>
      <c r="CX14" s="630"/>
      <c r="CY14" s="631"/>
      <c r="CZ14" s="656">
        <v>2.7</v>
      </c>
      <c r="DA14" s="656"/>
      <c r="DB14" s="656"/>
      <c r="DC14" s="656"/>
      <c r="DD14" s="635">
        <v>6362380</v>
      </c>
      <c r="DE14" s="630"/>
      <c r="DF14" s="630"/>
      <c r="DG14" s="630"/>
      <c r="DH14" s="630"/>
      <c r="DI14" s="630"/>
      <c r="DJ14" s="630"/>
      <c r="DK14" s="630"/>
      <c r="DL14" s="630"/>
      <c r="DM14" s="630"/>
      <c r="DN14" s="630"/>
      <c r="DO14" s="630"/>
      <c r="DP14" s="631"/>
      <c r="DQ14" s="635">
        <v>11562095</v>
      </c>
      <c r="DR14" s="630"/>
      <c r="DS14" s="630"/>
      <c r="DT14" s="630"/>
      <c r="DU14" s="630"/>
      <c r="DV14" s="630"/>
      <c r="DW14" s="630"/>
      <c r="DX14" s="630"/>
      <c r="DY14" s="630"/>
      <c r="DZ14" s="630"/>
      <c r="EA14" s="630"/>
      <c r="EB14" s="630"/>
      <c r="EC14" s="670"/>
    </row>
    <row r="15" spans="2:143" ht="11.25" customHeight="1" x14ac:dyDescent="0.2">
      <c r="B15" s="626" t="s">
        <v>261</v>
      </c>
      <c r="C15" s="627"/>
      <c r="D15" s="627"/>
      <c r="E15" s="627"/>
      <c r="F15" s="627"/>
      <c r="G15" s="627"/>
      <c r="H15" s="627"/>
      <c r="I15" s="627"/>
      <c r="J15" s="627"/>
      <c r="K15" s="627"/>
      <c r="L15" s="627"/>
      <c r="M15" s="627"/>
      <c r="N15" s="627"/>
      <c r="O15" s="627"/>
      <c r="P15" s="627"/>
      <c r="Q15" s="628"/>
      <c r="R15" s="629">
        <v>5330346</v>
      </c>
      <c r="S15" s="630"/>
      <c r="T15" s="630"/>
      <c r="U15" s="630"/>
      <c r="V15" s="630"/>
      <c r="W15" s="630"/>
      <c r="X15" s="630"/>
      <c r="Y15" s="631"/>
      <c r="Z15" s="656">
        <v>0.7</v>
      </c>
      <c r="AA15" s="656"/>
      <c r="AB15" s="656"/>
      <c r="AC15" s="656"/>
      <c r="AD15" s="657">
        <v>5330346</v>
      </c>
      <c r="AE15" s="657"/>
      <c r="AF15" s="657"/>
      <c r="AG15" s="657"/>
      <c r="AH15" s="657"/>
      <c r="AI15" s="657"/>
      <c r="AJ15" s="657"/>
      <c r="AK15" s="657"/>
      <c r="AL15" s="632">
        <v>1.6</v>
      </c>
      <c r="AM15" s="633"/>
      <c r="AN15" s="633"/>
      <c r="AO15" s="658"/>
      <c r="AP15" s="626" t="s">
        <v>262</v>
      </c>
      <c r="AQ15" s="627"/>
      <c r="AR15" s="627"/>
      <c r="AS15" s="627"/>
      <c r="AT15" s="627"/>
      <c r="AU15" s="627"/>
      <c r="AV15" s="627"/>
      <c r="AW15" s="627"/>
      <c r="AX15" s="627"/>
      <c r="AY15" s="627"/>
      <c r="AZ15" s="627"/>
      <c r="BA15" s="627"/>
      <c r="BB15" s="627"/>
      <c r="BC15" s="627"/>
      <c r="BD15" s="627"/>
      <c r="BE15" s="627"/>
      <c r="BF15" s="628"/>
      <c r="BG15" s="629">
        <v>7440218</v>
      </c>
      <c r="BH15" s="630"/>
      <c r="BI15" s="630"/>
      <c r="BJ15" s="630"/>
      <c r="BK15" s="630"/>
      <c r="BL15" s="630"/>
      <c r="BM15" s="630"/>
      <c r="BN15" s="631"/>
      <c r="BO15" s="656">
        <v>3.1</v>
      </c>
      <c r="BP15" s="656"/>
      <c r="BQ15" s="656"/>
      <c r="BR15" s="656"/>
      <c r="BS15" s="657" t="s">
        <v>182</v>
      </c>
      <c r="BT15" s="657"/>
      <c r="BU15" s="657"/>
      <c r="BV15" s="657"/>
      <c r="BW15" s="657"/>
      <c r="BX15" s="657"/>
      <c r="BY15" s="657"/>
      <c r="BZ15" s="657"/>
      <c r="CA15" s="657"/>
      <c r="CB15" s="724"/>
      <c r="CD15" s="671" t="s">
        <v>263</v>
      </c>
      <c r="CE15" s="668"/>
      <c r="CF15" s="668"/>
      <c r="CG15" s="668"/>
      <c r="CH15" s="668"/>
      <c r="CI15" s="668"/>
      <c r="CJ15" s="668"/>
      <c r="CK15" s="668"/>
      <c r="CL15" s="668"/>
      <c r="CM15" s="668"/>
      <c r="CN15" s="668"/>
      <c r="CO15" s="668"/>
      <c r="CP15" s="668"/>
      <c r="CQ15" s="669"/>
      <c r="CR15" s="629">
        <v>106462678</v>
      </c>
      <c r="CS15" s="630"/>
      <c r="CT15" s="630"/>
      <c r="CU15" s="630"/>
      <c r="CV15" s="630"/>
      <c r="CW15" s="630"/>
      <c r="CX15" s="630"/>
      <c r="CY15" s="631"/>
      <c r="CZ15" s="656">
        <v>14.9</v>
      </c>
      <c r="DA15" s="656"/>
      <c r="DB15" s="656"/>
      <c r="DC15" s="656"/>
      <c r="DD15" s="635">
        <v>8720512</v>
      </c>
      <c r="DE15" s="630"/>
      <c r="DF15" s="630"/>
      <c r="DG15" s="630"/>
      <c r="DH15" s="630"/>
      <c r="DI15" s="630"/>
      <c r="DJ15" s="630"/>
      <c r="DK15" s="630"/>
      <c r="DL15" s="630"/>
      <c r="DM15" s="630"/>
      <c r="DN15" s="630"/>
      <c r="DO15" s="630"/>
      <c r="DP15" s="631"/>
      <c r="DQ15" s="635">
        <v>82136601</v>
      </c>
      <c r="DR15" s="630"/>
      <c r="DS15" s="630"/>
      <c r="DT15" s="630"/>
      <c r="DU15" s="630"/>
      <c r="DV15" s="630"/>
      <c r="DW15" s="630"/>
      <c r="DX15" s="630"/>
      <c r="DY15" s="630"/>
      <c r="DZ15" s="630"/>
      <c r="EA15" s="630"/>
      <c r="EB15" s="630"/>
      <c r="EC15" s="670"/>
    </row>
    <row r="16" spans="2:143" ht="11.25" customHeight="1" x14ac:dyDescent="0.2">
      <c r="B16" s="626" t="s">
        <v>264</v>
      </c>
      <c r="C16" s="627"/>
      <c r="D16" s="627"/>
      <c r="E16" s="627"/>
      <c r="F16" s="627"/>
      <c r="G16" s="627"/>
      <c r="H16" s="627"/>
      <c r="I16" s="627"/>
      <c r="J16" s="627"/>
      <c r="K16" s="627"/>
      <c r="L16" s="627"/>
      <c r="M16" s="627"/>
      <c r="N16" s="627"/>
      <c r="O16" s="627"/>
      <c r="P16" s="627"/>
      <c r="Q16" s="628"/>
      <c r="R16" s="629">
        <v>456175</v>
      </c>
      <c r="S16" s="630"/>
      <c r="T16" s="630"/>
      <c r="U16" s="630"/>
      <c r="V16" s="630"/>
      <c r="W16" s="630"/>
      <c r="X16" s="630"/>
      <c r="Y16" s="631"/>
      <c r="Z16" s="656">
        <v>0.1</v>
      </c>
      <c r="AA16" s="656"/>
      <c r="AB16" s="656"/>
      <c r="AC16" s="656"/>
      <c r="AD16" s="657">
        <v>456175</v>
      </c>
      <c r="AE16" s="657"/>
      <c r="AF16" s="657"/>
      <c r="AG16" s="657"/>
      <c r="AH16" s="657"/>
      <c r="AI16" s="657"/>
      <c r="AJ16" s="657"/>
      <c r="AK16" s="657"/>
      <c r="AL16" s="632">
        <v>0.1</v>
      </c>
      <c r="AM16" s="633"/>
      <c r="AN16" s="633"/>
      <c r="AO16" s="658"/>
      <c r="AP16" s="626" t="s">
        <v>265</v>
      </c>
      <c r="AQ16" s="627"/>
      <c r="AR16" s="627"/>
      <c r="AS16" s="627"/>
      <c r="AT16" s="627"/>
      <c r="AU16" s="627"/>
      <c r="AV16" s="627"/>
      <c r="AW16" s="627"/>
      <c r="AX16" s="627"/>
      <c r="AY16" s="627"/>
      <c r="AZ16" s="627"/>
      <c r="BA16" s="627"/>
      <c r="BB16" s="627"/>
      <c r="BC16" s="627"/>
      <c r="BD16" s="627"/>
      <c r="BE16" s="627"/>
      <c r="BF16" s="628"/>
      <c r="BG16" s="629" t="s">
        <v>182</v>
      </c>
      <c r="BH16" s="630"/>
      <c r="BI16" s="630"/>
      <c r="BJ16" s="630"/>
      <c r="BK16" s="630"/>
      <c r="BL16" s="630"/>
      <c r="BM16" s="630"/>
      <c r="BN16" s="631"/>
      <c r="BO16" s="656" t="s">
        <v>241</v>
      </c>
      <c r="BP16" s="656"/>
      <c r="BQ16" s="656"/>
      <c r="BR16" s="656"/>
      <c r="BS16" s="657" t="s">
        <v>182</v>
      </c>
      <c r="BT16" s="657"/>
      <c r="BU16" s="657"/>
      <c r="BV16" s="657"/>
      <c r="BW16" s="657"/>
      <c r="BX16" s="657"/>
      <c r="BY16" s="657"/>
      <c r="BZ16" s="657"/>
      <c r="CA16" s="657"/>
      <c r="CB16" s="724"/>
      <c r="CD16" s="671" t="s">
        <v>266</v>
      </c>
      <c r="CE16" s="668"/>
      <c r="CF16" s="668"/>
      <c r="CG16" s="668"/>
      <c r="CH16" s="668"/>
      <c r="CI16" s="668"/>
      <c r="CJ16" s="668"/>
      <c r="CK16" s="668"/>
      <c r="CL16" s="668"/>
      <c r="CM16" s="668"/>
      <c r="CN16" s="668"/>
      <c r="CO16" s="668"/>
      <c r="CP16" s="668"/>
      <c r="CQ16" s="669"/>
      <c r="CR16" s="629">
        <v>7151378</v>
      </c>
      <c r="CS16" s="630"/>
      <c r="CT16" s="630"/>
      <c r="CU16" s="630"/>
      <c r="CV16" s="630"/>
      <c r="CW16" s="630"/>
      <c r="CX16" s="630"/>
      <c r="CY16" s="631"/>
      <c r="CZ16" s="656">
        <v>1</v>
      </c>
      <c r="DA16" s="656"/>
      <c r="DB16" s="656"/>
      <c r="DC16" s="656"/>
      <c r="DD16" s="635" t="s">
        <v>241</v>
      </c>
      <c r="DE16" s="630"/>
      <c r="DF16" s="630"/>
      <c r="DG16" s="630"/>
      <c r="DH16" s="630"/>
      <c r="DI16" s="630"/>
      <c r="DJ16" s="630"/>
      <c r="DK16" s="630"/>
      <c r="DL16" s="630"/>
      <c r="DM16" s="630"/>
      <c r="DN16" s="630"/>
      <c r="DO16" s="630"/>
      <c r="DP16" s="631"/>
      <c r="DQ16" s="635">
        <v>979316</v>
      </c>
      <c r="DR16" s="630"/>
      <c r="DS16" s="630"/>
      <c r="DT16" s="630"/>
      <c r="DU16" s="630"/>
      <c r="DV16" s="630"/>
      <c r="DW16" s="630"/>
      <c r="DX16" s="630"/>
      <c r="DY16" s="630"/>
      <c r="DZ16" s="630"/>
      <c r="EA16" s="630"/>
      <c r="EB16" s="630"/>
      <c r="EC16" s="670"/>
    </row>
    <row r="17" spans="2:133" ht="11.25" customHeight="1" x14ac:dyDescent="0.2">
      <c r="B17" s="626" t="s">
        <v>267</v>
      </c>
      <c r="C17" s="627"/>
      <c r="D17" s="627"/>
      <c r="E17" s="627"/>
      <c r="F17" s="627"/>
      <c r="G17" s="627"/>
      <c r="H17" s="627"/>
      <c r="I17" s="627"/>
      <c r="J17" s="627"/>
      <c r="K17" s="627"/>
      <c r="L17" s="627"/>
      <c r="M17" s="627"/>
      <c r="N17" s="627"/>
      <c r="O17" s="627"/>
      <c r="P17" s="627"/>
      <c r="Q17" s="628"/>
      <c r="R17" s="629">
        <v>3348346</v>
      </c>
      <c r="S17" s="630"/>
      <c r="T17" s="630"/>
      <c r="U17" s="630"/>
      <c r="V17" s="630"/>
      <c r="W17" s="630"/>
      <c r="X17" s="630"/>
      <c r="Y17" s="631"/>
      <c r="Z17" s="656">
        <v>0.5</v>
      </c>
      <c r="AA17" s="656"/>
      <c r="AB17" s="656"/>
      <c r="AC17" s="656"/>
      <c r="AD17" s="657">
        <v>3348346</v>
      </c>
      <c r="AE17" s="657"/>
      <c r="AF17" s="657"/>
      <c r="AG17" s="657"/>
      <c r="AH17" s="657"/>
      <c r="AI17" s="657"/>
      <c r="AJ17" s="657"/>
      <c r="AK17" s="657"/>
      <c r="AL17" s="632">
        <v>1</v>
      </c>
      <c r="AM17" s="633"/>
      <c r="AN17" s="633"/>
      <c r="AO17" s="658"/>
      <c r="AP17" s="626" t="s">
        <v>268</v>
      </c>
      <c r="AQ17" s="627"/>
      <c r="AR17" s="627"/>
      <c r="AS17" s="627"/>
      <c r="AT17" s="627"/>
      <c r="AU17" s="627"/>
      <c r="AV17" s="627"/>
      <c r="AW17" s="627"/>
      <c r="AX17" s="627"/>
      <c r="AY17" s="627"/>
      <c r="AZ17" s="627"/>
      <c r="BA17" s="627"/>
      <c r="BB17" s="627"/>
      <c r="BC17" s="627"/>
      <c r="BD17" s="627"/>
      <c r="BE17" s="627"/>
      <c r="BF17" s="628"/>
      <c r="BG17" s="629" t="s">
        <v>182</v>
      </c>
      <c r="BH17" s="630"/>
      <c r="BI17" s="630"/>
      <c r="BJ17" s="630"/>
      <c r="BK17" s="630"/>
      <c r="BL17" s="630"/>
      <c r="BM17" s="630"/>
      <c r="BN17" s="631"/>
      <c r="BO17" s="656" t="s">
        <v>182</v>
      </c>
      <c r="BP17" s="656"/>
      <c r="BQ17" s="656"/>
      <c r="BR17" s="656"/>
      <c r="BS17" s="657" t="s">
        <v>241</v>
      </c>
      <c r="BT17" s="657"/>
      <c r="BU17" s="657"/>
      <c r="BV17" s="657"/>
      <c r="BW17" s="657"/>
      <c r="BX17" s="657"/>
      <c r="BY17" s="657"/>
      <c r="BZ17" s="657"/>
      <c r="CA17" s="657"/>
      <c r="CB17" s="724"/>
      <c r="CD17" s="671" t="s">
        <v>269</v>
      </c>
      <c r="CE17" s="668"/>
      <c r="CF17" s="668"/>
      <c r="CG17" s="668"/>
      <c r="CH17" s="668"/>
      <c r="CI17" s="668"/>
      <c r="CJ17" s="668"/>
      <c r="CK17" s="668"/>
      <c r="CL17" s="668"/>
      <c r="CM17" s="668"/>
      <c r="CN17" s="668"/>
      <c r="CO17" s="668"/>
      <c r="CP17" s="668"/>
      <c r="CQ17" s="669"/>
      <c r="CR17" s="629">
        <v>73448487</v>
      </c>
      <c r="CS17" s="630"/>
      <c r="CT17" s="630"/>
      <c r="CU17" s="630"/>
      <c r="CV17" s="630"/>
      <c r="CW17" s="630"/>
      <c r="CX17" s="630"/>
      <c r="CY17" s="631"/>
      <c r="CZ17" s="656">
        <v>10.3</v>
      </c>
      <c r="DA17" s="656"/>
      <c r="DB17" s="656"/>
      <c r="DC17" s="656"/>
      <c r="DD17" s="635" t="s">
        <v>182</v>
      </c>
      <c r="DE17" s="630"/>
      <c r="DF17" s="630"/>
      <c r="DG17" s="630"/>
      <c r="DH17" s="630"/>
      <c r="DI17" s="630"/>
      <c r="DJ17" s="630"/>
      <c r="DK17" s="630"/>
      <c r="DL17" s="630"/>
      <c r="DM17" s="630"/>
      <c r="DN17" s="630"/>
      <c r="DO17" s="630"/>
      <c r="DP17" s="631"/>
      <c r="DQ17" s="635">
        <v>66775427</v>
      </c>
      <c r="DR17" s="630"/>
      <c r="DS17" s="630"/>
      <c r="DT17" s="630"/>
      <c r="DU17" s="630"/>
      <c r="DV17" s="630"/>
      <c r="DW17" s="630"/>
      <c r="DX17" s="630"/>
      <c r="DY17" s="630"/>
      <c r="DZ17" s="630"/>
      <c r="EA17" s="630"/>
      <c r="EB17" s="630"/>
      <c r="EC17" s="670"/>
    </row>
    <row r="18" spans="2:133" ht="11.25" customHeight="1" x14ac:dyDescent="0.2">
      <c r="B18" s="626" t="s">
        <v>270</v>
      </c>
      <c r="C18" s="627"/>
      <c r="D18" s="627"/>
      <c r="E18" s="627"/>
      <c r="F18" s="627"/>
      <c r="G18" s="627"/>
      <c r="H18" s="627"/>
      <c r="I18" s="627"/>
      <c r="J18" s="627"/>
      <c r="K18" s="627"/>
      <c r="L18" s="627"/>
      <c r="M18" s="627"/>
      <c r="N18" s="627"/>
      <c r="O18" s="627"/>
      <c r="P18" s="627"/>
      <c r="Q18" s="628"/>
      <c r="R18" s="629">
        <v>4553601</v>
      </c>
      <c r="S18" s="630"/>
      <c r="T18" s="630"/>
      <c r="U18" s="630"/>
      <c r="V18" s="630"/>
      <c r="W18" s="630"/>
      <c r="X18" s="630"/>
      <c r="Y18" s="631"/>
      <c r="Z18" s="656">
        <v>0.6</v>
      </c>
      <c r="AA18" s="656"/>
      <c r="AB18" s="656"/>
      <c r="AC18" s="656"/>
      <c r="AD18" s="657">
        <v>4229306</v>
      </c>
      <c r="AE18" s="657"/>
      <c r="AF18" s="657"/>
      <c r="AG18" s="657"/>
      <c r="AH18" s="657"/>
      <c r="AI18" s="657"/>
      <c r="AJ18" s="657"/>
      <c r="AK18" s="657"/>
      <c r="AL18" s="632">
        <v>1.2999999523162842</v>
      </c>
      <c r="AM18" s="633"/>
      <c r="AN18" s="633"/>
      <c r="AO18" s="658"/>
      <c r="AP18" s="626" t="s">
        <v>271</v>
      </c>
      <c r="AQ18" s="627"/>
      <c r="AR18" s="627"/>
      <c r="AS18" s="627"/>
      <c r="AT18" s="627"/>
      <c r="AU18" s="627"/>
      <c r="AV18" s="627"/>
      <c r="AW18" s="627"/>
      <c r="AX18" s="627"/>
      <c r="AY18" s="627"/>
      <c r="AZ18" s="627"/>
      <c r="BA18" s="627"/>
      <c r="BB18" s="627"/>
      <c r="BC18" s="627"/>
      <c r="BD18" s="627"/>
      <c r="BE18" s="627"/>
      <c r="BF18" s="628"/>
      <c r="BG18" s="629" t="s">
        <v>241</v>
      </c>
      <c r="BH18" s="630"/>
      <c r="BI18" s="630"/>
      <c r="BJ18" s="630"/>
      <c r="BK18" s="630"/>
      <c r="BL18" s="630"/>
      <c r="BM18" s="630"/>
      <c r="BN18" s="631"/>
      <c r="BO18" s="656" t="s">
        <v>182</v>
      </c>
      <c r="BP18" s="656"/>
      <c r="BQ18" s="656"/>
      <c r="BR18" s="656"/>
      <c r="BS18" s="657" t="s">
        <v>182</v>
      </c>
      <c r="BT18" s="657"/>
      <c r="BU18" s="657"/>
      <c r="BV18" s="657"/>
      <c r="BW18" s="657"/>
      <c r="BX18" s="657"/>
      <c r="BY18" s="657"/>
      <c r="BZ18" s="657"/>
      <c r="CA18" s="657"/>
      <c r="CB18" s="724"/>
      <c r="CD18" s="671" t="s">
        <v>272</v>
      </c>
      <c r="CE18" s="668"/>
      <c r="CF18" s="668"/>
      <c r="CG18" s="668"/>
      <c r="CH18" s="668"/>
      <c r="CI18" s="668"/>
      <c r="CJ18" s="668"/>
      <c r="CK18" s="668"/>
      <c r="CL18" s="668"/>
      <c r="CM18" s="668"/>
      <c r="CN18" s="668"/>
      <c r="CO18" s="668"/>
      <c r="CP18" s="668"/>
      <c r="CQ18" s="669"/>
      <c r="CR18" s="629" t="s">
        <v>182</v>
      </c>
      <c r="CS18" s="630"/>
      <c r="CT18" s="630"/>
      <c r="CU18" s="630"/>
      <c r="CV18" s="630"/>
      <c r="CW18" s="630"/>
      <c r="CX18" s="630"/>
      <c r="CY18" s="631"/>
      <c r="CZ18" s="656" t="s">
        <v>182</v>
      </c>
      <c r="DA18" s="656"/>
      <c r="DB18" s="656"/>
      <c r="DC18" s="656"/>
      <c r="DD18" s="635" t="s">
        <v>182</v>
      </c>
      <c r="DE18" s="630"/>
      <c r="DF18" s="630"/>
      <c r="DG18" s="630"/>
      <c r="DH18" s="630"/>
      <c r="DI18" s="630"/>
      <c r="DJ18" s="630"/>
      <c r="DK18" s="630"/>
      <c r="DL18" s="630"/>
      <c r="DM18" s="630"/>
      <c r="DN18" s="630"/>
      <c r="DO18" s="630"/>
      <c r="DP18" s="631"/>
      <c r="DQ18" s="635" t="s">
        <v>241</v>
      </c>
      <c r="DR18" s="630"/>
      <c r="DS18" s="630"/>
      <c r="DT18" s="630"/>
      <c r="DU18" s="630"/>
      <c r="DV18" s="630"/>
      <c r="DW18" s="630"/>
      <c r="DX18" s="630"/>
      <c r="DY18" s="630"/>
      <c r="DZ18" s="630"/>
      <c r="EA18" s="630"/>
      <c r="EB18" s="630"/>
      <c r="EC18" s="670"/>
    </row>
    <row r="19" spans="2:133" ht="11.25" customHeight="1" x14ac:dyDescent="0.2">
      <c r="B19" s="626" t="s">
        <v>273</v>
      </c>
      <c r="C19" s="627"/>
      <c r="D19" s="627"/>
      <c r="E19" s="627"/>
      <c r="F19" s="627"/>
      <c r="G19" s="627"/>
      <c r="H19" s="627"/>
      <c r="I19" s="627"/>
      <c r="J19" s="627"/>
      <c r="K19" s="627"/>
      <c r="L19" s="627"/>
      <c r="M19" s="627"/>
      <c r="N19" s="627"/>
      <c r="O19" s="627"/>
      <c r="P19" s="627"/>
      <c r="Q19" s="628"/>
      <c r="R19" s="629">
        <v>1509021</v>
      </c>
      <c r="S19" s="630"/>
      <c r="T19" s="630"/>
      <c r="U19" s="630"/>
      <c r="V19" s="630"/>
      <c r="W19" s="630"/>
      <c r="X19" s="630"/>
      <c r="Y19" s="631"/>
      <c r="Z19" s="656">
        <v>0.2</v>
      </c>
      <c r="AA19" s="656"/>
      <c r="AB19" s="656"/>
      <c r="AC19" s="656"/>
      <c r="AD19" s="657">
        <v>1509021</v>
      </c>
      <c r="AE19" s="657"/>
      <c r="AF19" s="657"/>
      <c r="AG19" s="657"/>
      <c r="AH19" s="657"/>
      <c r="AI19" s="657"/>
      <c r="AJ19" s="657"/>
      <c r="AK19" s="657"/>
      <c r="AL19" s="632">
        <v>0.5</v>
      </c>
      <c r="AM19" s="633"/>
      <c r="AN19" s="633"/>
      <c r="AO19" s="658"/>
      <c r="AP19" s="626" t="s">
        <v>274</v>
      </c>
      <c r="AQ19" s="627"/>
      <c r="AR19" s="627"/>
      <c r="AS19" s="627"/>
      <c r="AT19" s="627"/>
      <c r="AU19" s="627"/>
      <c r="AV19" s="627"/>
      <c r="AW19" s="627"/>
      <c r="AX19" s="627"/>
      <c r="AY19" s="627"/>
      <c r="AZ19" s="627"/>
      <c r="BA19" s="627"/>
      <c r="BB19" s="627"/>
      <c r="BC19" s="627"/>
      <c r="BD19" s="627"/>
      <c r="BE19" s="627"/>
      <c r="BF19" s="628"/>
      <c r="BG19" s="629">
        <v>24188827</v>
      </c>
      <c r="BH19" s="630"/>
      <c r="BI19" s="630"/>
      <c r="BJ19" s="630"/>
      <c r="BK19" s="630"/>
      <c r="BL19" s="630"/>
      <c r="BM19" s="630"/>
      <c r="BN19" s="631"/>
      <c r="BO19" s="656">
        <v>10.199999999999999</v>
      </c>
      <c r="BP19" s="656"/>
      <c r="BQ19" s="656"/>
      <c r="BR19" s="656"/>
      <c r="BS19" s="657" t="s">
        <v>182</v>
      </c>
      <c r="BT19" s="657"/>
      <c r="BU19" s="657"/>
      <c r="BV19" s="657"/>
      <c r="BW19" s="657"/>
      <c r="BX19" s="657"/>
      <c r="BY19" s="657"/>
      <c r="BZ19" s="657"/>
      <c r="CA19" s="657"/>
      <c r="CB19" s="724"/>
      <c r="CD19" s="671" t="s">
        <v>275</v>
      </c>
      <c r="CE19" s="668"/>
      <c r="CF19" s="668"/>
      <c r="CG19" s="668"/>
      <c r="CH19" s="668"/>
      <c r="CI19" s="668"/>
      <c r="CJ19" s="668"/>
      <c r="CK19" s="668"/>
      <c r="CL19" s="668"/>
      <c r="CM19" s="668"/>
      <c r="CN19" s="668"/>
      <c r="CO19" s="668"/>
      <c r="CP19" s="668"/>
      <c r="CQ19" s="669"/>
      <c r="CR19" s="629" t="s">
        <v>182</v>
      </c>
      <c r="CS19" s="630"/>
      <c r="CT19" s="630"/>
      <c r="CU19" s="630"/>
      <c r="CV19" s="630"/>
      <c r="CW19" s="630"/>
      <c r="CX19" s="630"/>
      <c r="CY19" s="631"/>
      <c r="CZ19" s="656" t="s">
        <v>182</v>
      </c>
      <c r="DA19" s="656"/>
      <c r="DB19" s="656"/>
      <c r="DC19" s="656"/>
      <c r="DD19" s="635" t="s">
        <v>182</v>
      </c>
      <c r="DE19" s="630"/>
      <c r="DF19" s="630"/>
      <c r="DG19" s="630"/>
      <c r="DH19" s="630"/>
      <c r="DI19" s="630"/>
      <c r="DJ19" s="630"/>
      <c r="DK19" s="630"/>
      <c r="DL19" s="630"/>
      <c r="DM19" s="630"/>
      <c r="DN19" s="630"/>
      <c r="DO19" s="630"/>
      <c r="DP19" s="631"/>
      <c r="DQ19" s="635" t="s">
        <v>182</v>
      </c>
      <c r="DR19" s="630"/>
      <c r="DS19" s="630"/>
      <c r="DT19" s="630"/>
      <c r="DU19" s="630"/>
      <c r="DV19" s="630"/>
      <c r="DW19" s="630"/>
      <c r="DX19" s="630"/>
      <c r="DY19" s="630"/>
      <c r="DZ19" s="630"/>
      <c r="EA19" s="630"/>
      <c r="EB19" s="630"/>
      <c r="EC19" s="670"/>
    </row>
    <row r="20" spans="2:133" ht="11.25" customHeight="1" x14ac:dyDescent="0.2">
      <c r="B20" s="626" t="s">
        <v>276</v>
      </c>
      <c r="C20" s="627"/>
      <c r="D20" s="627"/>
      <c r="E20" s="627"/>
      <c r="F20" s="627"/>
      <c r="G20" s="627"/>
      <c r="H20" s="627"/>
      <c r="I20" s="627"/>
      <c r="J20" s="627"/>
      <c r="K20" s="627"/>
      <c r="L20" s="627"/>
      <c r="M20" s="627"/>
      <c r="N20" s="627"/>
      <c r="O20" s="627"/>
      <c r="P20" s="627"/>
      <c r="Q20" s="628"/>
      <c r="R20" s="629">
        <v>142279</v>
      </c>
      <c r="S20" s="630"/>
      <c r="T20" s="630"/>
      <c r="U20" s="630"/>
      <c r="V20" s="630"/>
      <c r="W20" s="630"/>
      <c r="X20" s="630"/>
      <c r="Y20" s="631"/>
      <c r="Z20" s="656">
        <v>0</v>
      </c>
      <c r="AA20" s="656"/>
      <c r="AB20" s="656"/>
      <c r="AC20" s="656"/>
      <c r="AD20" s="657">
        <v>142279</v>
      </c>
      <c r="AE20" s="657"/>
      <c r="AF20" s="657"/>
      <c r="AG20" s="657"/>
      <c r="AH20" s="657"/>
      <c r="AI20" s="657"/>
      <c r="AJ20" s="657"/>
      <c r="AK20" s="657"/>
      <c r="AL20" s="632">
        <v>0</v>
      </c>
      <c r="AM20" s="633"/>
      <c r="AN20" s="633"/>
      <c r="AO20" s="658"/>
      <c r="AP20" s="626" t="s">
        <v>277</v>
      </c>
      <c r="AQ20" s="627"/>
      <c r="AR20" s="627"/>
      <c r="AS20" s="627"/>
      <c r="AT20" s="627"/>
      <c r="AU20" s="627"/>
      <c r="AV20" s="627"/>
      <c r="AW20" s="627"/>
      <c r="AX20" s="627"/>
      <c r="AY20" s="627"/>
      <c r="AZ20" s="627"/>
      <c r="BA20" s="627"/>
      <c r="BB20" s="627"/>
      <c r="BC20" s="627"/>
      <c r="BD20" s="627"/>
      <c r="BE20" s="627"/>
      <c r="BF20" s="628"/>
      <c r="BG20" s="629">
        <v>24188827</v>
      </c>
      <c r="BH20" s="630"/>
      <c r="BI20" s="630"/>
      <c r="BJ20" s="630"/>
      <c r="BK20" s="630"/>
      <c r="BL20" s="630"/>
      <c r="BM20" s="630"/>
      <c r="BN20" s="631"/>
      <c r="BO20" s="656">
        <v>10.199999999999999</v>
      </c>
      <c r="BP20" s="656"/>
      <c r="BQ20" s="656"/>
      <c r="BR20" s="656"/>
      <c r="BS20" s="657" t="s">
        <v>241</v>
      </c>
      <c r="BT20" s="657"/>
      <c r="BU20" s="657"/>
      <c r="BV20" s="657"/>
      <c r="BW20" s="657"/>
      <c r="BX20" s="657"/>
      <c r="BY20" s="657"/>
      <c r="BZ20" s="657"/>
      <c r="CA20" s="657"/>
      <c r="CB20" s="724"/>
      <c r="CD20" s="671" t="s">
        <v>278</v>
      </c>
      <c r="CE20" s="668"/>
      <c r="CF20" s="668"/>
      <c r="CG20" s="668"/>
      <c r="CH20" s="668"/>
      <c r="CI20" s="668"/>
      <c r="CJ20" s="668"/>
      <c r="CK20" s="668"/>
      <c r="CL20" s="668"/>
      <c r="CM20" s="668"/>
      <c r="CN20" s="668"/>
      <c r="CO20" s="668"/>
      <c r="CP20" s="668"/>
      <c r="CQ20" s="669"/>
      <c r="CR20" s="629">
        <v>714072933</v>
      </c>
      <c r="CS20" s="630"/>
      <c r="CT20" s="630"/>
      <c r="CU20" s="630"/>
      <c r="CV20" s="630"/>
      <c r="CW20" s="630"/>
      <c r="CX20" s="630"/>
      <c r="CY20" s="631"/>
      <c r="CZ20" s="656">
        <v>100</v>
      </c>
      <c r="DA20" s="656"/>
      <c r="DB20" s="656"/>
      <c r="DC20" s="656"/>
      <c r="DD20" s="635">
        <v>78006531</v>
      </c>
      <c r="DE20" s="630"/>
      <c r="DF20" s="630"/>
      <c r="DG20" s="630"/>
      <c r="DH20" s="630"/>
      <c r="DI20" s="630"/>
      <c r="DJ20" s="630"/>
      <c r="DK20" s="630"/>
      <c r="DL20" s="630"/>
      <c r="DM20" s="630"/>
      <c r="DN20" s="630"/>
      <c r="DO20" s="630"/>
      <c r="DP20" s="631"/>
      <c r="DQ20" s="635">
        <v>385190212</v>
      </c>
      <c r="DR20" s="630"/>
      <c r="DS20" s="630"/>
      <c r="DT20" s="630"/>
      <c r="DU20" s="630"/>
      <c r="DV20" s="630"/>
      <c r="DW20" s="630"/>
      <c r="DX20" s="630"/>
      <c r="DY20" s="630"/>
      <c r="DZ20" s="630"/>
      <c r="EA20" s="630"/>
      <c r="EB20" s="630"/>
      <c r="EC20" s="670"/>
    </row>
    <row r="21" spans="2:133" ht="11.25" customHeight="1" x14ac:dyDescent="0.2">
      <c r="B21" s="626" t="s">
        <v>279</v>
      </c>
      <c r="C21" s="627"/>
      <c r="D21" s="627"/>
      <c r="E21" s="627"/>
      <c r="F21" s="627"/>
      <c r="G21" s="627"/>
      <c r="H21" s="627"/>
      <c r="I21" s="627"/>
      <c r="J21" s="627"/>
      <c r="K21" s="627"/>
      <c r="L21" s="627"/>
      <c r="M21" s="627"/>
      <c r="N21" s="627"/>
      <c r="O21" s="627"/>
      <c r="P21" s="627"/>
      <c r="Q21" s="628"/>
      <c r="R21" s="629">
        <v>45243</v>
      </c>
      <c r="S21" s="630"/>
      <c r="T21" s="630"/>
      <c r="U21" s="630"/>
      <c r="V21" s="630"/>
      <c r="W21" s="630"/>
      <c r="X21" s="630"/>
      <c r="Y21" s="631"/>
      <c r="Z21" s="656">
        <v>0</v>
      </c>
      <c r="AA21" s="656"/>
      <c r="AB21" s="656"/>
      <c r="AC21" s="656"/>
      <c r="AD21" s="657">
        <v>45243</v>
      </c>
      <c r="AE21" s="657"/>
      <c r="AF21" s="657"/>
      <c r="AG21" s="657"/>
      <c r="AH21" s="657"/>
      <c r="AI21" s="657"/>
      <c r="AJ21" s="657"/>
      <c r="AK21" s="657"/>
      <c r="AL21" s="632">
        <v>0</v>
      </c>
      <c r="AM21" s="633"/>
      <c r="AN21" s="633"/>
      <c r="AO21" s="658"/>
      <c r="AP21" s="721" t="s">
        <v>280</v>
      </c>
      <c r="AQ21" s="729"/>
      <c r="AR21" s="729"/>
      <c r="AS21" s="729"/>
      <c r="AT21" s="729"/>
      <c r="AU21" s="729"/>
      <c r="AV21" s="729"/>
      <c r="AW21" s="729"/>
      <c r="AX21" s="729"/>
      <c r="AY21" s="729"/>
      <c r="AZ21" s="729"/>
      <c r="BA21" s="729"/>
      <c r="BB21" s="729"/>
      <c r="BC21" s="729"/>
      <c r="BD21" s="729"/>
      <c r="BE21" s="729"/>
      <c r="BF21" s="723"/>
      <c r="BG21" s="629">
        <v>41640</v>
      </c>
      <c r="BH21" s="630"/>
      <c r="BI21" s="630"/>
      <c r="BJ21" s="630"/>
      <c r="BK21" s="630"/>
      <c r="BL21" s="630"/>
      <c r="BM21" s="630"/>
      <c r="BN21" s="631"/>
      <c r="BO21" s="656">
        <v>0</v>
      </c>
      <c r="BP21" s="656"/>
      <c r="BQ21" s="656"/>
      <c r="BR21" s="656"/>
      <c r="BS21" s="657" t="s">
        <v>182</v>
      </c>
      <c r="BT21" s="657"/>
      <c r="BU21" s="657"/>
      <c r="BV21" s="657"/>
      <c r="BW21" s="657"/>
      <c r="BX21" s="657"/>
      <c r="BY21" s="657"/>
      <c r="BZ21" s="657"/>
      <c r="CA21" s="657"/>
      <c r="CB21" s="724"/>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2">
      <c r="B22" s="692" t="s">
        <v>281</v>
      </c>
      <c r="C22" s="693"/>
      <c r="D22" s="693"/>
      <c r="E22" s="693"/>
      <c r="F22" s="693"/>
      <c r="G22" s="693"/>
      <c r="H22" s="693"/>
      <c r="I22" s="693"/>
      <c r="J22" s="693"/>
      <c r="K22" s="693"/>
      <c r="L22" s="693"/>
      <c r="M22" s="693"/>
      <c r="N22" s="693"/>
      <c r="O22" s="693"/>
      <c r="P22" s="693"/>
      <c r="Q22" s="694"/>
      <c r="R22" s="629">
        <v>2857058</v>
      </c>
      <c r="S22" s="630"/>
      <c r="T22" s="630"/>
      <c r="U22" s="630"/>
      <c r="V22" s="630"/>
      <c r="W22" s="630"/>
      <c r="X22" s="630"/>
      <c r="Y22" s="631"/>
      <c r="Z22" s="656">
        <v>0.4</v>
      </c>
      <c r="AA22" s="656"/>
      <c r="AB22" s="656"/>
      <c r="AC22" s="656"/>
      <c r="AD22" s="657">
        <v>2532763</v>
      </c>
      <c r="AE22" s="657"/>
      <c r="AF22" s="657"/>
      <c r="AG22" s="657"/>
      <c r="AH22" s="657"/>
      <c r="AI22" s="657"/>
      <c r="AJ22" s="657"/>
      <c r="AK22" s="657"/>
      <c r="AL22" s="632">
        <v>0.80000001192092896</v>
      </c>
      <c r="AM22" s="633"/>
      <c r="AN22" s="633"/>
      <c r="AO22" s="658"/>
      <c r="AP22" s="721" t="s">
        <v>282</v>
      </c>
      <c r="AQ22" s="729"/>
      <c r="AR22" s="729"/>
      <c r="AS22" s="729"/>
      <c r="AT22" s="729"/>
      <c r="AU22" s="729"/>
      <c r="AV22" s="729"/>
      <c r="AW22" s="729"/>
      <c r="AX22" s="729"/>
      <c r="AY22" s="729"/>
      <c r="AZ22" s="729"/>
      <c r="BA22" s="729"/>
      <c r="BB22" s="729"/>
      <c r="BC22" s="729"/>
      <c r="BD22" s="729"/>
      <c r="BE22" s="729"/>
      <c r="BF22" s="723"/>
      <c r="BG22" s="629">
        <v>6943829</v>
      </c>
      <c r="BH22" s="630"/>
      <c r="BI22" s="630"/>
      <c r="BJ22" s="630"/>
      <c r="BK22" s="630"/>
      <c r="BL22" s="630"/>
      <c r="BM22" s="630"/>
      <c r="BN22" s="631"/>
      <c r="BO22" s="656">
        <v>2.9</v>
      </c>
      <c r="BP22" s="656"/>
      <c r="BQ22" s="656"/>
      <c r="BR22" s="656"/>
      <c r="BS22" s="657" t="s">
        <v>241</v>
      </c>
      <c r="BT22" s="657"/>
      <c r="BU22" s="657"/>
      <c r="BV22" s="657"/>
      <c r="BW22" s="657"/>
      <c r="BX22" s="657"/>
      <c r="BY22" s="657"/>
      <c r="BZ22" s="657"/>
      <c r="CA22" s="657"/>
      <c r="CB22" s="724"/>
      <c r="CD22" s="731" t="s">
        <v>283</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284</v>
      </c>
      <c r="C23" s="627"/>
      <c r="D23" s="627"/>
      <c r="E23" s="627"/>
      <c r="F23" s="627"/>
      <c r="G23" s="627"/>
      <c r="H23" s="627"/>
      <c r="I23" s="627"/>
      <c r="J23" s="627"/>
      <c r="K23" s="627"/>
      <c r="L23" s="627"/>
      <c r="M23" s="627"/>
      <c r="N23" s="627"/>
      <c r="O23" s="627"/>
      <c r="P23" s="627"/>
      <c r="Q23" s="628"/>
      <c r="R23" s="629">
        <v>62314426</v>
      </c>
      <c r="S23" s="630"/>
      <c r="T23" s="630"/>
      <c r="U23" s="630"/>
      <c r="V23" s="630"/>
      <c r="W23" s="630"/>
      <c r="X23" s="630"/>
      <c r="Y23" s="631"/>
      <c r="Z23" s="656">
        <v>8.6</v>
      </c>
      <c r="AA23" s="656"/>
      <c r="AB23" s="656"/>
      <c r="AC23" s="656"/>
      <c r="AD23" s="657">
        <v>59908622</v>
      </c>
      <c r="AE23" s="657"/>
      <c r="AF23" s="657"/>
      <c r="AG23" s="657"/>
      <c r="AH23" s="657"/>
      <c r="AI23" s="657"/>
      <c r="AJ23" s="657"/>
      <c r="AK23" s="657"/>
      <c r="AL23" s="632">
        <v>18.2</v>
      </c>
      <c r="AM23" s="633"/>
      <c r="AN23" s="633"/>
      <c r="AO23" s="658"/>
      <c r="AP23" s="721" t="s">
        <v>285</v>
      </c>
      <c r="AQ23" s="729"/>
      <c r="AR23" s="729"/>
      <c r="AS23" s="729"/>
      <c r="AT23" s="729"/>
      <c r="AU23" s="729"/>
      <c r="AV23" s="729"/>
      <c r="AW23" s="729"/>
      <c r="AX23" s="729"/>
      <c r="AY23" s="729"/>
      <c r="AZ23" s="729"/>
      <c r="BA23" s="729"/>
      <c r="BB23" s="729"/>
      <c r="BC23" s="729"/>
      <c r="BD23" s="729"/>
      <c r="BE23" s="729"/>
      <c r="BF23" s="723"/>
      <c r="BG23" s="629">
        <v>17203358</v>
      </c>
      <c r="BH23" s="630"/>
      <c r="BI23" s="630"/>
      <c r="BJ23" s="630"/>
      <c r="BK23" s="630"/>
      <c r="BL23" s="630"/>
      <c r="BM23" s="630"/>
      <c r="BN23" s="631"/>
      <c r="BO23" s="656">
        <v>7.3</v>
      </c>
      <c r="BP23" s="656"/>
      <c r="BQ23" s="656"/>
      <c r="BR23" s="656"/>
      <c r="BS23" s="657" t="s">
        <v>182</v>
      </c>
      <c r="BT23" s="657"/>
      <c r="BU23" s="657"/>
      <c r="BV23" s="657"/>
      <c r="BW23" s="657"/>
      <c r="BX23" s="657"/>
      <c r="BY23" s="657"/>
      <c r="BZ23" s="657"/>
      <c r="CA23" s="657"/>
      <c r="CB23" s="724"/>
      <c r="CD23" s="731" t="s">
        <v>224</v>
      </c>
      <c r="CE23" s="732"/>
      <c r="CF23" s="732"/>
      <c r="CG23" s="732"/>
      <c r="CH23" s="732"/>
      <c r="CI23" s="732"/>
      <c r="CJ23" s="732"/>
      <c r="CK23" s="732"/>
      <c r="CL23" s="732"/>
      <c r="CM23" s="732"/>
      <c r="CN23" s="732"/>
      <c r="CO23" s="732"/>
      <c r="CP23" s="732"/>
      <c r="CQ23" s="733"/>
      <c r="CR23" s="731" t="s">
        <v>286</v>
      </c>
      <c r="CS23" s="732"/>
      <c r="CT23" s="732"/>
      <c r="CU23" s="732"/>
      <c r="CV23" s="732"/>
      <c r="CW23" s="732"/>
      <c r="CX23" s="732"/>
      <c r="CY23" s="733"/>
      <c r="CZ23" s="731" t="s">
        <v>287</v>
      </c>
      <c r="DA23" s="732"/>
      <c r="DB23" s="732"/>
      <c r="DC23" s="733"/>
      <c r="DD23" s="731" t="s">
        <v>288</v>
      </c>
      <c r="DE23" s="732"/>
      <c r="DF23" s="732"/>
      <c r="DG23" s="732"/>
      <c r="DH23" s="732"/>
      <c r="DI23" s="732"/>
      <c r="DJ23" s="732"/>
      <c r="DK23" s="733"/>
      <c r="DL23" s="740" t="s">
        <v>289</v>
      </c>
      <c r="DM23" s="741"/>
      <c r="DN23" s="741"/>
      <c r="DO23" s="741"/>
      <c r="DP23" s="741"/>
      <c r="DQ23" s="741"/>
      <c r="DR23" s="741"/>
      <c r="DS23" s="741"/>
      <c r="DT23" s="741"/>
      <c r="DU23" s="741"/>
      <c r="DV23" s="742"/>
      <c r="DW23" s="731" t="s">
        <v>290</v>
      </c>
      <c r="DX23" s="732"/>
      <c r="DY23" s="732"/>
      <c r="DZ23" s="732"/>
      <c r="EA23" s="732"/>
      <c r="EB23" s="732"/>
      <c r="EC23" s="733"/>
    </row>
    <row r="24" spans="2:133" ht="11.25" customHeight="1" x14ac:dyDescent="0.2">
      <c r="B24" s="626" t="s">
        <v>291</v>
      </c>
      <c r="C24" s="627"/>
      <c r="D24" s="627"/>
      <c r="E24" s="627"/>
      <c r="F24" s="627"/>
      <c r="G24" s="627"/>
      <c r="H24" s="627"/>
      <c r="I24" s="627"/>
      <c r="J24" s="627"/>
      <c r="K24" s="627"/>
      <c r="L24" s="627"/>
      <c r="M24" s="627"/>
      <c r="N24" s="627"/>
      <c r="O24" s="627"/>
      <c r="P24" s="627"/>
      <c r="Q24" s="628"/>
      <c r="R24" s="629">
        <v>59908622</v>
      </c>
      <c r="S24" s="630"/>
      <c r="T24" s="630"/>
      <c r="U24" s="630"/>
      <c r="V24" s="630"/>
      <c r="W24" s="630"/>
      <c r="X24" s="630"/>
      <c r="Y24" s="631"/>
      <c r="Z24" s="656">
        <v>8.1999999999999993</v>
      </c>
      <c r="AA24" s="656"/>
      <c r="AB24" s="656"/>
      <c r="AC24" s="656"/>
      <c r="AD24" s="657">
        <v>59908622</v>
      </c>
      <c r="AE24" s="657"/>
      <c r="AF24" s="657"/>
      <c r="AG24" s="657"/>
      <c r="AH24" s="657"/>
      <c r="AI24" s="657"/>
      <c r="AJ24" s="657"/>
      <c r="AK24" s="657"/>
      <c r="AL24" s="632">
        <v>18.2</v>
      </c>
      <c r="AM24" s="633"/>
      <c r="AN24" s="633"/>
      <c r="AO24" s="658"/>
      <c r="AP24" s="721" t="s">
        <v>292</v>
      </c>
      <c r="AQ24" s="729"/>
      <c r="AR24" s="729"/>
      <c r="AS24" s="729"/>
      <c r="AT24" s="729"/>
      <c r="AU24" s="729"/>
      <c r="AV24" s="729"/>
      <c r="AW24" s="729"/>
      <c r="AX24" s="729"/>
      <c r="AY24" s="729"/>
      <c r="AZ24" s="729"/>
      <c r="BA24" s="729"/>
      <c r="BB24" s="729"/>
      <c r="BC24" s="729"/>
      <c r="BD24" s="729"/>
      <c r="BE24" s="729"/>
      <c r="BF24" s="723"/>
      <c r="BG24" s="629" t="s">
        <v>241</v>
      </c>
      <c r="BH24" s="630"/>
      <c r="BI24" s="630"/>
      <c r="BJ24" s="630"/>
      <c r="BK24" s="630"/>
      <c r="BL24" s="630"/>
      <c r="BM24" s="630"/>
      <c r="BN24" s="631"/>
      <c r="BO24" s="656" t="s">
        <v>241</v>
      </c>
      <c r="BP24" s="656"/>
      <c r="BQ24" s="656"/>
      <c r="BR24" s="656"/>
      <c r="BS24" s="657" t="s">
        <v>182</v>
      </c>
      <c r="BT24" s="657"/>
      <c r="BU24" s="657"/>
      <c r="BV24" s="657"/>
      <c r="BW24" s="657"/>
      <c r="BX24" s="657"/>
      <c r="BY24" s="657"/>
      <c r="BZ24" s="657"/>
      <c r="CA24" s="657"/>
      <c r="CB24" s="724"/>
      <c r="CD24" s="685" t="s">
        <v>293</v>
      </c>
      <c r="CE24" s="686"/>
      <c r="CF24" s="686"/>
      <c r="CG24" s="686"/>
      <c r="CH24" s="686"/>
      <c r="CI24" s="686"/>
      <c r="CJ24" s="686"/>
      <c r="CK24" s="686"/>
      <c r="CL24" s="686"/>
      <c r="CM24" s="686"/>
      <c r="CN24" s="686"/>
      <c r="CO24" s="686"/>
      <c r="CP24" s="686"/>
      <c r="CQ24" s="687"/>
      <c r="CR24" s="682">
        <v>411588674</v>
      </c>
      <c r="CS24" s="683"/>
      <c r="CT24" s="683"/>
      <c r="CU24" s="683"/>
      <c r="CV24" s="683"/>
      <c r="CW24" s="683"/>
      <c r="CX24" s="683"/>
      <c r="CY24" s="726"/>
      <c r="CZ24" s="727">
        <v>57.6</v>
      </c>
      <c r="DA24" s="701"/>
      <c r="DB24" s="701"/>
      <c r="DC24" s="730"/>
      <c r="DD24" s="725">
        <v>234721687</v>
      </c>
      <c r="DE24" s="683"/>
      <c r="DF24" s="683"/>
      <c r="DG24" s="683"/>
      <c r="DH24" s="683"/>
      <c r="DI24" s="683"/>
      <c r="DJ24" s="683"/>
      <c r="DK24" s="726"/>
      <c r="DL24" s="725">
        <v>229417307</v>
      </c>
      <c r="DM24" s="683"/>
      <c r="DN24" s="683"/>
      <c r="DO24" s="683"/>
      <c r="DP24" s="683"/>
      <c r="DQ24" s="683"/>
      <c r="DR24" s="683"/>
      <c r="DS24" s="683"/>
      <c r="DT24" s="683"/>
      <c r="DU24" s="683"/>
      <c r="DV24" s="726"/>
      <c r="DW24" s="727">
        <v>63.6</v>
      </c>
      <c r="DX24" s="701"/>
      <c r="DY24" s="701"/>
      <c r="DZ24" s="701"/>
      <c r="EA24" s="701"/>
      <c r="EB24" s="701"/>
      <c r="EC24" s="728"/>
    </row>
    <row r="25" spans="2:133" ht="11.25" customHeight="1" x14ac:dyDescent="0.2">
      <c r="B25" s="626" t="s">
        <v>294</v>
      </c>
      <c r="C25" s="627"/>
      <c r="D25" s="627"/>
      <c r="E25" s="627"/>
      <c r="F25" s="627"/>
      <c r="G25" s="627"/>
      <c r="H25" s="627"/>
      <c r="I25" s="627"/>
      <c r="J25" s="627"/>
      <c r="K25" s="627"/>
      <c r="L25" s="627"/>
      <c r="M25" s="627"/>
      <c r="N25" s="627"/>
      <c r="O25" s="627"/>
      <c r="P25" s="627"/>
      <c r="Q25" s="628"/>
      <c r="R25" s="629">
        <v>2405758</v>
      </c>
      <c r="S25" s="630"/>
      <c r="T25" s="630"/>
      <c r="U25" s="630"/>
      <c r="V25" s="630"/>
      <c r="W25" s="630"/>
      <c r="X25" s="630"/>
      <c r="Y25" s="631"/>
      <c r="Z25" s="656">
        <v>0.3</v>
      </c>
      <c r="AA25" s="656"/>
      <c r="AB25" s="656"/>
      <c r="AC25" s="656"/>
      <c r="AD25" s="657" t="s">
        <v>241</v>
      </c>
      <c r="AE25" s="657"/>
      <c r="AF25" s="657"/>
      <c r="AG25" s="657"/>
      <c r="AH25" s="657"/>
      <c r="AI25" s="657"/>
      <c r="AJ25" s="657"/>
      <c r="AK25" s="657"/>
      <c r="AL25" s="632" t="s">
        <v>182</v>
      </c>
      <c r="AM25" s="633"/>
      <c r="AN25" s="633"/>
      <c r="AO25" s="658"/>
      <c r="AP25" s="721" t="s">
        <v>295</v>
      </c>
      <c r="AQ25" s="729"/>
      <c r="AR25" s="729"/>
      <c r="AS25" s="729"/>
      <c r="AT25" s="729"/>
      <c r="AU25" s="729"/>
      <c r="AV25" s="729"/>
      <c r="AW25" s="729"/>
      <c r="AX25" s="729"/>
      <c r="AY25" s="729"/>
      <c r="AZ25" s="729"/>
      <c r="BA25" s="729"/>
      <c r="BB25" s="729"/>
      <c r="BC25" s="729"/>
      <c r="BD25" s="729"/>
      <c r="BE25" s="729"/>
      <c r="BF25" s="723"/>
      <c r="BG25" s="629" t="s">
        <v>241</v>
      </c>
      <c r="BH25" s="630"/>
      <c r="BI25" s="630"/>
      <c r="BJ25" s="630"/>
      <c r="BK25" s="630"/>
      <c r="BL25" s="630"/>
      <c r="BM25" s="630"/>
      <c r="BN25" s="631"/>
      <c r="BO25" s="656" t="s">
        <v>182</v>
      </c>
      <c r="BP25" s="656"/>
      <c r="BQ25" s="656"/>
      <c r="BR25" s="656"/>
      <c r="BS25" s="657" t="s">
        <v>182</v>
      </c>
      <c r="BT25" s="657"/>
      <c r="BU25" s="657"/>
      <c r="BV25" s="657"/>
      <c r="BW25" s="657"/>
      <c r="BX25" s="657"/>
      <c r="BY25" s="657"/>
      <c r="BZ25" s="657"/>
      <c r="CA25" s="657"/>
      <c r="CB25" s="724"/>
      <c r="CD25" s="671" t="s">
        <v>296</v>
      </c>
      <c r="CE25" s="668"/>
      <c r="CF25" s="668"/>
      <c r="CG25" s="668"/>
      <c r="CH25" s="668"/>
      <c r="CI25" s="668"/>
      <c r="CJ25" s="668"/>
      <c r="CK25" s="668"/>
      <c r="CL25" s="668"/>
      <c r="CM25" s="668"/>
      <c r="CN25" s="668"/>
      <c r="CO25" s="668"/>
      <c r="CP25" s="668"/>
      <c r="CQ25" s="669"/>
      <c r="CR25" s="629">
        <v>139230021</v>
      </c>
      <c r="CS25" s="640"/>
      <c r="CT25" s="640"/>
      <c r="CU25" s="640"/>
      <c r="CV25" s="640"/>
      <c r="CW25" s="640"/>
      <c r="CX25" s="640"/>
      <c r="CY25" s="641"/>
      <c r="CZ25" s="632">
        <v>19.5</v>
      </c>
      <c r="DA25" s="642"/>
      <c r="DB25" s="642"/>
      <c r="DC25" s="643"/>
      <c r="DD25" s="635">
        <v>117743536</v>
      </c>
      <c r="DE25" s="640"/>
      <c r="DF25" s="640"/>
      <c r="DG25" s="640"/>
      <c r="DH25" s="640"/>
      <c r="DI25" s="640"/>
      <c r="DJ25" s="640"/>
      <c r="DK25" s="641"/>
      <c r="DL25" s="635">
        <v>115720418</v>
      </c>
      <c r="DM25" s="640"/>
      <c r="DN25" s="640"/>
      <c r="DO25" s="640"/>
      <c r="DP25" s="640"/>
      <c r="DQ25" s="640"/>
      <c r="DR25" s="640"/>
      <c r="DS25" s="640"/>
      <c r="DT25" s="640"/>
      <c r="DU25" s="640"/>
      <c r="DV25" s="641"/>
      <c r="DW25" s="632">
        <v>32.1</v>
      </c>
      <c r="DX25" s="642"/>
      <c r="DY25" s="642"/>
      <c r="DZ25" s="642"/>
      <c r="EA25" s="642"/>
      <c r="EB25" s="642"/>
      <c r="EC25" s="663"/>
    </row>
    <row r="26" spans="2:133" ht="11.25" customHeight="1" x14ac:dyDescent="0.2">
      <c r="B26" s="626" t="s">
        <v>297</v>
      </c>
      <c r="C26" s="627"/>
      <c r="D26" s="627"/>
      <c r="E26" s="627"/>
      <c r="F26" s="627"/>
      <c r="G26" s="627"/>
      <c r="H26" s="627"/>
      <c r="I26" s="627"/>
      <c r="J26" s="627"/>
      <c r="K26" s="627"/>
      <c r="L26" s="627"/>
      <c r="M26" s="627"/>
      <c r="N26" s="627"/>
      <c r="O26" s="627"/>
      <c r="P26" s="627"/>
      <c r="Q26" s="628"/>
      <c r="R26" s="629">
        <v>46</v>
      </c>
      <c r="S26" s="630"/>
      <c r="T26" s="630"/>
      <c r="U26" s="630"/>
      <c r="V26" s="630"/>
      <c r="W26" s="630"/>
      <c r="X26" s="630"/>
      <c r="Y26" s="631"/>
      <c r="Z26" s="656">
        <v>0</v>
      </c>
      <c r="AA26" s="656"/>
      <c r="AB26" s="656"/>
      <c r="AC26" s="656"/>
      <c r="AD26" s="657" t="s">
        <v>241</v>
      </c>
      <c r="AE26" s="657"/>
      <c r="AF26" s="657"/>
      <c r="AG26" s="657"/>
      <c r="AH26" s="657"/>
      <c r="AI26" s="657"/>
      <c r="AJ26" s="657"/>
      <c r="AK26" s="657"/>
      <c r="AL26" s="632" t="s">
        <v>182</v>
      </c>
      <c r="AM26" s="633"/>
      <c r="AN26" s="633"/>
      <c r="AO26" s="658"/>
      <c r="AP26" s="721" t="s">
        <v>298</v>
      </c>
      <c r="AQ26" s="722"/>
      <c r="AR26" s="722"/>
      <c r="AS26" s="722"/>
      <c r="AT26" s="722"/>
      <c r="AU26" s="722"/>
      <c r="AV26" s="722"/>
      <c r="AW26" s="722"/>
      <c r="AX26" s="722"/>
      <c r="AY26" s="722"/>
      <c r="AZ26" s="722"/>
      <c r="BA26" s="722"/>
      <c r="BB26" s="722"/>
      <c r="BC26" s="722"/>
      <c r="BD26" s="722"/>
      <c r="BE26" s="722"/>
      <c r="BF26" s="723"/>
      <c r="BG26" s="629" t="s">
        <v>182</v>
      </c>
      <c r="BH26" s="630"/>
      <c r="BI26" s="630"/>
      <c r="BJ26" s="630"/>
      <c r="BK26" s="630"/>
      <c r="BL26" s="630"/>
      <c r="BM26" s="630"/>
      <c r="BN26" s="631"/>
      <c r="BO26" s="656" t="s">
        <v>182</v>
      </c>
      <c r="BP26" s="656"/>
      <c r="BQ26" s="656"/>
      <c r="BR26" s="656"/>
      <c r="BS26" s="657" t="s">
        <v>241</v>
      </c>
      <c r="BT26" s="657"/>
      <c r="BU26" s="657"/>
      <c r="BV26" s="657"/>
      <c r="BW26" s="657"/>
      <c r="BX26" s="657"/>
      <c r="BY26" s="657"/>
      <c r="BZ26" s="657"/>
      <c r="CA26" s="657"/>
      <c r="CB26" s="724"/>
      <c r="CD26" s="671" t="s">
        <v>299</v>
      </c>
      <c r="CE26" s="668"/>
      <c r="CF26" s="668"/>
      <c r="CG26" s="668"/>
      <c r="CH26" s="668"/>
      <c r="CI26" s="668"/>
      <c r="CJ26" s="668"/>
      <c r="CK26" s="668"/>
      <c r="CL26" s="668"/>
      <c r="CM26" s="668"/>
      <c r="CN26" s="668"/>
      <c r="CO26" s="668"/>
      <c r="CP26" s="668"/>
      <c r="CQ26" s="669"/>
      <c r="CR26" s="629">
        <v>95651286</v>
      </c>
      <c r="CS26" s="630"/>
      <c r="CT26" s="630"/>
      <c r="CU26" s="630"/>
      <c r="CV26" s="630"/>
      <c r="CW26" s="630"/>
      <c r="CX26" s="630"/>
      <c r="CY26" s="631"/>
      <c r="CZ26" s="632">
        <v>13.4</v>
      </c>
      <c r="DA26" s="642"/>
      <c r="DB26" s="642"/>
      <c r="DC26" s="643"/>
      <c r="DD26" s="635">
        <v>76141474</v>
      </c>
      <c r="DE26" s="630"/>
      <c r="DF26" s="630"/>
      <c r="DG26" s="630"/>
      <c r="DH26" s="630"/>
      <c r="DI26" s="630"/>
      <c r="DJ26" s="630"/>
      <c r="DK26" s="631"/>
      <c r="DL26" s="635" t="s">
        <v>241</v>
      </c>
      <c r="DM26" s="630"/>
      <c r="DN26" s="630"/>
      <c r="DO26" s="630"/>
      <c r="DP26" s="630"/>
      <c r="DQ26" s="630"/>
      <c r="DR26" s="630"/>
      <c r="DS26" s="630"/>
      <c r="DT26" s="630"/>
      <c r="DU26" s="630"/>
      <c r="DV26" s="631"/>
      <c r="DW26" s="632" t="s">
        <v>241</v>
      </c>
      <c r="DX26" s="642"/>
      <c r="DY26" s="642"/>
      <c r="DZ26" s="642"/>
      <c r="EA26" s="642"/>
      <c r="EB26" s="642"/>
      <c r="EC26" s="663"/>
    </row>
    <row r="27" spans="2:133" ht="11.25" customHeight="1" x14ac:dyDescent="0.2">
      <c r="B27" s="626" t="s">
        <v>300</v>
      </c>
      <c r="C27" s="627"/>
      <c r="D27" s="627"/>
      <c r="E27" s="627"/>
      <c r="F27" s="627"/>
      <c r="G27" s="627"/>
      <c r="H27" s="627"/>
      <c r="I27" s="627"/>
      <c r="J27" s="627"/>
      <c r="K27" s="627"/>
      <c r="L27" s="627"/>
      <c r="M27" s="627"/>
      <c r="N27" s="627"/>
      <c r="O27" s="627"/>
      <c r="P27" s="627"/>
      <c r="Q27" s="628"/>
      <c r="R27" s="629">
        <v>348091490</v>
      </c>
      <c r="S27" s="630"/>
      <c r="T27" s="630"/>
      <c r="U27" s="630"/>
      <c r="V27" s="630"/>
      <c r="W27" s="630"/>
      <c r="X27" s="630"/>
      <c r="Y27" s="631"/>
      <c r="Z27" s="656">
        <v>47.9</v>
      </c>
      <c r="AA27" s="656"/>
      <c r="AB27" s="656"/>
      <c r="AC27" s="656"/>
      <c r="AD27" s="657">
        <v>328158033</v>
      </c>
      <c r="AE27" s="657"/>
      <c r="AF27" s="657"/>
      <c r="AG27" s="657"/>
      <c r="AH27" s="657"/>
      <c r="AI27" s="657"/>
      <c r="AJ27" s="657"/>
      <c r="AK27" s="657"/>
      <c r="AL27" s="632">
        <v>99.5</v>
      </c>
      <c r="AM27" s="633"/>
      <c r="AN27" s="633"/>
      <c r="AO27" s="658"/>
      <c r="AP27" s="626" t="s">
        <v>301</v>
      </c>
      <c r="AQ27" s="627"/>
      <c r="AR27" s="627"/>
      <c r="AS27" s="627"/>
      <c r="AT27" s="627"/>
      <c r="AU27" s="627"/>
      <c r="AV27" s="627"/>
      <c r="AW27" s="627"/>
      <c r="AX27" s="627"/>
      <c r="AY27" s="627"/>
      <c r="AZ27" s="627"/>
      <c r="BA27" s="627"/>
      <c r="BB27" s="627"/>
      <c r="BC27" s="627"/>
      <c r="BD27" s="627"/>
      <c r="BE27" s="627"/>
      <c r="BF27" s="628"/>
      <c r="BG27" s="629">
        <v>236737915</v>
      </c>
      <c r="BH27" s="630"/>
      <c r="BI27" s="630"/>
      <c r="BJ27" s="630"/>
      <c r="BK27" s="630"/>
      <c r="BL27" s="630"/>
      <c r="BM27" s="630"/>
      <c r="BN27" s="631"/>
      <c r="BO27" s="656">
        <v>100</v>
      </c>
      <c r="BP27" s="656"/>
      <c r="BQ27" s="656"/>
      <c r="BR27" s="656"/>
      <c r="BS27" s="657">
        <v>3701389</v>
      </c>
      <c r="BT27" s="657"/>
      <c r="BU27" s="657"/>
      <c r="BV27" s="657"/>
      <c r="BW27" s="657"/>
      <c r="BX27" s="657"/>
      <c r="BY27" s="657"/>
      <c r="BZ27" s="657"/>
      <c r="CA27" s="657"/>
      <c r="CB27" s="724"/>
      <c r="CD27" s="671" t="s">
        <v>302</v>
      </c>
      <c r="CE27" s="668"/>
      <c r="CF27" s="668"/>
      <c r="CG27" s="668"/>
      <c r="CH27" s="668"/>
      <c r="CI27" s="668"/>
      <c r="CJ27" s="668"/>
      <c r="CK27" s="668"/>
      <c r="CL27" s="668"/>
      <c r="CM27" s="668"/>
      <c r="CN27" s="668"/>
      <c r="CO27" s="668"/>
      <c r="CP27" s="668"/>
      <c r="CQ27" s="669"/>
      <c r="CR27" s="629">
        <v>199213764</v>
      </c>
      <c r="CS27" s="640"/>
      <c r="CT27" s="640"/>
      <c r="CU27" s="640"/>
      <c r="CV27" s="640"/>
      <c r="CW27" s="640"/>
      <c r="CX27" s="640"/>
      <c r="CY27" s="641"/>
      <c r="CZ27" s="632">
        <v>27.9</v>
      </c>
      <c r="DA27" s="642"/>
      <c r="DB27" s="642"/>
      <c r="DC27" s="643"/>
      <c r="DD27" s="635">
        <v>50506322</v>
      </c>
      <c r="DE27" s="640"/>
      <c r="DF27" s="640"/>
      <c r="DG27" s="640"/>
      <c r="DH27" s="640"/>
      <c r="DI27" s="640"/>
      <c r="DJ27" s="640"/>
      <c r="DK27" s="641"/>
      <c r="DL27" s="635">
        <v>47239429</v>
      </c>
      <c r="DM27" s="640"/>
      <c r="DN27" s="640"/>
      <c r="DO27" s="640"/>
      <c r="DP27" s="640"/>
      <c r="DQ27" s="640"/>
      <c r="DR27" s="640"/>
      <c r="DS27" s="640"/>
      <c r="DT27" s="640"/>
      <c r="DU27" s="640"/>
      <c r="DV27" s="641"/>
      <c r="DW27" s="632">
        <v>13.1</v>
      </c>
      <c r="DX27" s="642"/>
      <c r="DY27" s="642"/>
      <c r="DZ27" s="642"/>
      <c r="EA27" s="642"/>
      <c r="EB27" s="642"/>
      <c r="EC27" s="663"/>
    </row>
    <row r="28" spans="2:133" ht="11.25" customHeight="1" x14ac:dyDescent="0.2">
      <c r="B28" s="626" t="s">
        <v>303</v>
      </c>
      <c r="C28" s="627"/>
      <c r="D28" s="627"/>
      <c r="E28" s="627"/>
      <c r="F28" s="627"/>
      <c r="G28" s="627"/>
      <c r="H28" s="627"/>
      <c r="I28" s="627"/>
      <c r="J28" s="627"/>
      <c r="K28" s="627"/>
      <c r="L28" s="627"/>
      <c r="M28" s="627"/>
      <c r="N28" s="627"/>
      <c r="O28" s="627"/>
      <c r="P28" s="627"/>
      <c r="Q28" s="628"/>
      <c r="R28" s="629">
        <v>290550</v>
      </c>
      <c r="S28" s="630"/>
      <c r="T28" s="630"/>
      <c r="U28" s="630"/>
      <c r="V28" s="630"/>
      <c r="W28" s="630"/>
      <c r="X28" s="630"/>
      <c r="Y28" s="631"/>
      <c r="Z28" s="656">
        <v>0</v>
      </c>
      <c r="AA28" s="656"/>
      <c r="AB28" s="656"/>
      <c r="AC28" s="656"/>
      <c r="AD28" s="657">
        <v>290550</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304</v>
      </c>
      <c r="CE28" s="668"/>
      <c r="CF28" s="668"/>
      <c r="CG28" s="668"/>
      <c r="CH28" s="668"/>
      <c r="CI28" s="668"/>
      <c r="CJ28" s="668"/>
      <c r="CK28" s="668"/>
      <c r="CL28" s="668"/>
      <c r="CM28" s="668"/>
      <c r="CN28" s="668"/>
      <c r="CO28" s="668"/>
      <c r="CP28" s="668"/>
      <c r="CQ28" s="669"/>
      <c r="CR28" s="629">
        <v>73144889</v>
      </c>
      <c r="CS28" s="630"/>
      <c r="CT28" s="630"/>
      <c r="CU28" s="630"/>
      <c r="CV28" s="630"/>
      <c r="CW28" s="630"/>
      <c r="CX28" s="630"/>
      <c r="CY28" s="631"/>
      <c r="CZ28" s="632">
        <v>10.199999999999999</v>
      </c>
      <c r="DA28" s="642"/>
      <c r="DB28" s="642"/>
      <c r="DC28" s="643"/>
      <c r="DD28" s="635">
        <v>66471829</v>
      </c>
      <c r="DE28" s="630"/>
      <c r="DF28" s="630"/>
      <c r="DG28" s="630"/>
      <c r="DH28" s="630"/>
      <c r="DI28" s="630"/>
      <c r="DJ28" s="630"/>
      <c r="DK28" s="631"/>
      <c r="DL28" s="635">
        <v>66457460</v>
      </c>
      <c r="DM28" s="630"/>
      <c r="DN28" s="630"/>
      <c r="DO28" s="630"/>
      <c r="DP28" s="630"/>
      <c r="DQ28" s="630"/>
      <c r="DR28" s="630"/>
      <c r="DS28" s="630"/>
      <c r="DT28" s="630"/>
      <c r="DU28" s="630"/>
      <c r="DV28" s="631"/>
      <c r="DW28" s="632">
        <v>18.399999999999999</v>
      </c>
      <c r="DX28" s="642"/>
      <c r="DY28" s="642"/>
      <c r="DZ28" s="642"/>
      <c r="EA28" s="642"/>
      <c r="EB28" s="642"/>
      <c r="EC28" s="663"/>
    </row>
    <row r="29" spans="2:133" ht="11.25" customHeight="1" x14ac:dyDescent="0.2">
      <c r="B29" s="626" t="s">
        <v>305</v>
      </c>
      <c r="C29" s="627"/>
      <c r="D29" s="627"/>
      <c r="E29" s="627"/>
      <c r="F29" s="627"/>
      <c r="G29" s="627"/>
      <c r="H29" s="627"/>
      <c r="I29" s="627"/>
      <c r="J29" s="627"/>
      <c r="K29" s="627"/>
      <c r="L29" s="627"/>
      <c r="M29" s="627"/>
      <c r="N29" s="627"/>
      <c r="O29" s="627"/>
      <c r="P29" s="627"/>
      <c r="Q29" s="628"/>
      <c r="R29" s="629">
        <v>3453949</v>
      </c>
      <c r="S29" s="630"/>
      <c r="T29" s="630"/>
      <c r="U29" s="630"/>
      <c r="V29" s="630"/>
      <c r="W29" s="630"/>
      <c r="X29" s="630"/>
      <c r="Y29" s="631"/>
      <c r="Z29" s="656">
        <v>0.5</v>
      </c>
      <c r="AA29" s="656"/>
      <c r="AB29" s="656"/>
      <c r="AC29" s="656"/>
      <c r="AD29" s="657" t="s">
        <v>182</v>
      </c>
      <c r="AE29" s="657"/>
      <c r="AF29" s="657"/>
      <c r="AG29" s="657"/>
      <c r="AH29" s="657"/>
      <c r="AI29" s="657"/>
      <c r="AJ29" s="657"/>
      <c r="AK29" s="657"/>
      <c r="AL29" s="632" t="s">
        <v>182</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24"/>
      <c r="CD29" s="715" t="s">
        <v>306</v>
      </c>
      <c r="CE29" s="716"/>
      <c r="CF29" s="671" t="s">
        <v>307</v>
      </c>
      <c r="CG29" s="668"/>
      <c r="CH29" s="668"/>
      <c r="CI29" s="668"/>
      <c r="CJ29" s="668"/>
      <c r="CK29" s="668"/>
      <c r="CL29" s="668"/>
      <c r="CM29" s="668"/>
      <c r="CN29" s="668"/>
      <c r="CO29" s="668"/>
      <c r="CP29" s="668"/>
      <c r="CQ29" s="669"/>
      <c r="CR29" s="629">
        <v>73143129</v>
      </c>
      <c r="CS29" s="640"/>
      <c r="CT29" s="640"/>
      <c r="CU29" s="640"/>
      <c r="CV29" s="640"/>
      <c r="CW29" s="640"/>
      <c r="CX29" s="640"/>
      <c r="CY29" s="641"/>
      <c r="CZ29" s="632">
        <v>10.199999999999999</v>
      </c>
      <c r="DA29" s="642"/>
      <c r="DB29" s="642"/>
      <c r="DC29" s="643"/>
      <c r="DD29" s="635">
        <v>66470069</v>
      </c>
      <c r="DE29" s="640"/>
      <c r="DF29" s="640"/>
      <c r="DG29" s="640"/>
      <c r="DH29" s="640"/>
      <c r="DI29" s="640"/>
      <c r="DJ29" s="640"/>
      <c r="DK29" s="641"/>
      <c r="DL29" s="635">
        <v>66455700</v>
      </c>
      <c r="DM29" s="640"/>
      <c r="DN29" s="640"/>
      <c r="DO29" s="640"/>
      <c r="DP29" s="640"/>
      <c r="DQ29" s="640"/>
      <c r="DR29" s="640"/>
      <c r="DS29" s="640"/>
      <c r="DT29" s="640"/>
      <c r="DU29" s="640"/>
      <c r="DV29" s="641"/>
      <c r="DW29" s="632">
        <v>18.399999999999999</v>
      </c>
      <c r="DX29" s="642"/>
      <c r="DY29" s="642"/>
      <c r="DZ29" s="642"/>
      <c r="EA29" s="642"/>
      <c r="EB29" s="642"/>
      <c r="EC29" s="663"/>
    </row>
    <row r="30" spans="2:133" ht="11.25" customHeight="1" x14ac:dyDescent="0.2">
      <c r="B30" s="626" t="s">
        <v>308</v>
      </c>
      <c r="C30" s="627"/>
      <c r="D30" s="627"/>
      <c r="E30" s="627"/>
      <c r="F30" s="627"/>
      <c r="G30" s="627"/>
      <c r="H30" s="627"/>
      <c r="I30" s="627"/>
      <c r="J30" s="627"/>
      <c r="K30" s="627"/>
      <c r="L30" s="627"/>
      <c r="M30" s="627"/>
      <c r="N30" s="627"/>
      <c r="O30" s="627"/>
      <c r="P30" s="627"/>
      <c r="Q30" s="628"/>
      <c r="R30" s="629">
        <v>7335889</v>
      </c>
      <c r="S30" s="630"/>
      <c r="T30" s="630"/>
      <c r="U30" s="630"/>
      <c r="V30" s="630"/>
      <c r="W30" s="630"/>
      <c r="X30" s="630"/>
      <c r="Y30" s="631"/>
      <c r="Z30" s="656">
        <v>1</v>
      </c>
      <c r="AA30" s="656"/>
      <c r="AB30" s="656"/>
      <c r="AC30" s="656"/>
      <c r="AD30" s="657">
        <v>1039722</v>
      </c>
      <c r="AE30" s="657"/>
      <c r="AF30" s="657"/>
      <c r="AG30" s="657"/>
      <c r="AH30" s="657"/>
      <c r="AI30" s="657"/>
      <c r="AJ30" s="657"/>
      <c r="AK30" s="657"/>
      <c r="AL30" s="632">
        <v>0.3</v>
      </c>
      <c r="AM30" s="633"/>
      <c r="AN30" s="633"/>
      <c r="AO30" s="658"/>
      <c r="AP30" s="688" t="s">
        <v>224</v>
      </c>
      <c r="AQ30" s="689"/>
      <c r="AR30" s="689"/>
      <c r="AS30" s="689"/>
      <c r="AT30" s="689"/>
      <c r="AU30" s="689"/>
      <c r="AV30" s="689"/>
      <c r="AW30" s="689"/>
      <c r="AX30" s="689"/>
      <c r="AY30" s="689"/>
      <c r="AZ30" s="689"/>
      <c r="BA30" s="689"/>
      <c r="BB30" s="689"/>
      <c r="BC30" s="689"/>
      <c r="BD30" s="689"/>
      <c r="BE30" s="689"/>
      <c r="BF30" s="690"/>
      <c r="BG30" s="688" t="s">
        <v>309</v>
      </c>
      <c r="BH30" s="704"/>
      <c r="BI30" s="704"/>
      <c r="BJ30" s="704"/>
      <c r="BK30" s="704"/>
      <c r="BL30" s="704"/>
      <c r="BM30" s="704"/>
      <c r="BN30" s="704"/>
      <c r="BO30" s="704"/>
      <c r="BP30" s="704"/>
      <c r="BQ30" s="705"/>
      <c r="BR30" s="688" t="s">
        <v>310</v>
      </c>
      <c r="BS30" s="704"/>
      <c r="BT30" s="704"/>
      <c r="BU30" s="704"/>
      <c r="BV30" s="704"/>
      <c r="BW30" s="704"/>
      <c r="BX30" s="704"/>
      <c r="BY30" s="704"/>
      <c r="BZ30" s="704"/>
      <c r="CA30" s="704"/>
      <c r="CB30" s="705"/>
      <c r="CD30" s="717"/>
      <c r="CE30" s="718"/>
      <c r="CF30" s="671" t="s">
        <v>311</v>
      </c>
      <c r="CG30" s="668"/>
      <c r="CH30" s="668"/>
      <c r="CI30" s="668"/>
      <c r="CJ30" s="668"/>
      <c r="CK30" s="668"/>
      <c r="CL30" s="668"/>
      <c r="CM30" s="668"/>
      <c r="CN30" s="668"/>
      <c r="CO30" s="668"/>
      <c r="CP30" s="668"/>
      <c r="CQ30" s="669"/>
      <c r="CR30" s="629">
        <v>68089233</v>
      </c>
      <c r="CS30" s="630"/>
      <c r="CT30" s="630"/>
      <c r="CU30" s="630"/>
      <c r="CV30" s="630"/>
      <c r="CW30" s="630"/>
      <c r="CX30" s="630"/>
      <c r="CY30" s="631"/>
      <c r="CZ30" s="632">
        <v>9.5</v>
      </c>
      <c r="DA30" s="642"/>
      <c r="DB30" s="642"/>
      <c r="DC30" s="643"/>
      <c r="DD30" s="635">
        <v>62108789</v>
      </c>
      <c r="DE30" s="630"/>
      <c r="DF30" s="630"/>
      <c r="DG30" s="630"/>
      <c r="DH30" s="630"/>
      <c r="DI30" s="630"/>
      <c r="DJ30" s="630"/>
      <c r="DK30" s="631"/>
      <c r="DL30" s="635">
        <v>62094688</v>
      </c>
      <c r="DM30" s="630"/>
      <c r="DN30" s="630"/>
      <c r="DO30" s="630"/>
      <c r="DP30" s="630"/>
      <c r="DQ30" s="630"/>
      <c r="DR30" s="630"/>
      <c r="DS30" s="630"/>
      <c r="DT30" s="630"/>
      <c r="DU30" s="630"/>
      <c r="DV30" s="631"/>
      <c r="DW30" s="632">
        <v>17.2</v>
      </c>
      <c r="DX30" s="642"/>
      <c r="DY30" s="642"/>
      <c r="DZ30" s="642"/>
      <c r="EA30" s="642"/>
      <c r="EB30" s="642"/>
      <c r="EC30" s="663"/>
    </row>
    <row r="31" spans="2:133" ht="11.25" customHeight="1" x14ac:dyDescent="0.2">
      <c r="B31" s="626" t="s">
        <v>312</v>
      </c>
      <c r="C31" s="627"/>
      <c r="D31" s="627"/>
      <c r="E31" s="627"/>
      <c r="F31" s="627"/>
      <c r="G31" s="627"/>
      <c r="H31" s="627"/>
      <c r="I31" s="627"/>
      <c r="J31" s="627"/>
      <c r="K31" s="627"/>
      <c r="L31" s="627"/>
      <c r="M31" s="627"/>
      <c r="N31" s="627"/>
      <c r="O31" s="627"/>
      <c r="P31" s="627"/>
      <c r="Q31" s="628"/>
      <c r="R31" s="629">
        <v>3223903</v>
      </c>
      <c r="S31" s="630"/>
      <c r="T31" s="630"/>
      <c r="U31" s="630"/>
      <c r="V31" s="630"/>
      <c r="W31" s="630"/>
      <c r="X31" s="630"/>
      <c r="Y31" s="631"/>
      <c r="Z31" s="656">
        <v>0.4</v>
      </c>
      <c r="AA31" s="656"/>
      <c r="AB31" s="656"/>
      <c r="AC31" s="656"/>
      <c r="AD31" s="657">
        <v>2837</v>
      </c>
      <c r="AE31" s="657"/>
      <c r="AF31" s="657"/>
      <c r="AG31" s="657"/>
      <c r="AH31" s="657"/>
      <c r="AI31" s="657"/>
      <c r="AJ31" s="657"/>
      <c r="AK31" s="657"/>
      <c r="AL31" s="632">
        <v>0</v>
      </c>
      <c r="AM31" s="633"/>
      <c r="AN31" s="633"/>
      <c r="AO31" s="658"/>
      <c r="AP31" s="706" t="s">
        <v>313</v>
      </c>
      <c r="AQ31" s="707"/>
      <c r="AR31" s="707"/>
      <c r="AS31" s="707"/>
      <c r="AT31" s="712" t="s">
        <v>314</v>
      </c>
      <c r="AU31" s="217"/>
      <c r="AV31" s="217"/>
      <c r="AW31" s="217"/>
      <c r="AX31" s="696" t="s">
        <v>187</v>
      </c>
      <c r="AY31" s="697"/>
      <c r="AZ31" s="697"/>
      <c r="BA31" s="697"/>
      <c r="BB31" s="697"/>
      <c r="BC31" s="697"/>
      <c r="BD31" s="697"/>
      <c r="BE31" s="697"/>
      <c r="BF31" s="698"/>
      <c r="BG31" s="699">
        <v>99.5</v>
      </c>
      <c r="BH31" s="700"/>
      <c r="BI31" s="700"/>
      <c r="BJ31" s="700"/>
      <c r="BK31" s="700"/>
      <c r="BL31" s="700"/>
      <c r="BM31" s="701">
        <v>98.4</v>
      </c>
      <c r="BN31" s="700"/>
      <c r="BO31" s="700"/>
      <c r="BP31" s="700"/>
      <c r="BQ31" s="702"/>
      <c r="BR31" s="699">
        <v>98.4</v>
      </c>
      <c r="BS31" s="700"/>
      <c r="BT31" s="700"/>
      <c r="BU31" s="700"/>
      <c r="BV31" s="700"/>
      <c r="BW31" s="700"/>
      <c r="BX31" s="701">
        <v>97.2</v>
      </c>
      <c r="BY31" s="700"/>
      <c r="BZ31" s="700"/>
      <c r="CA31" s="700"/>
      <c r="CB31" s="702"/>
      <c r="CD31" s="717"/>
      <c r="CE31" s="718"/>
      <c r="CF31" s="671" t="s">
        <v>315</v>
      </c>
      <c r="CG31" s="668"/>
      <c r="CH31" s="668"/>
      <c r="CI31" s="668"/>
      <c r="CJ31" s="668"/>
      <c r="CK31" s="668"/>
      <c r="CL31" s="668"/>
      <c r="CM31" s="668"/>
      <c r="CN31" s="668"/>
      <c r="CO31" s="668"/>
      <c r="CP31" s="668"/>
      <c r="CQ31" s="669"/>
      <c r="CR31" s="629">
        <v>5053896</v>
      </c>
      <c r="CS31" s="640"/>
      <c r="CT31" s="640"/>
      <c r="CU31" s="640"/>
      <c r="CV31" s="640"/>
      <c r="CW31" s="640"/>
      <c r="CX31" s="640"/>
      <c r="CY31" s="641"/>
      <c r="CZ31" s="632">
        <v>0.7</v>
      </c>
      <c r="DA31" s="642"/>
      <c r="DB31" s="642"/>
      <c r="DC31" s="643"/>
      <c r="DD31" s="635">
        <v>4361280</v>
      </c>
      <c r="DE31" s="640"/>
      <c r="DF31" s="640"/>
      <c r="DG31" s="640"/>
      <c r="DH31" s="640"/>
      <c r="DI31" s="640"/>
      <c r="DJ31" s="640"/>
      <c r="DK31" s="641"/>
      <c r="DL31" s="635">
        <v>4361012</v>
      </c>
      <c r="DM31" s="640"/>
      <c r="DN31" s="640"/>
      <c r="DO31" s="640"/>
      <c r="DP31" s="640"/>
      <c r="DQ31" s="640"/>
      <c r="DR31" s="640"/>
      <c r="DS31" s="640"/>
      <c r="DT31" s="640"/>
      <c r="DU31" s="640"/>
      <c r="DV31" s="641"/>
      <c r="DW31" s="632">
        <v>1.2</v>
      </c>
      <c r="DX31" s="642"/>
      <c r="DY31" s="642"/>
      <c r="DZ31" s="642"/>
      <c r="EA31" s="642"/>
      <c r="EB31" s="642"/>
      <c r="EC31" s="663"/>
    </row>
    <row r="32" spans="2:133" ht="11.25" customHeight="1" x14ac:dyDescent="0.2">
      <c r="B32" s="626" t="s">
        <v>316</v>
      </c>
      <c r="C32" s="627"/>
      <c r="D32" s="627"/>
      <c r="E32" s="627"/>
      <c r="F32" s="627"/>
      <c r="G32" s="627"/>
      <c r="H32" s="627"/>
      <c r="I32" s="627"/>
      <c r="J32" s="627"/>
      <c r="K32" s="627"/>
      <c r="L32" s="627"/>
      <c r="M32" s="627"/>
      <c r="N32" s="627"/>
      <c r="O32" s="627"/>
      <c r="P32" s="627"/>
      <c r="Q32" s="628"/>
      <c r="R32" s="629">
        <v>189319727</v>
      </c>
      <c r="S32" s="630"/>
      <c r="T32" s="630"/>
      <c r="U32" s="630"/>
      <c r="V32" s="630"/>
      <c r="W32" s="630"/>
      <c r="X32" s="630"/>
      <c r="Y32" s="631"/>
      <c r="Z32" s="656">
        <v>26.1</v>
      </c>
      <c r="AA32" s="656"/>
      <c r="AB32" s="656"/>
      <c r="AC32" s="656"/>
      <c r="AD32" s="657" t="s">
        <v>182</v>
      </c>
      <c r="AE32" s="657"/>
      <c r="AF32" s="657"/>
      <c r="AG32" s="657"/>
      <c r="AH32" s="657"/>
      <c r="AI32" s="657"/>
      <c r="AJ32" s="657"/>
      <c r="AK32" s="657"/>
      <c r="AL32" s="632" t="s">
        <v>182</v>
      </c>
      <c r="AM32" s="633"/>
      <c r="AN32" s="633"/>
      <c r="AO32" s="658"/>
      <c r="AP32" s="708"/>
      <c r="AQ32" s="709"/>
      <c r="AR32" s="709"/>
      <c r="AS32" s="709"/>
      <c r="AT32" s="713"/>
      <c r="AU32" s="216" t="s">
        <v>317</v>
      </c>
      <c r="AV32" s="216"/>
      <c r="AW32" s="216"/>
      <c r="AX32" s="626" t="s">
        <v>318</v>
      </c>
      <c r="AY32" s="627"/>
      <c r="AZ32" s="627"/>
      <c r="BA32" s="627"/>
      <c r="BB32" s="627"/>
      <c r="BC32" s="627"/>
      <c r="BD32" s="627"/>
      <c r="BE32" s="627"/>
      <c r="BF32" s="628"/>
      <c r="BG32" s="703">
        <v>99.3</v>
      </c>
      <c r="BH32" s="640"/>
      <c r="BI32" s="640"/>
      <c r="BJ32" s="640"/>
      <c r="BK32" s="640"/>
      <c r="BL32" s="640"/>
      <c r="BM32" s="633">
        <v>97.8</v>
      </c>
      <c r="BN32" s="695"/>
      <c r="BO32" s="695"/>
      <c r="BP32" s="695"/>
      <c r="BQ32" s="667"/>
      <c r="BR32" s="703">
        <v>99</v>
      </c>
      <c r="BS32" s="640"/>
      <c r="BT32" s="640"/>
      <c r="BU32" s="640"/>
      <c r="BV32" s="640"/>
      <c r="BW32" s="640"/>
      <c r="BX32" s="633">
        <v>97.5</v>
      </c>
      <c r="BY32" s="695"/>
      <c r="BZ32" s="695"/>
      <c r="CA32" s="695"/>
      <c r="CB32" s="667"/>
      <c r="CD32" s="719"/>
      <c r="CE32" s="720"/>
      <c r="CF32" s="671" t="s">
        <v>319</v>
      </c>
      <c r="CG32" s="668"/>
      <c r="CH32" s="668"/>
      <c r="CI32" s="668"/>
      <c r="CJ32" s="668"/>
      <c r="CK32" s="668"/>
      <c r="CL32" s="668"/>
      <c r="CM32" s="668"/>
      <c r="CN32" s="668"/>
      <c r="CO32" s="668"/>
      <c r="CP32" s="668"/>
      <c r="CQ32" s="669"/>
      <c r="CR32" s="629">
        <v>1760</v>
      </c>
      <c r="CS32" s="630"/>
      <c r="CT32" s="630"/>
      <c r="CU32" s="630"/>
      <c r="CV32" s="630"/>
      <c r="CW32" s="630"/>
      <c r="CX32" s="630"/>
      <c r="CY32" s="631"/>
      <c r="CZ32" s="632">
        <v>0</v>
      </c>
      <c r="DA32" s="642"/>
      <c r="DB32" s="642"/>
      <c r="DC32" s="643"/>
      <c r="DD32" s="635">
        <v>1760</v>
      </c>
      <c r="DE32" s="630"/>
      <c r="DF32" s="630"/>
      <c r="DG32" s="630"/>
      <c r="DH32" s="630"/>
      <c r="DI32" s="630"/>
      <c r="DJ32" s="630"/>
      <c r="DK32" s="631"/>
      <c r="DL32" s="635">
        <v>1760</v>
      </c>
      <c r="DM32" s="630"/>
      <c r="DN32" s="630"/>
      <c r="DO32" s="630"/>
      <c r="DP32" s="630"/>
      <c r="DQ32" s="630"/>
      <c r="DR32" s="630"/>
      <c r="DS32" s="630"/>
      <c r="DT32" s="630"/>
      <c r="DU32" s="630"/>
      <c r="DV32" s="631"/>
      <c r="DW32" s="632">
        <v>0</v>
      </c>
      <c r="DX32" s="642"/>
      <c r="DY32" s="642"/>
      <c r="DZ32" s="642"/>
      <c r="EA32" s="642"/>
      <c r="EB32" s="642"/>
      <c r="EC32" s="663"/>
    </row>
    <row r="33" spans="2:133" ht="11.25" customHeight="1" x14ac:dyDescent="0.2">
      <c r="B33" s="692" t="s">
        <v>320</v>
      </c>
      <c r="C33" s="693"/>
      <c r="D33" s="693"/>
      <c r="E33" s="693"/>
      <c r="F33" s="693"/>
      <c r="G33" s="693"/>
      <c r="H33" s="693"/>
      <c r="I33" s="693"/>
      <c r="J33" s="693"/>
      <c r="K33" s="693"/>
      <c r="L33" s="693"/>
      <c r="M33" s="693"/>
      <c r="N33" s="693"/>
      <c r="O33" s="693"/>
      <c r="P33" s="693"/>
      <c r="Q33" s="694"/>
      <c r="R33" s="629">
        <v>29687</v>
      </c>
      <c r="S33" s="630"/>
      <c r="T33" s="630"/>
      <c r="U33" s="630"/>
      <c r="V33" s="630"/>
      <c r="W33" s="630"/>
      <c r="X33" s="630"/>
      <c r="Y33" s="631"/>
      <c r="Z33" s="656">
        <v>0</v>
      </c>
      <c r="AA33" s="656"/>
      <c r="AB33" s="656"/>
      <c r="AC33" s="656"/>
      <c r="AD33" s="657">
        <v>29687</v>
      </c>
      <c r="AE33" s="657"/>
      <c r="AF33" s="657"/>
      <c r="AG33" s="657"/>
      <c r="AH33" s="657"/>
      <c r="AI33" s="657"/>
      <c r="AJ33" s="657"/>
      <c r="AK33" s="657"/>
      <c r="AL33" s="632">
        <v>0</v>
      </c>
      <c r="AM33" s="633"/>
      <c r="AN33" s="633"/>
      <c r="AO33" s="658"/>
      <c r="AP33" s="710"/>
      <c r="AQ33" s="711"/>
      <c r="AR33" s="711"/>
      <c r="AS33" s="711"/>
      <c r="AT33" s="714"/>
      <c r="AU33" s="218"/>
      <c r="AV33" s="218"/>
      <c r="AW33" s="218"/>
      <c r="AX33" s="606" t="s">
        <v>321</v>
      </c>
      <c r="AY33" s="607"/>
      <c r="AZ33" s="607"/>
      <c r="BA33" s="607"/>
      <c r="BB33" s="607"/>
      <c r="BC33" s="607"/>
      <c r="BD33" s="607"/>
      <c r="BE33" s="607"/>
      <c r="BF33" s="608"/>
      <c r="BG33" s="691">
        <v>99.6</v>
      </c>
      <c r="BH33" s="610"/>
      <c r="BI33" s="610"/>
      <c r="BJ33" s="610"/>
      <c r="BK33" s="610"/>
      <c r="BL33" s="610"/>
      <c r="BM33" s="648">
        <v>98.9</v>
      </c>
      <c r="BN33" s="610"/>
      <c r="BO33" s="610"/>
      <c r="BP33" s="610"/>
      <c r="BQ33" s="659"/>
      <c r="BR33" s="691">
        <v>97.5</v>
      </c>
      <c r="BS33" s="610"/>
      <c r="BT33" s="610"/>
      <c r="BU33" s="610"/>
      <c r="BV33" s="610"/>
      <c r="BW33" s="610"/>
      <c r="BX33" s="648">
        <v>96.8</v>
      </c>
      <c r="BY33" s="610"/>
      <c r="BZ33" s="610"/>
      <c r="CA33" s="610"/>
      <c r="CB33" s="659"/>
      <c r="CD33" s="671" t="s">
        <v>322</v>
      </c>
      <c r="CE33" s="668"/>
      <c r="CF33" s="668"/>
      <c r="CG33" s="668"/>
      <c r="CH33" s="668"/>
      <c r="CI33" s="668"/>
      <c r="CJ33" s="668"/>
      <c r="CK33" s="668"/>
      <c r="CL33" s="668"/>
      <c r="CM33" s="668"/>
      <c r="CN33" s="668"/>
      <c r="CO33" s="668"/>
      <c r="CP33" s="668"/>
      <c r="CQ33" s="669"/>
      <c r="CR33" s="629">
        <v>217326350</v>
      </c>
      <c r="CS33" s="640"/>
      <c r="CT33" s="640"/>
      <c r="CU33" s="640"/>
      <c r="CV33" s="640"/>
      <c r="CW33" s="640"/>
      <c r="CX33" s="640"/>
      <c r="CY33" s="641"/>
      <c r="CZ33" s="632">
        <v>30.4</v>
      </c>
      <c r="DA33" s="642"/>
      <c r="DB33" s="642"/>
      <c r="DC33" s="643"/>
      <c r="DD33" s="635">
        <v>137938435</v>
      </c>
      <c r="DE33" s="640"/>
      <c r="DF33" s="640"/>
      <c r="DG33" s="640"/>
      <c r="DH33" s="640"/>
      <c r="DI33" s="640"/>
      <c r="DJ33" s="640"/>
      <c r="DK33" s="641"/>
      <c r="DL33" s="635">
        <v>112415169</v>
      </c>
      <c r="DM33" s="640"/>
      <c r="DN33" s="640"/>
      <c r="DO33" s="640"/>
      <c r="DP33" s="640"/>
      <c r="DQ33" s="640"/>
      <c r="DR33" s="640"/>
      <c r="DS33" s="640"/>
      <c r="DT33" s="640"/>
      <c r="DU33" s="640"/>
      <c r="DV33" s="641"/>
      <c r="DW33" s="632">
        <v>31.2</v>
      </c>
      <c r="DX33" s="642"/>
      <c r="DY33" s="642"/>
      <c r="DZ33" s="642"/>
      <c r="EA33" s="642"/>
      <c r="EB33" s="642"/>
      <c r="EC33" s="663"/>
    </row>
    <row r="34" spans="2:133" ht="11.25" customHeight="1" x14ac:dyDescent="0.2">
      <c r="B34" s="626" t="s">
        <v>323</v>
      </c>
      <c r="C34" s="627"/>
      <c r="D34" s="627"/>
      <c r="E34" s="627"/>
      <c r="F34" s="627"/>
      <c r="G34" s="627"/>
      <c r="H34" s="627"/>
      <c r="I34" s="627"/>
      <c r="J34" s="627"/>
      <c r="K34" s="627"/>
      <c r="L34" s="627"/>
      <c r="M34" s="627"/>
      <c r="N34" s="627"/>
      <c r="O34" s="627"/>
      <c r="P34" s="627"/>
      <c r="Q34" s="628"/>
      <c r="R34" s="629">
        <v>32712187</v>
      </c>
      <c r="S34" s="630"/>
      <c r="T34" s="630"/>
      <c r="U34" s="630"/>
      <c r="V34" s="630"/>
      <c r="W34" s="630"/>
      <c r="X34" s="630"/>
      <c r="Y34" s="631"/>
      <c r="Z34" s="656">
        <v>4.5</v>
      </c>
      <c r="AA34" s="656"/>
      <c r="AB34" s="656"/>
      <c r="AC34" s="656"/>
      <c r="AD34" s="657" t="s">
        <v>241</v>
      </c>
      <c r="AE34" s="657"/>
      <c r="AF34" s="657"/>
      <c r="AG34" s="657"/>
      <c r="AH34" s="657"/>
      <c r="AI34" s="657"/>
      <c r="AJ34" s="657"/>
      <c r="AK34" s="657"/>
      <c r="AL34" s="632" t="s">
        <v>182</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324</v>
      </c>
      <c r="CE34" s="668"/>
      <c r="CF34" s="668"/>
      <c r="CG34" s="668"/>
      <c r="CH34" s="668"/>
      <c r="CI34" s="668"/>
      <c r="CJ34" s="668"/>
      <c r="CK34" s="668"/>
      <c r="CL34" s="668"/>
      <c r="CM34" s="668"/>
      <c r="CN34" s="668"/>
      <c r="CO34" s="668"/>
      <c r="CP34" s="668"/>
      <c r="CQ34" s="669"/>
      <c r="CR34" s="629">
        <v>73677154</v>
      </c>
      <c r="CS34" s="630"/>
      <c r="CT34" s="630"/>
      <c r="CU34" s="630"/>
      <c r="CV34" s="630"/>
      <c r="CW34" s="630"/>
      <c r="CX34" s="630"/>
      <c r="CY34" s="631"/>
      <c r="CZ34" s="632">
        <v>10.3</v>
      </c>
      <c r="DA34" s="642"/>
      <c r="DB34" s="642"/>
      <c r="DC34" s="643"/>
      <c r="DD34" s="635">
        <v>47984030</v>
      </c>
      <c r="DE34" s="630"/>
      <c r="DF34" s="630"/>
      <c r="DG34" s="630"/>
      <c r="DH34" s="630"/>
      <c r="DI34" s="630"/>
      <c r="DJ34" s="630"/>
      <c r="DK34" s="631"/>
      <c r="DL34" s="635">
        <v>46238058</v>
      </c>
      <c r="DM34" s="630"/>
      <c r="DN34" s="630"/>
      <c r="DO34" s="630"/>
      <c r="DP34" s="630"/>
      <c r="DQ34" s="630"/>
      <c r="DR34" s="630"/>
      <c r="DS34" s="630"/>
      <c r="DT34" s="630"/>
      <c r="DU34" s="630"/>
      <c r="DV34" s="631"/>
      <c r="DW34" s="632">
        <v>12.8</v>
      </c>
      <c r="DX34" s="642"/>
      <c r="DY34" s="642"/>
      <c r="DZ34" s="642"/>
      <c r="EA34" s="642"/>
      <c r="EB34" s="642"/>
      <c r="EC34" s="663"/>
    </row>
    <row r="35" spans="2:133" ht="11.25" customHeight="1" x14ac:dyDescent="0.2">
      <c r="B35" s="626" t="s">
        <v>325</v>
      </c>
      <c r="C35" s="627"/>
      <c r="D35" s="627"/>
      <c r="E35" s="627"/>
      <c r="F35" s="627"/>
      <c r="G35" s="627"/>
      <c r="H35" s="627"/>
      <c r="I35" s="627"/>
      <c r="J35" s="627"/>
      <c r="K35" s="627"/>
      <c r="L35" s="627"/>
      <c r="M35" s="627"/>
      <c r="N35" s="627"/>
      <c r="O35" s="627"/>
      <c r="P35" s="627"/>
      <c r="Q35" s="628"/>
      <c r="R35" s="629">
        <v>1236146</v>
      </c>
      <c r="S35" s="630"/>
      <c r="T35" s="630"/>
      <c r="U35" s="630"/>
      <c r="V35" s="630"/>
      <c r="W35" s="630"/>
      <c r="X35" s="630"/>
      <c r="Y35" s="631"/>
      <c r="Z35" s="656">
        <v>0.2</v>
      </c>
      <c r="AA35" s="656"/>
      <c r="AB35" s="656"/>
      <c r="AC35" s="656"/>
      <c r="AD35" s="657">
        <v>191982</v>
      </c>
      <c r="AE35" s="657"/>
      <c r="AF35" s="657"/>
      <c r="AG35" s="657"/>
      <c r="AH35" s="657"/>
      <c r="AI35" s="657"/>
      <c r="AJ35" s="657"/>
      <c r="AK35" s="657"/>
      <c r="AL35" s="632">
        <v>0.1</v>
      </c>
      <c r="AM35" s="633"/>
      <c r="AN35" s="633"/>
      <c r="AO35" s="658"/>
      <c r="AP35" s="221"/>
      <c r="AQ35" s="688" t="s">
        <v>326</v>
      </c>
      <c r="AR35" s="689"/>
      <c r="AS35" s="689"/>
      <c r="AT35" s="689"/>
      <c r="AU35" s="689"/>
      <c r="AV35" s="689"/>
      <c r="AW35" s="689"/>
      <c r="AX35" s="689"/>
      <c r="AY35" s="689"/>
      <c r="AZ35" s="689"/>
      <c r="BA35" s="689"/>
      <c r="BB35" s="689"/>
      <c r="BC35" s="689"/>
      <c r="BD35" s="689"/>
      <c r="BE35" s="689"/>
      <c r="BF35" s="690"/>
      <c r="BG35" s="688" t="s">
        <v>327</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328</v>
      </c>
      <c r="CE35" s="668"/>
      <c r="CF35" s="668"/>
      <c r="CG35" s="668"/>
      <c r="CH35" s="668"/>
      <c r="CI35" s="668"/>
      <c r="CJ35" s="668"/>
      <c r="CK35" s="668"/>
      <c r="CL35" s="668"/>
      <c r="CM35" s="668"/>
      <c r="CN35" s="668"/>
      <c r="CO35" s="668"/>
      <c r="CP35" s="668"/>
      <c r="CQ35" s="669"/>
      <c r="CR35" s="629">
        <v>5632696</v>
      </c>
      <c r="CS35" s="640"/>
      <c r="CT35" s="640"/>
      <c r="CU35" s="640"/>
      <c r="CV35" s="640"/>
      <c r="CW35" s="640"/>
      <c r="CX35" s="640"/>
      <c r="CY35" s="641"/>
      <c r="CZ35" s="632">
        <v>0.8</v>
      </c>
      <c r="DA35" s="642"/>
      <c r="DB35" s="642"/>
      <c r="DC35" s="643"/>
      <c r="DD35" s="635">
        <v>5023958</v>
      </c>
      <c r="DE35" s="640"/>
      <c r="DF35" s="640"/>
      <c r="DG35" s="640"/>
      <c r="DH35" s="640"/>
      <c r="DI35" s="640"/>
      <c r="DJ35" s="640"/>
      <c r="DK35" s="641"/>
      <c r="DL35" s="635">
        <v>4993637</v>
      </c>
      <c r="DM35" s="640"/>
      <c r="DN35" s="640"/>
      <c r="DO35" s="640"/>
      <c r="DP35" s="640"/>
      <c r="DQ35" s="640"/>
      <c r="DR35" s="640"/>
      <c r="DS35" s="640"/>
      <c r="DT35" s="640"/>
      <c r="DU35" s="640"/>
      <c r="DV35" s="641"/>
      <c r="DW35" s="632">
        <v>1.4</v>
      </c>
      <c r="DX35" s="642"/>
      <c r="DY35" s="642"/>
      <c r="DZ35" s="642"/>
      <c r="EA35" s="642"/>
      <c r="EB35" s="642"/>
      <c r="EC35" s="663"/>
    </row>
    <row r="36" spans="2:133" ht="11.25" customHeight="1" x14ac:dyDescent="0.2">
      <c r="B36" s="626" t="s">
        <v>329</v>
      </c>
      <c r="C36" s="627"/>
      <c r="D36" s="627"/>
      <c r="E36" s="627"/>
      <c r="F36" s="627"/>
      <c r="G36" s="627"/>
      <c r="H36" s="627"/>
      <c r="I36" s="627"/>
      <c r="J36" s="627"/>
      <c r="K36" s="627"/>
      <c r="L36" s="627"/>
      <c r="M36" s="627"/>
      <c r="N36" s="627"/>
      <c r="O36" s="627"/>
      <c r="P36" s="627"/>
      <c r="Q36" s="628"/>
      <c r="R36" s="629">
        <v>2078163</v>
      </c>
      <c r="S36" s="630"/>
      <c r="T36" s="630"/>
      <c r="U36" s="630"/>
      <c r="V36" s="630"/>
      <c r="W36" s="630"/>
      <c r="X36" s="630"/>
      <c r="Y36" s="631"/>
      <c r="Z36" s="656">
        <v>0.3</v>
      </c>
      <c r="AA36" s="656"/>
      <c r="AB36" s="656"/>
      <c r="AC36" s="656"/>
      <c r="AD36" s="657" t="s">
        <v>182</v>
      </c>
      <c r="AE36" s="657"/>
      <c r="AF36" s="657"/>
      <c r="AG36" s="657"/>
      <c r="AH36" s="657"/>
      <c r="AI36" s="657"/>
      <c r="AJ36" s="657"/>
      <c r="AK36" s="657"/>
      <c r="AL36" s="632" t="s">
        <v>241</v>
      </c>
      <c r="AM36" s="633"/>
      <c r="AN36" s="633"/>
      <c r="AO36" s="658"/>
      <c r="AP36" s="221"/>
      <c r="AQ36" s="679" t="s">
        <v>330</v>
      </c>
      <c r="AR36" s="680"/>
      <c r="AS36" s="680"/>
      <c r="AT36" s="680"/>
      <c r="AU36" s="680"/>
      <c r="AV36" s="680"/>
      <c r="AW36" s="680"/>
      <c r="AX36" s="680"/>
      <c r="AY36" s="681"/>
      <c r="AZ36" s="682">
        <v>62111876</v>
      </c>
      <c r="BA36" s="683"/>
      <c r="BB36" s="683"/>
      <c r="BC36" s="683"/>
      <c r="BD36" s="683"/>
      <c r="BE36" s="683"/>
      <c r="BF36" s="684"/>
      <c r="BG36" s="685" t="s">
        <v>331</v>
      </c>
      <c r="BH36" s="686"/>
      <c r="BI36" s="686"/>
      <c r="BJ36" s="686"/>
      <c r="BK36" s="686"/>
      <c r="BL36" s="686"/>
      <c r="BM36" s="686"/>
      <c r="BN36" s="686"/>
      <c r="BO36" s="686"/>
      <c r="BP36" s="686"/>
      <c r="BQ36" s="686"/>
      <c r="BR36" s="686"/>
      <c r="BS36" s="686"/>
      <c r="BT36" s="686"/>
      <c r="BU36" s="687"/>
      <c r="BV36" s="682">
        <v>875809</v>
      </c>
      <c r="BW36" s="683"/>
      <c r="BX36" s="683"/>
      <c r="BY36" s="683"/>
      <c r="BZ36" s="683"/>
      <c r="CA36" s="683"/>
      <c r="CB36" s="684"/>
      <c r="CD36" s="671" t="s">
        <v>332</v>
      </c>
      <c r="CE36" s="668"/>
      <c r="CF36" s="668"/>
      <c r="CG36" s="668"/>
      <c r="CH36" s="668"/>
      <c r="CI36" s="668"/>
      <c r="CJ36" s="668"/>
      <c r="CK36" s="668"/>
      <c r="CL36" s="668"/>
      <c r="CM36" s="668"/>
      <c r="CN36" s="668"/>
      <c r="CO36" s="668"/>
      <c r="CP36" s="668"/>
      <c r="CQ36" s="669"/>
      <c r="CR36" s="629">
        <v>50593859</v>
      </c>
      <c r="CS36" s="630"/>
      <c r="CT36" s="630"/>
      <c r="CU36" s="630"/>
      <c r="CV36" s="630"/>
      <c r="CW36" s="630"/>
      <c r="CX36" s="630"/>
      <c r="CY36" s="631"/>
      <c r="CZ36" s="632">
        <v>7.1</v>
      </c>
      <c r="DA36" s="642"/>
      <c r="DB36" s="642"/>
      <c r="DC36" s="643"/>
      <c r="DD36" s="635">
        <v>44392559</v>
      </c>
      <c r="DE36" s="630"/>
      <c r="DF36" s="630"/>
      <c r="DG36" s="630"/>
      <c r="DH36" s="630"/>
      <c r="DI36" s="630"/>
      <c r="DJ36" s="630"/>
      <c r="DK36" s="631"/>
      <c r="DL36" s="635">
        <v>35618725</v>
      </c>
      <c r="DM36" s="630"/>
      <c r="DN36" s="630"/>
      <c r="DO36" s="630"/>
      <c r="DP36" s="630"/>
      <c r="DQ36" s="630"/>
      <c r="DR36" s="630"/>
      <c r="DS36" s="630"/>
      <c r="DT36" s="630"/>
      <c r="DU36" s="630"/>
      <c r="DV36" s="631"/>
      <c r="DW36" s="632">
        <v>9.9</v>
      </c>
      <c r="DX36" s="642"/>
      <c r="DY36" s="642"/>
      <c r="DZ36" s="642"/>
      <c r="EA36" s="642"/>
      <c r="EB36" s="642"/>
      <c r="EC36" s="663"/>
    </row>
    <row r="37" spans="2:133" ht="11.25" customHeight="1" x14ac:dyDescent="0.2">
      <c r="B37" s="626" t="s">
        <v>333</v>
      </c>
      <c r="C37" s="627"/>
      <c r="D37" s="627"/>
      <c r="E37" s="627"/>
      <c r="F37" s="627"/>
      <c r="G37" s="627"/>
      <c r="H37" s="627"/>
      <c r="I37" s="627"/>
      <c r="J37" s="627"/>
      <c r="K37" s="627"/>
      <c r="L37" s="627"/>
      <c r="M37" s="627"/>
      <c r="N37" s="627"/>
      <c r="O37" s="627"/>
      <c r="P37" s="627"/>
      <c r="Q37" s="628"/>
      <c r="R37" s="629">
        <v>2057685</v>
      </c>
      <c r="S37" s="630"/>
      <c r="T37" s="630"/>
      <c r="U37" s="630"/>
      <c r="V37" s="630"/>
      <c r="W37" s="630"/>
      <c r="X37" s="630"/>
      <c r="Y37" s="631"/>
      <c r="Z37" s="656">
        <v>0.3</v>
      </c>
      <c r="AA37" s="656"/>
      <c r="AB37" s="656"/>
      <c r="AC37" s="656"/>
      <c r="AD37" s="657" t="s">
        <v>241</v>
      </c>
      <c r="AE37" s="657"/>
      <c r="AF37" s="657"/>
      <c r="AG37" s="657"/>
      <c r="AH37" s="657"/>
      <c r="AI37" s="657"/>
      <c r="AJ37" s="657"/>
      <c r="AK37" s="657"/>
      <c r="AL37" s="632" t="s">
        <v>182</v>
      </c>
      <c r="AM37" s="633"/>
      <c r="AN37" s="633"/>
      <c r="AO37" s="658"/>
      <c r="AQ37" s="664" t="s">
        <v>334</v>
      </c>
      <c r="AR37" s="665"/>
      <c r="AS37" s="665"/>
      <c r="AT37" s="665"/>
      <c r="AU37" s="665"/>
      <c r="AV37" s="665"/>
      <c r="AW37" s="665"/>
      <c r="AX37" s="665"/>
      <c r="AY37" s="666"/>
      <c r="AZ37" s="629">
        <v>17744748</v>
      </c>
      <c r="BA37" s="630"/>
      <c r="BB37" s="630"/>
      <c r="BC37" s="630"/>
      <c r="BD37" s="640"/>
      <c r="BE37" s="640"/>
      <c r="BF37" s="667"/>
      <c r="BG37" s="671" t="s">
        <v>335</v>
      </c>
      <c r="BH37" s="668"/>
      <c r="BI37" s="668"/>
      <c r="BJ37" s="668"/>
      <c r="BK37" s="668"/>
      <c r="BL37" s="668"/>
      <c r="BM37" s="668"/>
      <c r="BN37" s="668"/>
      <c r="BO37" s="668"/>
      <c r="BP37" s="668"/>
      <c r="BQ37" s="668"/>
      <c r="BR37" s="668"/>
      <c r="BS37" s="668"/>
      <c r="BT37" s="668"/>
      <c r="BU37" s="669"/>
      <c r="BV37" s="629">
        <v>581755</v>
      </c>
      <c r="BW37" s="630"/>
      <c r="BX37" s="630"/>
      <c r="BY37" s="630"/>
      <c r="BZ37" s="630"/>
      <c r="CA37" s="630"/>
      <c r="CB37" s="670"/>
      <c r="CD37" s="671" t="s">
        <v>336</v>
      </c>
      <c r="CE37" s="668"/>
      <c r="CF37" s="668"/>
      <c r="CG37" s="668"/>
      <c r="CH37" s="668"/>
      <c r="CI37" s="668"/>
      <c r="CJ37" s="668"/>
      <c r="CK37" s="668"/>
      <c r="CL37" s="668"/>
      <c r="CM37" s="668"/>
      <c r="CN37" s="668"/>
      <c r="CO37" s="668"/>
      <c r="CP37" s="668"/>
      <c r="CQ37" s="669"/>
      <c r="CR37" s="629">
        <v>404676</v>
      </c>
      <c r="CS37" s="640"/>
      <c r="CT37" s="640"/>
      <c r="CU37" s="640"/>
      <c r="CV37" s="640"/>
      <c r="CW37" s="640"/>
      <c r="CX37" s="640"/>
      <c r="CY37" s="641"/>
      <c r="CZ37" s="632">
        <v>0.1</v>
      </c>
      <c r="DA37" s="642"/>
      <c r="DB37" s="642"/>
      <c r="DC37" s="643"/>
      <c r="DD37" s="635">
        <v>403389</v>
      </c>
      <c r="DE37" s="640"/>
      <c r="DF37" s="640"/>
      <c r="DG37" s="640"/>
      <c r="DH37" s="640"/>
      <c r="DI37" s="640"/>
      <c r="DJ37" s="640"/>
      <c r="DK37" s="641"/>
      <c r="DL37" s="635">
        <v>400407</v>
      </c>
      <c r="DM37" s="640"/>
      <c r="DN37" s="640"/>
      <c r="DO37" s="640"/>
      <c r="DP37" s="640"/>
      <c r="DQ37" s="640"/>
      <c r="DR37" s="640"/>
      <c r="DS37" s="640"/>
      <c r="DT37" s="640"/>
      <c r="DU37" s="640"/>
      <c r="DV37" s="641"/>
      <c r="DW37" s="632">
        <v>0.1</v>
      </c>
      <c r="DX37" s="642"/>
      <c r="DY37" s="642"/>
      <c r="DZ37" s="642"/>
      <c r="EA37" s="642"/>
      <c r="EB37" s="642"/>
      <c r="EC37" s="663"/>
    </row>
    <row r="38" spans="2:133" ht="11.25" customHeight="1" x14ac:dyDescent="0.2">
      <c r="B38" s="626" t="s">
        <v>337</v>
      </c>
      <c r="C38" s="627"/>
      <c r="D38" s="627"/>
      <c r="E38" s="627"/>
      <c r="F38" s="627"/>
      <c r="G38" s="627"/>
      <c r="H38" s="627"/>
      <c r="I38" s="627"/>
      <c r="J38" s="627"/>
      <c r="K38" s="627"/>
      <c r="L38" s="627"/>
      <c r="M38" s="627"/>
      <c r="N38" s="627"/>
      <c r="O38" s="627"/>
      <c r="P38" s="627"/>
      <c r="Q38" s="628"/>
      <c r="R38" s="629">
        <v>5942528</v>
      </c>
      <c r="S38" s="630"/>
      <c r="T38" s="630"/>
      <c r="U38" s="630"/>
      <c r="V38" s="630"/>
      <c r="W38" s="630"/>
      <c r="X38" s="630"/>
      <c r="Y38" s="631"/>
      <c r="Z38" s="656">
        <v>0.8</v>
      </c>
      <c r="AA38" s="656"/>
      <c r="AB38" s="656"/>
      <c r="AC38" s="656"/>
      <c r="AD38" s="657" t="s">
        <v>241</v>
      </c>
      <c r="AE38" s="657"/>
      <c r="AF38" s="657"/>
      <c r="AG38" s="657"/>
      <c r="AH38" s="657"/>
      <c r="AI38" s="657"/>
      <c r="AJ38" s="657"/>
      <c r="AK38" s="657"/>
      <c r="AL38" s="632" t="s">
        <v>182</v>
      </c>
      <c r="AM38" s="633"/>
      <c r="AN38" s="633"/>
      <c r="AO38" s="658"/>
      <c r="AQ38" s="664" t="s">
        <v>338</v>
      </c>
      <c r="AR38" s="665"/>
      <c r="AS38" s="665"/>
      <c r="AT38" s="665"/>
      <c r="AU38" s="665"/>
      <c r="AV38" s="665"/>
      <c r="AW38" s="665"/>
      <c r="AX38" s="665"/>
      <c r="AY38" s="666"/>
      <c r="AZ38" s="629">
        <v>5713208</v>
      </c>
      <c r="BA38" s="630"/>
      <c r="BB38" s="630"/>
      <c r="BC38" s="630"/>
      <c r="BD38" s="640"/>
      <c r="BE38" s="640"/>
      <c r="BF38" s="667"/>
      <c r="BG38" s="671" t="s">
        <v>339</v>
      </c>
      <c r="BH38" s="668"/>
      <c r="BI38" s="668"/>
      <c r="BJ38" s="668"/>
      <c r="BK38" s="668"/>
      <c r="BL38" s="668"/>
      <c r="BM38" s="668"/>
      <c r="BN38" s="668"/>
      <c r="BO38" s="668"/>
      <c r="BP38" s="668"/>
      <c r="BQ38" s="668"/>
      <c r="BR38" s="668"/>
      <c r="BS38" s="668"/>
      <c r="BT38" s="668"/>
      <c r="BU38" s="669"/>
      <c r="BV38" s="629">
        <v>138569</v>
      </c>
      <c r="BW38" s="630"/>
      <c r="BX38" s="630"/>
      <c r="BY38" s="630"/>
      <c r="BZ38" s="630"/>
      <c r="CA38" s="630"/>
      <c r="CB38" s="670"/>
      <c r="CD38" s="671" t="s">
        <v>340</v>
      </c>
      <c r="CE38" s="668"/>
      <c r="CF38" s="668"/>
      <c r="CG38" s="668"/>
      <c r="CH38" s="668"/>
      <c r="CI38" s="668"/>
      <c r="CJ38" s="668"/>
      <c r="CK38" s="668"/>
      <c r="CL38" s="668"/>
      <c r="CM38" s="668"/>
      <c r="CN38" s="668"/>
      <c r="CO38" s="668"/>
      <c r="CP38" s="668"/>
      <c r="CQ38" s="669"/>
      <c r="CR38" s="629">
        <v>38362451</v>
      </c>
      <c r="CS38" s="630"/>
      <c r="CT38" s="630"/>
      <c r="CU38" s="630"/>
      <c r="CV38" s="630"/>
      <c r="CW38" s="630"/>
      <c r="CX38" s="630"/>
      <c r="CY38" s="631"/>
      <c r="CZ38" s="632">
        <v>5.4</v>
      </c>
      <c r="DA38" s="642"/>
      <c r="DB38" s="642"/>
      <c r="DC38" s="643"/>
      <c r="DD38" s="635">
        <v>31025550</v>
      </c>
      <c r="DE38" s="630"/>
      <c r="DF38" s="630"/>
      <c r="DG38" s="630"/>
      <c r="DH38" s="630"/>
      <c r="DI38" s="630"/>
      <c r="DJ38" s="630"/>
      <c r="DK38" s="631"/>
      <c r="DL38" s="635">
        <v>25549185</v>
      </c>
      <c r="DM38" s="630"/>
      <c r="DN38" s="630"/>
      <c r="DO38" s="630"/>
      <c r="DP38" s="630"/>
      <c r="DQ38" s="630"/>
      <c r="DR38" s="630"/>
      <c r="DS38" s="630"/>
      <c r="DT38" s="630"/>
      <c r="DU38" s="630"/>
      <c r="DV38" s="631"/>
      <c r="DW38" s="632">
        <v>7.1</v>
      </c>
      <c r="DX38" s="642"/>
      <c r="DY38" s="642"/>
      <c r="DZ38" s="642"/>
      <c r="EA38" s="642"/>
      <c r="EB38" s="642"/>
      <c r="EC38" s="663"/>
    </row>
    <row r="39" spans="2:133" ht="11.25" customHeight="1" x14ac:dyDescent="0.2">
      <c r="B39" s="626" t="s">
        <v>341</v>
      </c>
      <c r="C39" s="627"/>
      <c r="D39" s="627"/>
      <c r="E39" s="627"/>
      <c r="F39" s="627"/>
      <c r="G39" s="627"/>
      <c r="H39" s="627"/>
      <c r="I39" s="627"/>
      <c r="J39" s="627"/>
      <c r="K39" s="627"/>
      <c r="L39" s="627"/>
      <c r="M39" s="627"/>
      <c r="N39" s="627"/>
      <c r="O39" s="627"/>
      <c r="P39" s="627"/>
      <c r="Q39" s="628"/>
      <c r="R39" s="629">
        <v>37623910</v>
      </c>
      <c r="S39" s="630"/>
      <c r="T39" s="630"/>
      <c r="U39" s="630"/>
      <c r="V39" s="630"/>
      <c r="W39" s="630"/>
      <c r="X39" s="630"/>
      <c r="Y39" s="631"/>
      <c r="Z39" s="656">
        <v>5.2</v>
      </c>
      <c r="AA39" s="656"/>
      <c r="AB39" s="656"/>
      <c r="AC39" s="656"/>
      <c r="AD39" s="657">
        <v>31948</v>
      </c>
      <c r="AE39" s="657"/>
      <c r="AF39" s="657"/>
      <c r="AG39" s="657"/>
      <c r="AH39" s="657"/>
      <c r="AI39" s="657"/>
      <c r="AJ39" s="657"/>
      <c r="AK39" s="657"/>
      <c r="AL39" s="632">
        <v>0</v>
      </c>
      <c r="AM39" s="633"/>
      <c r="AN39" s="633"/>
      <c r="AO39" s="658"/>
      <c r="AQ39" s="664" t="s">
        <v>342</v>
      </c>
      <c r="AR39" s="665"/>
      <c r="AS39" s="665"/>
      <c r="AT39" s="665"/>
      <c r="AU39" s="665"/>
      <c r="AV39" s="665"/>
      <c r="AW39" s="665"/>
      <c r="AX39" s="665"/>
      <c r="AY39" s="666"/>
      <c r="AZ39" s="629">
        <v>1032849</v>
      </c>
      <c r="BA39" s="630"/>
      <c r="BB39" s="630"/>
      <c r="BC39" s="630"/>
      <c r="BD39" s="640"/>
      <c r="BE39" s="640"/>
      <c r="BF39" s="667"/>
      <c r="BG39" s="671" t="s">
        <v>343</v>
      </c>
      <c r="BH39" s="668"/>
      <c r="BI39" s="668"/>
      <c r="BJ39" s="668"/>
      <c r="BK39" s="668"/>
      <c r="BL39" s="668"/>
      <c r="BM39" s="668"/>
      <c r="BN39" s="668"/>
      <c r="BO39" s="668"/>
      <c r="BP39" s="668"/>
      <c r="BQ39" s="668"/>
      <c r="BR39" s="668"/>
      <c r="BS39" s="668"/>
      <c r="BT39" s="668"/>
      <c r="BU39" s="669"/>
      <c r="BV39" s="629">
        <v>204587</v>
      </c>
      <c r="BW39" s="630"/>
      <c r="BX39" s="630"/>
      <c r="BY39" s="630"/>
      <c r="BZ39" s="630"/>
      <c r="CA39" s="630"/>
      <c r="CB39" s="670"/>
      <c r="CD39" s="671" t="s">
        <v>344</v>
      </c>
      <c r="CE39" s="668"/>
      <c r="CF39" s="668"/>
      <c r="CG39" s="668"/>
      <c r="CH39" s="668"/>
      <c r="CI39" s="668"/>
      <c r="CJ39" s="668"/>
      <c r="CK39" s="668"/>
      <c r="CL39" s="668"/>
      <c r="CM39" s="668"/>
      <c r="CN39" s="668"/>
      <c r="CO39" s="668"/>
      <c r="CP39" s="668"/>
      <c r="CQ39" s="669"/>
      <c r="CR39" s="629">
        <v>9552158</v>
      </c>
      <c r="CS39" s="640"/>
      <c r="CT39" s="640"/>
      <c r="CU39" s="640"/>
      <c r="CV39" s="640"/>
      <c r="CW39" s="640"/>
      <c r="CX39" s="640"/>
      <c r="CY39" s="641"/>
      <c r="CZ39" s="632">
        <v>1.3</v>
      </c>
      <c r="DA39" s="642"/>
      <c r="DB39" s="642"/>
      <c r="DC39" s="643"/>
      <c r="DD39" s="635">
        <v>7438862</v>
      </c>
      <c r="DE39" s="640"/>
      <c r="DF39" s="640"/>
      <c r="DG39" s="640"/>
      <c r="DH39" s="640"/>
      <c r="DI39" s="640"/>
      <c r="DJ39" s="640"/>
      <c r="DK39" s="641"/>
      <c r="DL39" s="635" t="s">
        <v>182</v>
      </c>
      <c r="DM39" s="640"/>
      <c r="DN39" s="640"/>
      <c r="DO39" s="640"/>
      <c r="DP39" s="640"/>
      <c r="DQ39" s="640"/>
      <c r="DR39" s="640"/>
      <c r="DS39" s="640"/>
      <c r="DT39" s="640"/>
      <c r="DU39" s="640"/>
      <c r="DV39" s="641"/>
      <c r="DW39" s="632" t="s">
        <v>182</v>
      </c>
      <c r="DX39" s="642"/>
      <c r="DY39" s="642"/>
      <c r="DZ39" s="642"/>
      <c r="EA39" s="642"/>
      <c r="EB39" s="642"/>
      <c r="EC39" s="663"/>
    </row>
    <row r="40" spans="2:133" ht="11.25" customHeight="1" x14ac:dyDescent="0.2">
      <c r="B40" s="626" t="s">
        <v>345</v>
      </c>
      <c r="C40" s="627"/>
      <c r="D40" s="627"/>
      <c r="E40" s="627"/>
      <c r="F40" s="627"/>
      <c r="G40" s="627"/>
      <c r="H40" s="627"/>
      <c r="I40" s="627"/>
      <c r="J40" s="627"/>
      <c r="K40" s="627"/>
      <c r="L40" s="627"/>
      <c r="M40" s="627"/>
      <c r="N40" s="627"/>
      <c r="O40" s="627"/>
      <c r="P40" s="627"/>
      <c r="Q40" s="628"/>
      <c r="R40" s="629">
        <v>93062067</v>
      </c>
      <c r="S40" s="630"/>
      <c r="T40" s="630"/>
      <c r="U40" s="630"/>
      <c r="V40" s="630"/>
      <c r="W40" s="630"/>
      <c r="X40" s="630"/>
      <c r="Y40" s="631"/>
      <c r="Z40" s="656">
        <v>12.8</v>
      </c>
      <c r="AA40" s="656"/>
      <c r="AB40" s="656"/>
      <c r="AC40" s="656"/>
      <c r="AD40" s="657" t="s">
        <v>241</v>
      </c>
      <c r="AE40" s="657"/>
      <c r="AF40" s="657"/>
      <c r="AG40" s="657"/>
      <c r="AH40" s="657"/>
      <c r="AI40" s="657"/>
      <c r="AJ40" s="657"/>
      <c r="AK40" s="657"/>
      <c r="AL40" s="632" t="s">
        <v>182</v>
      </c>
      <c r="AM40" s="633"/>
      <c r="AN40" s="633"/>
      <c r="AO40" s="658"/>
      <c r="AQ40" s="664" t="s">
        <v>346</v>
      </c>
      <c r="AR40" s="665"/>
      <c r="AS40" s="665"/>
      <c r="AT40" s="665"/>
      <c r="AU40" s="665"/>
      <c r="AV40" s="665"/>
      <c r="AW40" s="665"/>
      <c r="AX40" s="665"/>
      <c r="AY40" s="666"/>
      <c r="AZ40" s="629">
        <v>291469</v>
      </c>
      <c r="BA40" s="630"/>
      <c r="BB40" s="630"/>
      <c r="BC40" s="630"/>
      <c r="BD40" s="640"/>
      <c r="BE40" s="640"/>
      <c r="BF40" s="667"/>
      <c r="BG40" s="672" t="s">
        <v>347</v>
      </c>
      <c r="BH40" s="673"/>
      <c r="BI40" s="673"/>
      <c r="BJ40" s="673"/>
      <c r="BK40" s="673"/>
      <c r="BL40" s="222"/>
      <c r="BM40" s="668" t="s">
        <v>348</v>
      </c>
      <c r="BN40" s="668"/>
      <c r="BO40" s="668"/>
      <c r="BP40" s="668"/>
      <c r="BQ40" s="668"/>
      <c r="BR40" s="668"/>
      <c r="BS40" s="668"/>
      <c r="BT40" s="668"/>
      <c r="BU40" s="669"/>
      <c r="BV40" s="629">
        <v>101</v>
      </c>
      <c r="BW40" s="630"/>
      <c r="BX40" s="630"/>
      <c r="BY40" s="630"/>
      <c r="BZ40" s="630"/>
      <c r="CA40" s="630"/>
      <c r="CB40" s="670"/>
      <c r="CD40" s="671" t="s">
        <v>349</v>
      </c>
      <c r="CE40" s="668"/>
      <c r="CF40" s="668"/>
      <c r="CG40" s="668"/>
      <c r="CH40" s="668"/>
      <c r="CI40" s="668"/>
      <c r="CJ40" s="668"/>
      <c r="CK40" s="668"/>
      <c r="CL40" s="668"/>
      <c r="CM40" s="668"/>
      <c r="CN40" s="668"/>
      <c r="CO40" s="668"/>
      <c r="CP40" s="668"/>
      <c r="CQ40" s="669"/>
      <c r="CR40" s="629">
        <v>39508032</v>
      </c>
      <c r="CS40" s="630"/>
      <c r="CT40" s="630"/>
      <c r="CU40" s="630"/>
      <c r="CV40" s="630"/>
      <c r="CW40" s="630"/>
      <c r="CX40" s="630"/>
      <c r="CY40" s="631"/>
      <c r="CZ40" s="632">
        <v>5.5</v>
      </c>
      <c r="DA40" s="642"/>
      <c r="DB40" s="642"/>
      <c r="DC40" s="643"/>
      <c r="DD40" s="635">
        <v>2073476</v>
      </c>
      <c r="DE40" s="630"/>
      <c r="DF40" s="630"/>
      <c r="DG40" s="630"/>
      <c r="DH40" s="630"/>
      <c r="DI40" s="630"/>
      <c r="DJ40" s="630"/>
      <c r="DK40" s="631"/>
      <c r="DL40" s="635">
        <v>15564</v>
      </c>
      <c r="DM40" s="630"/>
      <c r="DN40" s="630"/>
      <c r="DO40" s="630"/>
      <c r="DP40" s="630"/>
      <c r="DQ40" s="630"/>
      <c r="DR40" s="630"/>
      <c r="DS40" s="630"/>
      <c r="DT40" s="630"/>
      <c r="DU40" s="630"/>
      <c r="DV40" s="631"/>
      <c r="DW40" s="632">
        <v>0</v>
      </c>
      <c r="DX40" s="642"/>
      <c r="DY40" s="642"/>
      <c r="DZ40" s="642"/>
      <c r="EA40" s="642"/>
      <c r="EB40" s="642"/>
      <c r="EC40" s="663"/>
    </row>
    <row r="41" spans="2:133" ht="11.25" customHeight="1" x14ac:dyDescent="0.2">
      <c r="B41" s="626" t="s">
        <v>350</v>
      </c>
      <c r="C41" s="627"/>
      <c r="D41" s="627"/>
      <c r="E41" s="627"/>
      <c r="F41" s="627"/>
      <c r="G41" s="627"/>
      <c r="H41" s="627"/>
      <c r="I41" s="627"/>
      <c r="J41" s="627"/>
      <c r="K41" s="627"/>
      <c r="L41" s="627"/>
      <c r="M41" s="627"/>
      <c r="N41" s="627"/>
      <c r="O41" s="627"/>
      <c r="P41" s="627"/>
      <c r="Q41" s="628"/>
      <c r="R41" s="629" t="s">
        <v>182</v>
      </c>
      <c r="S41" s="630"/>
      <c r="T41" s="630"/>
      <c r="U41" s="630"/>
      <c r="V41" s="630"/>
      <c r="W41" s="630"/>
      <c r="X41" s="630"/>
      <c r="Y41" s="631"/>
      <c r="Z41" s="656" t="s">
        <v>241</v>
      </c>
      <c r="AA41" s="656"/>
      <c r="AB41" s="656"/>
      <c r="AC41" s="656"/>
      <c r="AD41" s="657" t="s">
        <v>241</v>
      </c>
      <c r="AE41" s="657"/>
      <c r="AF41" s="657"/>
      <c r="AG41" s="657"/>
      <c r="AH41" s="657"/>
      <c r="AI41" s="657"/>
      <c r="AJ41" s="657"/>
      <c r="AK41" s="657"/>
      <c r="AL41" s="632" t="s">
        <v>241</v>
      </c>
      <c r="AM41" s="633"/>
      <c r="AN41" s="633"/>
      <c r="AO41" s="658"/>
      <c r="AQ41" s="664" t="s">
        <v>351</v>
      </c>
      <c r="AR41" s="665"/>
      <c r="AS41" s="665"/>
      <c r="AT41" s="665"/>
      <c r="AU41" s="665"/>
      <c r="AV41" s="665"/>
      <c r="AW41" s="665"/>
      <c r="AX41" s="665"/>
      <c r="AY41" s="666"/>
      <c r="AZ41" s="629">
        <v>7463403</v>
      </c>
      <c r="BA41" s="630"/>
      <c r="BB41" s="630"/>
      <c r="BC41" s="630"/>
      <c r="BD41" s="640"/>
      <c r="BE41" s="640"/>
      <c r="BF41" s="667"/>
      <c r="BG41" s="672"/>
      <c r="BH41" s="673"/>
      <c r="BI41" s="673"/>
      <c r="BJ41" s="673"/>
      <c r="BK41" s="673"/>
      <c r="BL41" s="222"/>
      <c r="BM41" s="668" t="s">
        <v>352</v>
      </c>
      <c r="BN41" s="668"/>
      <c r="BO41" s="668"/>
      <c r="BP41" s="668"/>
      <c r="BQ41" s="668"/>
      <c r="BR41" s="668"/>
      <c r="BS41" s="668"/>
      <c r="BT41" s="668"/>
      <c r="BU41" s="669"/>
      <c r="BV41" s="629">
        <v>1</v>
      </c>
      <c r="BW41" s="630"/>
      <c r="BX41" s="630"/>
      <c r="BY41" s="630"/>
      <c r="BZ41" s="630"/>
      <c r="CA41" s="630"/>
      <c r="CB41" s="670"/>
      <c r="CD41" s="671" t="s">
        <v>353</v>
      </c>
      <c r="CE41" s="668"/>
      <c r="CF41" s="668"/>
      <c r="CG41" s="668"/>
      <c r="CH41" s="668"/>
      <c r="CI41" s="668"/>
      <c r="CJ41" s="668"/>
      <c r="CK41" s="668"/>
      <c r="CL41" s="668"/>
      <c r="CM41" s="668"/>
      <c r="CN41" s="668"/>
      <c r="CO41" s="668"/>
      <c r="CP41" s="668"/>
      <c r="CQ41" s="669"/>
      <c r="CR41" s="629" t="s">
        <v>182</v>
      </c>
      <c r="CS41" s="640"/>
      <c r="CT41" s="640"/>
      <c r="CU41" s="640"/>
      <c r="CV41" s="640"/>
      <c r="CW41" s="640"/>
      <c r="CX41" s="640"/>
      <c r="CY41" s="641"/>
      <c r="CZ41" s="632" t="s">
        <v>241</v>
      </c>
      <c r="DA41" s="642"/>
      <c r="DB41" s="642"/>
      <c r="DC41" s="643"/>
      <c r="DD41" s="635" t="s">
        <v>241</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354</v>
      </c>
      <c r="C42" s="627"/>
      <c r="D42" s="627"/>
      <c r="E42" s="627"/>
      <c r="F42" s="627"/>
      <c r="G42" s="627"/>
      <c r="H42" s="627"/>
      <c r="I42" s="627"/>
      <c r="J42" s="627"/>
      <c r="K42" s="627"/>
      <c r="L42" s="627"/>
      <c r="M42" s="627"/>
      <c r="N42" s="627"/>
      <c r="O42" s="627"/>
      <c r="P42" s="627"/>
      <c r="Q42" s="628"/>
      <c r="R42" s="629" t="s">
        <v>241</v>
      </c>
      <c r="S42" s="630"/>
      <c r="T42" s="630"/>
      <c r="U42" s="630"/>
      <c r="V42" s="630"/>
      <c r="W42" s="630"/>
      <c r="X42" s="630"/>
      <c r="Y42" s="631"/>
      <c r="Z42" s="656" t="s">
        <v>241</v>
      </c>
      <c r="AA42" s="656"/>
      <c r="AB42" s="656"/>
      <c r="AC42" s="656"/>
      <c r="AD42" s="657" t="s">
        <v>241</v>
      </c>
      <c r="AE42" s="657"/>
      <c r="AF42" s="657"/>
      <c r="AG42" s="657"/>
      <c r="AH42" s="657"/>
      <c r="AI42" s="657"/>
      <c r="AJ42" s="657"/>
      <c r="AK42" s="657"/>
      <c r="AL42" s="632" t="s">
        <v>182</v>
      </c>
      <c r="AM42" s="633"/>
      <c r="AN42" s="633"/>
      <c r="AO42" s="658"/>
      <c r="AQ42" s="676" t="s">
        <v>355</v>
      </c>
      <c r="AR42" s="677"/>
      <c r="AS42" s="677"/>
      <c r="AT42" s="677"/>
      <c r="AU42" s="677"/>
      <c r="AV42" s="677"/>
      <c r="AW42" s="677"/>
      <c r="AX42" s="677"/>
      <c r="AY42" s="678"/>
      <c r="AZ42" s="609">
        <v>29866199</v>
      </c>
      <c r="BA42" s="644"/>
      <c r="BB42" s="644"/>
      <c r="BC42" s="644"/>
      <c r="BD42" s="610"/>
      <c r="BE42" s="610"/>
      <c r="BF42" s="659"/>
      <c r="BG42" s="674"/>
      <c r="BH42" s="675"/>
      <c r="BI42" s="675"/>
      <c r="BJ42" s="675"/>
      <c r="BK42" s="675"/>
      <c r="BL42" s="223"/>
      <c r="BM42" s="660" t="s">
        <v>356</v>
      </c>
      <c r="BN42" s="660"/>
      <c r="BO42" s="660"/>
      <c r="BP42" s="660"/>
      <c r="BQ42" s="660"/>
      <c r="BR42" s="660"/>
      <c r="BS42" s="660"/>
      <c r="BT42" s="660"/>
      <c r="BU42" s="661"/>
      <c r="BV42" s="609">
        <v>376</v>
      </c>
      <c r="BW42" s="644"/>
      <c r="BX42" s="644"/>
      <c r="BY42" s="644"/>
      <c r="BZ42" s="644"/>
      <c r="CA42" s="644"/>
      <c r="CB42" s="662"/>
      <c r="CD42" s="626" t="s">
        <v>357</v>
      </c>
      <c r="CE42" s="627"/>
      <c r="CF42" s="627"/>
      <c r="CG42" s="627"/>
      <c r="CH42" s="627"/>
      <c r="CI42" s="627"/>
      <c r="CJ42" s="627"/>
      <c r="CK42" s="627"/>
      <c r="CL42" s="627"/>
      <c r="CM42" s="627"/>
      <c r="CN42" s="627"/>
      <c r="CO42" s="627"/>
      <c r="CP42" s="627"/>
      <c r="CQ42" s="628"/>
      <c r="CR42" s="629">
        <v>85157909</v>
      </c>
      <c r="CS42" s="640"/>
      <c r="CT42" s="640"/>
      <c r="CU42" s="640"/>
      <c r="CV42" s="640"/>
      <c r="CW42" s="640"/>
      <c r="CX42" s="640"/>
      <c r="CY42" s="641"/>
      <c r="CZ42" s="632">
        <v>11.9</v>
      </c>
      <c r="DA42" s="642"/>
      <c r="DB42" s="642"/>
      <c r="DC42" s="643"/>
      <c r="DD42" s="635">
        <v>12530090</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358</v>
      </c>
      <c r="C43" s="627"/>
      <c r="D43" s="627"/>
      <c r="E43" s="627"/>
      <c r="F43" s="627"/>
      <c r="G43" s="627"/>
      <c r="H43" s="627"/>
      <c r="I43" s="627"/>
      <c r="J43" s="627"/>
      <c r="K43" s="627"/>
      <c r="L43" s="627"/>
      <c r="M43" s="627"/>
      <c r="N43" s="627"/>
      <c r="O43" s="627"/>
      <c r="P43" s="627"/>
      <c r="Q43" s="628"/>
      <c r="R43" s="629">
        <v>31019700</v>
      </c>
      <c r="S43" s="630"/>
      <c r="T43" s="630"/>
      <c r="U43" s="630"/>
      <c r="V43" s="630"/>
      <c r="W43" s="630"/>
      <c r="X43" s="630"/>
      <c r="Y43" s="631"/>
      <c r="Z43" s="656">
        <v>4.3</v>
      </c>
      <c r="AA43" s="656"/>
      <c r="AB43" s="656"/>
      <c r="AC43" s="656"/>
      <c r="AD43" s="657" t="s">
        <v>241</v>
      </c>
      <c r="AE43" s="657"/>
      <c r="AF43" s="657"/>
      <c r="AG43" s="657"/>
      <c r="AH43" s="657"/>
      <c r="AI43" s="657"/>
      <c r="AJ43" s="657"/>
      <c r="AK43" s="657"/>
      <c r="AL43" s="632" t="s">
        <v>182</v>
      </c>
      <c r="AM43" s="633"/>
      <c r="AN43" s="633"/>
      <c r="AO43" s="658"/>
      <c r="BV43" s="224"/>
      <c r="BW43" s="224"/>
      <c r="BX43" s="224"/>
      <c r="BY43" s="224"/>
      <c r="BZ43" s="224"/>
      <c r="CA43" s="224"/>
      <c r="CB43" s="224"/>
      <c r="CD43" s="626" t="s">
        <v>359</v>
      </c>
      <c r="CE43" s="627"/>
      <c r="CF43" s="627"/>
      <c r="CG43" s="627"/>
      <c r="CH43" s="627"/>
      <c r="CI43" s="627"/>
      <c r="CJ43" s="627"/>
      <c r="CK43" s="627"/>
      <c r="CL43" s="627"/>
      <c r="CM43" s="627"/>
      <c r="CN43" s="627"/>
      <c r="CO43" s="627"/>
      <c r="CP43" s="627"/>
      <c r="CQ43" s="628"/>
      <c r="CR43" s="629">
        <v>1637465</v>
      </c>
      <c r="CS43" s="640"/>
      <c r="CT43" s="640"/>
      <c r="CU43" s="640"/>
      <c r="CV43" s="640"/>
      <c r="CW43" s="640"/>
      <c r="CX43" s="640"/>
      <c r="CY43" s="641"/>
      <c r="CZ43" s="632">
        <v>0.2</v>
      </c>
      <c r="DA43" s="642"/>
      <c r="DB43" s="642"/>
      <c r="DC43" s="643"/>
      <c r="DD43" s="635">
        <v>1620574</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360</v>
      </c>
      <c r="C44" s="607"/>
      <c r="D44" s="607"/>
      <c r="E44" s="607"/>
      <c r="F44" s="607"/>
      <c r="G44" s="607"/>
      <c r="H44" s="607"/>
      <c r="I44" s="607"/>
      <c r="J44" s="607"/>
      <c r="K44" s="607"/>
      <c r="L44" s="607"/>
      <c r="M44" s="607"/>
      <c r="N44" s="607"/>
      <c r="O44" s="607"/>
      <c r="P44" s="607"/>
      <c r="Q44" s="608"/>
      <c r="R44" s="609">
        <v>726457881</v>
      </c>
      <c r="S44" s="644"/>
      <c r="T44" s="644"/>
      <c r="U44" s="644"/>
      <c r="V44" s="644"/>
      <c r="W44" s="644"/>
      <c r="X44" s="644"/>
      <c r="Y44" s="645"/>
      <c r="Z44" s="646">
        <v>100</v>
      </c>
      <c r="AA44" s="646"/>
      <c r="AB44" s="646"/>
      <c r="AC44" s="646"/>
      <c r="AD44" s="647">
        <v>329744759</v>
      </c>
      <c r="AE44" s="647"/>
      <c r="AF44" s="647"/>
      <c r="AG44" s="647"/>
      <c r="AH44" s="647"/>
      <c r="AI44" s="647"/>
      <c r="AJ44" s="647"/>
      <c r="AK44" s="647"/>
      <c r="AL44" s="612">
        <v>100</v>
      </c>
      <c r="AM44" s="648"/>
      <c r="AN44" s="648"/>
      <c r="AO44" s="649"/>
      <c r="CD44" s="650" t="s">
        <v>306</v>
      </c>
      <c r="CE44" s="651"/>
      <c r="CF44" s="626" t="s">
        <v>361</v>
      </c>
      <c r="CG44" s="627"/>
      <c r="CH44" s="627"/>
      <c r="CI44" s="627"/>
      <c r="CJ44" s="627"/>
      <c r="CK44" s="627"/>
      <c r="CL44" s="627"/>
      <c r="CM44" s="627"/>
      <c r="CN44" s="627"/>
      <c r="CO44" s="627"/>
      <c r="CP44" s="627"/>
      <c r="CQ44" s="628"/>
      <c r="CR44" s="629">
        <v>78006531</v>
      </c>
      <c r="CS44" s="630"/>
      <c r="CT44" s="630"/>
      <c r="CU44" s="630"/>
      <c r="CV44" s="630"/>
      <c r="CW44" s="630"/>
      <c r="CX44" s="630"/>
      <c r="CY44" s="631"/>
      <c r="CZ44" s="632">
        <v>10.9</v>
      </c>
      <c r="DA44" s="633"/>
      <c r="DB44" s="633"/>
      <c r="DC44" s="634"/>
      <c r="DD44" s="635">
        <v>11550774</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362</v>
      </c>
      <c r="CG45" s="627"/>
      <c r="CH45" s="627"/>
      <c r="CI45" s="627"/>
      <c r="CJ45" s="627"/>
      <c r="CK45" s="627"/>
      <c r="CL45" s="627"/>
      <c r="CM45" s="627"/>
      <c r="CN45" s="627"/>
      <c r="CO45" s="627"/>
      <c r="CP45" s="627"/>
      <c r="CQ45" s="628"/>
      <c r="CR45" s="629">
        <v>33633111</v>
      </c>
      <c r="CS45" s="640"/>
      <c r="CT45" s="640"/>
      <c r="CU45" s="640"/>
      <c r="CV45" s="640"/>
      <c r="CW45" s="640"/>
      <c r="CX45" s="640"/>
      <c r="CY45" s="641"/>
      <c r="CZ45" s="632">
        <v>4.7</v>
      </c>
      <c r="DA45" s="642"/>
      <c r="DB45" s="642"/>
      <c r="DC45" s="643"/>
      <c r="DD45" s="635">
        <v>2146801</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364</v>
      </c>
      <c r="CG46" s="627"/>
      <c r="CH46" s="627"/>
      <c r="CI46" s="627"/>
      <c r="CJ46" s="627"/>
      <c r="CK46" s="627"/>
      <c r="CL46" s="627"/>
      <c r="CM46" s="627"/>
      <c r="CN46" s="627"/>
      <c r="CO46" s="627"/>
      <c r="CP46" s="627"/>
      <c r="CQ46" s="628"/>
      <c r="CR46" s="629">
        <v>39620344</v>
      </c>
      <c r="CS46" s="630"/>
      <c r="CT46" s="630"/>
      <c r="CU46" s="630"/>
      <c r="CV46" s="630"/>
      <c r="CW46" s="630"/>
      <c r="CX46" s="630"/>
      <c r="CY46" s="631"/>
      <c r="CZ46" s="632">
        <v>5.5</v>
      </c>
      <c r="DA46" s="633"/>
      <c r="DB46" s="633"/>
      <c r="DC46" s="634"/>
      <c r="DD46" s="635">
        <v>9101246</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365</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366</v>
      </c>
      <c r="CG47" s="627"/>
      <c r="CH47" s="627"/>
      <c r="CI47" s="627"/>
      <c r="CJ47" s="627"/>
      <c r="CK47" s="627"/>
      <c r="CL47" s="627"/>
      <c r="CM47" s="627"/>
      <c r="CN47" s="627"/>
      <c r="CO47" s="627"/>
      <c r="CP47" s="627"/>
      <c r="CQ47" s="628"/>
      <c r="CR47" s="629">
        <v>7151378</v>
      </c>
      <c r="CS47" s="640"/>
      <c r="CT47" s="640"/>
      <c r="CU47" s="640"/>
      <c r="CV47" s="640"/>
      <c r="CW47" s="640"/>
      <c r="CX47" s="640"/>
      <c r="CY47" s="641"/>
      <c r="CZ47" s="632">
        <v>1</v>
      </c>
      <c r="DA47" s="642"/>
      <c r="DB47" s="642"/>
      <c r="DC47" s="643"/>
      <c r="DD47" s="635">
        <v>979316</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1" x14ac:dyDescent="0.2">
      <c r="B48" s="625" t="s">
        <v>367</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368</v>
      </c>
      <c r="CG48" s="627"/>
      <c r="CH48" s="627"/>
      <c r="CI48" s="627"/>
      <c r="CJ48" s="627"/>
      <c r="CK48" s="627"/>
      <c r="CL48" s="627"/>
      <c r="CM48" s="627"/>
      <c r="CN48" s="627"/>
      <c r="CO48" s="627"/>
      <c r="CP48" s="627"/>
      <c r="CQ48" s="628"/>
      <c r="CR48" s="629" t="s">
        <v>241</v>
      </c>
      <c r="CS48" s="630"/>
      <c r="CT48" s="630"/>
      <c r="CU48" s="630"/>
      <c r="CV48" s="630"/>
      <c r="CW48" s="630"/>
      <c r="CX48" s="630"/>
      <c r="CY48" s="631"/>
      <c r="CZ48" s="632" t="s">
        <v>182</v>
      </c>
      <c r="DA48" s="633"/>
      <c r="DB48" s="633"/>
      <c r="DC48" s="634"/>
      <c r="DD48" s="635" t="s">
        <v>182</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369</v>
      </c>
      <c r="CE49" s="607"/>
      <c r="CF49" s="607"/>
      <c r="CG49" s="607"/>
      <c r="CH49" s="607"/>
      <c r="CI49" s="607"/>
      <c r="CJ49" s="607"/>
      <c r="CK49" s="607"/>
      <c r="CL49" s="607"/>
      <c r="CM49" s="607"/>
      <c r="CN49" s="607"/>
      <c r="CO49" s="607"/>
      <c r="CP49" s="607"/>
      <c r="CQ49" s="608"/>
      <c r="CR49" s="609">
        <v>714072933</v>
      </c>
      <c r="CS49" s="610"/>
      <c r="CT49" s="610"/>
      <c r="CU49" s="610"/>
      <c r="CV49" s="610"/>
      <c r="CW49" s="610"/>
      <c r="CX49" s="610"/>
      <c r="CY49" s="611"/>
      <c r="CZ49" s="612">
        <v>100</v>
      </c>
      <c r="DA49" s="613"/>
      <c r="DB49" s="613"/>
      <c r="DC49" s="614"/>
      <c r="DD49" s="615">
        <v>385190212</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70" zoomScaleNormal="25" zoomScaleSheetLayoutView="70" workbookViewId="0"/>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9" t="s">
        <v>370</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371</v>
      </c>
      <c r="DK2" s="1121"/>
      <c r="DL2" s="1121"/>
      <c r="DM2" s="1121"/>
      <c r="DN2" s="1121"/>
      <c r="DO2" s="1122"/>
      <c r="DP2" s="231"/>
      <c r="DQ2" s="1120" t="s">
        <v>372</v>
      </c>
      <c r="DR2" s="1121"/>
      <c r="DS2" s="1121"/>
      <c r="DT2" s="1121"/>
      <c r="DU2" s="1121"/>
      <c r="DV2" s="1121"/>
      <c r="DW2" s="1121"/>
      <c r="DX2" s="1121"/>
      <c r="DY2" s="1121"/>
      <c r="DZ2" s="112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8" t="s">
        <v>373</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374</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2">
      <c r="A5" s="1024" t="s">
        <v>375</v>
      </c>
      <c r="B5" s="1025"/>
      <c r="C5" s="1025"/>
      <c r="D5" s="1025"/>
      <c r="E5" s="1025"/>
      <c r="F5" s="1025"/>
      <c r="G5" s="1025"/>
      <c r="H5" s="1025"/>
      <c r="I5" s="1025"/>
      <c r="J5" s="1025"/>
      <c r="K5" s="1025"/>
      <c r="L5" s="1025"/>
      <c r="M5" s="1025"/>
      <c r="N5" s="1025"/>
      <c r="O5" s="1025"/>
      <c r="P5" s="1026"/>
      <c r="Q5" s="1030" t="s">
        <v>376</v>
      </c>
      <c r="R5" s="1031"/>
      <c r="S5" s="1031"/>
      <c r="T5" s="1031"/>
      <c r="U5" s="1032"/>
      <c r="V5" s="1030" t="s">
        <v>377</v>
      </c>
      <c r="W5" s="1031"/>
      <c r="X5" s="1031"/>
      <c r="Y5" s="1031"/>
      <c r="Z5" s="1032"/>
      <c r="AA5" s="1030" t="s">
        <v>378</v>
      </c>
      <c r="AB5" s="1031"/>
      <c r="AC5" s="1031"/>
      <c r="AD5" s="1031"/>
      <c r="AE5" s="1031"/>
      <c r="AF5" s="1123" t="s">
        <v>379</v>
      </c>
      <c r="AG5" s="1031"/>
      <c r="AH5" s="1031"/>
      <c r="AI5" s="1031"/>
      <c r="AJ5" s="1044"/>
      <c r="AK5" s="1031" t="s">
        <v>380</v>
      </c>
      <c r="AL5" s="1031"/>
      <c r="AM5" s="1031"/>
      <c r="AN5" s="1031"/>
      <c r="AO5" s="1032"/>
      <c r="AP5" s="1030" t="s">
        <v>381</v>
      </c>
      <c r="AQ5" s="1031"/>
      <c r="AR5" s="1031"/>
      <c r="AS5" s="1031"/>
      <c r="AT5" s="1032"/>
      <c r="AU5" s="1030" t="s">
        <v>382</v>
      </c>
      <c r="AV5" s="1031"/>
      <c r="AW5" s="1031"/>
      <c r="AX5" s="1031"/>
      <c r="AY5" s="1044"/>
      <c r="AZ5" s="235"/>
      <c r="BA5" s="235"/>
      <c r="BB5" s="235"/>
      <c r="BC5" s="235"/>
      <c r="BD5" s="235"/>
      <c r="BE5" s="236"/>
      <c r="BF5" s="236"/>
      <c r="BG5" s="236"/>
      <c r="BH5" s="236"/>
      <c r="BI5" s="236"/>
      <c r="BJ5" s="236"/>
      <c r="BK5" s="236"/>
      <c r="BL5" s="236"/>
      <c r="BM5" s="236"/>
      <c r="BN5" s="236"/>
      <c r="BO5" s="236"/>
      <c r="BP5" s="236"/>
      <c r="BQ5" s="1024" t="s">
        <v>383</v>
      </c>
      <c r="BR5" s="1025"/>
      <c r="BS5" s="1025"/>
      <c r="BT5" s="1025"/>
      <c r="BU5" s="1025"/>
      <c r="BV5" s="1025"/>
      <c r="BW5" s="1025"/>
      <c r="BX5" s="1025"/>
      <c r="BY5" s="1025"/>
      <c r="BZ5" s="1025"/>
      <c r="CA5" s="1025"/>
      <c r="CB5" s="1025"/>
      <c r="CC5" s="1025"/>
      <c r="CD5" s="1025"/>
      <c r="CE5" s="1025"/>
      <c r="CF5" s="1025"/>
      <c r="CG5" s="1026"/>
      <c r="CH5" s="1030" t="s">
        <v>384</v>
      </c>
      <c r="CI5" s="1031"/>
      <c r="CJ5" s="1031"/>
      <c r="CK5" s="1031"/>
      <c r="CL5" s="1032"/>
      <c r="CM5" s="1030" t="s">
        <v>385</v>
      </c>
      <c r="CN5" s="1031"/>
      <c r="CO5" s="1031"/>
      <c r="CP5" s="1031"/>
      <c r="CQ5" s="1032"/>
      <c r="CR5" s="1030" t="s">
        <v>386</v>
      </c>
      <c r="CS5" s="1031"/>
      <c r="CT5" s="1031"/>
      <c r="CU5" s="1031"/>
      <c r="CV5" s="1032"/>
      <c r="CW5" s="1030" t="s">
        <v>387</v>
      </c>
      <c r="CX5" s="1031"/>
      <c r="CY5" s="1031"/>
      <c r="CZ5" s="1031"/>
      <c r="DA5" s="1032"/>
      <c r="DB5" s="1030" t="s">
        <v>388</v>
      </c>
      <c r="DC5" s="1031"/>
      <c r="DD5" s="1031"/>
      <c r="DE5" s="1031"/>
      <c r="DF5" s="1032"/>
      <c r="DG5" s="1113" t="s">
        <v>389</v>
      </c>
      <c r="DH5" s="1114"/>
      <c r="DI5" s="1114"/>
      <c r="DJ5" s="1114"/>
      <c r="DK5" s="1115"/>
      <c r="DL5" s="1113" t="s">
        <v>390</v>
      </c>
      <c r="DM5" s="1114"/>
      <c r="DN5" s="1114"/>
      <c r="DO5" s="1114"/>
      <c r="DP5" s="1115"/>
      <c r="DQ5" s="1030" t="s">
        <v>391</v>
      </c>
      <c r="DR5" s="1031"/>
      <c r="DS5" s="1031"/>
      <c r="DT5" s="1031"/>
      <c r="DU5" s="1032"/>
      <c r="DV5" s="1030" t="s">
        <v>382</v>
      </c>
      <c r="DW5" s="1031"/>
      <c r="DX5" s="1031"/>
      <c r="DY5" s="1031"/>
      <c r="DZ5" s="1044"/>
      <c r="EA5" s="237"/>
    </row>
    <row r="6" spans="1:131" s="23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7"/>
    </row>
    <row r="7" spans="1:131" s="238" customFormat="1" ht="26.25" customHeight="1" thickTop="1" x14ac:dyDescent="0.2">
      <c r="A7" s="239">
        <v>1</v>
      </c>
      <c r="B7" s="1076" t="s">
        <v>392</v>
      </c>
      <c r="C7" s="1077"/>
      <c r="D7" s="1077"/>
      <c r="E7" s="1077"/>
      <c r="F7" s="1077"/>
      <c r="G7" s="1077"/>
      <c r="H7" s="1077"/>
      <c r="I7" s="1077"/>
      <c r="J7" s="1077"/>
      <c r="K7" s="1077"/>
      <c r="L7" s="1077"/>
      <c r="M7" s="1077"/>
      <c r="N7" s="1077"/>
      <c r="O7" s="1077"/>
      <c r="P7" s="1078"/>
      <c r="Q7" s="1131">
        <v>743584</v>
      </c>
      <c r="R7" s="1132"/>
      <c r="S7" s="1132"/>
      <c r="T7" s="1132"/>
      <c r="U7" s="1132"/>
      <c r="V7" s="1132">
        <v>732283</v>
      </c>
      <c r="W7" s="1132"/>
      <c r="X7" s="1132"/>
      <c r="Y7" s="1132"/>
      <c r="Z7" s="1132"/>
      <c r="AA7" s="1132">
        <v>11301</v>
      </c>
      <c r="AB7" s="1132"/>
      <c r="AC7" s="1132"/>
      <c r="AD7" s="1132"/>
      <c r="AE7" s="1133"/>
      <c r="AF7" s="1134">
        <v>1890</v>
      </c>
      <c r="AG7" s="1135"/>
      <c r="AH7" s="1135"/>
      <c r="AI7" s="1135"/>
      <c r="AJ7" s="1136"/>
      <c r="AK7" s="1137">
        <v>28742</v>
      </c>
      <c r="AL7" s="1138"/>
      <c r="AM7" s="1138"/>
      <c r="AN7" s="1138"/>
      <c r="AO7" s="1138"/>
      <c r="AP7" s="1138">
        <v>1135280</v>
      </c>
      <c r="AQ7" s="1138"/>
      <c r="AR7" s="1138"/>
      <c r="AS7" s="1138"/>
      <c r="AT7" s="1138"/>
      <c r="AU7" s="1139"/>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c r="BS7" s="1128" t="s">
        <v>617</v>
      </c>
      <c r="BT7" s="1129"/>
      <c r="BU7" s="1129"/>
      <c r="BV7" s="1129"/>
      <c r="BW7" s="1129"/>
      <c r="BX7" s="1129"/>
      <c r="BY7" s="1129"/>
      <c r="BZ7" s="1129"/>
      <c r="CA7" s="1129"/>
      <c r="CB7" s="1129"/>
      <c r="CC7" s="1129"/>
      <c r="CD7" s="1129"/>
      <c r="CE7" s="1129"/>
      <c r="CF7" s="1129"/>
      <c r="CG7" s="1141"/>
      <c r="CH7" s="1125">
        <v>23</v>
      </c>
      <c r="CI7" s="1126"/>
      <c r="CJ7" s="1126"/>
      <c r="CK7" s="1126"/>
      <c r="CL7" s="1127"/>
      <c r="CM7" s="1125">
        <v>2901</v>
      </c>
      <c r="CN7" s="1126"/>
      <c r="CO7" s="1126"/>
      <c r="CP7" s="1126"/>
      <c r="CQ7" s="1127"/>
      <c r="CR7" s="1125">
        <v>224</v>
      </c>
      <c r="CS7" s="1126"/>
      <c r="CT7" s="1126"/>
      <c r="CU7" s="1126"/>
      <c r="CV7" s="1127"/>
      <c r="CW7" s="1125" t="s">
        <v>541</v>
      </c>
      <c r="CX7" s="1126"/>
      <c r="CY7" s="1126"/>
      <c r="CZ7" s="1126"/>
      <c r="DA7" s="1127"/>
      <c r="DB7" s="1125" t="s">
        <v>541</v>
      </c>
      <c r="DC7" s="1126"/>
      <c r="DD7" s="1126"/>
      <c r="DE7" s="1126"/>
      <c r="DF7" s="1127"/>
      <c r="DG7" s="1125" t="s">
        <v>541</v>
      </c>
      <c r="DH7" s="1126"/>
      <c r="DI7" s="1126"/>
      <c r="DJ7" s="1126"/>
      <c r="DK7" s="1127"/>
      <c r="DL7" s="1125" t="s">
        <v>541</v>
      </c>
      <c r="DM7" s="1126"/>
      <c r="DN7" s="1126"/>
      <c r="DO7" s="1126"/>
      <c r="DP7" s="1127"/>
      <c r="DQ7" s="1125" t="s">
        <v>541</v>
      </c>
      <c r="DR7" s="1126"/>
      <c r="DS7" s="1126"/>
      <c r="DT7" s="1126"/>
      <c r="DU7" s="1127"/>
      <c r="DV7" s="1128"/>
      <c r="DW7" s="1129"/>
      <c r="DX7" s="1129"/>
      <c r="DY7" s="1129"/>
      <c r="DZ7" s="1130"/>
      <c r="EA7" s="237"/>
    </row>
    <row r="8" spans="1:131" s="238" customFormat="1" ht="26.25" customHeight="1" x14ac:dyDescent="0.2">
      <c r="A8" s="241">
        <v>2</v>
      </c>
      <c r="B8" s="1059" t="s">
        <v>393</v>
      </c>
      <c r="C8" s="1060"/>
      <c r="D8" s="1060"/>
      <c r="E8" s="1060"/>
      <c r="F8" s="1060"/>
      <c r="G8" s="1060"/>
      <c r="H8" s="1060"/>
      <c r="I8" s="1060"/>
      <c r="J8" s="1060"/>
      <c r="K8" s="1060"/>
      <c r="L8" s="1060"/>
      <c r="M8" s="1060"/>
      <c r="N8" s="1060"/>
      <c r="O8" s="1060"/>
      <c r="P8" s="1061"/>
      <c r="Q8" s="1067">
        <v>31</v>
      </c>
      <c r="R8" s="1068"/>
      <c r="S8" s="1068"/>
      <c r="T8" s="1068"/>
      <c r="U8" s="1068"/>
      <c r="V8" s="1068">
        <v>31</v>
      </c>
      <c r="W8" s="1068"/>
      <c r="X8" s="1068"/>
      <c r="Y8" s="1068"/>
      <c r="Z8" s="1068"/>
      <c r="AA8" s="1068" t="s">
        <v>541</v>
      </c>
      <c r="AB8" s="1068"/>
      <c r="AC8" s="1068"/>
      <c r="AD8" s="1068"/>
      <c r="AE8" s="1069"/>
      <c r="AF8" s="1064" t="s">
        <v>394</v>
      </c>
      <c r="AG8" s="1065"/>
      <c r="AH8" s="1065"/>
      <c r="AI8" s="1065"/>
      <c r="AJ8" s="1066"/>
      <c r="AK8" s="1109" t="s">
        <v>541</v>
      </c>
      <c r="AL8" s="1110"/>
      <c r="AM8" s="1110"/>
      <c r="AN8" s="1110"/>
      <c r="AO8" s="1110"/>
      <c r="AP8" s="1110" t="s">
        <v>541</v>
      </c>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21" t="s">
        <v>618</v>
      </c>
      <c r="BT8" s="1022"/>
      <c r="BU8" s="1022"/>
      <c r="BV8" s="1022"/>
      <c r="BW8" s="1022"/>
      <c r="BX8" s="1022"/>
      <c r="BY8" s="1022"/>
      <c r="BZ8" s="1022"/>
      <c r="CA8" s="1022"/>
      <c r="CB8" s="1022"/>
      <c r="CC8" s="1022"/>
      <c r="CD8" s="1022"/>
      <c r="CE8" s="1022"/>
      <c r="CF8" s="1022"/>
      <c r="CG8" s="1043"/>
      <c r="CH8" s="1018">
        <v>-552</v>
      </c>
      <c r="CI8" s="1019"/>
      <c r="CJ8" s="1019"/>
      <c r="CK8" s="1019"/>
      <c r="CL8" s="1020"/>
      <c r="CM8" s="1018">
        <v>2056</v>
      </c>
      <c r="CN8" s="1019"/>
      <c r="CO8" s="1019"/>
      <c r="CP8" s="1019"/>
      <c r="CQ8" s="1020"/>
      <c r="CR8" s="1018">
        <v>0</v>
      </c>
      <c r="CS8" s="1019"/>
      <c r="CT8" s="1019"/>
      <c r="CU8" s="1019"/>
      <c r="CV8" s="1020"/>
      <c r="CW8" s="1018">
        <v>166</v>
      </c>
      <c r="CX8" s="1019"/>
      <c r="CY8" s="1019"/>
      <c r="CZ8" s="1019"/>
      <c r="DA8" s="1020"/>
      <c r="DB8" s="1018" t="s">
        <v>541</v>
      </c>
      <c r="DC8" s="1019"/>
      <c r="DD8" s="1019"/>
      <c r="DE8" s="1019"/>
      <c r="DF8" s="1020"/>
      <c r="DG8" s="1018" t="s">
        <v>541</v>
      </c>
      <c r="DH8" s="1019"/>
      <c r="DI8" s="1019"/>
      <c r="DJ8" s="1019"/>
      <c r="DK8" s="1020"/>
      <c r="DL8" s="1018" t="s">
        <v>541</v>
      </c>
      <c r="DM8" s="1019"/>
      <c r="DN8" s="1019"/>
      <c r="DO8" s="1019"/>
      <c r="DP8" s="1020"/>
      <c r="DQ8" s="1018" t="s">
        <v>541</v>
      </c>
      <c r="DR8" s="1019"/>
      <c r="DS8" s="1019"/>
      <c r="DT8" s="1019"/>
      <c r="DU8" s="1020"/>
      <c r="DV8" s="1021"/>
      <c r="DW8" s="1022"/>
      <c r="DX8" s="1022"/>
      <c r="DY8" s="1022"/>
      <c r="DZ8" s="1023"/>
      <c r="EA8" s="237"/>
    </row>
    <row r="9" spans="1:131" s="238" customFormat="1" ht="26.25" customHeight="1" x14ac:dyDescent="0.2">
      <c r="A9" s="241">
        <v>3</v>
      </c>
      <c r="B9" s="1059" t="s">
        <v>395</v>
      </c>
      <c r="C9" s="1060"/>
      <c r="D9" s="1060"/>
      <c r="E9" s="1060"/>
      <c r="F9" s="1060"/>
      <c r="G9" s="1060"/>
      <c r="H9" s="1060"/>
      <c r="I9" s="1060"/>
      <c r="J9" s="1060"/>
      <c r="K9" s="1060"/>
      <c r="L9" s="1060"/>
      <c r="M9" s="1060"/>
      <c r="N9" s="1060"/>
      <c r="O9" s="1060"/>
      <c r="P9" s="1061"/>
      <c r="Q9" s="1067">
        <v>1232</v>
      </c>
      <c r="R9" s="1068"/>
      <c r="S9" s="1068"/>
      <c r="T9" s="1068"/>
      <c r="U9" s="1068"/>
      <c r="V9" s="1068">
        <v>202</v>
      </c>
      <c r="W9" s="1068"/>
      <c r="X9" s="1068"/>
      <c r="Y9" s="1068"/>
      <c r="Z9" s="1068"/>
      <c r="AA9" s="1068">
        <v>1030</v>
      </c>
      <c r="AB9" s="1068"/>
      <c r="AC9" s="1068"/>
      <c r="AD9" s="1068"/>
      <c r="AE9" s="1069"/>
      <c r="AF9" s="1064" t="s">
        <v>396</v>
      </c>
      <c r="AG9" s="1065"/>
      <c r="AH9" s="1065"/>
      <c r="AI9" s="1065"/>
      <c r="AJ9" s="1066"/>
      <c r="AK9" s="1109" t="s">
        <v>541</v>
      </c>
      <c r="AL9" s="1110"/>
      <c r="AM9" s="1110"/>
      <c r="AN9" s="1110"/>
      <c r="AO9" s="1110"/>
      <c r="AP9" s="1110">
        <v>4183</v>
      </c>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t="s">
        <v>619</v>
      </c>
      <c r="BT9" s="1022"/>
      <c r="BU9" s="1022"/>
      <c r="BV9" s="1022"/>
      <c r="BW9" s="1022"/>
      <c r="BX9" s="1022"/>
      <c r="BY9" s="1022"/>
      <c r="BZ9" s="1022"/>
      <c r="CA9" s="1022"/>
      <c r="CB9" s="1022"/>
      <c r="CC9" s="1022"/>
      <c r="CD9" s="1022"/>
      <c r="CE9" s="1022"/>
      <c r="CF9" s="1022"/>
      <c r="CG9" s="1043"/>
      <c r="CH9" s="1018">
        <v>-23</v>
      </c>
      <c r="CI9" s="1019"/>
      <c r="CJ9" s="1019"/>
      <c r="CK9" s="1019"/>
      <c r="CL9" s="1020"/>
      <c r="CM9" s="1018">
        <v>217</v>
      </c>
      <c r="CN9" s="1019"/>
      <c r="CO9" s="1019"/>
      <c r="CP9" s="1019"/>
      <c r="CQ9" s="1020"/>
      <c r="CR9" s="1018">
        <v>2259</v>
      </c>
      <c r="CS9" s="1019"/>
      <c r="CT9" s="1019"/>
      <c r="CU9" s="1019"/>
      <c r="CV9" s="1020"/>
      <c r="CW9" s="1018">
        <v>904</v>
      </c>
      <c r="CX9" s="1019"/>
      <c r="CY9" s="1019"/>
      <c r="CZ9" s="1019"/>
      <c r="DA9" s="1020"/>
      <c r="DB9" s="1018" t="s">
        <v>541</v>
      </c>
      <c r="DC9" s="1019"/>
      <c r="DD9" s="1019"/>
      <c r="DE9" s="1019"/>
      <c r="DF9" s="1020"/>
      <c r="DG9" s="1018" t="s">
        <v>541</v>
      </c>
      <c r="DH9" s="1019"/>
      <c r="DI9" s="1019"/>
      <c r="DJ9" s="1019"/>
      <c r="DK9" s="1020"/>
      <c r="DL9" s="1018" t="s">
        <v>541</v>
      </c>
      <c r="DM9" s="1019"/>
      <c r="DN9" s="1019"/>
      <c r="DO9" s="1019"/>
      <c r="DP9" s="1020"/>
      <c r="DQ9" s="1018" t="s">
        <v>541</v>
      </c>
      <c r="DR9" s="1019"/>
      <c r="DS9" s="1019"/>
      <c r="DT9" s="1019"/>
      <c r="DU9" s="1020"/>
      <c r="DV9" s="1021"/>
      <c r="DW9" s="1022"/>
      <c r="DX9" s="1022"/>
      <c r="DY9" s="1022"/>
      <c r="DZ9" s="1023"/>
      <c r="EA9" s="237"/>
    </row>
    <row r="10" spans="1:131" s="238" customFormat="1" ht="26.25" customHeight="1" x14ac:dyDescent="0.2">
      <c r="A10" s="241">
        <v>4</v>
      </c>
      <c r="B10" s="1059" t="s">
        <v>397</v>
      </c>
      <c r="C10" s="1060"/>
      <c r="D10" s="1060"/>
      <c r="E10" s="1060"/>
      <c r="F10" s="1060"/>
      <c r="G10" s="1060"/>
      <c r="H10" s="1060"/>
      <c r="I10" s="1060"/>
      <c r="J10" s="1060"/>
      <c r="K10" s="1060"/>
      <c r="L10" s="1060"/>
      <c r="M10" s="1060"/>
      <c r="N10" s="1060"/>
      <c r="O10" s="1060"/>
      <c r="P10" s="1061"/>
      <c r="Q10" s="1067">
        <v>48</v>
      </c>
      <c r="R10" s="1068"/>
      <c r="S10" s="1068"/>
      <c r="T10" s="1068"/>
      <c r="U10" s="1068"/>
      <c r="V10" s="1068">
        <v>41</v>
      </c>
      <c r="W10" s="1068"/>
      <c r="X10" s="1068"/>
      <c r="Y10" s="1068"/>
      <c r="Z10" s="1068"/>
      <c r="AA10" s="1068">
        <v>7</v>
      </c>
      <c r="AB10" s="1068"/>
      <c r="AC10" s="1068"/>
      <c r="AD10" s="1068"/>
      <c r="AE10" s="1069"/>
      <c r="AF10" s="1064">
        <v>7</v>
      </c>
      <c r="AG10" s="1065"/>
      <c r="AH10" s="1065"/>
      <c r="AI10" s="1065"/>
      <c r="AJ10" s="1066"/>
      <c r="AK10" s="1109" t="s">
        <v>541</v>
      </c>
      <c r="AL10" s="1110"/>
      <c r="AM10" s="1110"/>
      <c r="AN10" s="1110"/>
      <c r="AO10" s="1110"/>
      <c r="AP10" s="1110" t="s">
        <v>541</v>
      </c>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t="s">
        <v>620</v>
      </c>
      <c r="BT10" s="1022"/>
      <c r="BU10" s="1022"/>
      <c r="BV10" s="1022"/>
      <c r="BW10" s="1022"/>
      <c r="BX10" s="1022"/>
      <c r="BY10" s="1022"/>
      <c r="BZ10" s="1022"/>
      <c r="CA10" s="1022"/>
      <c r="CB10" s="1022"/>
      <c r="CC10" s="1022"/>
      <c r="CD10" s="1022"/>
      <c r="CE10" s="1022"/>
      <c r="CF10" s="1022"/>
      <c r="CG10" s="1043"/>
      <c r="CH10" s="1018">
        <v>-11</v>
      </c>
      <c r="CI10" s="1019"/>
      <c r="CJ10" s="1019"/>
      <c r="CK10" s="1019"/>
      <c r="CL10" s="1020"/>
      <c r="CM10" s="1018">
        <v>512</v>
      </c>
      <c r="CN10" s="1019"/>
      <c r="CO10" s="1019"/>
      <c r="CP10" s="1019"/>
      <c r="CQ10" s="1020"/>
      <c r="CR10" s="1018">
        <v>26</v>
      </c>
      <c r="CS10" s="1019"/>
      <c r="CT10" s="1019"/>
      <c r="CU10" s="1019"/>
      <c r="CV10" s="1020"/>
      <c r="CW10" s="1018">
        <v>342</v>
      </c>
      <c r="CX10" s="1019"/>
      <c r="CY10" s="1019"/>
      <c r="CZ10" s="1019"/>
      <c r="DA10" s="1020"/>
      <c r="DB10" s="1018" t="s">
        <v>541</v>
      </c>
      <c r="DC10" s="1019"/>
      <c r="DD10" s="1019"/>
      <c r="DE10" s="1019"/>
      <c r="DF10" s="1020"/>
      <c r="DG10" s="1018" t="s">
        <v>541</v>
      </c>
      <c r="DH10" s="1019"/>
      <c r="DI10" s="1019"/>
      <c r="DJ10" s="1019"/>
      <c r="DK10" s="1020"/>
      <c r="DL10" s="1018" t="s">
        <v>541</v>
      </c>
      <c r="DM10" s="1019"/>
      <c r="DN10" s="1019"/>
      <c r="DO10" s="1019"/>
      <c r="DP10" s="1020"/>
      <c r="DQ10" s="1018" t="s">
        <v>541</v>
      </c>
      <c r="DR10" s="1019"/>
      <c r="DS10" s="1019"/>
      <c r="DT10" s="1019"/>
      <c r="DU10" s="1020"/>
      <c r="DV10" s="1021"/>
      <c r="DW10" s="1022"/>
      <c r="DX10" s="1022"/>
      <c r="DY10" s="1022"/>
      <c r="DZ10" s="1023"/>
      <c r="EA10" s="237"/>
    </row>
    <row r="11" spans="1:131" s="238" customFormat="1" ht="26.25" customHeight="1" x14ac:dyDescent="0.2">
      <c r="A11" s="241">
        <v>5</v>
      </c>
      <c r="B11" s="1059" t="s">
        <v>398</v>
      </c>
      <c r="C11" s="1060"/>
      <c r="D11" s="1060"/>
      <c r="E11" s="1060"/>
      <c r="F11" s="1060"/>
      <c r="G11" s="1060"/>
      <c r="H11" s="1060"/>
      <c r="I11" s="1060"/>
      <c r="J11" s="1060"/>
      <c r="K11" s="1060"/>
      <c r="L11" s="1060"/>
      <c r="M11" s="1060"/>
      <c r="N11" s="1060"/>
      <c r="O11" s="1060"/>
      <c r="P11" s="1061"/>
      <c r="Q11" s="1067">
        <v>166353</v>
      </c>
      <c r="R11" s="1068"/>
      <c r="S11" s="1068"/>
      <c r="T11" s="1068"/>
      <c r="U11" s="1068"/>
      <c r="V11" s="1068">
        <v>166353</v>
      </c>
      <c r="W11" s="1068"/>
      <c r="X11" s="1068"/>
      <c r="Y11" s="1068"/>
      <c r="Z11" s="1068"/>
      <c r="AA11" s="1068" t="s">
        <v>541</v>
      </c>
      <c r="AB11" s="1068"/>
      <c r="AC11" s="1068"/>
      <c r="AD11" s="1068"/>
      <c r="AE11" s="1069"/>
      <c r="AF11" s="1064" t="s">
        <v>399</v>
      </c>
      <c r="AG11" s="1065"/>
      <c r="AH11" s="1065"/>
      <c r="AI11" s="1065"/>
      <c r="AJ11" s="1066"/>
      <c r="AK11" s="1109">
        <v>107490</v>
      </c>
      <c r="AL11" s="1110"/>
      <c r="AM11" s="1110"/>
      <c r="AN11" s="1110"/>
      <c r="AO11" s="1110"/>
      <c r="AP11" s="1110" t="s">
        <v>541</v>
      </c>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t="s">
        <v>621</v>
      </c>
      <c r="BT11" s="1022"/>
      <c r="BU11" s="1022"/>
      <c r="BV11" s="1022"/>
      <c r="BW11" s="1022"/>
      <c r="BX11" s="1022"/>
      <c r="BY11" s="1022"/>
      <c r="BZ11" s="1022"/>
      <c r="CA11" s="1022"/>
      <c r="CB11" s="1022"/>
      <c r="CC11" s="1022"/>
      <c r="CD11" s="1022"/>
      <c r="CE11" s="1022"/>
      <c r="CF11" s="1022"/>
      <c r="CG11" s="1043"/>
      <c r="CH11" s="1018">
        <v>-35</v>
      </c>
      <c r="CI11" s="1019"/>
      <c r="CJ11" s="1019"/>
      <c r="CK11" s="1019"/>
      <c r="CL11" s="1020"/>
      <c r="CM11" s="1018">
        <v>1203</v>
      </c>
      <c r="CN11" s="1019"/>
      <c r="CO11" s="1019"/>
      <c r="CP11" s="1019"/>
      <c r="CQ11" s="1020"/>
      <c r="CR11" s="1018">
        <v>1193</v>
      </c>
      <c r="CS11" s="1019"/>
      <c r="CT11" s="1019"/>
      <c r="CU11" s="1019"/>
      <c r="CV11" s="1020"/>
      <c r="CW11" s="1018">
        <v>314</v>
      </c>
      <c r="CX11" s="1019"/>
      <c r="CY11" s="1019"/>
      <c r="CZ11" s="1019"/>
      <c r="DA11" s="1020"/>
      <c r="DB11" s="1018" t="s">
        <v>541</v>
      </c>
      <c r="DC11" s="1019"/>
      <c r="DD11" s="1019"/>
      <c r="DE11" s="1019"/>
      <c r="DF11" s="1020"/>
      <c r="DG11" s="1018" t="s">
        <v>541</v>
      </c>
      <c r="DH11" s="1019"/>
      <c r="DI11" s="1019"/>
      <c r="DJ11" s="1019"/>
      <c r="DK11" s="1020"/>
      <c r="DL11" s="1018" t="s">
        <v>541</v>
      </c>
      <c r="DM11" s="1019"/>
      <c r="DN11" s="1019"/>
      <c r="DO11" s="1019"/>
      <c r="DP11" s="1020"/>
      <c r="DQ11" s="1018" t="s">
        <v>541</v>
      </c>
      <c r="DR11" s="1019"/>
      <c r="DS11" s="1019"/>
      <c r="DT11" s="1019"/>
      <c r="DU11" s="1020"/>
      <c r="DV11" s="1021"/>
      <c r="DW11" s="1022"/>
      <c r="DX11" s="1022"/>
      <c r="DY11" s="1022"/>
      <c r="DZ11" s="1023"/>
      <c r="EA11" s="237"/>
    </row>
    <row r="12" spans="1:131" s="238" customFormat="1" ht="26.25" customHeight="1" x14ac:dyDescent="0.2">
      <c r="A12" s="241">
        <v>6</v>
      </c>
      <c r="B12" s="1059" t="s">
        <v>400</v>
      </c>
      <c r="C12" s="1060"/>
      <c r="D12" s="1060"/>
      <c r="E12" s="1060"/>
      <c r="F12" s="1060"/>
      <c r="G12" s="1060"/>
      <c r="H12" s="1060"/>
      <c r="I12" s="1060"/>
      <c r="J12" s="1060"/>
      <c r="K12" s="1060"/>
      <c r="L12" s="1060"/>
      <c r="M12" s="1060"/>
      <c r="N12" s="1060"/>
      <c r="O12" s="1060"/>
      <c r="P12" s="1061"/>
      <c r="Q12" s="1067">
        <v>1260</v>
      </c>
      <c r="R12" s="1068"/>
      <c r="S12" s="1068"/>
      <c r="T12" s="1068"/>
      <c r="U12" s="1068"/>
      <c r="V12" s="1068">
        <v>1260</v>
      </c>
      <c r="W12" s="1068"/>
      <c r="X12" s="1068"/>
      <c r="Y12" s="1068"/>
      <c r="Z12" s="1068"/>
      <c r="AA12" s="1068" t="s">
        <v>541</v>
      </c>
      <c r="AB12" s="1068"/>
      <c r="AC12" s="1068"/>
      <c r="AD12" s="1068"/>
      <c r="AE12" s="1069"/>
      <c r="AF12" s="1064" t="s">
        <v>396</v>
      </c>
      <c r="AG12" s="1065"/>
      <c r="AH12" s="1065"/>
      <c r="AI12" s="1065"/>
      <c r="AJ12" s="1066"/>
      <c r="AK12" s="1109">
        <v>477</v>
      </c>
      <c r="AL12" s="1110"/>
      <c r="AM12" s="1110"/>
      <c r="AN12" s="1110"/>
      <c r="AO12" s="1110"/>
      <c r="AP12" s="1110">
        <v>6507</v>
      </c>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t="s">
        <v>622</v>
      </c>
      <c r="BT12" s="1022"/>
      <c r="BU12" s="1022"/>
      <c r="BV12" s="1022"/>
      <c r="BW12" s="1022"/>
      <c r="BX12" s="1022"/>
      <c r="BY12" s="1022"/>
      <c r="BZ12" s="1022"/>
      <c r="CA12" s="1022"/>
      <c r="CB12" s="1022"/>
      <c r="CC12" s="1022"/>
      <c r="CD12" s="1022"/>
      <c r="CE12" s="1022"/>
      <c r="CF12" s="1022"/>
      <c r="CG12" s="1043"/>
      <c r="CH12" s="1018">
        <v>0</v>
      </c>
      <c r="CI12" s="1019"/>
      <c r="CJ12" s="1019"/>
      <c r="CK12" s="1019"/>
      <c r="CL12" s="1020"/>
      <c r="CM12" s="1018">
        <v>114</v>
      </c>
      <c r="CN12" s="1019"/>
      <c r="CO12" s="1019"/>
      <c r="CP12" s="1019"/>
      <c r="CQ12" s="1020"/>
      <c r="CR12" s="1018">
        <v>30</v>
      </c>
      <c r="CS12" s="1019"/>
      <c r="CT12" s="1019"/>
      <c r="CU12" s="1019"/>
      <c r="CV12" s="1020"/>
      <c r="CW12" s="1018">
        <v>39</v>
      </c>
      <c r="CX12" s="1019"/>
      <c r="CY12" s="1019"/>
      <c r="CZ12" s="1019"/>
      <c r="DA12" s="1020"/>
      <c r="DB12" s="1018" t="s">
        <v>541</v>
      </c>
      <c r="DC12" s="1019"/>
      <c r="DD12" s="1019"/>
      <c r="DE12" s="1019"/>
      <c r="DF12" s="1020"/>
      <c r="DG12" s="1018" t="s">
        <v>541</v>
      </c>
      <c r="DH12" s="1019"/>
      <c r="DI12" s="1019"/>
      <c r="DJ12" s="1019"/>
      <c r="DK12" s="1020"/>
      <c r="DL12" s="1018" t="s">
        <v>541</v>
      </c>
      <c r="DM12" s="1019"/>
      <c r="DN12" s="1019"/>
      <c r="DO12" s="1019"/>
      <c r="DP12" s="1020"/>
      <c r="DQ12" s="1018" t="s">
        <v>541</v>
      </c>
      <c r="DR12" s="1019"/>
      <c r="DS12" s="1019"/>
      <c r="DT12" s="1019"/>
      <c r="DU12" s="1020"/>
      <c r="DV12" s="1021"/>
      <c r="DW12" s="1022"/>
      <c r="DX12" s="1022"/>
      <c r="DY12" s="1022"/>
      <c r="DZ12" s="1023"/>
      <c r="EA12" s="237"/>
    </row>
    <row r="13" spans="1:131" s="238" customFormat="1" ht="26.25" customHeight="1" x14ac:dyDescent="0.2">
      <c r="A13" s="241">
        <v>7</v>
      </c>
      <c r="B13" s="1059" t="s">
        <v>401</v>
      </c>
      <c r="C13" s="1060"/>
      <c r="D13" s="1060"/>
      <c r="E13" s="1060"/>
      <c r="F13" s="1060"/>
      <c r="G13" s="1060"/>
      <c r="H13" s="1060"/>
      <c r="I13" s="1060"/>
      <c r="J13" s="1060"/>
      <c r="K13" s="1060"/>
      <c r="L13" s="1060"/>
      <c r="M13" s="1060"/>
      <c r="N13" s="1060"/>
      <c r="O13" s="1060"/>
      <c r="P13" s="1061"/>
      <c r="Q13" s="1067">
        <v>612</v>
      </c>
      <c r="R13" s="1068"/>
      <c r="S13" s="1068"/>
      <c r="T13" s="1068"/>
      <c r="U13" s="1068"/>
      <c r="V13" s="1068">
        <v>612</v>
      </c>
      <c r="W13" s="1068"/>
      <c r="X13" s="1068"/>
      <c r="Y13" s="1068"/>
      <c r="Z13" s="1068"/>
      <c r="AA13" s="1068" t="s">
        <v>541</v>
      </c>
      <c r="AB13" s="1068"/>
      <c r="AC13" s="1068"/>
      <c r="AD13" s="1068"/>
      <c r="AE13" s="1069"/>
      <c r="AF13" s="1064" t="s">
        <v>402</v>
      </c>
      <c r="AG13" s="1065"/>
      <c r="AH13" s="1065"/>
      <c r="AI13" s="1065"/>
      <c r="AJ13" s="1066"/>
      <c r="AK13" s="1109" t="s">
        <v>541</v>
      </c>
      <c r="AL13" s="1110"/>
      <c r="AM13" s="1110"/>
      <c r="AN13" s="1110"/>
      <c r="AO13" s="1110"/>
      <c r="AP13" s="1110" t="s">
        <v>541</v>
      </c>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t="s">
        <v>623</v>
      </c>
      <c r="BT13" s="1022"/>
      <c r="BU13" s="1022"/>
      <c r="BV13" s="1022"/>
      <c r="BW13" s="1022"/>
      <c r="BX13" s="1022"/>
      <c r="BY13" s="1022"/>
      <c r="BZ13" s="1022"/>
      <c r="CA13" s="1022"/>
      <c r="CB13" s="1022"/>
      <c r="CC13" s="1022"/>
      <c r="CD13" s="1022"/>
      <c r="CE13" s="1022"/>
      <c r="CF13" s="1022"/>
      <c r="CG13" s="1043"/>
      <c r="CH13" s="1018">
        <v>-61</v>
      </c>
      <c r="CI13" s="1019"/>
      <c r="CJ13" s="1019"/>
      <c r="CK13" s="1019"/>
      <c r="CL13" s="1020"/>
      <c r="CM13" s="1018">
        <v>622</v>
      </c>
      <c r="CN13" s="1019"/>
      <c r="CO13" s="1019"/>
      <c r="CP13" s="1019"/>
      <c r="CQ13" s="1020"/>
      <c r="CR13" s="1018">
        <v>989</v>
      </c>
      <c r="CS13" s="1019"/>
      <c r="CT13" s="1019"/>
      <c r="CU13" s="1019"/>
      <c r="CV13" s="1020"/>
      <c r="CW13" s="1018">
        <v>55</v>
      </c>
      <c r="CX13" s="1019"/>
      <c r="CY13" s="1019"/>
      <c r="CZ13" s="1019"/>
      <c r="DA13" s="1020"/>
      <c r="DB13" s="1018" t="s">
        <v>541</v>
      </c>
      <c r="DC13" s="1019"/>
      <c r="DD13" s="1019"/>
      <c r="DE13" s="1019"/>
      <c r="DF13" s="1020"/>
      <c r="DG13" s="1018" t="s">
        <v>541</v>
      </c>
      <c r="DH13" s="1019"/>
      <c r="DI13" s="1019"/>
      <c r="DJ13" s="1019"/>
      <c r="DK13" s="1020"/>
      <c r="DL13" s="1018" t="s">
        <v>541</v>
      </c>
      <c r="DM13" s="1019"/>
      <c r="DN13" s="1019"/>
      <c r="DO13" s="1019"/>
      <c r="DP13" s="1020"/>
      <c r="DQ13" s="1018" t="s">
        <v>541</v>
      </c>
      <c r="DR13" s="1019"/>
      <c r="DS13" s="1019"/>
      <c r="DT13" s="1019"/>
      <c r="DU13" s="1020"/>
      <c r="DV13" s="1021"/>
      <c r="DW13" s="1022"/>
      <c r="DX13" s="1022"/>
      <c r="DY13" s="1022"/>
      <c r="DZ13" s="1023"/>
      <c r="EA13" s="237"/>
    </row>
    <row r="14" spans="1:131" s="238" customFormat="1" ht="26.25" customHeight="1" x14ac:dyDescent="0.2">
      <c r="A14" s="241">
        <v>8</v>
      </c>
      <c r="B14" s="1059" t="s">
        <v>403</v>
      </c>
      <c r="C14" s="1060"/>
      <c r="D14" s="1060"/>
      <c r="E14" s="1060"/>
      <c r="F14" s="1060"/>
      <c r="G14" s="1060"/>
      <c r="H14" s="1060"/>
      <c r="I14" s="1060"/>
      <c r="J14" s="1060"/>
      <c r="K14" s="1060"/>
      <c r="L14" s="1060"/>
      <c r="M14" s="1060"/>
      <c r="N14" s="1060"/>
      <c r="O14" s="1060"/>
      <c r="P14" s="1061"/>
      <c r="Q14" s="1067">
        <v>1211</v>
      </c>
      <c r="R14" s="1068"/>
      <c r="S14" s="1068"/>
      <c r="T14" s="1068"/>
      <c r="U14" s="1068"/>
      <c r="V14" s="1068">
        <v>1192</v>
      </c>
      <c r="W14" s="1068"/>
      <c r="X14" s="1068"/>
      <c r="Y14" s="1068"/>
      <c r="Z14" s="1068"/>
      <c r="AA14" s="1068">
        <v>19</v>
      </c>
      <c r="AB14" s="1068"/>
      <c r="AC14" s="1068"/>
      <c r="AD14" s="1068"/>
      <c r="AE14" s="1069"/>
      <c r="AF14" s="1064" t="s">
        <v>402</v>
      </c>
      <c r="AG14" s="1065"/>
      <c r="AH14" s="1065"/>
      <c r="AI14" s="1065"/>
      <c r="AJ14" s="1066"/>
      <c r="AK14" s="1109">
        <v>1008</v>
      </c>
      <c r="AL14" s="1110"/>
      <c r="AM14" s="1110"/>
      <c r="AN14" s="1110"/>
      <c r="AO14" s="1110"/>
      <c r="AP14" s="1110" t="s">
        <v>541</v>
      </c>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t="s">
        <v>624</v>
      </c>
      <c r="BT14" s="1022"/>
      <c r="BU14" s="1022"/>
      <c r="BV14" s="1022"/>
      <c r="BW14" s="1022"/>
      <c r="BX14" s="1022"/>
      <c r="BY14" s="1022"/>
      <c r="BZ14" s="1022"/>
      <c r="CA14" s="1022"/>
      <c r="CB14" s="1022"/>
      <c r="CC14" s="1022"/>
      <c r="CD14" s="1022"/>
      <c r="CE14" s="1022"/>
      <c r="CF14" s="1022"/>
      <c r="CG14" s="1043"/>
      <c r="CH14" s="1018">
        <v>2266</v>
      </c>
      <c r="CI14" s="1019"/>
      <c r="CJ14" s="1019"/>
      <c r="CK14" s="1019"/>
      <c r="CL14" s="1020"/>
      <c r="CM14" s="1018">
        <v>23717</v>
      </c>
      <c r="CN14" s="1019"/>
      <c r="CO14" s="1019"/>
      <c r="CP14" s="1019"/>
      <c r="CQ14" s="1020"/>
      <c r="CR14" s="1018">
        <v>19387</v>
      </c>
      <c r="CS14" s="1019"/>
      <c r="CT14" s="1019"/>
      <c r="CU14" s="1019"/>
      <c r="CV14" s="1020"/>
      <c r="CW14" s="1018">
        <v>5557</v>
      </c>
      <c r="CX14" s="1019"/>
      <c r="CY14" s="1019"/>
      <c r="CZ14" s="1019"/>
      <c r="DA14" s="1020"/>
      <c r="DB14" s="1018">
        <v>49858</v>
      </c>
      <c r="DC14" s="1019"/>
      <c r="DD14" s="1019"/>
      <c r="DE14" s="1019"/>
      <c r="DF14" s="1020"/>
      <c r="DG14" s="1018" t="s">
        <v>541</v>
      </c>
      <c r="DH14" s="1019"/>
      <c r="DI14" s="1019"/>
      <c r="DJ14" s="1019"/>
      <c r="DK14" s="1020"/>
      <c r="DL14" s="1018" t="s">
        <v>541</v>
      </c>
      <c r="DM14" s="1019"/>
      <c r="DN14" s="1019"/>
      <c r="DO14" s="1019"/>
      <c r="DP14" s="1020"/>
      <c r="DQ14" s="1018" t="s">
        <v>541</v>
      </c>
      <c r="DR14" s="1019"/>
      <c r="DS14" s="1019"/>
      <c r="DT14" s="1019"/>
      <c r="DU14" s="1020"/>
      <c r="DV14" s="1021"/>
      <c r="DW14" s="1022"/>
      <c r="DX14" s="1022"/>
      <c r="DY14" s="1022"/>
      <c r="DZ14" s="1023"/>
      <c r="EA14" s="237"/>
    </row>
    <row r="15" spans="1:131" s="238" customFormat="1" ht="26.25" customHeight="1" x14ac:dyDescent="0.2">
      <c r="A15" s="241">
        <v>9</v>
      </c>
      <c r="B15" s="1059" t="s">
        <v>404</v>
      </c>
      <c r="C15" s="1060"/>
      <c r="D15" s="1060"/>
      <c r="E15" s="1060"/>
      <c r="F15" s="1060"/>
      <c r="G15" s="1060"/>
      <c r="H15" s="1060"/>
      <c r="I15" s="1060"/>
      <c r="J15" s="1060"/>
      <c r="K15" s="1060"/>
      <c r="L15" s="1060"/>
      <c r="M15" s="1060"/>
      <c r="N15" s="1060"/>
      <c r="O15" s="1060"/>
      <c r="P15" s="1061"/>
      <c r="Q15" s="1067">
        <v>14176</v>
      </c>
      <c r="R15" s="1068"/>
      <c r="S15" s="1068"/>
      <c r="T15" s="1068"/>
      <c r="U15" s="1068"/>
      <c r="V15" s="1068">
        <v>14176</v>
      </c>
      <c r="W15" s="1068"/>
      <c r="X15" s="1068"/>
      <c r="Y15" s="1068"/>
      <c r="Z15" s="1068"/>
      <c r="AA15" s="1068" t="s">
        <v>541</v>
      </c>
      <c r="AB15" s="1068"/>
      <c r="AC15" s="1068"/>
      <c r="AD15" s="1068"/>
      <c r="AE15" s="1069"/>
      <c r="AF15" s="1064" t="s">
        <v>182</v>
      </c>
      <c r="AG15" s="1065"/>
      <c r="AH15" s="1065"/>
      <c r="AI15" s="1065"/>
      <c r="AJ15" s="1066"/>
      <c r="AK15" s="1109" t="s">
        <v>541</v>
      </c>
      <c r="AL15" s="1110"/>
      <c r="AM15" s="1110"/>
      <c r="AN15" s="1110"/>
      <c r="AO15" s="1110"/>
      <c r="AP15" s="1110">
        <v>49946</v>
      </c>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t="s">
        <v>625</v>
      </c>
      <c r="BT15" s="1022"/>
      <c r="BU15" s="1022"/>
      <c r="BV15" s="1022"/>
      <c r="BW15" s="1022"/>
      <c r="BX15" s="1022"/>
      <c r="BY15" s="1022"/>
      <c r="BZ15" s="1022"/>
      <c r="CA15" s="1022"/>
      <c r="CB15" s="1022"/>
      <c r="CC15" s="1022"/>
      <c r="CD15" s="1022"/>
      <c r="CE15" s="1022"/>
      <c r="CF15" s="1022"/>
      <c r="CG15" s="1043"/>
      <c r="CH15" s="1018">
        <v>-9</v>
      </c>
      <c r="CI15" s="1019"/>
      <c r="CJ15" s="1019"/>
      <c r="CK15" s="1019"/>
      <c r="CL15" s="1020"/>
      <c r="CM15" s="1018">
        <v>9</v>
      </c>
      <c r="CN15" s="1019"/>
      <c r="CO15" s="1019"/>
      <c r="CP15" s="1019"/>
      <c r="CQ15" s="1020"/>
      <c r="CR15" s="1018">
        <v>50</v>
      </c>
      <c r="CS15" s="1019"/>
      <c r="CT15" s="1019"/>
      <c r="CU15" s="1019"/>
      <c r="CV15" s="1020"/>
      <c r="CW15" s="1018">
        <v>158</v>
      </c>
      <c r="CX15" s="1019"/>
      <c r="CY15" s="1019"/>
      <c r="CZ15" s="1019"/>
      <c r="DA15" s="1020"/>
      <c r="DB15" s="1018" t="s">
        <v>541</v>
      </c>
      <c r="DC15" s="1019"/>
      <c r="DD15" s="1019"/>
      <c r="DE15" s="1019"/>
      <c r="DF15" s="1020"/>
      <c r="DG15" s="1018" t="s">
        <v>541</v>
      </c>
      <c r="DH15" s="1019"/>
      <c r="DI15" s="1019"/>
      <c r="DJ15" s="1019"/>
      <c r="DK15" s="1020"/>
      <c r="DL15" s="1018" t="s">
        <v>541</v>
      </c>
      <c r="DM15" s="1019"/>
      <c r="DN15" s="1019"/>
      <c r="DO15" s="1019"/>
      <c r="DP15" s="1020"/>
      <c r="DQ15" s="1018" t="s">
        <v>541</v>
      </c>
      <c r="DR15" s="1019"/>
      <c r="DS15" s="1019"/>
      <c r="DT15" s="1019"/>
      <c r="DU15" s="1020"/>
      <c r="DV15" s="1021"/>
      <c r="DW15" s="1022"/>
      <c r="DX15" s="1022"/>
      <c r="DY15" s="1022"/>
      <c r="DZ15" s="1023"/>
      <c r="EA15" s="237"/>
    </row>
    <row r="16" spans="1:131" s="238" customFormat="1" ht="26.25" customHeight="1" x14ac:dyDescent="0.2">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t="s">
        <v>626</v>
      </c>
      <c r="BT16" s="1022"/>
      <c r="BU16" s="1022"/>
      <c r="BV16" s="1022"/>
      <c r="BW16" s="1022"/>
      <c r="BX16" s="1022"/>
      <c r="BY16" s="1022"/>
      <c r="BZ16" s="1022"/>
      <c r="CA16" s="1022"/>
      <c r="CB16" s="1022"/>
      <c r="CC16" s="1022"/>
      <c r="CD16" s="1022"/>
      <c r="CE16" s="1022"/>
      <c r="CF16" s="1022"/>
      <c r="CG16" s="1043"/>
      <c r="CH16" s="1018">
        <v>233</v>
      </c>
      <c r="CI16" s="1019"/>
      <c r="CJ16" s="1019"/>
      <c r="CK16" s="1019"/>
      <c r="CL16" s="1020"/>
      <c r="CM16" s="1018">
        <v>4086</v>
      </c>
      <c r="CN16" s="1019"/>
      <c r="CO16" s="1019"/>
      <c r="CP16" s="1019"/>
      <c r="CQ16" s="1020"/>
      <c r="CR16" s="1018">
        <v>700</v>
      </c>
      <c r="CS16" s="1019"/>
      <c r="CT16" s="1019"/>
      <c r="CU16" s="1019"/>
      <c r="CV16" s="1020"/>
      <c r="CW16" s="1018" t="s">
        <v>541</v>
      </c>
      <c r="CX16" s="1019"/>
      <c r="CY16" s="1019"/>
      <c r="CZ16" s="1019"/>
      <c r="DA16" s="1020"/>
      <c r="DB16" s="1018" t="s">
        <v>541</v>
      </c>
      <c r="DC16" s="1019"/>
      <c r="DD16" s="1019"/>
      <c r="DE16" s="1019"/>
      <c r="DF16" s="1020"/>
      <c r="DG16" s="1018" t="s">
        <v>541</v>
      </c>
      <c r="DH16" s="1019"/>
      <c r="DI16" s="1019"/>
      <c r="DJ16" s="1019"/>
      <c r="DK16" s="1020"/>
      <c r="DL16" s="1018" t="s">
        <v>541</v>
      </c>
      <c r="DM16" s="1019"/>
      <c r="DN16" s="1019"/>
      <c r="DO16" s="1019"/>
      <c r="DP16" s="1020"/>
      <c r="DQ16" s="1018" t="s">
        <v>541</v>
      </c>
      <c r="DR16" s="1019"/>
      <c r="DS16" s="1019"/>
      <c r="DT16" s="1019"/>
      <c r="DU16" s="1020"/>
      <c r="DV16" s="1021"/>
      <c r="DW16" s="1022"/>
      <c r="DX16" s="1022"/>
      <c r="DY16" s="1022"/>
      <c r="DZ16" s="1023"/>
      <c r="EA16" s="237"/>
    </row>
    <row r="17" spans="1:131" s="238" customFormat="1" ht="26.25" customHeight="1" x14ac:dyDescent="0.2">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t="s">
        <v>627</v>
      </c>
      <c r="BT17" s="1022"/>
      <c r="BU17" s="1022"/>
      <c r="BV17" s="1022"/>
      <c r="BW17" s="1022"/>
      <c r="BX17" s="1022"/>
      <c r="BY17" s="1022"/>
      <c r="BZ17" s="1022"/>
      <c r="CA17" s="1022"/>
      <c r="CB17" s="1022"/>
      <c r="CC17" s="1022"/>
      <c r="CD17" s="1022"/>
      <c r="CE17" s="1022"/>
      <c r="CF17" s="1022"/>
      <c r="CG17" s="1043"/>
      <c r="CH17" s="1018">
        <v>-2</v>
      </c>
      <c r="CI17" s="1019"/>
      <c r="CJ17" s="1019"/>
      <c r="CK17" s="1019"/>
      <c r="CL17" s="1020"/>
      <c r="CM17" s="1018">
        <v>4</v>
      </c>
      <c r="CN17" s="1019"/>
      <c r="CO17" s="1019"/>
      <c r="CP17" s="1019"/>
      <c r="CQ17" s="1020"/>
      <c r="CR17" s="1018">
        <v>60</v>
      </c>
      <c r="CS17" s="1019"/>
      <c r="CT17" s="1019"/>
      <c r="CU17" s="1019"/>
      <c r="CV17" s="1020"/>
      <c r="CW17" s="1018">
        <v>96</v>
      </c>
      <c r="CX17" s="1019"/>
      <c r="CY17" s="1019"/>
      <c r="CZ17" s="1019"/>
      <c r="DA17" s="1020"/>
      <c r="DB17" s="1018" t="s">
        <v>541</v>
      </c>
      <c r="DC17" s="1019"/>
      <c r="DD17" s="1019"/>
      <c r="DE17" s="1019"/>
      <c r="DF17" s="1020"/>
      <c r="DG17" s="1018" t="s">
        <v>541</v>
      </c>
      <c r="DH17" s="1019"/>
      <c r="DI17" s="1019"/>
      <c r="DJ17" s="1019"/>
      <c r="DK17" s="1020"/>
      <c r="DL17" s="1018" t="s">
        <v>541</v>
      </c>
      <c r="DM17" s="1019"/>
      <c r="DN17" s="1019"/>
      <c r="DO17" s="1019"/>
      <c r="DP17" s="1020"/>
      <c r="DQ17" s="1018" t="s">
        <v>541</v>
      </c>
      <c r="DR17" s="1019"/>
      <c r="DS17" s="1019"/>
      <c r="DT17" s="1019"/>
      <c r="DU17" s="1020"/>
      <c r="DV17" s="1021"/>
      <c r="DW17" s="1022"/>
      <c r="DX17" s="1022"/>
      <c r="DY17" s="1022"/>
      <c r="DZ17" s="1023"/>
      <c r="EA17" s="237"/>
    </row>
    <row r="18" spans="1:131" s="238" customFormat="1" ht="26.25" customHeight="1" x14ac:dyDescent="0.2">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t="s">
        <v>638</v>
      </c>
      <c r="BS18" s="1021" t="s">
        <v>628</v>
      </c>
      <c r="BT18" s="1022"/>
      <c r="BU18" s="1022"/>
      <c r="BV18" s="1022"/>
      <c r="BW18" s="1022"/>
      <c r="BX18" s="1022"/>
      <c r="BY18" s="1022"/>
      <c r="BZ18" s="1022"/>
      <c r="CA18" s="1022"/>
      <c r="CB18" s="1022"/>
      <c r="CC18" s="1022"/>
      <c r="CD18" s="1022"/>
      <c r="CE18" s="1022"/>
      <c r="CF18" s="1022"/>
      <c r="CG18" s="1043"/>
      <c r="CH18" s="1018">
        <v>204</v>
      </c>
      <c r="CI18" s="1019"/>
      <c r="CJ18" s="1019"/>
      <c r="CK18" s="1019"/>
      <c r="CL18" s="1020"/>
      <c r="CM18" s="1018">
        <v>6292</v>
      </c>
      <c r="CN18" s="1019"/>
      <c r="CO18" s="1019"/>
      <c r="CP18" s="1019"/>
      <c r="CQ18" s="1020"/>
      <c r="CR18" s="1018">
        <v>3762</v>
      </c>
      <c r="CS18" s="1019"/>
      <c r="CT18" s="1019"/>
      <c r="CU18" s="1019"/>
      <c r="CV18" s="1020"/>
      <c r="CW18" s="1018" t="s">
        <v>541</v>
      </c>
      <c r="CX18" s="1019"/>
      <c r="CY18" s="1019"/>
      <c r="CZ18" s="1019"/>
      <c r="DA18" s="1020"/>
      <c r="DB18" s="1018">
        <v>4150</v>
      </c>
      <c r="DC18" s="1019"/>
      <c r="DD18" s="1019"/>
      <c r="DE18" s="1019"/>
      <c r="DF18" s="1020"/>
      <c r="DG18" s="1018" t="s">
        <v>541</v>
      </c>
      <c r="DH18" s="1019"/>
      <c r="DI18" s="1019"/>
      <c r="DJ18" s="1019"/>
      <c r="DK18" s="1020"/>
      <c r="DL18" s="1018">
        <v>16726</v>
      </c>
      <c r="DM18" s="1019"/>
      <c r="DN18" s="1019"/>
      <c r="DO18" s="1019"/>
      <c r="DP18" s="1020"/>
      <c r="DQ18" s="1018">
        <v>308</v>
      </c>
      <c r="DR18" s="1019"/>
      <c r="DS18" s="1019"/>
      <c r="DT18" s="1019"/>
      <c r="DU18" s="1020"/>
      <c r="DV18" s="1021"/>
      <c r="DW18" s="1022"/>
      <c r="DX18" s="1022"/>
      <c r="DY18" s="1022"/>
      <c r="DZ18" s="1023"/>
      <c r="EA18" s="237"/>
    </row>
    <row r="19" spans="1:131" s="238" customFormat="1" ht="26.25" customHeight="1" x14ac:dyDescent="0.2">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t="s">
        <v>638</v>
      </c>
      <c r="BS19" s="1021" t="s">
        <v>629</v>
      </c>
      <c r="BT19" s="1022"/>
      <c r="BU19" s="1022"/>
      <c r="BV19" s="1022"/>
      <c r="BW19" s="1022"/>
      <c r="BX19" s="1022"/>
      <c r="BY19" s="1022"/>
      <c r="BZ19" s="1022"/>
      <c r="CA19" s="1022"/>
      <c r="CB19" s="1022"/>
      <c r="CC19" s="1022"/>
      <c r="CD19" s="1022"/>
      <c r="CE19" s="1022"/>
      <c r="CF19" s="1022"/>
      <c r="CG19" s="1043"/>
      <c r="CH19" s="1018">
        <v>-180</v>
      </c>
      <c r="CI19" s="1019"/>
      <c r="CJ19" s="1019"/>
      <c r="CK19" s="1019"/>
      <c r="CL19" s="1020"/>
      <c r="CM19" s="1018">
        <v>-6764</v>
      </c>
      <c r="CN19" s="1019"/>
      <c r="CO19" s="1019"/>
      <c r="CP19" s="1019"/>
      <c r="CQ19" s="1020"/>
      <c r="CR19" s="1018">
        <v>5500</v>
      </c>
      <c r="CS19" s="1019"/>
      <c r="CT19" s="1019"/>
      <c r="CU19" s="1019"/>
      <c r="CV19" s="1020"/>
      <c r="CW19" s="1018" t="s">
        <v>541</v>
      </c>
      <c r="CX19" s="1019"/>
      <c r="CY19" s="1019"/>
      <c r="CZ19" s="1019"/>
      <c r="DA19" s="1020"/>
      <c r="DB19" s="1018">
        <v>6672</v>
      </c>
      <c r="DC19" s="1019"/>
      <c r="DD19" s="1019"/>
      <c r="DE19" s="1019"/>
      <c r="DF19" s="1020"/>
      <c r="DG19" s="1018" t="s">
        <v>541</v>
      </c>
      <c r="DH19" s="1019"/>
      <c r="DI19" s="1019"/>
      <c r="DJ19" s="1019"/>
      <c r="DK19" s="1020"/>
      <c r="DL19" s="1018">
        <v>11451</v>
      </c>
      <c r="DM19" s="1019"/>
      <c r="DN19" s="1019"/>
      <c r="DO19" s="1019"/>
      <c r="DP19" s="1020"/>
      <c r="DQ19" s="1018">
        <v>1338</v>
      </c>
      <c r="DR19" s="1019"/>
      <c r="DS19" s="1019"/>
      <c r="DT19" s="1019"/>
      <c r="DU19" s="1020"/>
      <c r="DV19" s="1021"/>
      <c r="DW19" s="1022"/>
      <c r="DX19" s="1022"/>
      <c r="DY19" s="1022"/>
      <c r="DZ19" s="1023"/>
      <c r="EA19" s="237"/>
    </row>
    <row r="20" spans="1:131" s="238" customFormat="1" ht="26.25" customHeight="1" x14ac:dyDescent="0.2">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21" t="s">
        <v>630</v>
      </c>
      <c r="BT20" s="1022"/>
      <c r="BU20" s="1022"/>
      <c r="BV20" s="1022"/>
      <c r="BW20" s="1022"/>
      <c r="BX20" s="1022"/>
      <c r="BY20" s="1022"/>
      <c r="BZ20" s="1022"/>
      <c r="CA20" s="1022"/>
      <c r="CB20" s="1022"/>
      <c r="CC20" s="1022"/>
      <c r="CD20" s="1022"/>
      <c r="CE20" s="1022"/>
      <c r="CF20" s="1022"/>
      <c r="CG20" s="1043"/>
      <c r="CH20" s="1018">
        <v>0</v>
      </c>
      <c r="CI20" s="1019"/>
      <c r="CJ20" s="1019"/>
      <c r="CK20" s="1019"/>
      <c r="CL20" s="1020"/>
      <c r="CM20" s="1018">
        <v>903</v>
      </c>
      <c r="CN20" s="1019"/>
      <c r="CO20" s="1019"/>
      <c r="CP20" s="1019"/>
      <c r="CQ20" s="1020"/>
      <c r="CR20" s="1018">
        <v>978</v>
      </c>
      <c r="CS20" s="1019"/>
      <c r="CT20" s="1019"/>
      <c r="CU20" s="1019"/>
      <c r="CV20" s="1020"/>
      <c r="CW20" s="1018">
        <v>197</v>
      </c>
      <c r="CX20" s="1019"/>
      <c r="CY20" s="1019"/>
      <c r="CZ20" s="1019"/>
      <c r="DA20" s="1020"/>
      <c r="DB20" s="1018" t="s">
        <v>541</v>
      </c>
      <c r="DC20" s="1019"/>
      <c r="DD20" s="1019"/>
      <c r="DE20" s="1019"/>
      <c r="DF20" s="1020"/>
      <c r="DG20" s="1018" t="s">
        <v>541</v>
      </c>
      <c r="DH20" s="1019"/>
      <c r="DI20" s="1019"/>
      <c r="DJ20" s="1019"/>
      <c r="DK20" s="1020"/>
      <c r="DL20" s="1018" t="s">
        <v>541</v>
      </c>
      <c r="DM20" s="1019"/>
      <c r="DN20" s="1019"/>
      <c r="DO20" s="1019"/>
      <c r="DP20" s="1020"/>
      <c r="DQ20" s="1018" t="s">
        <v>541</v>
      </c>
      <c r="DR20" s="1019"/>
      <c r="DS20" s="1019"/>
      <c r="DT20" s="1019"/>
      <c r="DU20" s="1020"/>
      <c r="DV20" s="1021"/>
      <c r="DW20" s="1022"/>
      <c r="DX20" s="1022"/>
      <c r="DY20" s="1022"/>
      <c r="DZ20" s="1023"/>
      <c r="EA20" s="237"/>
    </row>
    <row r="21" spans="1:131" s="238" customFormat="1" ht="26.25" customHeight="1" thickBot="1" x14ac:dyDescent="0.25">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t="s">
        <v>638</v>
      </c>
      <c r="BS21" s="1021" t="s">
        <v>631</v>
      </c>
      <c r="BT21" s="1022"/>
      <c r="BU21" s="1022"/>
      <c r="BV21" s="1022"/>
      <c r="BW21" s="1022"/>
      <c r="BX21" s="1022"/>
      <c r="BY21" s="1022"/>
      <c r="BZ21" s="1022"/>
      <c r="CA21" s="1022"/>
      <c r="CB21" s="1022"/>
      <c r="CC21" s="1022"/>
      <c r="CD21" s="1022"/>
      <c r="CE21" s="1022"/>
      <c r="CF21" s="1022"/>
      <c r="CG21" s="1043"/>
      <c r="CH21" s="1018">
        <v>-3</v>
      </c>
      <c r="CI21" s="1019"/>
      <c r="CJ21" s="1019"/>
      <c r="CK21" s="1019"/>
      <c r="CL21" s="1020"/>
      <c r="CM21" s="1018">
        <v>409</v>
      </c>
      <c r="CN21" s="1019"/>
      <c r="CO21" s="1019"/>
      <c r="CP21" s="1019"/>
      <c r="CQ21" s="1020"/>
      <c r="CR21" s="1018">
        <v>217</v>
      </c>
      <c r="CS21" s="1019"/>
      <c r="CT21" s="1019"/>
      <c r="CU21" s="1019"/>
      <c r="CV21" s="1020"/>
      <c r="CW21" s="1018">
        <v>259</v>
      </c>
      <c r="CX21" s="1019"/>
      <c r="CY21" s="1019"/>
      <c r="CZ21" s="1019"/>
      <c r="DA21" s="1020"/>
      <c r="DB21" s="1018" t="s">
        <v>541</v>
      </c>
      <c r="DC21" s="1019"/>
      <c r="DD21" s="1019"/>
      <c r="DE21" s="1019"/>
      <c r="DF21" s="1020"/>
      <c r="DG21" s="1018" t="s">
        <v>541</v>
      </c>
      <c r="DH21" s="1019"/>
      <c r="DI21" s="1019"/>
      <c r="DJ21" s="1019"/>
      <c r="DK21" s="1020"/>
      <c r="DL21" s="1018">
        <v>1228</v>
      </c>
      <c r="DM21" s="1019"/>
      <c r="DN21" s="1019"/>
      <c r="DO21" s="1019"/>
      <c r="DP21" s="1020"/>
      <c r="DQ21" s="1018">
        <v>1105</v>
      </c>
      <c r="DR21" s="1019"/>
      <c r="DS21" s="1019"/>
      <c r="DT21" s="1019"/>
      <c r="DU21" s="1020"/>
      <c r="DV21" s="1021"/>
      <c r="DW21" s="1022"/>
      <c r="DX21" s="1022"/>
      <c r="DY21" s="1022"/>
      <c r="DZ21" s="1023"/>
      <c r="EA21" s="237"/>
    </row>
    <row r="22" spans="1:131" s="238" customFormat="1" ht="26.25" customHeight="1" x14ac:dyDescent="0.2">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405</v>
      </c>
      <c r="BA22" s="1057"/>
      <c r="BB22" s="1057"/>
      <c r="BC22" s="1057"/>
      <c r="BD22" s="1058"/>
      <c r="BE22" s="236"/>
      <c r="BF22" s="236"/>
      <c r="BG22" s="236"/>
      <c r="BH22" s="236"/>
      <c r="BI22" s="236"/>
      <c r="BJ22" s="236"/>
      <c r="BK22" s="236"/>
      <c r="BL22" s="236"/>
      <c r="BM22" s="236"/>
      <c r="BN22" s="236"/>
      <c r="BO22" s="236"/>
      <c r="BP22" s="236"/>
      <c r="BQ22" s="241">
        <v>16</v>
      </c>
      <c r="BR22" s="242"/>
      <c r="BS22" s="1021" t="s">
        <v>632</v>
      </c>
      <c r="BT22" s="1022"/>
      <c r="BU22" s="1022"/>
      <c r="BV22" s="1022"/>
      <c r="BW22" s="1022"/>
      <c r="BX22" s="1022"/>
      <c r="BY22" s="1022"/>
      <c r="BZ22" s="1022"/>
      <c r="CA22" s="1022"/>
      <c r="CB22" s="1022"/>
      <c r="CC22" s="1022"/>
      <c r="CD22" s="1022"/>
      <c r="CE22" s="1022"/>
      <c r="CF22" s="1022"/>
      <c r="CG22" s="1043"/>
      <c r="CH22" s="1018">
        <v>-78</v>
      </c>
      <c r="CI22" s="1019"/>
      <c r="CJ22" s="1019"/>
      <c r="CK22" s="1019"/>
      <c r="CL22" s="1020"/>
      <c r="CM22" s="1018">
        <v>211</v>
      </c>
      <c r="CN22" s="1019"/>
      <c r="CO22" s="1019"/>
      <c r="CP22" s="1019"/>
      <c r="CQ22" s="1020"/>
      <c r="CR22" s="1018">
        <v>100</v>
      </c>
      <c r="CS22" s="1019"/>
      <c r="CT22" s="1019"/>
      <c r="CU22" s="1019"/>
      <c r="CV22" s="1020"/>
      <c r="CW22" s="1018">
        <v>159</v>
      </c>
      <c r="CX22" s="1019"/>
      <c r="CY22" s="1019"/>
      <c r="CZ22" s="1019"/>
      <c r="DA22" s="1020"/>
      <c r="DB22" s="1018" t="s">
        <v>541</v>
      </c>
      <c r="DC22" s="1019"/>
      <c r="DD22" s="1019"/>
      <c r="DE22" s="1019"/>
      <c r="DF22" s="1020"/>
      <c r="DG22" s="1018" t="s">
        <v>541</v>
      </c>
      <c r="DH22" s="1019"/>
      <c r="DI22" s="1019"/>
      <c r="DJ22" s="1019"/>
      <c r="DK22" s="1020"/>
      <c r="DL22" s="1018" t="s">
        <v>541</v>
      </c>
      <c r="DM22" s="1019"/>
      <c r="DN22" s="1019"/>
      <c r="DO22" s="1019"/>
      <c r="DP22" s="1020"/>
      <c r="DQ22" s="1018" t="s">
        <v>541</v>
      </c>
      <c r="DR22" s="1019"/>
      <c r="DS22" s="1019"/>
      <c r="DT22" s="1019"/>
      <c r="DU22" s="1020"/>
      <c r="DV22" s="1021"/>
      <c r="DW22" s="1022"/>
      <c r="DX22" s="1022"/>
      <c r="DY22" s="1022"/>
      <c r="DZ22" s="1023"/>
      <c r="EA22" s="237"/>
    </row>
    <row r="23" spans="1:131" s="238" customFormat="1" ht="26.25" customHeight="1" thickBot="1" x14ac:dyDescent="0.25">
      <c r="A23" s="243" t="s">
        <v>406</v>
      </c>
      <c r="B23" s="966" t="s">
        <v>407</v>
      </c>
      <c r="C23" s="967"/>
      <c r="D23" s="967"/>
      <c r="E23" s="967"/>
      <c r="F23" s="967"/>
      <c r="G23" s="967"/>
      <c r="H23" s="967"/>
      <c r="I23" s="967"/>
      <c r="J23" s="967"/>
      <c r="K23" s="967"/>
      <c r="L23" s="967"/>
      <c r="M23" s="967"/>
      <c r="N23" s="967"/>
      <c r="O23" s="967"/>
      <c r="P23" s="977"/>
      <c r="Q23" s="1096">
        <v>759734</v>
      </c>
      <c r="R23" s="1090"/>
      <c r="S23" s="1090"/>
      <c r="T23" s="1090"/>
      <c r="U23" s="1090"/>
      <c r="V23" s="1090">
        <v>747377</v>
      </c>
      <c r="W23" s="1090"/>
      <c r="X23" s="1090"/>
      <c r="Y23" s="1090"/>
      <c r="Z23" s="1090"/>
      <c r="AA23" s="1090">
        <v>12357</v>
      </c>
      <c r="AB23" s="1090"/>
      <c r="AC23" s="1090"/>
      <c r="AD23" s="1090"/>
      <c r="AE23" s="1097"/>
      <c r="AF23" s="1098">
        <v>1897</v>
      </c>
      <c r="AG23" s="1090"/>
      <c r="AH23" s="1090"/>
      <c r="AI23" s="1090"/>
      <c r="AJ23" s="1099"/>
      <c r="AK23" s="1100"/>
      <c r="AL23" s="1101"/>
      <c r="AM23" s="1101"/>
      <c r="AN23" s="1101"/>
      <c r="AO23" s="1101"/>
      <c r="AP23" s="1090">
        <v>1195916</v>
      </c>
      <c r="AQ23" s="1090"/>
      <c r="AR23" s="1090"/>
      <c r="AS23" s="1090"/>
      <c r="AT23" s="1090"/>
      <c r="AU23" s="1091"/>
      <c r="AV23" s="1091"/>
      <c r="AW23" s="1091"/>
      <c r="AX23" s="1091"/>
      <c r="AY23" s="1092"/>
      <c r="AZ23" s="1093" t="s">
        <v>399</v>
      </c>
      <c r="BA23" s="1094"/>
      <c r="BB23" s="1094"/>
      <c r="BC23" s="1094"/>
      <c r="BD23" s="1095"/>
      <c r="BE23" s="236"/>
      <c r="BF23" s="236"/>
      <c r="BG23" s="236"/>
      <c r="BH23" s="236"/>
      <c r="BI23" s="236"/>
      <c r="BJ23" s="236"/>
      <c r="BK23" s="236"/>
      <c r="BL23" s="236"/>
      <c r="BM23" s="236"/>
      <c r="BN23" s="236"/>
      <c r="BO23" s="236"/>
      <c r="BP23" s="236"/>
      <c r="BQ23" s="241">
        <v>17</v>
      </c>
      <c r="BR23" s="242"/>
      <c r="BS23" s="1021" t="s">
        <v>633</v>
      </c>
      <c r="BT23" s="1022"/>
      <c r="BU23" s="1022"/>
      <c r="BV23" s="1022"/>
      <c r="BW23" s="1022"/>
      <c r="BX23" s="1022"/>
      <c r="BY23" s="1022"/>
      <c r="BZ23" s="1022"/>
      <c r="CA23" s="1022"/>
      <c r="CB23" s="1022"/>
      <c r="CC23" s="1022"/>
      <c r="CD23" s="1022"/>
      <c r="CE23" s="1022"/>
      <c r="CF23" s="1022"/>
      <c r="CG23" s="1043"/>
      <c r="CH23" s="1018">
        <v>226</v>
      </c>
      <c r="CI23" s="1019"/>
      <c r="CJ23" s="1019"/>
      <c r="CK23" s="1019"/>
      <c r="CL23" s="1020"/>
      <c r="CM23" s="1018">
        <v>11431</v>
      </c>
      <c r="CN23" s="1019"/>
      <c r="CO23" s="1019"/>
      <c r="CP23" s="1019"/>
      <c r="CQ23" s="1020"/>
      <c r="CR23" s="1018">
        <v>1</v>
      </c>
      <c r="CS23" s="1019"/>
      <c r="CT23" s="1019"/>
      <c r="CU23" s="1019"/>
      <c r="CV23" s="1020"/>
      <c r="CW23" s="1018">
        <v>3</v>
      </c>
      <c r="CX23" s="1019"/>
      <c r="CY23" s="1019"/>
      <c r="CZ23" s="1019"/>
      <c r="DA23" s="1020"/>
      <c r="DB23" s="1018" t="s">
        <v>541</v>
      </c>
      <c r="DC23" s="1019"/>
      <c r="DD23" s="1019"/>
      <c r="DE23" s="1019"/>
      <c r="DF23" s="1020"/>
      <c r="DG23" s="1018" t="s">
        <v>541</v>
      </c>
      <c r="DH23" s="1019"/>
      <c r="DI23" s="1019"/>
      <c r="DJ23" s="1019"/>
      <c r="DK23" s="1020"/>
      <c r="DL23" s="1018" t="s">
        <v>541</v>
      </c>
      <c r="DM23" s="1019"/>
      <c r="DN23" s="1019"/>
      <c r="DO23" s="1019"/>
      <c r="DP23" s="1020"/>
      <c r="DQ23" s="1018" t="s">
        <v>541</v>
      </c>
      <c r="DR23" s="1019"/>
      <c r="DS23" s="1019"/>
      <c r="DT23" s="1019"/>
      <c r="DU23" s="1020"/>
      <c r="DV23" s="1021"/>
      <c r="DW23" s="1022"/>
      <c r="DX23" s="1022"/>
      <c r="DY23" s="1022"/>
      <c r="DZ23" s="1023"/>
      <c r="EA23" s="237"/>
    </row>
    <row r="24" spans="1:131" s="238" customFormat="1" ht="26.25" customHeight="1" x14ac:dyDescent="0.2">
      <c r="A24" s="1089" t="s">
        <v>408</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t="s">
        <v>638</v>
      </c>
      <c r="BS24" s="1021" t="s">
        <v>634</v>
      </c>
      <c r="BT24" s="1022"/>
      <c r="BU24" s="1022"/>
      <c r="BV24" s="1022"/>
      <c r="BW24" s="1022"/>
      <c r="BX24" s="1022"/>
      <c r="BY24" s="1022"/>
      <c r="BZ24" s="1022"/>
      <c r="CA24" s="1022"/>
      <c r="CB24" s="1022"/>
      <c r="CC24" s="1022"/>
      <c r="CD24" s="1022"/>
      <c r="CE24" s="1022"/>
      <c r="CF24" s="1022"/>
      <c r="CG24" s="1043"/>
      <c r="CH24" s="1018" t="s">
        <v>541</v>
      </c>
      <c r="CI24" s="1019"/>
      <c r="CJ24" s="1019"/>
      <c r="CK24" s="1019"/>
      <c r="CL24" s="1020"/>
      <c r="CM24" s="1018">
        <v>87437</v>
      </c>
      <c r="CN24" s="1019"/>
      <c r="CO24" s="1019"/>
      <c r="CP24" s="1019"/>
      <c r="CQ24" s="1020"/>
      <c r="CR24" s="1018">
        <v>43651</v>
      </c>
      <c r="CS24" s="1019"/>
      <c r="CT24" s="1019"/>
      <c r="CU24" s="1019"/>
      <c r="CV24" s="1020"/>
      <c r="CW24" s="1018" t="s">
        <v>541</v>
      </c>
      <c r="CX24" s="1019"/>
      <c r="CY24" s="1019"/>
      <c r="CZ24" s="1019"/>
      <c r="DA24" s="1020"/>
      <c r="DB24" s="1018">
        <v>19286</v>
      </c>
      <c r="DC24" s="1019"/>
      <c r="DD24" s="1019"/>
      <c r="DE24" s="1019"/>
      <c r="DF24" s="1020"/>
      <c r="DG24" s="1018">
        <v>98924</v>
      </c>
      <c r="DH24" s="1019"/>
      <c r="DI24" s="1019"/>
      <c r="DJ24" s="1019"/>
      <c r="DK24" s="1020"/>
      <c r="DL24" s="1018" t="s">
        <v>541</v>
      </c>
      <c r="DM24" s="1019"/>
      <c r="DN24" s="1019"/>
      <c r="DO24" s="1019"/>
      <c r="DP24" s="1020"/>
      <c r="DQ24" s="1018">
        <v>9151</v>
      </c>
      <c r="DR24" s="1019"/>
      <c r="DS24" s="1019"/>
      <c r="DT24" s="1019"/>
      <c r="DU24" s="1020"/>
      <c r="DV24" s="1021"/>
      <c r="DW24" s="1022"/>
      <c r="DX24" s="1022"/>
      <c r="DY24" s="1022"/>
      <c r="DZ24" s="1023"/>
      <c r="EA24" s="237"/>
    </row>
    <row r="25" spans="1:131" ht="26.25" customHeight="1" thickBot="1" x14ac:dyDescent="0.25">
      <c r="A25" s="1088" t="s">
        <v>409</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t="s">
        <v>638</v>
      </c>
      <c r="BS25" s="1021" t="s">
        <v>635</v>
      </c>
      <c r="BT25" s="1022"/>
      <c r="BU25" s="1022"/>
      <c r="BV25" s="1022"/>
      <c r="BW25" s="1022"/>
      <c r="BX25" s="1022"/>
      <c r="BY25" s="1022"/>
      <c r="BZ25" s="1022"/>
      <c r="CA25" s="1022"/>
      <c r="CB25" s="1022"/>
      <c r="CC25" s="1022"/>
      <c r="CD25" s="1022"/>
      <c r="CE25" s="1022"/>
      <c r="CF25" s="1022"/>
      <c r="CG25" s="1043"/>
      <c r="CH25" s="1018">
        <v>-483</v>
      </c>
      <c r="CI25" s="1019"/>
      <c r="CJ25" s="1019"/>
      <c r="CK25" s="1019"/>
      <c r="CL25" s="1020"/>
      <c r="CM25" s="1018">
        <v>206</v>
      </c>
      <c r="CN25" s="1019"/>
      <c r="CO25" s="1019"/>
      <c r="CP25" s="1019"/>
      <c r="CQ25" s="1020"/>
      <c r="CR25" s="1018">
        <v>5100</v>
      </c>
      <c r="CS25" s="1019"/>
      <c r="CT25" s="1019"/>
      <c r="CU25" s="1019"/>
      <c r="CV25" s="1020"/>
      <c r="CW25" s="1018">
        <v>129</v>
      </c>
      <c r="CX25" s="1019"/>
      <c r="CY25" s="1019"/>
      <c r="CZ25" s="1019"/>
      <c r="DA25" s="1020"/>
      <c r="DB25" s="1018">
        <v>14971</v>
      </c>
      <c r="DC25" s="1019"/>
      <c r="DD25" s="1019"/>
      <c r="DE25" s="1019"/>
      <c r="DF25" s="1020"/>
      <c r="DG25" s="1018" t="s">
        <v>541</v>
      </c>
      <c r="DH25" s="1019"/>
      <c r="DI25" s="1019"/>
      <c r="DJ25" s="1019"/>
      <c r="DK25" s="1020"/>
      <c r="DL25" s="1018">
        <v>15500</v>
      </c>
      <c r="DM25" s="1019"/>
      <c r="DN25" s="1019"/>
      <c r="DO25" s="1019"/>
      <c r="DP25" s="1020"/>
      <c r="DQ25" s="1018">
        <v>13950</v>
      </c>
      <c r="DR25" s="1019"/>
      <c r="DS25" s="1019"/>
      <c r="DT25" s="1019"/>
      <c r="DU25" s="1020"/>
      <c r="DV25" s="1021"/>
      <c r="DW25" s="1022"/>
      <c r="DX25" s="1022"/>
      <c r="DY25" s="1022"/>
      <c r="DZ25" s="1023"/>
      <c r="EA25" s="233"/>
    </row>
    <row r="26" spans="1:131" ht="26.25" customHeight="1" x14ac:dyDescent="0.2">
      <c r="A26" s="1024" t="s">
        <v>375</v>
      </c>
      <c r="B26" s="1025"/>
      <c r="C26" s="1025"/>
      <c r="D26" s="1025"/>
      <c r="E26" s="1025"/>
      <c r="F26" s="1025"/>
      <c r="G26" s="1025"/>
      <c r="H26" s="1025"/>
      <c r="I26" s="1025"/>
      <c r="J26" s="1025"/>
      <c r="K26" s="1025"/>
      <c r="L26" s="1025"/>
      <c r="M26" s="1025"/>
      <c r="N26" s="1025"/>
      <c r="O26" s="1025"/>
      <c r="P26" s="1026"/>
      <c r="Q26" s="1030" t="s">
        <v>410</v>
      </c>
      <c r="R26" s="1031"/>
      <c r="S26" s="1031"/>
      <c r="T26" s="1031"/>
      <c r="U26" s="1032"/>
      <c r="V26" s="1030" t="s">
        <v>411</v>
      </c>
      <c r="W26" s="1031"/>
      <c r="X26" s="1031"/>
      <c r="Y26" s="1031"/>
      <c r="Z26" s="1032"/>
      <c r="AA26" s="1030" t="s">
        <v>412</v>
      </c>
      <c r="AB26" s="1031"/>
      <c r="AC26" s="1031"/>
      <c r="AD26" s="1031"/>
      <c r="AE26" s="1031"/>
      <c r="AF26" s="1084" t="s">
        <v>413</v>
      </c>
      <c r="AG26" s="1037"/>
      <c r="AH26" s="1037"/>
      <c r="AI26" s="1037"/>
      <c r="AJ26" s="1085"/>
      <c r="AK26" s="1031" t="s">
        <v>414</v>
      </c>
      <c r="AL26" s="1031"/>
      <c r="AM26" s="1031"/>
      <c r="AN26" s="1031"/>
      <c r="AO26" s="1032"/>
      <c r="AP26" s="1030" t="s">
        <v>415</v>
      </c>
      <c r="AQ26" s="1031"/>
      <c r="AR26" s="1031"/>
      <c r="AS26" s="1031"/>
      <c r="AT26" s="1032"/>
      <c r="AU26" s="1030" t="s">
        <v>416</v>
      </c>
      <c r="AV26" s="1031"/>
      <c r="AW26" s="1031"/>
      <c r="AX26" s="1031"/>
      <c r="AY26" s="1032"/>
      <c r="AZ26" s="1030" t="s">
        <v>417</v>
      </c>
      <c r="BA26" s="1031"/>
      <c r="BB26" s="1031"/>
      <c r="BC26" s="1031"/>
      <c r="BD26" s="1032"/>
      <c r="BE26" s="1030" t="s">
        <v>382</v>
      </c>
      <c r="BF26" s="1031"/>
      <c r="BG26" s="1031"/>
      <c r="BH26" s="1031"/>
      <c r="BI26" s="1044"/>
      <c r="BJ26" s="235"/>
      <c r="BK26" s="235"/>
      <c r="BL26" s="235"/>
      <c r="BM26" s="235"/>
      <c r="BN26" s="235"/>
      <c r="BO26" s="244"/>
      <c r="BP26" s="244"/>
      <c r="BQ26" s="241">
        <v>20</v>
      </c>
      <c r="BR26" s="242"/>
      <c r="BS26" s="1021" t="s">
        <v>636</v>
      </c>
      <c r="BT26" s="1022"/>
      <c r="BU26" s="1022"/>
      <c r="BV26" s="1022"/>
      <c r="BW26" s="1022"/>
      <c r="BX26" s="1022"/>
      <c r="BY26" s="1022"/>
      <c r="BZ26" s="1022"/>
      <c r="CA26" s="1022"/>
      <c r="CB26" s="1022"/>
      <c r="CC26" s="1022"/>
      <c r="CD26" s="1022"/>
      <c r="CE26" s="1022"/>
      <c r="CF26" s="1022"/>
      <c r="CG26" s="1043"/>
      <c r="CH26" s="1018">
        <v>-3</v>
      </c>
      <c r="CI26" s="1019"/>
      <c r="CJ26" s="1019"/>
      <c r="CK26" s="1019"/>
      <c r="CL26" s="1020"/>
      <c r="CM26" s="1018">
        <v>112</v>
      </c>
      <c r="CN26" s="1019"/>
      <c r="CO26" s="1019"/>
      <c r="CP26" s="1019"/>
      <c r="CQ26" s="1020"/>
      <c r="CR26" s="1018">
        <v>20</v>
      </c>
      <c r="CS26" s="1019"/>
      <c r="CT26" s="1019"/>
      <c r="CU26" s="1019"/>
      <c r="CV26" s="1020"/>
      <c r="CW26" s="1018" t="s">
        <v>541</v>
      </c>
      <c r="CX26" s="1019"/>
      <c r="CY26" s="1019"/>
      <c r="CZ26" s="1019"/>
      <c r="DA26" s="1020"/>
      <c r="DB26" s="1018" t="s">
        <v>541</v>
      </c>
      <c r="DC26" s="1019"/>
      <c r="DD26" s="1019"/>
      <c r="DE26" s="1019"/>
      <c r="DF26" s="1020"/>
      <c r="DG26" s="1018" t="s">
        <v>541</v>
      </c>
      <c r="DH26" s="1019"/>
      <c r="DI26" s="1019"/>
      <c r="DJ26" s="1019"/>
      <c r="DK26" s="1020"/>
      <c r="DL26" s="1018" t="s">
        <v>541</v>
      </c>
      <c r="DM26" s="1019"/>
      <c r="DN26" s="1019"/>
      <c r="DO26" s="1019"/>
      <c r="DP26" s="1020"/>
      <c r="DQ26" s="1018" t="s">
        <v>541</v>
      </c>
      <c r="DR26" s="1019"/>
      <c r="DS26" s="1019"/>
      <c r="DT26" s="1019"/>
      <c r="DU26" s="1020"/>
      <c r="DV26" s="1021"/>
      <c r="DW26" s="1022"/>
      <c r="DX26" s="1022"/>
      <c r="DY26" s="1022"/>
      <c r="DZ26" s="1023"/>
      <c r="EA26" s="233"/>
    </row>
    <row r="27" spans="1:13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t="s">
        <v>637</v>
      </c>
      <c r="BT27" s="1022"/>
      <c r="BU27" s="1022"/>
      <c r="BV27" s="1022"/>
      <c r="BW27" s="1022"/>
      <c r="BX27" s="1022"/>
      <c r="BY27" s="1022"/>
      <c r="BZ27" s="1022"/>
      <c r="CA27" s="1022"/>
      <c r="CB27" s="1022"/>
      <c r="CC27" s="1022"/>
      <c r="CD27" s="1022"/>
      <c r="CE27" s="1022"/>
      <c r="CF27" s="1022"/>
      <c r="CG27" s="1043"/>
      <c r="CH27" s="1018">
        <v>46</v>
      </c>
      <c r="CI27" s="1019"/>
      <c r="CJ27" s="1019"/>
      <c r="CK27" s="1019"/>
      <c r="CL27" s="1020"/>
      <c r="CM27" s="1018">
        <v>13884</v>
      </c>
      <c r="CN27" s="1019"/>
      <c r="CO27" s="1019"/>
      <c r="CP27" s="1019"/>
      <c r="CQ27" s="1020"/>
      <c r="CR27" s="1018">
        <v>15510</v>
      </c>
      <c r="CS27" s="1019"/>
      <c r="CT27" s="1019"/>
      <c r="CU27" s="1019"/>
      <c r="CV27" s="1020"/>
      <c r="CW27" s="1018">
        <v>3165</v>
      </c>
      <c r="CX27" s="1019"/>
      <c r="CY27" s="1019"/>
      <c r="CZ27" s="1019"/>
      <c r="DA27" s="1020"/>
      <c r="DB27" s="1018" t="s">
        <v>541</v>
      </c>
      <c r="DC27" s="1019"/>
      <c r="DD27" s="1019"/>
      <c r="DE27" s="1019"/>
      <c r="DF27" s="1020"/>
      <c r="DG27" s="1018" t="s">
        <v>541</v>
      </c>
      <c r="DH27" s="1019"/>
      <c r="DI27" s="1019"/>
      <c r="DJ27" s="1019"/>
      <c r="DK27" s="1020"/>
      <c r="DL27" s="1018" t="s">
        <v>541</v>
      </c>
      <c r="DM27" s="1019"/>
      <c r="DN27" s="1019"/>
      <c r="DO27" s="1019"/>
      <c r="DP27" s="1020"/>
      <c r="DQ27" s="1018" t="s">
        <v>541</v>
      </c>
      <c r="DR27" s="1019"/>
      <c r="DS27" s="1019"/>
      <c r="DT27" s="1019"/>
      <c r="DU27" s="1020"/>
      <c r="DV27" s="1021"/>
      <c r="DW27" s="1022"/>
      <c r="DX27" s="1022"/>
      <c r="DY27" s="1022"/>
      <c r="DZ27" s="1023"/>
      <c r="EA27" s="233"/>
    </row>
    <row r="28" spans="1:131" ht="26.25" customHeight="1" thickTop="1" x14ac:dyDescent="0.2">
      <c r="A28" s="245">
        <v>1</v>
      </c>
      <c r="B28" s="1076" t="s">
        <v>418</v>
      </c>
      <c r="C28" s="1077"/>
      <c r="D28" s="1077"/>
      <c r="E28" s="1077"/>
      <c r="F28" s="1077"/>
      <c r="G28" s="1077"/>
      <c r="H28" s="1077"/>
      <c r="I28" s="1077"/>
      <c r="J28" s="1077"/>
      <c r="K28" s="1077"/>
      <c r="L28" s="1077"/>
      <c r="M28" s="1077"/>
      <c r="N28" s="1077"/>
      <c r="O28" s="1077"/>
      <c r="P28" s="1078"/>
      <c r="Q28" s="1079">
        <v>15907</v>
      </c>
      <c r="R28" s="1080"/>
      <c r="S28" s="1080"/>
      <c r="T28" s="1080"/>
      <c r="U28" s="1080"/>
      <c r="V28" s="1080">
        <v>15823</v>
      </c>
      <c r="W28" s="1080"/>
      <c r="X28" s="1080"/>
      <c r="Y28" s="1080"/>
      <c r="Z28" s="1080"/>
      <c r="AA28" s="1080">
        <v>84</v>
      </c>
      <c r="AB28" s="1080"/>
      <c r="AC28" s="1080"/>
      <c r="AD28" s="1080"/>
      <c r="AE28" s="1081"/>
      <c r="AF28" s="1082">
        <v>84</v>
      </c>
      <c r="AG28" s="1080"/>
      <c r="AH28" s="1080"/>
      <c r="AI28" s="1080"/>
      <c r="AJ28" s="1083"/>
      <c r="AK28" s="1071">
        <v>2664</v>
      </c>
      <c r="AL28" s="1072"/>
      <c r="AM28" s="1072"/>
      <c r="AN28" s="1072"/>
      <c r="AO28" s="1072"/>
      <c r="AP28" s="1072" t="s">
        <v>541</v>
      </c>
      <c r="AQ28" s="1072"/>
      <c r="AR28" s="1072"/>
      <c r="AS28" s="1072"/>
      <c r="AT28" s="1072"/>
      <c r="AU28" s="1072" t="s">
        <v>541</v>
      </c>
      <c r="AV28" s="1072"/>
      <c r="AW28" s="1072"/>
      <c r="AX28" s="1072"/>
      <c r="AY28" s="1072"/>
      <c r="AZ28" s="1073" t="s">
        <v>541</v>
      </c>
      <c r="BA28" s="1073"/>
      <c r="BB28" s="1073"/>
      <c r="BC28" s="1073"/>
      <c r="BD28" s="1073"/>
      <c r="BE28" s="1074"/>
      <c r="BF28" s="1074"/>
      <c r="BG28" s="1074"/>
      <c r="BH28" s="1074"/>
      <c r="BI28" s="1075"/>
      <c r="BJ28" s="235"/>
      <c r="BK28" s="235"/>
      <c r="BL28" s="235"/>
      <c r="BM28" s="235"/>
      <c r="BN28" s="235"/>
      <c r="BO28" s="244"/>
      <c r="BP28" s="244"/>
      <c r="BQ28" s="241">
        <v>22</v>
      </c>
      <c r="BR28" s="242"/>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33"/>
    </row>
    <row r="29" spans="1:131" ht="26.25" customHeight="1" x14ac:dyDescent="0.2">
      <c r="A29" s="245">
        <v>2</v>
      </c>
      <c r="B29" s="1059" t="s">
        <v>419</v>
      </c>
      <c r="C29" s="1060"/>
      <c r="D29" s="1060"/>
      <c r="E29" s="1060"/>
      <c r="F29" s="1060"/>
      <c r="G29" s="1060"/>
      <c r="H29" s="1060"/>
      <c r="I29" s="1060"/>
      <c r="J29" s="1060"/>
      <c r="K29" s="1060"/>
      <c r="L29" s="1060"/>
      <c r="M29" s="1060"/>
      <c r="N29" s="1060"/>
      <c r="O29" s="1060"/>
      <c r="P29" s="1061"/>
      <c r="Q29" s="1067">
        <v>100607</v>
      </c>
      <c r="R29" s="1068"/>
      <c r="S29" s="1068"/>
      <c r="T29" s="1068"/>
      <c r="U29" s="1068"/>
      <c r="V29" s="1068">
        <v>98693</v>
      </c>
      <c r="W29" s="1068"/>
      <c r="X29" s="1068"/>
      <c r="Y29" s="1068"/>
      <c r="Z29" s="1068"/>
      <c r="AA29" s="1068">
        <v>1914</v>
      </c>
      <c r="AB29" s="1068"/>
      <c r="AC29" s="1068"/>
      <c r="AD29" s="1068"/>
      <c r="AE29" s="1069"/>
      <c r="AF29" s="1064">
        <v>1914</v>
      </c>
      <c r="AG29" s="1065"/>
      <c r="AH29" s="1065"/>
      <c r="AI29" s="1065"/>
      <c r="AJ29" s="1066"/>
      <c r="AK29" s="1009">
        <v>15662</v>
      </c>
      <c r="AL29" s="1000"/>
      <c r="AM29" s="1000"/>
      <c r="AN29" s="1000"/>
      <c r="AO29" s="1000"/>
      <c r="AP29" s="1000" t="s">
        <v>541</v>
      </c>
      <c r="AQ29" s="1000"/>
      <c r="AR29" s="1000"/>
      <c r="AS29" s="1000"/>
      <c r="AT29" s="1000"/>
      <c r="AU29" s="1000" t="s">
        <v>541</v>
      </c>
      <c r="AV29" s="1000"/>
      <c r="AW29" s="1000"/>
      <c r="AX29" s="1000"/>
      <c r="AY29" s="1000"/>
      <c r="AZ29" s="1070" t="s">
        <v>541</v>
      </c>
      <c r="BA29" s="1070"/>
      <c r="BB29" s="1070"/>
      <c r="BC29" s="1070"/>
      <c r="BD29" s="1070"/>
      <c r="BE29" s="1001"/>
      <c r="BF29" s="1001"/>
      <c r="BG29" s="1001"/>
      <c r="BH29" s="1001"/>
      <c r="BI29" s="1002"/>
      <c r="BJ29" s="235"/>
      <c r="BK29" s="235"/>
      <c r="BL29" s="235"/>
      <c r="BM29" s="235"/>
      <c r="BN29" s="235"/>
      <c r="BO29" s="244"/>
      <c r="BP29" s="244"/>
      <c r="BQ29" s="241">
        <v>23</v>
      </c>
      <c r="BR29" s="242"/>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33"/>
    </row>
    <row r="30" spans="1:131" ht="26.25" customHeight="1" x14ac:dyDescent="0.2">
      <c r="A30" s="245">
        <v>3</v>
      </c>
      <c r="B30" s="1059" t="s">
        <v>420</v>
      </c>
      <c r="C30" s="1060"/>
      <c r="D30" s="1060"/>
      <c r="E30" s="1060"/>
      <c r="F30" s="1060"/>
      <c r="G30" s="1060"/>
      <c r="H30" s="1060"/>
      <c r="I30" s="1060"/>
      <c r="J30" s="1060"/>
      <c r="K30" s="1060"/>
      <c r="L30" s="1060"/>
      <c r="M30" s="1060"/>
      <c r="N30" s="1060"/>
      <c r="O30" s="1060"/>
      <c r="P30" s="1061"/>
      <c r="Q30" s="1067">
        <v>107940</v>
      </c>
      <c r="R30" s="1068"/>
      <c r="S30" s="1068"/>
      <c r="T30" s="1068"/>
      <c r="U30" s="1068"/>
      <c r="V30" s="1068">
        <v>106239</v>
      </c>
      <c r="W30" s="1068"/>
      <c r="X30" s="1068"/>
      <c r="Y30" s="1068"/>
      <c r="Z30" s="1068"/>
      <c r="AA30" s="1068">
        <v>1701</v>
      </c>
      <c r="AB30" s="1068"/>
      <c r="AC30" s="1068"/>
      <c r="AD30" s="1068"/>
      <c r="AE30" s="1069"/>
      <c r="AF30" s="1064">
        <v>1701</v>
      </c>
      <c r="AG30" s="1065"/>
      <c r="AH30" s="1065"/>
      <c r="AI30" s="1065"/>
      <c r="AJ30" s="1066"/>
      <c r="AK30" s="1009">
        <v>7463</v>
      </c>
      <c r="AL30" s="1000"/>
      <c r="AM30" s="1000"/>
      <c r="AN30" s="1000"/>
      <c r="AO30" s="1000"/>
      <c r="AP30" s="1000" t="s">
        <v>541</v>
      </c>
      <c r="AQ30" s="1000"/>
      <c r="AR30" s="1000"/>
      <c r="AS30" s="1000"/>
      <c r="AT30" s="1000"/>
      <c r="AU30" s="1000" t="s">
        <v>541</v>
      </c>
      <c r="AV30" s="1000"/>
      <c r="AW30" s="1000"/>
      <c r="AX30" s="1000"/>
      <c r="AY30" s="1000"/>
      <c r="AZ30" s="1070" t="s">
        <v>541</v>
      </c>
      <c r="BA30" s="1070"/>
      <c r="BB30" s="1070"/>
      <c r="BC30" s="1070"/>
      <c r="BD30" s="1070"/>
      <c r="BE30" s="1001"/>
      <c r="BF30" s="1001"/>
      <c r="BG30" s="1001"/>
      <c r="BH30" s="1001"/>
      <c r="BI30" s="1002"/>
      <c r="BJ30" s="235"/>
      <c r="BK30" s="235"/>
      <c r="BL30" s="235"/>
      <c r="BM30" s="235"/>
      <c r="BN30" s="235"/>
      <c r="BO30" s="244"/>
      <c r="BP30" s="244"/>
      <c r="BQ30" s="241">
        <v>24</v>
      </c>
      <c r="BR30" s="242"/>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33"/>
    </row>
    <row r="31" spans="1:131" ht="26.25" customHeight="1" x14ac:dyDescent="0.2">
      <c r="A31" s="245">
        <v>4</v>
      </c>
      <c r="B31" s="1059" t="s">
        <v>421</v>
      </c>
      <c r="C31" s="1060"/>
      <c r="D31" s="1060"/>
      <c r="E31" s="1060"/>
      <c r="F31" s="1060"/>
      <c r="G31" s="1060"/>
      <c r="H31" s="1060"/>
      <c r="I31" s="1060"/>
      <c r="J31" s="1060"/>
      <c r="K31" s="1060"/>
      <c r="L31" s="1060"/>
      <c r="M31" s="1060"/>
      <c r="N31" s="1060"/>
      <c r="O31" s="1060"/>
      <c r="P31" s="1061"/>
      <c r="Q31" s="1067">
        <v>26646</v>
      </c>
      <c r="R31" s="1068"/>
      <c r="S31" s="1068"/>
      <c r="T31" s="1068"/>
      <c r="U31" s="1068"/>
      <c r="V31" s="1068">
        <v>24467</v>
      </c>
      <c r="W31" s="1068"/>
      <c r="X31" s="1068"/>
      <c r="Y31" s="1068"/>
      <c r="Z31" s="1068"/>
      <c r="AA31" s="1068">
        <v>2179</v>
      </c>
      <c r="AB31" s="1068"/>
      <c r="AC31" s="1068"/>
      <c r="AD31" s="1068"/>
      <c r="AE31" s="1069"/>
      <c r="AF31" s="1064">
        <v>2179</v>
      </c>
      <c r="AG31" s="1065"/>
      <c r="AH31" s="1065"/>
      <c r="AI31" s="1065"/>
      <c r="AJ31" s="1066"/>
      <c r="AK31" s="1009" t="s">
        <v>541</v>
      </c>
      <c r="AL31" s="1000"/>
      <c r="AM31" s="1000"/>
      <c r="AN31" s="1000"/>
      <c r="AO31" s="1000"/>
      <c r="AP31" s="1000" t="s">
        <v>541</v>
      </c>
      <c r="AQ31" s="1000"/>
      <c r="AR31" s="1000"/>
      <c r="AS31" s="1000"/>
      <c r="AT31" s="1000"/>
      <c r="AU31" s="1000" t="s">
        <v>541</v>
      </c>
      <c r="AV31" s="1000"/>
      <c r="AW31" s="1000"/>
      <c r="AX31" s="1000"/>
      <c r="AY31" s="1000"/>
      <c r="AZ31" s="1070" t="s">
        <v>541</v>
      </c>
      <c r="BA31" s="1070"/>
      <c r="BB31" s="1070"/>
      <c r="BC31" s="1070"/>
      <c r="BD31" s="1070"/>
      <c r="BE31" s="1001"/>
      <c r="BF31" s="1001"/>
      <c r="BG31" s="1001"/>
      <c r="BH31" s="1001"/>
      <c r="BI31" s="1002"/>
      <c r="BJ31" s="235"/>
      <c r="BK31" s="235"/>
      <c r="BL31" s="235"/>
      <c r="BM31" s="235"/>
      <c r="BN31" s="235"/>
      <c r="BO31" s="244"/>
      <c r="BP31" s="244"/>
      <c r="BQ31" s="241">
        <v>25</v>
      </c>
      <c r="BR31" s="242"/>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33"/>
    </row>
    <row r="32" spans="1:131" ht="26.25" customHeight="1" x14ac:dyDescent="0.2">
      <c r="A32" s="245">
        <v>5</v>
      </c>
      <c r="B32" s="1059" t="s">
        <v>422</v>
      </c>
      <c r="C32" s="1060"/>
      <c r="D32" s="1060"/>
      <c r="E32" s="1060"/>
      <c r="F32" s="1060"/>
      <c r="G32" s="1060"/>
      <c r="H32" s="1060"/>
      <c r="I32" s="1060"/>
      <c r="J32" s="1060"/>
      <c r="K32" s="1060"/>
      <c r="L32" s="1060"/>
      <c r="M32" s="1060"/>
      <c r="N32" s="1060"/>
      <c r="O32" s="1060"/>
      <c r="P32" s="1061"/>
      <c r="Q32" s="1067">
        <v>517</v>
      </c>
      <c r="R32" s="1068"/>
      <c r="S32" s="1068"/>
      <c r="T32" s="1068"/>
      <c r="U32" s="1068"/>
      <c r="V32" s="1068">
        <v>513</v>
      </c>
      <c r="W32" s="1068"/>
      <c r="X32" s="1068"/>
      <c r="Y32" s="1068"/>
      <c r="Z32" s="1068"/>
      <c r="AA32" s="1068">
        <v>4</v>
      </c>
      <c r="AB32" s="1068"/>
      <c r="AC32" s="1068"/>
      <c r="AD32" s="1068"/>
      <c r="AE32" s="1069"/>
      <c r="AF32" s="1064" t="s">
        <v>423</v>
      </c>
      <c r="AG32" s="1065"/>
      <c r="AH32" s="1065"/>
      <c r="AI32" s="1065"/>
      <c r="AJ32" s="1066"/>
      <c r="AK32" s="1009" t="s">
        <v>541</v>
      </c>
      <c r="AL32" s="1000"/>
      <c r="AM32" s="1000"/>
      <c r="AN32" s="1000"/>
      <c r="AO32" s="1000"/>
      <c r="AP32" s="1000">
        <v>539</v>
      </c>
      <c r="AQ32" s="1000"/>
      <c r="AR32" s="1000"/>
      <c r="AS32" s="1000"/>
      <c r="AT32" s="1000"/>
      <c r="AU32" s="1000" t="s">
        <v>541</v>
      </c>
      <c r="AV32" s="1000"/>
      <c r="AW32" s="1000"/>
      <c r="AX32" s="1000"/>
      <c r="AY32" s="1000"/>
      <c r="AZ32" s="1070" t="s">
        <v>541</v>
      </c>
      <c r="BA32" s="1070"/>
      <c r="BB32" s="1070"/>
      <c r="BC32" s="1070"/>
      <c r="BD32" s="1070"/>
      <c r="BE32" s="1001"/>
      <c r="BF32" s="1001"/>
      <c r="BG32" s="1001"/>
      <c r="BH32" s="1001"/>
      <c r="BI32" s="1002"/>
      <c r="BJ32" s="235"/>
      <c r="BK32" s="235"/>
      <c r="BL32" s="235"/>
      <c r="BM32" s="235"/>
      <c r="BN32" s="235"/>
      <c r="BO32" s="244"/>
      <c r="BP32" s="244"/>
      <c r="BQ32" s="241">
        <v>26</v>
      </c>
      <c r="BR32" s="242"/>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33"/>
    </row>
    <row r="33" spans="1:131" ht="26.25" customHeight="1" x14ac:dyDescent="0.2">
      <c r="A33" s="245">
        <v>6</v>
      </c>
      <c r="B33" s="1059" t="s">
        <v>424</v>
      </c>
      <c r="C33" s="1060"/>
      <c r="D33" s="1060"/>
      <c r="E33" s="1060"/>
      <c r="F33" s="1060"/>
      <c r="G33" s="1060"/>
      <c r="H33" s="1060"/>
      <c r="I33" s="1060"/>
      <c r="J33" s="1060"/>
      <c r="K33" s="1060"/>
      <c r="L33" s="1060"/>
      <c r="M33" s="1060"/>
      <c r="N33" s="1060"/>
      <c r="O33" s="1060"/>
      <c r="P33" s="1061"/>
      <c r="Q33" s="1067">
        <v>22681</v>
      </c>
      <c r="R33" s="1068"/>
      <c r="S33" s="1068"/>
      <c r="T33" s="1068"/>
      <c r="U33" s="1068"/>
      <c r="V33" s="1068">
        <v>22570</v>
      </c>
      <c r="W33" s="1068"/>
      <c r="X33" s="1068"/>
      <c r="Y33" s="1068"/>
      <c r="Z33" s="1068"/>
      <c r="AA33" s="1068">
        <v>111</v>
      </c>
      <c r="AB33" s="1068"/>
      <c r="AC33" s="1068"/>
      <c r="AD33" s="1068"/>
      <c r="AE33" s="1069"/>
      <c r="AF33" s="1064">
        <v>7077</v>
      </c>
      <c r="AG33" s="1065"/>
      <c r="AH33" s="1065"/>
      <c r="AI33" s="1065"/>
      <c r="AJ33" s="1066"/>
      <c r="AK33" s="1009">
        <v>291</v>
      </c>
      <c r="AL33" s="1000"/>
      <c r="AM33" s="1000"/>
      <c r="AN33" s="1000"/>
      <c r="AO33" s="1000"/>
      <c r="AP33" s="1000">
        <v>66596</v>
      </c>
      <c r="AQ33" s="1000"/>
      <c r="AR33" s="1000"/>
      <c r="AS33" s="1000"/>
      <c r="AT33" s="1000"/>
      <c r="AU33" s="1000">
        <v>2064</v>
      </c>
      <c r="AV33" s="1000"/>
      <c r="AW33" s="1000"/>
      <c r="AX33" s="1000"/>
      <c r="AY33" s="1000"/>
      <c r="AZ33" s="1070" t="s">
        <v>541</v>
      </c>
      <c r="BA33" s="1070"/>
      <c r="BB33" s="1070"/>
      <c r="BC33" s="1070"/>
      <c r="BD33" s="1070"/>
      <c r="BE33" s="1001" t="s">
        <v>610</v>
      </c>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x14ac:dyDescent="0.2">
      <c r="A34" s="245">
        <v>7</v>
      </c>
      <c r="B34" s="1059" t="s">
        <v>425</v>
      </c>
      <c r="C34" s="1060"/>
      <c r="D34" s="1060"/>
      <c r="E34" s="1060"/>
      <c r="F34" s="1060"/>
      <c r="G34" s="1060"/>
      <c r="H34" s="1060"/>
      <c r="I34" s="1060"/>
      <c r="J34" s="1060"/>
      <c r="K34" s="1060"/>
      <c r="L34" s="1060"/>
      <c r="M34" s="1060"/>
      <c r="N34" s="1060"/>
      <c r="O34" s="1060"/>
      <c r="P34" s="1061"/>
      <c r="Q34" s="1067">
        <v>42958</v>
      </c>
      <c r="R34" s="1068"/>
      <c r="S34" s="1068"/>
      <c r="T34" s="1068"/>
      <c r="U34" s="1068"/>
      <c r="V34" s="1068">
        <v>41909</v>
      </c>
      <c r="W34" s="1068"/>
      <c r="X34" s="1068"/>
      <c r="Y34" s="1068"/>
      <c r="Z34" s="1068"/>
      <c r="AA34" s="1068">
        <v>1049</v>
      </c>
      <c r="AB34" s="1068"/>
      <c r="AC34" s="1068"/>
      <c r="AD34" s="1068"/>
      <c r="AE34" s="1069"/>
      <c r="AF34" s="1064">
        <v>2401</v>
      </c>
      <c r="AG34" s="1065"/>
      <c r="AH34" s="1065"/>
      <c r="AI34" s="1065"/>
      <c r="AJ34" s="1066"/>
      <c r="AK34" s="1009">
        <v>17488</v>
      </c>
      <c r="AL34" s="1000"/>
      <c r="AM34" s="1000"/>
      <c r="AN34" s="1000"/>
      <c r="AO34" s="1000"/>
      <c r="AP34" s="1000">
        <v>384239</v>
      </c>
      <c r="AQ34" s="1000"/>
      <c r="AR34" s="1000"/>
      <c r="AS34" s="1000"/>
      <c r="AT34" s="1000"/>
      <c r="AU34" s="1000">
        <v>200573</v>
      </c>
      <c r="AV34" s="1000"/>
      <c r="AW34" s="1000"/>
      <c r="AX34" s="1000"/>
      <c r="AY34" s="1000"/>
      <c r="AZ34" s="1070" t="s">
        <v>541</v>
      </c>
      <c r="BA34" s="1070"/>
      <c r="BB34" s="1070"/>
      <c r="BC34" s="1070"/>
      <c r="BD34" s="1070"/>
      <c r="BE34" s="1001" t="s">
        <v>610</v>
      </c>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x14ac:dyDescent="0.2">
      <c r="A35" s="245">
        <v>8</v>
      </c>
      <c r="B35" s="1059" t="s">
        <v>426</v>
      </c>
      <c r="C35" s="1060"/>
      <c r="D35" s="1060"/>
      <c r="E35" s="1060"/>
      <c r="F35" s="1060"/>
      <c r="G35" s="1060"/>
      <c r="H35" s="1060"/>
      <c r="I35" s="1060"/>
      <c r="J35" s="1060"/>
      <c r="K35" s="1060"/>
      <c r="L35" s="1060"/>
      <c r="M35" s="1060"/>
      <c r="N35" s="1060"/>
      <c r="O35" s="1060"/>
      <c r="P35" s="1061"/>
      <c r="Q35" s="1067">
        <v>2115</v>
      </c>
      <c r="R35" s="1068"/>
      <c r="S35" s="1068"/>
      <c r="T35" s="1068"/>
      <c r="U35" s="1068"/>
      <c r="V35" s="1068">
        <v>2116</v>
      </c>
      <c r="W35" s="1068"/>
      <c r="X35" s="1068"/>
      <c r="Y35" s="1068"/>
      <c r="Z35" s="1068"/>
      <c r="AA35" s="1068">
        <v>-1</v>
      </c>
      <c r="AB35" s="1068"/>
      <c r="AC35" s="1068"/>
      <c r="AD35" s="1068"/>
      <c r="AE35" s="1069"/>
      <c r="AF35" s="1064">
        <v>34</v>
      </c>
      <c r="AG35" s="1065"/>
      <c r="AH35" s="1065"/>
      <c r="AI35" s="1065"/>
      <c r="AJ35" s="1066"/>
      <c r="AK35" s="1009">
        <v>186</v>
      </c>
      <c r="AL35" s="1000"/>
      <c r="AM35" s="1000"/>
      <c r="AN35" s="1000"/>
      <c r="AO35" s="1000"/>
      <c r="AP35" s="1000">
        <v>1115</v>
      </c>
      <c r="AQ35" s="1000"/>
      <c r="AR35" s="1000"/>
      <c r="AS35" s="1000"/>
      <c r="AT35" s="1000"/>
      <c r="AU35" s="1000">
        <v>694</v>
      </c>
      <c r="AV35" s="1000"/>
      <c r="AW35" s="1000"/>
      <c r="AX35" s="1000"/>
      <c r="AY35" s="1000"/>
      <c r="AZ35" s="1070" t="s">
        <v>541</v>
      </c>
      <c r="BA35" s="1070"/>
      <c r="BB35" s="1070"/>
      <c r="BC35" s="1070"/>
      <c r="BD35" s="1070"/>
      <c r="BE35" s="1001" t="s">
        <v>610</v>
      </c>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x14ac:dyDescent="0.2">
      <c r="A36" s="245">
        <v>9</v>
      </c>
      <c r="B36" s="1059" t="s">
        <v>427</v>
      </c>
      <c r="C36" s="1060"/>
      <c r="D36" s="1060"/>
      <c r="E36" s="1060"/>
      <c r="F36" s="1060"/>
      <c r="G36" s="1060"/>
      <c r="H36" s="1060"/>
      <c r="I36" s="1060"/>
      <c r="J36" s="1060"/>
      <c r="K36" s="1060"/>
      <c r="L36" s="1060"/>
      <c r="M36" s="1060"/>
      <c r="N36" s="1060"/>
      <c r="O36" s="1060"/>
      <c r="P36" s="1061"/>
      <c r="Q36" s="1067">
        <v>1224</v>
      </c>
      <c r="R36" s="1068"/>
      <c r="S36" s="1068"/>
      <c r="T36" s="1068"/>
      <c r="U36" s="1068"/>
      <c r="V36" s="1068">
        <v>1224</v>
      </c>
      <c r="W36" s="1068"/>
      <c r="X36" s="1068"/>
      <c r="Y36" s="1068"/>
      <c r="Z36" s="1068"/>
      <c r="AA36" s="1068" t="s">
        <v>541</v>
      </c>
      <c r="AB36" s="1068"/>
      <c r="AC36" s="1068"/>
      <c r="AD36" s="1068"/>
      <c r="AE36" s="1069"/>
      <c r="AF36" s="1064" t="s">
        <v>428</v>
      </c>
      <c r="AG36" s="1065"/>
      <c r="AH36" s="1065"/>
      <c r="AI36" s="1065"/>
      <c r="AJ36" s="1066"/>
      <c r="AK36" s="1009" t="s">
        <v>541</v>
      </c>
      <c r="AL36" s="1000"/>
      <c r="AM36" s="1000"/>
      <c r="AN36" s="1000"/>
      <c r="AO36" s="1000"/>
      <c r="AP36" s="1000">
        <v>86</v>
      </c>
      <c r="AQ36" s="1000"/>
      <c r="AR36" s="1000"/>
      <c r="AS36" s="1000"/>
      <c r="AT36" s="1000"/>
      <c r="AU36" s="1000" t="s">
        <v>541</v>
      </c>
      <c r="AV36" s="1000"/>
      <c r="AW36" s="1000"/>
      <c r="AX36" s="1000"/>
      <c r="AY36" s="1000"/>
      <c r="AZ36" s="1070" t="s">
        <v>541</v>
      </c>
      <c r="BA36" s="1070"/>
      <c r="BB36" s="1070"/>
      <c r="BC36" s="1070"/>
      <c r="BD36" s="1070"/>
      <c r="BE36" s="1001" t="s">
        <v>611</v>
      </c>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x14ac:dyDescent="0.2">
      <c r="A37" s="245">
        <v>10</v>
      </c>
      <c r="B37" s="1059" t="s">
        <v>429</v>
      </c>
      <c r="C37" s="1060"/>
      <c r="D37" s="1060"/>
      <c r="E37" s="1060"/>
      <c r="F37" s="1060"/>
      <c r="G37" s="1060"/>
      <c r="H37" s="1060"/>
      <c r="I37" s="1060"/>
      <c r="J37" s="1060"/>
      <c r="K37" s="1060"/>
      <c r="L37" s="1060"/>
      <c r="M37" s="1060"/>
      <c r="N37" s="1060"/>
      <c r="O37" s="1060"/>
      <c r="P37" s="1061"/>
      <c r="Q37" s="1067">
        <v>2839</v>
      </c>
      <c r="R37" s="1068"/>
      <c r="S37" s="1068"/>
      <c r="T37" s="1068"/>
      <c r="U37" s="1068"/>
      <c r="V37" s="1068">
        <v>2790</v>
      </c>
      <c r="W37" s="1068"/>
      <c r="X37" s="1068"/>
      <c r="Y37" s="1068"/>
      <c r="Z37" s="1068"/>
      <c r="AA37" s="1068">
        <v>49</v>
      </c>
      <c r="AB37" s="1068"/>
      <c r="AC37" s="1068"/>
      <c r="AD37" s="1068"/>
      <c r="AE37" s="1069"/>
      <c r="AF37" s="1064" t="s">
        <v>430</v>
      </c>
      <c r="AG37" s="1065"/>
      <c r="AH37" s="1065"/>
      <c r="AI37" s="1065"/>
      <c r="AJ37" s="1066"/>
      <c r="AK37" s="1009">
        <v>209</v>
      </c>
      <c r="AL37" s="1000"/>
      <c r="AM37" s="1000"/>
      <c r="AN37" s="1000"/>
      <c r="AO37" s="1000"/>
      <c r="AP37" s="1000">
        <v>1735</v>
      </c>
      <c r="AQ37" s="1000"/>
      <c r="AR37" s="1000"/>
      <c r="AS37" s="1000"/>
      <c r="AT37" s="1000"/>
      <c r="AU37" s="1000">
        <v>1001</v>
      </c>
      <c r="AV37" s="1000"/>
      <c r="AW37" s="1000"/>
      <c r="AX37" s="1000"/>
      <c r="AY37" s="1000"/>
      <c r="AZ37" s="1070" t="s">
        <v>541</v>
      </c>
      <c r="BA37" s="1070"/>
      <c r="BB37" s="1070"/>
      <c r="BC37" s="1070"/>
      <c r="BD37" s="1070"/>
      <c r="BE37" s="1001" t="s">
        <v>611</v>
      </c>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2">
      <c r="A38" s="245">
        <v>11</v>
      </c>
      <c r="B38" s="1059" t="s">
        <v>431</v>
      </c>
      <c r="C38" s="1060"/>
      <c r="D38" s="1060"/>
      <c r="E38" s="1060"/>
      <c r="F38" s="1060"/>
      <c r="G38" s="1060"/>
      <c r="H38" s="1060"/>
      <c r="I38" s="1060"/>
      <c r="J38" s="1060"/>
      <c r="K38" s="1060"/>
      <c r="L38" s="1060"/>
      <c r="M38" s="1060"/>
      <c r="N38" s="1060"/>
      <c r="O38" s="1060"/>
      <c r="P38" s="1061"/>
      <c r="Q38" s="1067">
        <v>123</v>
      </c>
      <c r="R38" s="1068"/>
      <c r="S38" s="1068"/>
      <c r="T38" s="1068"/>
      <c r="U38" s="1068"/>
      <c r="V38" s="1068">
        <v>123</v>
      </c>
      <c r="W38" s="1068"/>
      <c r="X38" s="1068"/>
      <c r="Y38" s="1068"/>
      <c r="Z38" s="1068"/>
      <c r="AA38" s="1068" t="s">
        <v>541</v>
      </c>
      <c r="AB38" s="1068"/>
      <c r="AC38" s="1068"/>
      <c r="AD38" s="1068"/>
      <c r="AE38" s="1069"/>
      <c r="AF38" s="1064">
        <v>1046</v>
      </c>
      <c r="AG38" s="1065"/>
      <c r="AH38" s="1065"/>
      <c r="AI38" s="1065"/>
      <c r="AJ38" s="1066"/>
      <c r="AK38" s="1009">
        <v>113</v>
      </c>
      <c r="AL38" s="1000"/>
      <c r="AM38" s="1000"/>
      <c r="AN38" s="1000"/>
      <c r="AO38" s="1000"/>
      <c r="AP38" s="1000">
        <v>802</v>
      </c>
      <c r="AQ38" s="1000"/>
      <c r="AR38" s="1000"/>
      <c r="AS38" s="1000"/>
      <c r="AT38" s="1000"/>
      <c r="AU38" s="1000">
        <v>727</v>
      </c>
      <c r="AV38" s="1000"/>
      <c r="AW38" s="1000"/>
      <c r="AX38" s="1000"/>
      <c r="AY38" s="1000"/>
      <c r="AZ38" s="1070" t="s">
        <v>541</v>
      </c>
      <c r="BA38" s="1070"/>
      <c r="BB38" s="1070"/>
      <c r="BC38" s="1070"/>
      <c r="BD38" s="1070"/>
      <c r="BE38" s="1001" t="s">
        <v>611</v>
      </c>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2">
      <c r="A39" s="245">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2">
      <c r="A40" s="241">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2">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2">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2">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2">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2">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2">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2">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2">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2">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2">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2">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2">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2">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2">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2">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2">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2">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2">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2">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2">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5">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2">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432</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5">
      <c r="A63" s="243" t="s">
        <v>406</v>
      </c>
      <c r="B63" s="966" t="s">
        <v>433</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16436</v>
      </c>
      <c r="AG63" s="988"/>
      <c r="AH63" s="988"/>
      <c r="AI63" s="988"/>
      <c r="AJ63" s="1051"/>
      <c r="AK63" s="1052"/>
      <c r="AL63" s="992"/>
      <c r="AM63" s="992"/>
      <c r="AN63" s="992"/>
      <c r="AO63" s="992"/>
      <c r="AP63" s="988">
        <v>455112</v>
      </c>
      <c r="AQ63" s="988"/>
      <c r="AR63" s="988"/>
      <c r="AS63" s="988"/>
      <c r="AT63" s="988"/>
      <c r="AU63" s="988">
        <v>205059</v>
      </c>
      <c r="AV63" s="988"/>
      <c r="AW63" s="988"/>
      <c r="AX63" s="988"/>
      <c r="AY63" s="988"/>
      <c r="AZ63" s="1046"/>
      <c r="BA63" s="1046"/>
      <c r="BB63" s="1046"/>
      <c r="BC63" s="1046"/>
      <c r="BD63" s="1046"/>
      <c r="BE63" s="989"/>
      <c r="BF63" s="989"/>
      <c r="BG63" s="989"/>
      <c r="BH63" s="989"/>
      <c r="BI63" s="990"/>
      <c r="BJ63" s="1047" t="s">
        <v>428</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5">
      <c r="A65" s="235" t="s">
        <v>434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2">
      <c r="A66" s="1024" t="s">
        <v>435</v>
      </c>
      <c r="B66" s="1025"/>
      <c r="C66" s="1025"/>
      <c r="D66" s="1025"/>
      <c r="E66" s="1025"/>
      <c r="F66" s="1025"/>
      <c r="G66" s="1025"/>
      <c r="H66" s="1025"/>
      <c r="I66" s="1025"/>
      <c r="J66" s="1025"/>
      <c r="K66" s="1025"/>
      <c r="L66" s="1025"/>
      <c r="M66" s="1025"/>
      <c r="N66" s="1025"/>
      <c r="O66" s="1025"/>
      <c r="P66" s="1026"/>
      <c r="Q66" s="1030" t="s">
        <v>436</v>
      </c>
      <c r="R66" s="1031"/>
      <c r="S66" s="1031"/>
      <c r="T66" s="1031"/>
      <c r="U66" s="1032"/>
      <c r="V66" s="1030" t="s">
        <v>437</v>
      </c>
      <c r="W66" s="1031"/>
      <c r="X66" s="1031"/>
      <c r="Y66" s="1031"/>
      <c r="Z66" s="1032"/>
      <c r="AA66" s="1030" t="s">
        <v>438</v>
      </c>
      <c r="AB66" s="1031"/>
      <c r="AC66" s="1031"/>
      <c r="AD66" s="1031"/>
      <c r="AE66" s="1032"/>
      <c r="AF66" s="1036" t="s">
        <v>439</v>
      </c>
      <c r="AG66" s="1037"/>
      <c r="AH66" s="1037"/>
      <c r="AI66" s="1037"/>
      <c r="AJ66" s="1038"/>
      <c r="AK66" s="1030" t="s">
        <v>440</v>
      </c>
      <c r="AL66" s="1025"/>
      <c r="AM66" s="1025"/>
      <c r="AN66" s="1025"/>
      <c r="AO66" s="1026"/>
      <c r="AP66" s="1030" t="s">
        <v>415</v>
      </c>
      <c r="AQ66" s="1031"/>
      <c r="AR66" s="1031"/>
      <c r="AS66" s="1031"/>
      <c r="AT66" s="1032"/>
      <c r="AU66" s="1030" t="s">
        <v>441</v>
      </c>
      <c r="AV66" s="1031"/>
      <c r="AW66" s="1031"/>
      <c r="AX66" s="1031"/>
      <c r="AY66" s="1032"/>
      <c r="AZ66" s="1030" t="s">
        <v>382</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2">
      <c r="A68" s="239">
        <v>1</v>
      </c>
      <c r="B68" s="1014" t="s">
        <v>612</v>
      </c>
      <c r="C68" s="1015"/>
      <c r="D68" s="1015"/>
      <c r="E68" s="1015"/>
      <c r="F68" s="1015"/>
      <c r="G68" s="1015"/>
      <c r="H68" s="1015"/>
      <c r="I68" s="1015"/>
      <c r="J68" s="1015"/>
      <c r="K68" s="1015"/>
      <c r="L68" s="1015"/>
      <c r="M68" s="1015"/>
      <c r="N68" s="1015"/>
      <c r="O68" s="1015"/>
      <c r="P68" s="1016"/>
      <c r="Q68" s="1017">
        <v>582</v>
      </c>
      <c r="R68" s="1011"/>
      <c r="S68" s="1011"/>
      <c r="T68" s="1011"/>
      <c r="U68" s="1011"/>
      <c r="V68" s="1011">
        <v>546</v>
      </c>
      <c r="W68" s="1011"/>
      <c r="X68" s="1011"/>
      <c r="Y68" s="1011"/>
      <c r="Z68" s="1011"/>
      <c r="AA68" s="1011">
        <v>36</v>
      </c>
      <c r="AB68" s="1011"/>
      <c r="AC68" s="1011"/>
      <c r="AD68" s="1011"/>
      <c r="AE68" s="1011"/>
      <c r="AF68" s="1011">
        <v>36</v>
      </c>
      <c r="AG68" s="1011"/>
      <c r="AH68" s="1011"/>
      <c r="AI68" s="1011"/>
      <c r="AJ68" s="1011"/>
      <c r="AK68" s="1011" t="s">
        <v>541</v>
      </c>
      <c r="AL68" s="1011"/>
      <c r="AM68" s="1011"/>
      <c r="AN68" s="1011"/>
      <c r="AO68" s="1011"/>
      <c r="AP68" s="1011" t="s">
        <v>541</v>
      </c>
      <c r="AQ68" s="1011"/>
      <c r="AR68" s="1011"/>
      <c r="AS68" s="1011"/>
      <c r="AT68" s="1011"/>
      <c r="AU68" s="1011" t="s">
        <v>541</v>
      </c>
      <c r="AV68" s="1011"/>
      <c r="AW68" s="1011"/>
      <c r="AX68" s="1011"/>
      <c r="AY68" s="1011"/>
      <c r="AZ68" s="1012"/>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2">
      <c r="A69" s="241">
        <v>2</v>
      </c>
      <c r="B69" s="1003" t="s">
        <v>613</v>
      </c>
      <c r="C69" s="1004"/>
      <c r="D69" s="1004"/>
      <c r="E69" s="1004"/>
      <c r="F69" s="1004"/>
      <c r="G69" s="1004"/>
      <c r="H69" s="1004"/>
      <c r="I69" s="1004"/>
      <c r="J69" s="1004"/>
      <c r="K69" s="1004"/>
      <c r="L69" s="1004"/>
      <c r="M69" s="1004"/>
      <c r="N69" s="1004"/>
      <c r="O69" s="1004"/>
      <c r="P69" s="1005"/>
      <c r="Q69" s="1006">
        <v>1360</v>
      </c>
      <c r="R69" s="1000"/>
      <c r="S69" s="1000"/>
      <c r="T69" s="1000"/>
      <c r="U69" s="1000"/>
      <c r="V69" s="1000">
        <v>1333</v>
      </c>
      <c r="W69" s="1000"/>
      <c r="X69" s="1000"/>
      <c r="Y69" s="1000"/>
      <c r="Z69" s="1000"/>
      <c r="AA69" s="1000">
        <v>27</v>
      </c>
      <c r="AB69" s="1000"/>
      <c r="AC69" s="1000"/>
      <c r="AD69" s="1000"/>
      <c r="AE69" s="1000"/>
      <c r="AF69" s="1000">
        <v>27</v>
      </c>
      <c r="AG69" s="1000"/>
      <c r="AH69" s="1000"/>
      <c r="AI69" s="1000"/>
      <c r="AJ69" s="1000"/>
      <c r="AK69" s="1000" t="s">
        <v>541</v>
      </c>
      <c r="AL69" s="1000"/>
      <c r="AM69" s="1000"/>
      <c r="AN69" s="1000"/>
      <c r="AO69" s="1000"/>
      <c r="AP69" s="1000">
        <v>1612</v>
      </c>
      <c r="AQ69" s="1000"/>
      <c r="AR69" s="1000"/>
      <c r="AS69" s="1000"/>
      <c r="AT69" s="1000"/>
      <c r="AU69" s="1000" t="s">
        <v>541</v>
      </c>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2">
      <c r="A70" s="241">
        <v>3</v>
      </c>
      <c r="B70" s="1003" t="s">
        <v>614</v>
      </c>
      <c r="C70" s="1004"/>
      <c r="D70" s="1004"/>
      <c r="E70" s="1004"/>
      <c r="F70" s="1004"/>
      <c r="G70" s="1004"/>
      <c r="H70" s="1004"/>
      <c r="I70" s="1004"/>
      <c r="J70" s="1004"/>
      <c r="K70" s="1004"/>
      <c r="L70" s="1004"/>
      <c r="M70" s="1004"/>
      <c r="N70" s="1004"/>
      <c r="O70" s="1004"/>
      <c r="P70" s="1005"/>
      <c r="Q70" s="1006">
        <v>1465</v>
      </c>
      <c r="R70" s="1000"/>
      <c r="S70" s="1000"/>
      <c r="T70" s="1000"/>
      <c r="U70" s="1000"/>
      <c r="V70" s="1000">
        <v>1311</v>
      </c>
      <c r="W70" s="1000"/>
      <c r="X70" s="1000"/>
      <c r="Y70" s="1000"/>
      <c r="Z70" s="1000"/>
      <c r="AA70" s="1000">
        <v>154</v>
      </c>
      <c r="AB70" s="1000"/>
      <c r="AC70" s="1000"/>
      <c r="AD70" s="1000"/>
      <c r="AE70" s="1000"/>
      <c r="AF70" s="1000">
        <v>154</v>
      </c>
      <c r="AG70" s="1000"/>
      <c r="AH70" s="1000"/>
      <c r="AI70" s="1000"/>
      <c r="AJ70" s="1000"/>
      <c r="AK70" s="1000" t="s">
        <v>541</v>
      </c>
      <c r="AL70" s="1000"/>
      <c r="AM70" s="1000"/>
      <c r="AN70" s="1000"/>
      <c r="AO70" s="1000"/>
      <c r="AP70" s="1000" t="s">
        <v>541</v>
      </c>
      <c r="AQ70" s="1000"/>
      <c r="AR70" s="1000"/>
      <c r="AS70" s="1000"/>
      <c r="AT70" s="1000"/>
      <c r="AU70" s="1000" t="s">
        <v>541</v>
      </c>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2">
      <c r="A71" s="241">
        <v>4</v>
      </c>
      <c r="B71" s="1003" t="s">
        <v>615</v>
      </c>
      <c r="C71" s="1004"/>
      <c r="D71" s="1004"/>
      <c r="E71" s="1004"/>
      <c r="F71" s="1004"/>
      <c r="G71" s="1004"/>
      <c r="H71" s="1004"/>
      <c r="I71" s="1004"/>
      <c r="J71" s="1004"/>
      <c r="K71" s="1004"/>
      <c r="L71" s="1004"/>
      <c r="M71" s="1004"/>
      <c r="N71" s="1004"/>
      <c r="O71" s="1004"/>
      <c r="P71" s="1005"/>
      <c r="Q71" s="1006">
        <v>434039</v>
      </c>
      <c r="R71" s="1000"/>
      <c r="S71" s="1000"/>
      <c r="T71" s="1000"/>
      <c r="U71" s="1000"/>
      <c r="V71" s="1000">
        <v>424630</v>
      </c>
      <c r="W71" s="1000"/>
      <c r="X71" s="1000"/>
      <c r="Y71" s="1000"/>
      <c r="Z71" s="1000"/>
      <c r="AA71" s="1000">
        <v>9409</v>
      </c>
      <c r="AB71" s="1000"/>
      <c r="AC71" s="1000"/>
      <c r="AD71" s="1000"/>
      <c r="AE71" s="1000"/>
      <c r="AF71" s="1000">
        <v>9409</v>
      </c>
      <c r="AG71" s="1000"/>
      <c r="AH71" s="1000"/>
      <c r="AI71" s="1000"/>
      <c r="AJ71" s="1000"/>
      <c r="AK71" s="1000">
        <v>840</v>
      </c>
      <c r="AL71" s="1000"/>
      <c r="AM71" s="1000"/>
      <c r="AN71" s="1000"/>
      <c r="AO71" s="1000"/>
      <c r="AP71" s="1000" t="s">
        <v>541</v>
      </c>
      <c r="AQ71" s="1000"/>
      <c r="AR71" s="1000"/>
      <c r="AS71" s="1000"/>
      <c r="AT71" s="1000"/>
      <c r="AU71" s="1000" t="s">
        <v>541</v>
      </c>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2">
      <c r="A72" s="241">
        <v>5</v>
      </c>
      <c r="B72" s="1003" t="s">
        <v>616</v>
      </c>
      <c r="C72" s="1004"/>
      <c r="D72" s="1004"/>
      <c r="E72" s="1004"/>
      <c r="F72" s="1004"/>
      <c r="G72" s="1004"/>
      <c r="H72" s="1004"/>
      <c r="I72" s="1004"/>
      <c r="J72" s="1004"/>
      <c r="K72" s="1004"/>
      <c r="L72" s="1004"/>
      <c r="M72" s="1004"/>
      <c r="N72" s="1004"/>
      <c r="O72" s="1004"/>
      <c r="P72" s="1005"/>
      <c r="Q72" s="1006">
        <v>0</v>
      </c>
      <c r="R72" s="1000"/>
      <c r="S72" s="1000"/>
      <c r="T72" s="1000"/>
      <c r="U72" s="1000"/>
      <c r="V72" s="1000" t="s">
        <v>541</v>
      </c>
      <c r="W72" s="1000"/>
      <c r="X72" s="1000"/>
      <c r="Y72" s="1000"/>
      <c r="Z72" s="1000"/>
      <c r="AA72" s="1000">
        <v>0</v>
      </c>
      <c r="AB72" s="1000"/>
      <c r="AC72" s="1000"/>
      <c r="AD72" s="1000"/>
      <c r="AE72" s="1000"/>
      <c r="AF72" s="1000">
        <v>0</v>
      </c>
      <c r="AG72" s="1000"/>
      <c r="AH72" s="1000"/>
      <c r="AI72" s="1000"/>
      <c r="AJ72" s="1000"/>
      <c r="AK72" s="1000" t="s">
        <v>541</v>
      </c>
      <c r="AL72" s="1000"/>
      <c r="AM72" s="1000"/>
      <c r="AN72" s="1000"/>
      <c r="AO72" s="1000"/>
      <c r="AP72" s="1000" t="s">
        <v>541</v>
      </c>
      <c r="AQ72" s="1000"/>
      <c r="AR72" s="1000"/>
      <c r="AS72" s="1000"/>
      <c r="AT72" s="1000"/>
      <c r="AU72" s="1000" t="s">
        <v>541</v>
      </c>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2">
      <c r="A73" s="241">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2">
      <c r="A74" s="241">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2">
      <c r="A75" s="241">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2">
      <c r="A76" s="241">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2">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2">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2">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2">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2">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2">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2">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2">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2">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2">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2">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5">
      <c r="A88" s="243" t="s">
        <v>406</v>
      </c>
      <c r="B88" s="966" t="s">
        <v>442</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406</v>
      </c>
      <c r="BR102" s="966" t="s">
        <v>443</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444</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445</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446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1" t="s">
        <v>448</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449</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2">
      <c r="A109" s="924" t="s">
        <v>450</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451</v>
      </c>
      <c r="AB109" s="925"/>
      <c r="AC109" s="925"/>
      <c r="AD109" s="925"/>
      <c r="AE109" s="926"/>
      <c r="AF109" s="927" t="s">
        <v>452</v>
      </c>
      <c r="AG109" s="925"/>
      <c r="AH109" s="925"/>
      <c r="AI109" s="925"/>
      <c r="AJ109" s="926"/>
      <c r="AK109" s="927" t="s">
        <v>309</v>
      </c>
      <c r="AL109" s="925"/>
      <c r="AM109" s="925"/>
      <c r="AN109" s="925"/>
      <c r="AO109" s="926"/>
      <c r="AP109" s="927" t="s">
        <v>453</v>
      </c>
      <c r="AQ109" s="925"/>
      <c r="AR109" s="925"/>
      <c r="AS109" s="925"/>
      <c r="AT109" s="958"/>
      <c r="AU109" s="924" t="s">
        <v>450</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451</v>
      </c>
      <c r="BR109" s="925"/>
      <c r="BS109" s="925"/>
      <c r="BT109" s="925"/>
      <c r="BU109" s="926"/>
      <c r="BV109" s="927" t="s">
        <v>452</v>
      </c>
      <c r="BW109" s="925"/>
      <c r="BX109" s="925"/>
      <c r="BY109" s="925"/>
      <c r="BZ109" s="926"/>
      <c r="CA109" s="927" t="s">
        <v>309</v>
      </c>
      <c r="CB109" s="925"/>
      <c r="CC109" s="925"/>
      <c r="CD109" s="925"/>
      <c r="CE109" s="926"/>
      <c r="CF109" s="965" t="s">
        <v>453</v>
      </c>
      <c r="CG109" s="965"/>
      <c r="CH109" s="965"/>
      <c r="CI109" s="965"/>
      <c r="CJ109" s="965"/>
      <c r="CK109" s="927" t="s">
        <v>454</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451</v>
      </c>
      <c r="DH109" s="925"/>
      <c r="DI109" s="925"/>
      <c r="DJ109" s="925"/>
      <c r="DK109" s="926"/>
      <c r="DL109" s="927" t="s">
        <v>452</v>
      </c>
      <c r="DM109" s="925"/>
      <c r="DN109" s="925"/>
      <c r="DO109" s="925"/>
      <c r="DP109" s="926"/>
      <c r="DQ109" s="927" t="s">
        <v>309</v>
      </c>
      <c r="DR109" s="925"/>
      <c r="DS109" s="925"/>
      <c r="DT109" s="925"/>
      <c r="DU109" s="926"/>
      <c r="DV109" s="927" t="s">
        <v>453</v>
      </c>
      <c r="DW109" s="925"/>
      <c r="DX109" s="925"/>
      <c r="DY109" s="925"/>
      <c r="DZ109" s="958"/>
    </row>
    <row r="110" spans="1:131" s="233" customFormat="1" ht="26.25" customHeight="1" x14ac:dyDescent="0.2">
      <c r="A110" s="836" t="s">
        <v>455</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51526441</v>
      </c>
      <c r="AB110" s="918"/>
      <c r="AC110" s="918"/>
      <c r="AD110" s="918"/>
      <c r="AE110" s="919"/>
      <c r="AF110" s="920">
        <v>46325642</v>
      </c>
      <c r="AG110" s="918"/>
      <c r="AH110" s="918"/>
      <c r="AI110" s="918"/>
      <c r="AJ110" s="919"/>
      <c r="AK110" s="920">
        <v>43137327</v>
      </c>
      <c r="AL110" s="918"/>
      <c r="AM110" s="918"/>
      <c r="AN110" s="918"/>
      <c r="AO110" s="919"/>
      <c r="AP110" s="921">
        <v>14.1</v>
      </c>
      <c r="AQ110" s="922"/>
      <c r="AR110" s="922"/>
      <c r="AS110" s="922"/>
      <c r="AT110" s="923"/>
      <c r="AU110" s="959" t="s">
        <v>73</v>
      </c>
      <c r="AV110" s="960"/>
      <c r="AW110" s="960"/>
      <c r="AX110" s="960"/>
      <c r="AY110" s="960"/>
      <c r="AZ110" s="889" t="s">
        <v>456</v>
      </c>
      <c r="BA110" s="837"/>
      <c r="BB110" s="837"/>
      <c r="BC110" s="837"/>
      <c r="BD110" s="837"/>
      <c r="BE110" s="837"/>
      <c r="BF110" s="837"/>
      <c r="BG110" s="837"/>
      <c r="BH110" s="837"/>
      <c r="BI110" s="837"/>
      <c r="BJ110" s="837"/>
      <c r="BK110" s="837"/>
      <c r="BL110" s="837"/>
      <c r="BM110" s="837"/>
      <c r="BN110" s="837"/>
      <c r="BO110" s="837"/>
      <c r="BP110" s="838"/>
      <c r="BQ110" s="890">
        <v>1145785127</v>
      </c>
      <c r="BR110" s="871"/>
      <c r="BS110" s="871"/>
      <c r="BT110" s="871"/>
      <c r="BU110" s="871"/>
      <c r="BV110" s="871">
        <v>1178248433</v>
      </c>
      <c r="BW110" s="871"/>
      <c r="BX110" s="871"/>
      <c r="BY110" s="871"/>
      <c r="BZ110" s="871"/>
      <c r="CA110" s="871">
        <v>1195915550</v>
      </c>
      <c r="CB110" s="871"/>
      <c r="CC110" s="871"/>
      <c r="CD110" s="871"/>
      <c r="CE110" s="871"/>
      <c r="CF110" s="895">
        <v>391.3</v>
      </c>
      <c r="CG110" s="896"/>
      <c r="CH110" s="896"/>
      <c r="CI110" s="896"/>
      <c r="CJ110" s="896"/>
      <c r="CK110" s="955" t="s">
        <v>457</v>
      </c>
      <c r="CL110" s="848"/>
      <c r="CM110" s="889" t="s">
        <v>458</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459</v>
      </c>
      <c r="DH110" s="871"/>
      <c r="DI110" s="871"/>
      <c r="DJ110" s="871"/>
      <c r="DK110" s="871"/>
      <c r="DL110" s="871" t="s">
        <v>460</v>
      </c>
      <c r="DM110" s="871"/>
      <c r="DN110" s="871"/>
      <c r="DO110" s="871"/>
      <c r="DP110" s="871"/>
      <c r="DQ110" s="871" t="s">
        <v>461</v>
      </c>
      <c r="DR110" s="871"/>
      <c r="DS110" s="871"/>
      <c r="DT110" s="871"/>
      <c r="DU110" s="871"/>
      <c r="DV110" s="872" t="s">
        <v>459</v>
      </c>
      <c r="DW110" s="872"/>
      <c r="DX110" s="872"/>
      <c r="DY110" s="872"/>
      <c r="DZ110" s="873"/>
    </row>
    <row r="111" spans="1:131" s="233" customFormat="1" ht="26.25" customHeight="1" x14ac:dyDescent="0.2">
      <c r="A111" s="803" t="s">
        <v>462</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v>6054913</v>
      </c>
      <c r="AB111" s="948"/>
      <c r="AC111" s="948"/>
      <c r="AD111" s="948"/>
      <c r="AE111" s="949"/>
      <c r="AF111" s="950">
        <v>4299120</v>
      </c>
      <c r="AG111" s="948"/>
      <c r="AH111" s="948"/>
      <c r="AI111" s="948"/>
      <c r="AJ111" s="949"/>
      <c r="AK111" s="950">
        <v>5771796</v>
      </c>
      <c r="AL111" s="948"/>
      <c r="AM111" s="948"/>
      <c r="AN111" s="948"/>
      <c r="AO111" s="949"/>
      <c r="AP111" s="951">
        <v>1.9</v>
      </c>
      <c r="AQ111" s="952"/>
      <c r="AR111" s="952"/>
      <c r="AS111" s="952"/>
      <c r="AT111" s="953"/>
      <c r="AU111" s="961"/>
      <c r="AV111" s="962"/>
      <c r="AW111" s="962"/>
      <c r="AX111" s="962"/>
      <c r="AY111" s="962"/>
      <c r="AZ111" s="844" t="s">
        <v>463</v>
      </c>
      <c r="BA111" s="781"/>
      <c r="BB111" s="781"/>
      <c r="BC111" s="781"/>
      <c r="BD111" s="781"/>
      <c r="BE111" s="781"/>
      <c r="BF111" s="781"/>
      <c r="BG111" s="781"/>
      <c r="BH111" s="781"/>
      <c r="BI111" s="781"/>
      <c r="BJ111" s="781"/>
      <c r="BK111" s="781"/>
      <c r="BL111" s="781"/>
      <c r="BM111" s="781"/>
      <c r="BN111" s="781"/>
      <c r="BO111" s="781"/>
      <c r="BP111" s="782"/>
      <c r="BQ111" s="845">
        <v>1066038</v>
      </c>
      <c r="BR111" s="846"/>
      <c r="BS111" s="846"/>
      <c r="BT111" s="846"/>
      <c r="BU111" s="846"/>
      <c r="BV111" s="846">
        <v>1027334</v>
      </c>
      <c r="BW111" s="846"/>
      <c r="BX111" s="846"/>
      <c r="BY111" s="846"/>
      <c r="BZ111" s="846"/>
      <c r="CA111" s="846">
        <v>967749</v>
      </c>
      <c r="CB111" s="846"/>
      <c r="CC111" s="846"/>
      <c r="CD111" s="846"/>
      <c r="CE111" s="846"/>
      <c r="CF111" s="904">
        <v>0.3</v>
      </c>
      <c r="CG111" s="905"/>
      <c r="CH111" s="905"/>
      <c r="CI111" s="905"/>
      <c r="CJ111" s="905"/>
      <c r="CK111" s="956"/>
      <c r="CL111" s="850"/>
      <c r="CM111" s="844" t="s">
        <v>464</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v>681893</v>
      </c>
      <c r="DH111" s="846"/>
      <c r="DI111" s="846"/>
      <c r="DJ111" s="846"/>
      <c r="DK111" s="846"/>
      <c r="DL111" s="846">
        <v>637792</v>
      </c>
      <c r="DM111" s="846"/>
      <c r="DN111" s="846"/>
      <c r="DO111" s="846"/>
      <c r="DP111" s="846"/>
      <c r="DQ111" s="846">
        <v>581033</v>
      </c>
      <c r="DR111" s="846"/>
      <c r="DS111" s="846"/>
      <c r="DT111" s="846"/>
      <c r="DU111" s="846"/>
      <c r="DV111" s="823">
        <v>0.2</v>
      </c>
      <c r="DW111" s="823"/>
      <c r="DX111" s="823"/>
      <c r="DY111" s="823"/>
      <c r="DZ111" s="824"/>
    </row>
    <row r="112" spans="1:131" s="233" customFormat="1" ht="26.25" customHeight="1" x14ac:dyDescent="0.2">
      <c r="A112" s="941" t="s">
        <v>465</v>
      </c>
      <c r="B112" s="942"/>
      <c r="C112" s="781" t="s">
        <v>466</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v>27245736</v>
      </c>
      <c r="AB112" s="809"/>
      <c r="AC112" s="809"/>
      <c r="AD112" s="809"/>
      <c r="AE112" s="810"/>
      <c r="AF112" s="811">
        <v>29494527</v>
      </c>
      <c r="AG112" s="809"/>
      <c r="AH112" s="809"/>
      <c r="AI112" s="809"/>
      <c r="AJ112" s="810"/>
      <c r="AK112" s="811">
        <v>32978655</v>
      </c>
      <c r="AL112" s="809"/>
      <c r="AM112" s="809"/>
      <c r="AN112" s="809"/>
      <c r="AO112" s="810"/>
      <c r="AP112" s="853">
        <v>10.8</v>
      </c>
      <c r="AQ112" s="854"/>
      <c r="AR112" s="854"/>
      <c r="AS112" s="854"/>
      <c r="AT112" s="855"/>
      <c r="AU112" s="961"/>
      <c r="AV112" s="962"/>
      <c r="AW112" s="962"/>
      <c r="AX112" s="962"/>
      <c r="AY112" s="962"/>
      <c r="AZ112" s="844" t="s">
        <v>467</v>
      </c>
      <c r="BA112" s="781"/>
      <c r="BB112" s="781"/>
      <c r="BC112" s="781"/>
      <c r="BD112" s="781"/>
      <c r="BE112" s="781"/>
      <c r="BF112" s="781"/>
      <c r="BG112" s="781"/>
      <c r="BH112" s="781"/>
      <c r="BI112" s="781"/>
      <c r="BJ112" s="781"/>
      <c r="BK112" s="781"/>
      <c r="BL112" s="781"/>
      <c r="BM112" s="781"/>
      <c r="BN112" s="781"/>
      <c r="BO112" s="781"/>
      <c r="BP112" s="782"/>
      <c r="BQ112" s="845">
        <v>234620494</v>
      </c>
      <c r="BR112" s="846"/>
      <c r="BS112" s="846"/>
      <c r="BT112" s="846"/>
      <c r="BU112" s="846"/>
      <c r="BV112" s="846">
        <v>216249390</v>
      </c>
      <c r="BW112" s="846"/>
      <c r="BX112" s="846"/>
      <c r="BY112" s="846"/>
      <c r="BZ112" s="846"/>
      <c r="CA112" s="846">
        <v>205060209</v>
      </c>
      <c r="CB112" s="846"/>
      <c r="CC112" s="846"/>
      <c r="CD112" s="846"/>
      <c r="CE112" s="846"/>
      <c r="CF112" s="904">
        <v>67.099999999999994</v>
      </c>
      <c r="CG112" s="905"/>
      <c r="CH112" s="905"/>
      <c r="CI112" s="905"/>
      <c r="CJ112" s="905"/>
      <c r="CK112" s="956"/>
      <c r="CL112" s="850"/>
      <c r="CM112" s="844" t="s">
        <v>468</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423</v>
      </c>
      <c r="DH112" s="846"/>
      <c r="DI112" s="846"/>
      <c r="DJ112" s="846"/>
      <c r="DK112" s="846"/>
      <c r="DL112" s="846" t="s">
        <v>469</v>
      </c>
      <c r="DM112" s="846"/>
      <c r="DN112" s="846"/>
      <c r="DO112" s="846"/>
      <c r="DP112" s="846"/>
      <c r="DQ112" s="846" t="s">
        <v>460</v>
      </c>
      <c r="DR112" s="846"/>
      <c r="DS112" s="846"/>
      <c r="DT112" s="846"/>
      <c r="DU112" s="846"/>
      <c r="DV112" s="823" t="s">
        <v>470</v>
      </c>
      <c r="DW112" s="823"/>
      <c r="DX112" s="823"/>
      <c r="DY112" s="823"/>
      <c r="DZ112" s="824"/>
    </row>
    <row r="113" spans="1:130" s="233" customFormat="1" ht="26.25" customHeight="1" x14ac:dyDescent="0.2">
      <c r="A113" s="943"/>
      <c r="B113" s="944"/>
      <c r="C113" s="781" t="s">
        <v>471</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16339231</v>
      </c>
      <c r="AB113" s="948"/>
      <c r="AC113" s="948"/>
      <c r="AD113" s="948"/>
      <c r="AE113" s="949"/>
      <c r="AF113" s="950">
        <v>15671873</v>
      </c>
      <c r="AG113" s="948"/>
      <c r="AH113" s="948"/>
      <c r="AI113" s="948"/>
      <c r="AJ113" s="949"/>
      <c r="AK113" s="950">
        <v>14438310</v>
      </c>
      <c r="AL113" s="948"/>
      <c r="AM113" s="948"/>
      <c r="AN113" s="948"/>
      <c r="AO113" s="949"/>
      <c r="AP113" s="951">
        <v>4.7</v>
      </c>
      <c r="AQ113" s="952"/>
      <c r="AR113" s="952"/>
      <c r="AS113" s="952"/>
      <c r="AT113" s="953"/>
      <c r="AU113" s="961"/>
      <c r="AV113" s="962"/>
      <c r="AW113" s="962"/>
      <c r="AX113" s="962"/>
      <c r="AY113" s="962"/>
      <c r="AZ113" s="844" t="s">
        <v>472</v>
      </c>
      <c r="BA113" s="781"/>
      <c r="BB113" s="781"/>
      <c r="BC113" s="781"/>
      <c r="BD113" s="781"/>
      <c r="BE113" s="781"/>
      <c r="BF113" s="781"/>
      <c r="BG113" s="781"/>
      <c r="BH113" s="781"/>
      <c r="BI113" s="781"/>
      <c r="BJ113" s="781"/>
      <c r="BK113" s="781"/>
      <c r="BL113" s="781"/>
      <c r="BM113" s="781"/>
      <c r="BN113" s="781"/>
      <c r="BO113" s="781"/>
      <c r="BP113" s="782"/>
      <c r="BQ113" s="845" t="s">
        <v>473</v>
      </c>
      <c r="BR113" s="846"/>
      <c r="BS113" s="846"/>
      <c r="BT113" s="846"/>
      <c r="BU113" s="846"/>
      <c r="BV113" s="846" t="s">
        <v>470</v>
      </c>
      <c r="BW113" s="846"/>
      <c r="BX113" s="846"/>
      <c r="BY113" s="846"/>
      <c r="BZ113" s="846"/>
      <c r="CA113" s="846" t="s">
        <v>182</v>
      </c>
      <c r="CB113" s="846"/>
      <c r="CC113" s="846"/>
      <c r="CD113" s="846"/>
      <c r="CE113" s="846"/>
      <c r="CF113" s="904" t="s">
        <v>473</v>
      </c>
      <c r="CG113" s="905"/>
      <c r="CH113" s="905"/>
      <c r="CI113" s="905"/>
      <c r="CJ113" s="905"/>
      <c r="CK113" s="956"/>
      <c r="CL113" s="850"/>
      <c r="CM113" s="844" t="s">
        <v>474</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396</v>
      </c>
      <c r="DH113" s="809"/>
      <c r="DI113" s="809"/>
      <c r="DJ113" s="809"/>
      <c r="DK113" s="810"/>
      <c r="DL113" s="811" t="s">
        <v>402</v>
      </c>
      <c r="DM113" s="809"/>
      <c r="DN113" s="809"/>
      <c r="DO113" s="809"/>
      <c r="DP113" s="810"/>
      <c r="DQ113" s="811" t="s">
        <v>423</v>
      </c>
      <c r="DR113" s="809"/>
      <c r="DS113" s="809"/>
      <c r="DT113" s="809"/>
      <c r="DU113" s="810"/>
      <c r="DV113" s="853" t="s">
        <v>473</v>
      </c>
      <c r="DW113" s="854"/>
      <c r="DX113" s="854"/>
      <c r="DY113" s="854"/>
      <c r="DZ113" s="855"/>
    </row>
    <row r="114" spans="1:130" s="233" customFormat="1" ht="26.25" customHeight="1" x14ac:dyDescent="0.2">
      <c r="A114" s="943"/>
      <c r="B114" s="944"/>
      <c r="C114" s="781" t="s">
        <v>475</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t="s">
        <v>473</v>
      </c>
      <c r="AB114" s="809"/>
      <c r="AC114" s="809"/>
      <c r="AD114" s="809"/>
      <c r="AE114" s="810"/>
      <c r="AF114" s="811" t="s">
        <v>423</v>
      </c>
      <c r="AG114" s="809"/>
      <c r="AH114" s="809"/>
      <c r="AI114" s="809"/>
      <c r="AJ114" s="810"/>
      <c r="AK114" s="811" t="s">
        <v>473</v>
      </c>
      <c r="AL114" s="809"/>
      <c r="AM114" s="809"/>
      <c r="AN114" s="809"/>
      <c r="AO114" s="810"/>
      <c r="AP114" s="853" t="s">
        <v>182</v>
      </c>
      <c r="AQ114" s="854"/>
      <c r="AR114" s="854"/>
      <c r="AS114" s="854"/>
      <c r="AT114" s="855"/>
      <c r="AU114" s="961"/>
      <c r="AV114" s="962"/>
      <c r="AW114" s="962"/>
      <c r="AX114" s="962"/>
      <c r="AY114" s="962"/>
      <c r="AZ114" s="844" t="s">
        <v>476</v>
      </c>
      <c r="BA114" s="781"/>
      <c r="BB114" s="781"/>
      <c r="BC114" s="781"/>
      <c r="BD114" s="781"/>
      <c r="BE114" s="781"/>
      <c r="BF114" s="781"/>
      <c r="BG114" s="781"/>
      <c r="BH114" s="781"/>
      <c r="BI114" s="781"/>
      <c r="BJ114" s="781"/>
      <c r="BK114" s="781"/>
      <c r="BL114" s="781"/>
      <c r="BM114" s="781"/>
      <c r="BN114" s="781"/>
      <c r="BO114" s="781"/>
      <c r="BP114" s="782"/>
      <c r="BQ114" s="845">
        <v>90008336</v>
      </c>
      <c r="BR114" s="846"/>
      <c r="BS114" s="846"/>
      <c r="BT114" s="846"/>
      <c r="BU114" s="846"/>
      <c r="BV114" s="846">
        <v>86475460</v>
      </c>
      <c r="BW114" s="846"/>
      <c r="BX114" s="846"/>
      <c r="BY114" s="846"/>
      <c r="BZ114" s="846"/>
      <c r="CA114" s="846">
        <v>82898951</v>
      </c>
      <c r="CB114" s="846"/>
      <c r="CC114" s="846"/>
      <c r="CD114" s="846"/>
      <c r="CE114" s="846"/>
      <c r="CF114" s="904">
        <v>27.1</v>
      </c>
      <c r="CG114" s="905"/>
      <c r="CH114" s="905"/>
      <c r="CI114" s="905"/>
      <c r="CJ114" s="905"/>
      <c r="CK114" s="956"/>
      <c r="CL114" s="850"/>
      <c r="CM114" s="844" t="s">
        <v>477</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461</v>
      </c>
      <c r="DH114" s="809"/>
      <c r="DI114" s="809"/>
      <c r="DJ114" s="809"/>
      <c r="DK114" s="810"/>
      <c r="DL114" s="811" t="s">
        <v>396</v>
      </c>
      <c r="DM114" s="809"/>
      <c r="DN114" s="809"/>
      <c r="DO114" s="809"/>
      <c r="DP114" s="810"/>
      <c r="DQ114" s="811" t="s">
        <v>402</v>
      </c>
      <c r="DR114" s="809"/>
      <c r="DS114" s="809"/>
      <c r="DT114" s="809"/>
      <c r="DU114" s="810"/>
      <c r="DV114" s="853" t="s">
        <v>182</v>
      </c>
      <c r="DW114" s="854"/>
      <c r="DX114" s="854"/>
      <c r="DY114" s="854"/>
      <c r="DZ114" s="855"/>
    </row>
    <row r="115" spans="1:130" s="233" customFormat="1" ht="26.25" customHeight="1" x14ac:dyDescent="0.2">
      <c r="A115" s="943"/>
      <c r="B115" s="944"/>
      <c r="C115" s="781" t="s">
        <v>478</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139598</v>
      </c>
      <c r="AB115" s="948"/>
      <c r="AC115" s="948"/>
      <c r="AD115" s="948"/>
      <c r="AE115" s="949"/>
      <c r="AF115" s="950">
        <v>123622</v>
      </c>
      <c r="AG115" s="948"/>
      <c r="AH115" s="948"/>
      <c r="AI115" s="948"/>
      <c r="AJ115" s="949"/>
      <c r="AK115" s="950">
        <v>127625</v>
      </c>
      <c r="AL115" s="948"/>
      <c r="AM115" s="948"/>
      <c r="AN115" s="948"/>
      <c r="AO115" s="949"/>
      <c r="AP115" s="951">
        <v>0</v>
      </c>
      <c r="AQ115" s="952"/>
      <c r="AR115" s="952"/>
      <c r="AS115" s="952"/>
      <c r="AT115" s="953"/>
      <c r="AU115" s="961"/>
      <c r="AV115" s="962"/>
      <c r="AW115" s="962"/>
      <c r="AX115" s="962"/>
      <c r="AY115" s="962"/>
      <c r="AZ115" s="844" t="s">
        <v>479</v>
      </c>
      <c r="BA115" s="781"/>
      <c r="BB115" s="781"/>
      <c r="BC115" s="781"/>
      <c r="BD115" s="781"/>
      <c r="BE115" s="781"/>
      <c r="BF115" s="781"/>
      <c r="BG115" s="781"/>
      <c r="BH115" s="781"/>
      <c r="BI115" s="781"/>
      <c r="BJ115" s="781"/>
      <c r="BK115" s="781"/>
      <c r="BL115" s="781"/>
      <c r="BM115" s="781"/>
      <c r="BN115" s="781"/>
      <c r="BO115" s="781"/>
      <c r="BP115" s="782"/>
      <c r="BQ115" s="845">
        <v>17720452</v>
      </c>
      <c r="BR115" s="846"/>
      <c r="BS115" s="846"/>
      <c r="BT115" s="846"/>
      <c r="BU115" s="846"/>
      <c r="BV115" s="846">
        <v>22623168</v>
      </c>
      <c r="BW115" s="846"/>
      <c r="BX115" s="846"/>
      <c r="BY115" s="846"/>
      <c r="BZ115" s="846"/>
      <c r="CA115" s="846">
        <v>25854773</v>
      </c>
      <c r="CB115" s="846"/>
      <c r="CC115" s="846"/>
      <c r="CD115" s="846"/>
      <c r="CE115" s="846"/>
      <c r="CF115" s="904">
        <v>8.5</v>
      </c>
      <c r="CG115" s="905"/>
      <c r="CH115" s="905"/>
      <c r="CI115" s="905"/>
      <c r="CJ115" s="905"/>
      <c r="CK115" s="956"/>
      <c r="CL115" s="850"/>
      <c r="CM115" s="844" t="s">
        <v>480</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460</v>
      </c>
      <c r="DH115" s="809"/>
      <c r="DI115" s="809"/>
      <c r="DJ115" s="809"/>
      <c r="DK115" s="810"/>
      <c r="DL115" s="811" t="s">
        <v>470</v>
      </c>
      <c r="DM115" s="809"/>
      <c r="DN115" s="809"/>
      <c r="DO115" s="809"/>
      <c r="DP115" s="810"/>
      <c r="DQ115" s="811" t="s">
        <v>402</v>
      </c>
      <c r="DR115" s="809"/>
      <c r="DS115" s="809"/>
      <c r="DT115" s="809"/>
      <c r="DU115" s="810"/>
      <c r="DV115" s="853" t="s">
        <v>402</v>
      </c>
      <c r="DW115" s="854"/>
      <c r="DX115" s="854"/>
      <c r="DY115" s="854"/>
      <c r="DZ115" s="855"/>
    </row>
    <row r="116" spans="1:130" s="233" customFormat="1" ht="26.25" customHeight="1" x14ac:dyDescent="0.2">
      <c r="A116" s="945"/>
      <c r="B116" s="946"/>
      <c r="C116" s="868" t="s">
        <v>481</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473</v>
      </c>
      <c r="AB116" s="809"/>
      <c r="AC116" s="809"/>
      <c r="AD116" s="809"/>
      <c r="AE116" s="810"/>
      <c r="AF116" s="811" t="s">
        <v>182</v>
      </c>
      <c r="AG116" s="809"/>
      <c r="AH116" s="809"/>
      <c r="AI116" s="809"/>
      <c r="AJ116" s="810"/>
      <c r="AK116" s="811" t="s">
        <v>402</v>
      </c>
      <c r="AL116" s="809"/>
      <c r="AM116" s="809"/>
      <c r="AN116" s="809"/>
      <c r="AO116" s="810"/>
      <c r="AP116" s="853" t="s">
        <v>469</v>
      </c>
      <c r="AQ116" s="854"/>
      <c r="AR116" s="854"/>
      <c r="AS116" s="854"/>
      <c r="AT116" s="855"/>
      <c r="AU116" s="961"/>
      <c r="AV116" s="962"/>
      <c r="AW116" s="962"/>
      <c r="AX116" s="962"/>
      <c r="AY116" s="962"/>
      <c r="AZ116" s="938" t="s">
        <v>482</v>
      </c>
      <c r="BA116" s="939"/>
      <c r="BB116" s="939"/>
      <c r="BC116" s="939"/>
      <c r="BD116" s="939"/>
      <c r="BE116" s="939"/>
      <c r="BF116" s="939"/>
      <c r="BG116" s="939"/>
      <c r="BH116" s="939"/>
      <c r="BI116" s="939"/>
      <c r="BJ116" s="939"/>
      <c r="BK116" s="939"/>
      <c r="BL116" s="939"/>
      <c r="BM116" s="939"/>
      <c r="BN116" s="939"/>
      <c r="BO116" s="939"/>
      <c r="BP116" s="940"/>
      <c r="BQ116" s="845" t="s">
        <v>460</v>
      </c>
      <c r="BR116" s="846"/>
      <c r="BS116" s="846"/>
      <c r="BT116" s="846"/>
      <c r="BU116" s="846"/>
      <c r="BV116" s="846" t="s">
        <v>460</v>
      </c>
      <c r="BW116" s="846"/>
      <c r="BX116" s="846"/>
      <c r="BY116" s="846"/>
      <c r="BZ116" s="846"/>
      <c r="CA116" s="846" t="s">
        <v>396</v>
      </c>
      <c r="CB116" s="846"/>
      <c r="CC116" s="846"/>
      <c r="CD116" s="846"/>
      <c r="CE116" s="846"/>
      <c r="CF116" s="904" t="s">
        <v>460</v>
      </c>
      <c r="CG116" s="905"/>
      <c r="CH116" s="905"/>
      <c r="CI116" s="905"/>
      <c r="CJ116" s="905"/>
      <c r="CK116" s="956"/>
      <c r="CL116" s="850"/>
      <c r="CM116" s="844" t="s">
        <v>483</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402</v>
      </c>
      <c r="DH116" s="809"/>
      <c r="DI116" s="809"/>
      <c r="DJ116" s="809"/>
      <c r="DK116" s="810"/>
      <c r="DL116" s="811" t="s">
        <v>423</v>
      </c>
      <c r="DM116" s="809"/>
      <c r="DN116" s="809"/>
      <c r="DO116" s="809"/>
      <c r="DP116" s="810"/>
      <c r="DQ116" s="811" t="s">
        <v>423</v>
      </c>
      <c r="DR116" s="809"/>
      <c r="DS116" s="809"/>
      <c r="DT116" s="809"/>
      <c r="DU116" s="810"/>
      <c r="DV116" s="853" t="s">
        <v>469</v>
      </c>
      <c r="DW116" s="854"/>
      <c r="DX116" s="854"/>
      <c r="DY116" s="854"/>
      <c r="DZ116" s="855"/>
    </row>
    <row r="117" spans="1:130" s="233" customFormat="1" ht="26.25" customHeight="1" x14ac:dyDescent="0.2">
      <c r="A117" s="92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484</v>
      </c>
      <c r="Z117" s="926"/>
      <c r="AA117" s="931">
        <v>101305919</v>
      </c>
      <c r="AB117" s="932"/>
      <c r="AC117" s="932"/>
      <c r="AD117" s="932"/>
      <c r="AE117" s="933"/>
      <c r="AF117" s="934">
        <v>95914784</v>
      </c>
      <c r="AG117" s="932"/>
      <c r="AH117" s="932"/>
      <c r="AI117" s="932"/>
      <c r="AJ117" s="933"/>
      <c r="AK117" s="934">
        <v>96453713</v>
      </c>
      <c r="AL117" s="932"/>
      <c r="AM117" s="932"/>
      <c r="AN117" s="932"/>
      <c r="AO117" s="933"/>
      <c r="AP117" s="935"/>
      <c r="AQ117" s="936"/>
      <c r="AR117" s="936"/>
      <c r="AS117" s="936"/>
      <c r="AT117" s="937"/>
      <c r="AU117" s="961"/>
      <c r="AV117" s="962"/>
      <c r="AW117" s="962"/>
      <c r="AX117" s="962"/>
      <c r="AY117" s="962"/>
      <c r="AZ117" s="892" t="s">
        <v>485</v>
      </c>
      <c r="BA117" s="893"/>
      <c r="BB117" s="893"/>
      <c r="BC117" s="893"/>
      <c r="BD117" s="893"/>
      <c r="BE117" s="893"/>
      <c r="BF117" s="893"/>
      <c r="BG117" s="893"/>
      <c r="BH117" s="893"/>
      <c r="BI117" s="893"/>
      <c r="BJ117" s="893"/>
      <c r="BK117" s="893"/>
      <c r="BL117" s="893"/>
      <c r="BM117" s="893"/>
      <c r="BN117" s="893"/>
      <c r="BO117" s="893"/>
      <c r="BP117" s="894"/>
      <c r="BQ117" s="845" t="s">
        <v>469</v>
      </c>
      <c r="BR117" s="846"/>
      <c r="BS117" s="846"/>
      <c r="BT117" s="846"/>
      <c r="BU117" s="846"/>
      <c r="BV117" s="846" t="s">
        <v>182</v>
      </c>
      <c r="BW117" s="846"/>
      <c r="BX117" s="846"/>
      <c r="BY117" s="846"/>
      <c r="BZ117" s="846"/>
      <c r="CA117" s="846" t="s">
        <v>473</v>
      </c>
      <c r="CB117" s="846"/>
      <c r="CC117" s="846"/>
      <c r="CD117" s="846"/>
      <c r="CE117" s="846"/>
      <c r="CF117" s="904" t="s">
        <v>461</v>
      </c>
      <c r="CG117" s="905"/>
      <c r="CH117" s="905"/>
      <c r="CI117" s="905"/>
      <c r="CJ117" s="905"/>
      <c r="CK117" s="956"/>
      <c r="CL117" s="850"/>
      <c r="CM117" s="844" t="s">
        <v>486</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473</v>
      </c>
      <c r="DH117" s="809"/>
      <c r="DI117" s="809"/>
      <c r="DJ117" s="809"/>
      <c r="DK117" s="810"/>
      <c r="DL117" s="811" t="s">
        <v>487</v>
      </c>
      <c r="DM117" s="809"/>
      <c r="DN117" s="809"/>
      <c r="DO117" s="809"/>
      <c r="DP117" s="810"/>
      <c r="DQ117" s="811" t="s">
        <v>460</v>
      </c>
      <c r="DR117" s="809"/>
      <c r="DS117" s="809"/>
      <c r="DT117" s="809"/>
      <c r="DU117" s="810"/>
      <c r="DV117" s="853" t="s">
        <v>423</v>
      </c>
      <c r="DW117" s="854"/>
      <c r="DX117" s="854"/>
      <c r="DY117" s="854"/>
      <c r="DZ117" s="855"/>
    </row>
    <row r="118" spans="1:130" s="233" customFormat="1" ht="26.25" customHeight="1" x14ac:dyDescent="0.2">
      <c r="A118" s="924" t="s">
        <v>454</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451</v>
      </c>
      <c r="AB118" s="925"/>
      <c r="AC118" s="925"/>
      <c r="AD118" s="925"/>
      <c r="AE118" s="926"/>
      <c r="AF118" s="927" t="s">
        <v>452</v>
      </c>
      <c r="AG118" s="925"/>
      <c r="AH118" s="925"/>
      <c r="AI118" s="925"/>
      <c r="AJ118" s="926"/>
      <c r="AK118" s="927" t="s">
        <v>309</v>
      </c>
      <c r="AL118" s="925"/>
      <c r="AM118" s="925"/>
      <c r="AN118" s="925"/>
      <c r="AO118" s="926"/>
      <c r="AP118" s="928" t="s">
        <v>453</v>
      </c>
      <c r="AQ118" s="929"/>
      <c r="AR118" s="929"/>
      <c r="AS118" s="929"/>
      <c r="AT118" s="930"/>
      <c r="AU118" s="961"/>
      <c r="AV118" s="962"/>
      <c r="AW118" s="962"/>
      <c r="AX118" s="962"/>
      <c r="AY118" s="962"/>
      <c r="AZ118" s="867" t="s">
        <v>488</v>
      </c>
      <c r="BA118" s="868"/>
      <c r="BB118" s="868"/>
      <c r="BC118" s="868"/>
      <c r="BD118" s="868"/>
      <c r="BE118" s="868"/>
      <c r="BF118" s="868"/>
      <c r="BG118" s="868"/>
      <c r="BH118" s="868"/>
      <c r="BI118" s="868"/>
      <c r="BJ118" s="868"/>
      <c r="BK118" s="868"/>
      <c r="BL118" s="868"/>
      <c r="BM118" s="868"/>
      <c r="BN118" s="868"/>
      <c r="BO118" s="868"/>
      <c r="BP118" s="869"/>
      <c r="BQ118" s="908" t="s">
        <v>182</v>
      </c>
      <c r="BR118" s="874"/>
      <c r="BS118" s="874"/>
      <c r="BT118" s="874"/>
      <c r="BU118" s="874"/>
      <c r="BV118" s="874" t="s">
        <v>402</v>
      </c>
      <c r="BW118" s="874"/>
      <c r="BX118" s="874"/>
      <c r="BY118" s="874"/>
      <c r="BZ118" s="874"/>
      <c r="CA118" s="874" t="s">
        <v>459</v>
      </c>
      <c r="CB118" s="874"/>
      <c r="CC118" s="874"/>
      <c r="CD118" s="874"/>
      <c r="CE118" s="874"/>
      <c r="CF118" s="904" t="s">
        <v>402</v>
      </c>
      <c r="CG118" s="905"/>
      <c r="CH118" s="905"/>
      <c r="CI118" s="905"/>
      <c r="CJ118" s="905"/>
      <c r="CK118" s="956"/>
      <c r="CL118" s="850"/>
      <c r="CM118" s="844" t="s">
        <v>489</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473</v>
      </c>
      <c r="DH118" s="809"/>
      <c r="DI118" s="809"/>
      <c r="DJ118" s="809"/>
      <c r="DK118" s="810"/>
      <c r="DL118" s="811" t="s">
        <v>182</v>
      </c>
      <c r="DM118" s="809"/>
      <c r="DN118" s="809"/>
      <c r="DO118" s="809"/>
      <c r="DP118" s="810"/>
      <c r="DQ118" s="811" t="s">
        <v>459</v>
      </c>
      <c r="DR118" s="809"/>
      <c r="DS118" s="809"/>
      <c r="DT118" s="809"/>
      <c r="DU118" s="810"/>
      <c r="DV118" s="853" t="s">
        <v>423</v>
      </c>
      <c r="DW118" s="854"/>
      <c r="DX118" s="854"/>
      <c r="DY118" s="854"/>
      <c r="DZ118" s="855"/>
    </row>
    <row r="119" spans="1:130" s="233" customFormat="1" ht="26.25" customHeight="1" x14ac:dyDescent="0.2">
      <c r="A119" s="847" t="s">
        <v>457</v>
      </c>
      <c r="B119" s="848"/>
      <c r="C119" s="889" t="s">
        <v>458</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182</v>
      </c>
      <c r="AB119" s="918"/>
      <c r="AC119" s="918"/>
      <c r="AD119" s="918"/>
      <c r="AE119" s="919"/>
      <c r="AF119" s="920" t="s">
        <v>182</v>
      </c>
      <c r="AG119" s="918"/>
      <c r="AH119" s="918"/>
      <c r="AI119" s="918"/>
      <c r="AJ119" s="919"/>
      <c r="AK119" s="920" t="s">
        <v>182</v>
      </c>
      <c r="AL119" s="918"/>
      <c r="AM119" s="918"/>
      <c r="AN119" s="918"/>
      <c r="AO119" s="919"/>
      <c r="AP119" s="921" t="s">
        <v>460</v>
      </c>
      <c r="AQ119" s="922"/>
      <c r="AR119" s="922"/>
      <c r="AS119" s="922"/>
      <c r="AT119" s="923"/>
      <c r="AU119" s="963"/>
      <c r="AV119" s="964"/>
      <c r="AW119" s="964"/>
      <c r="AX119" s="964"/>
      <c r="AY119" s="964"/>
      <c r="AZ119" s="254" t="s">
        <v>187</v>
      </c>
      <c r="BA119" s="254"/>
      <c r="BB119" s="254"/>
      <c r="BC119" s="254"/>
      <c r="BD119" s="254"/>
      <c r="BE119" s="254"/>
      <c r="BF119" s="254"/>
      <c r="BG119" s="254"/>
      <c r="BH119" s="254"/>
      <c r="BI119" s="254"/>
      <c r="BJ119" s="254"/>
      <c r="BK119" s="254"/>
      <c r="BL119" s="254"/>
      <c r="BM119" s="254"/>
      <c r="BN119" s="254"/>
      <c r="BO119" s="906" t="s">
        <v>490</v>
      </c>
      <c r="BP119" s="907"/>
      <c r="BQ119" s="908">
        <v>1489200447</v>
      </c>
      <c r="BR119" s="874"/>
      <c r="BS119" s="874"/>
      <c r="BT119" s="874"/>
      <c r="BU119" s="874"/>
      <c r="BV119" s="874">
        <v>1504623785</v>
      </c>
      <c r="BW119" s="874"/>
      <c r="BX119" s="874"/>
      <c r="BY119" s="874"/>
      <c r="BZ119" s="874"/>
      <c r="CA119" s="874">
        <v>1510697232</v>
      </c>
      <c r="CB119" s="874"/>
      <c r="CC119" s="874"/>
      <c r="CD119" s="874"/>
      <c r="CE119" s="874"/>
      <c r="CF119" s="777"/>
      <c r="CG119" s="778"/>
      <c r="CH119" s="778"/>
      <c r="CI119" s="778"/>
      <c r="CJ119" s="863"/>
      <c r="CK119" s="957"/>
      <c r="CL119" s="852"/>
      <c r="CM119" s="867" t="s">
        <v>491</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384145</v>
      </c>
      <c r="DH119" s="793"/>
      <c r="DI119" s="793"/>
      <c r="DJ119" s="793"/>
      <c r="DK119" s="794"/>
      <c r="DL119" s="795">
        <v>389542</v>
      </c>
      <c r="DM119" s="793"/>
      <c r="DN119" s="793"/>
      <c r="DO119" s="793"/>
      <c r="DP119" s="794"/>
      <c r="DQ119" s="795">
        <v>386716</v>
      </c>
      <c r="DR119" s="793"/>
      <c r="DS119" s="793"/>
      <c r="DT119" s="793"/>
      <c r="DU119" s="794"/>
      <c r="DV119" s="877">
        <v>0.1</v>
      </c>
      <c r="DW119" s="878"/>
      <c r="DX119" s="878"/>
      <c r="DY119" s="878"/>
      <c r="DZ119" s="879"/>
    </row>
    <row r="120" spans="1:130" s="233" customFormat="1" ht="26.25" customHeight="1" x14ac:dyDescent="0.2">
      <c r="A120" s="849"/>
      <c r="B120" s="850"/>
      <c r="C120" s="844" t="s">
        <v>464</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469</v>
      </c>
      <c r="AB120" s="809"/>
      <c r="AC120" s="809"/>
      <c r="AD120" s="809"/>
      <c r="AE120" s="810"/>
      <c r="AF120" s="811" t="s">
        <v>402</v>
      </c>
      <c r="AG120" s="809"/>
      <c r="AH120" s="809"/>
      <c r="AI120" s="809"/>
      <c r="AJ120" s="810"/>
      <c r="AK120" s="811" t="s">
        <v>423</v>
      </c>
      <c r="AL120" s="809"/>
      <c r="AM120" s="809"/>
      <c r="AN120" s="809"/>
      <c r="AO120" s="810"/>
      <c r="AP120" s="853" t="s">
        <v>423</v>
      </c>
      <c r="AQ120" s="854"/>
      <c r="AR120" s="854"/>
      <c r="AS120" s="854"/>
      <c r="AT120" s="855"/>
      <c r="AU120" s="909" t="s">
        <v>492</v>
      </c>
      <c r="AV120" s="910"/>
      <c r="AW120" s="910"/>
      <c r="AX120" s="910"/>
      <c r="AY120" s="911"/>
      <c r="AZ120" s="889" t="s">
        <v>493</v>
      </c>
      <c r="BA120" s="837"/>
      <c r="BB120" s="837"/>
      <c r="BC120" s="837"/>
      <c r="BD120" s="837"/>
      <c r="BE120" s="837"/>
      <c r="BF120" s="837"/>
      <c r="BG120" s="837"/>
      <c r="BH120" s="837"/>
      <c r="BI120" s="837"/>
      <c r="BJ120" s="837"/>
      <c r="BK120" s="837"/>
      <c r="BL120" s="837"/>
      <c r="BM120" s="837"/>
      <c r="BN120" s="837"/>
      <c r="BO120" s="837"/>
      <c r="BP120" s="838"/>
      <c r="BQ120" s="890">
        <v>88806417</v>
      </c>
      <c r="BR120" s="871"/>
      <c r="BS120" s="871"/>
      <c r="BT120" s="871"/>
      <c r="BU120" s="871"/>
      <c r="BV120" s="871">
        <v>97606208</v>
      </c>
      <c r="BW120" s="871"/>
      <c r="BX120" s="871"/>
      <c r="BY120" s="871"/>
      <c r="BZ120" s="871"/>
      <c r="CA120" s="871">
        <v>105495678</v>
      </c>
      <c r="CB120" s="871"/>
      <c r="CC120" s="871"/>
      <c r="CD120" s="871"/>
      <c r="CE120" s="871"/>
      <c r="CF120" s="895">
        <v>34.5</v>
      </c>
      <c r="CG120" s="896"/>
      <c r="CH120" s="896"/>
      <c r="CI120" s="896"/>
      <c r="CJ120" s="896"/>
      <c r="CK120" s="897" t="s">
        <v>494</v>
      </c>
      <c r="CL120" s="881"/>
      <c r="CM120" s="881"/>
      <c r="CN120" s="881"/>
      <c r="CO120" s="882"/>
      <c r="CP120" s="901" t="s">
        <v>495</v>
      </c>
      <c r="CQ120" s="902"/>
      <c r="CR120" s="902"/>
      <c r="CS120" s="902"/>
      <c r="CT120" s="902"/>
      <c r="CU120" s="902"/>
      <c r="CV120" s="902"/>
      <c r="CW120" s="902"/>
      <c r="CX120" s="902"/>
      <c r="CY120" s="902"/>
      <c r="CZ120" s="902"/>
      <c r="DA120" s="902"/>
      <c r="DB120" s="902"/>
      <c r="DC120" s="902"/>
      <c r="DD120" s="902"/>
      <c r="DE120" s="902"/>
      <c r="DF120" s="903"/>
      <c r="DG120" s="890">
        <v>229084385</v>
      </c>
      <c r="DH120" s="871"/>
      <c r="DI120" s="871"/>
      <c r="DJ120" s="871"/>
      <c r="DK120" s="871"/>
      <c r="DL120" s="871">
        <v>211210511</v>
      </c>
      <c r="DM120" s="871"/>
      <c r="DN120" s="871"/>
      <c r="DO120" s="871"/>
      <c r="DP120" s="871"/>
      <c r="DQ120" s="871">
        <v>200572909</v>
      </c>
      <c r="DR120" s="871"/>
      <c r="DS120" s="871"/>
      <c r="DT120" s="871"/>
      <c r="DU120" s="871"/>
      <c r="DV120" s="872">
        <v>65.599999999999994</v>
      </c>
      <c r="DW120" s="872"/>
      <c r="DX120" s="872"/>
      <c r="DY120" s="872"/>
      <c r="DZ120" s="873"/>
    </row>
    <row r="121" spans="1:130" s="233" customFormat="1" ht="26.25" customHeight="1" x14ac:dyDescent="0.2">
      <c r="A121" s="849"/>
      <c r="B121" s="850"/>
      <c r="C121" s="892" t="s">
        <v>496</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402</v>
      </c>
      <c r="AB121" s="809"/>
      <c r="AC121" s="809"/>
      <c r="AD121" s="809"/>
      <c r="AE121" s="810"/>
      <c r="AF121" s="811" t="s">
        <v>459</v>
      </c>
      <c r="AG121" s="809"/>
      <c r="AH121" s="809"/>
      <c r="AI121" s="809"/>
      <c r="AJ121" s="810"/>
      <c r="AK121" s="811" t="s">
        <v>459</v>
      </c>
      <c r="AL121" s="809"/>
      <c r="AM121" s="809"/>
      <c r="AN121" s="809"/>
      <c r="AO121" s="810"/>
      <c r="AP121" s="853" t="s">
        <v>470</v>
      </c>
      <c r="AQ121" s="854"/>
      <c r="AR121" s="854"/>
      <c r="AS121" s="854"/>
      <c r="AT121" s="855"/>
      <c r="AU121" s="912"/>
      <c r="AV121" s="913"/>
      <c r="AW121" s="913"/>
      <c r="AX121" s="913"/>
      <c r="AY121" s="914"/>
      <c r="AZ121" s="844" t="s">
        <v>497</v>
      </c>
      <c r="BA121" s="781"/>
      <c r="BB121" s="781"/>
      <c r="BC121" s="781"/>
      <c r="BD121" s="781"/>
      <c r="BE121" s="781"/>
      <c r="BF121" s="781"/>
      <c r="BG121" s="781"/>
      <c r="BH121" s="781"/>
      <c r="BI121" s="781"/>
      <c r="BJ121" s="781"/>
      <c r="BK121" s="781"/>
      <c r="BL121" s="781"/>
      <c r="BM121" s="781"/>
      <c r="BN121" s="781"/>
      <c r="BO121" s="781"/>
      <c r="BP121" s="782"/>
      <c r="BQ121" s="845">
        <v>182780252</v>
      </c>
      <c r="BR121" s="846"/>
      <c r="BS121" s="846"/>
      <c r="BT121" s="846"/>
      <c r="BU121" s="846"/>
      <c r="BV121" s="846">
        <v>187932764</v>
      </c>
      <c r="BW121" s="846"/>
      <c r="BX121" s="846"/>
      <c r="BY121" s="846"/>
      <c r="BZ121" s="846"/>
      <c r="CA121" s="846">
        <v>191873819</v>
      </c>
      <c r="CB121" s="846"/>
      <c r="CC121" s="846"/>
      <c r="CD121" s="846"/>
      <c r="CE121" s="846"/>
      <c r="CF121" s="904">
        <v>62.8</v>
      </c>
      <c r="CG121" s="905"/>
      <c r="CH121" s="905"/>
      <c r="CI121" s="905"/>
      <c r="CJ121" s="905"/>
      <c r="CK121" s="898"/>
      <c r="CL121" s="884"/>
      <c r="CM121" s="884"/>
      <c r="CN121" s="884"/>
      <c r="CO121" s="885"/>
      <c r="CP121" s="864" t="s">
        <v>498</v>
      </c>
      <c r="CQ121" s="865"/>
      <c r="CR121" s="865"/>
      <c r="CS121" s="865"/>
      <c r="CT121" s="865"/>
      <c r="CU121" s="865"/>
      <c r="CV121" s="865"/>
      <c r="CW121" s="865"/>
      <c r="CX121" s="865"/>
      <c r="CY121" s="865"/>
      <c r="CZ121" s="865"/>
      <c r="DA121" s="865"/>
      <c r="DB121" s="865"/>
      <c r="DC121" s="865"/>
      <c r="DD121" s="865"/>
      <c r="DE121" s="865"/>
      <c r="DF121" s="866"/>
      <c r="DG121" s="845">
        <v>2905935</v>
      </c>
      <c r="DH121" s="846"/>
      <c r="DI121" s="846"/>
      <c r="DJ121" s="846"/>
      <c r="DK121" s="846"/>
      <c r="DL121" s="846">
        <v>2446382</v>
      </c>
      <c r="DM121" s="846"/>
      <c r="DN121" s="846"/>
      <c r="DO121" s="846"/>
      <c r="DP121" s="846"/>
      <c r="DQ121" s="846">
        <v>2064467</v>
      </c>
      <c r="DR121" s="846"/>
      <c r="DS121" s="846"/>
      <c r="DT121" s="846"/>
      <c r="DU121" s="846"/>
      <c r="DV121" s="823">
        <v>0.7</v>
      </c>
      <c r="DW121" s="823"/>
      <c r="DX121" s="823"/>
      <c r="DY121" s="823"/>
      <c r="DZ121" s="824"/>
    </row>
    <row r="122" spans="1:130" s="233" customFormat="1" ht="26.25" customHeight="1" x14ac:dyDescent="0.2">
      <c r="A122" s="849"/>
      <c r="B122" s="850"/>
      <c r="C122" s="844" t="s">
        <v>477</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396</v>
      </c>
      <c r="AB122" s="809"/>
      <c r="AC122" s="809"/>
      <c r="AD122" s="809"/>
      <c r="AE122" s="810"/>
      <c r="AF122" s="811" t="s">
        <v>473</v>
      </c>
      <c r="AG122" s="809"/>
      <c r="AH122" s="809"/>
      <c r="AI122" s="809"/>
      <c r="AJ122" s="810"/>
      <c r="AK122" s="811" t="s">
        <v>461</v>
      </c>
      <c r="AL122" s="809"/>
      <c r="AM122" s="809"/>
      <c r="AN122" s="809"/>
      <c r="AO122" s="810"/>
      <c r="AP122" s="853" t="s">
        <v>499</v>
      </c>
      <c r="AQ122" s="854"/>
      <c r="AR122" s="854"/>
      <c r="AS122" s="854"/>
      <c r="AT122" s="855"/>
      <c r="AU122" s="912"/>
      <c r="AV122" s="913"/>
      <c r="AW122" s="913"/>
      <c r="AX122" s="913"/>
      <c r="AY122" s="914"/>
      <c r="AZ122" s="867" t="s">
        <v>500</v>
      </c>
      <c r="BA122" s="868"/>
      <c r="BB122" s="868"/>
      <c r="BC122" s="868"/>
      <c r="BD122" s="868"/>
      <c r="BE122" s="868"/>
      <c r="BF122" s="868"/>
      <c r="BG122" s="868"/>
      <c r="BH122" s="868"/>
      <c r="BI122" s="868"/>
      <c r="BJ122" s="868"/>
      <c r="BK122" s="868"/>
      <c r="BL122" s="868"/>
      <c r="BM122" s="868"/>
      <c r="BN122" s="868"/>
      <c r="BO122" s="868"/>
      <c r="BP122" s="869"/>
      <c r="BQ122" s="908">
        <v>702184845</v>
      </c>
      <c r="BR122" s="874"/>
      <c r="BS122" s="874"/>
      <c r="BT122" s="874"/>
      <c r="BU122" s="874"/>
      <c r="BV122" s="874">
        <v>714030311</v>
      </c>
      <c r="BW122" s="874"/>
      <c r="BX122" s="874"/>
      <c r="BY122" s="874"/>
      <c r="BZ122" s="874"/>
      <c r="CA122" s="874">
        <v>727647927</v>
      </c>
      <c r="CB122" s="874"/>
      <c r="CC122" s="874"/>
      <c r="CD122" s="874"/>
      <c r="CE122" s="874"/>
      <c r="CF122" s="875">
        <v>238.1</v>
      </c>
      <c r="CG122" s="876"/>
      <c r="CH122" s="876"/>
      <c r="CI122" s="876"/>
      <c r="CJ122" s="876"/>
      <c r="CK122" s="898"/>
      <c r="CL122" s="884"/>
      <c r="CM122" s="884"/>
      <c r="CN122" s="884"/>
      <c r="CO122" s="885"/>
      <c r="CP122" s="864" t="s">
        <v>501</v>
      </c>
      <c r="CQ122" s="865"/>
      <c r="CR122" s="865"/>
      <c r="CS122" s="865"/>
      <c r="CT122" s="865"/>
      <c r="CU122" s="865"/>
      <c r="CV122" s="865"/>
      <c r="CW122" s="865"/>
      <c r="CX122" s="865"/>
      <c r="CY122" s="865"/>
      <c r="CZ122" s="865"/>
      <c r="DA122" s="865"/>
      <c r="DB122" s="865"/>
      <c r="DC122" s="865"/>
      <c r="DD122" s="865"/>
      <c r="DE122" s="865"/>
      <c r="DF122" s="866"/>
      <c r="DG122" s="845">
        <v>1344263</v>
      </c>
      <c r="DH122" s="846"/>
      <c r="DI122" s="846"/>
      <c r="DJ122" s="846"/>
      <c r="DK122" s="846"/>
      <c r="DL122" s="846">
        <v>1245943</v>
      </c>
      <c r="DM122" s="846"/>
      <c r="DN122" s="846"/>
      <c r="DO122" s="846"/>
      <c r="DP122" s="846"/>
      <c r="DQ122" s="846">
        <v>1001165</v>
      </c>
      <c r="DR122" s="846"/>
      <c r="DS122" s="846"/>
      <c r="DT122" s="846"/>
      <c r="DU122" s="846"/>
      <c r="DV122" s="823">
        <v>0.3</v>
      </c>
      <c r="DW122" s="823"/>
      <c r="DX122" s="823"/>
      <c r="DY122" s="823"/>
      <c r="DZ122" s="824"/>
    </row>
    <row r="123" spans="1:130" s="233" customFormat="1" ht="26.25" customHeight="1" x14ac:dyDescent="0.2">
      <c r="A123" s="849"/>
      <c r="B123" s="850"/>
      <c r="C123" s="844" t="s">
        <v>483</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402</v>
      </c>
      <c r="AB123" s="809"/>
      <c r="AC123" s="809"/>
      <c r="AD123" s="809"/>
      <c r="AE123" s="810"/>
      <c r="AF123" s="811" t="s">
        <v>402</v>
      </c>
      <c r="AG123" s="809"/>
      <c r="AH123" s="809"/>
      <c r="AI123" s="809"/>
      <c r="AJ123" s="810"/>
      <c r="AK123" s="811" t="s">
        <v>461</v>
      </c>
      <c r="AL123" s="809"/>
      <c r="AM123" s="809"/>
      <c r="AN123" s="809"/>
      <c r="AO123" s="810"/>
      <c r="AP123" s="853" t="s">
        <v>182</v>
      </c>
      <c r="AQ123" s="854"/>
      <c r="AR123" s="854"/>
      <c r="AS123" s="854"/>
      <c r="AT123" s="855"/>
      <c r="AU123" s="915"/>
      <c r="AV123" s="916"/>
      <c r="AW123" s="916"/>
      <c r="AX123" s="916"/>
      <c r="AY123" s="916"/>
      <c r="AZ123" s="254" t="s">
        <v>187</v>
      </c>
      <c r="BA123" s="254"/>
      <c r="BB123" s="254"/>
      <c r="BC123" s="254"/>
      <c r="BD123" s="254"/>
      <c r="BE123" s="254"/>
      <c r="BF123" s="254"/>
      <c r="BG123" s="254"/>
      <c r="BH123" s="254"/>
      <c r="BI123" s="254"/>
      <c r="BJ123" s="254"/>
      <c r="BK123" s="254"/>
      <c r="BL123" s="254"/>
      <c r="BM123" s="254"/>
      <c r="BN123" s="254"/>
      <c r="BO123" s="906" t="s">
        <v>502</v>
      </c>
      <c r="BP123" s="907"/>
      <c r="BQ123" s="861">
        <v>973771514</v>
      </c>
      <c r="BR123" s="862"/>
      <c r="BS123" s="862"/>
      <c r="BT123" s="862"/>
      <c r="BU123" s="862"/>
      <c r="BV123" s="862">
        <v>999569283</v>
      </c>
      <c r="BW123" s="862"/>
      <c r="BX123" s="862"/>
      <c r="BY123" s="862"/>
      <c r="BZ123" s="862"/>
      <c r="CA123" s="862">
        <v>1025017424</v>
      </c>
      <c r="CB123" s="862"/>
      <c r="CC123" s="862"/>
      <c r="CD123" s="862"/>
      <c r="CE123" s="862"/>
      <c r="CF123" s="777"/>
      <c r="CG123" s="778"/>
      <c r="CH123" s="778"/>
      <c r="CI123" s="778"/>
      <c r="CJ123" s="863"/>
      <c r="CK123" s="898"/>
      <c r="CL123" s="884"/>
      <c r="CM123" s="884"/>
      <c r="CN123" s="884"/>
      <c r="CO123" s="885"/>
      <c r="CP123" s="864" t="s">
        <v>503</v>
      </c>
      <c r="CQ123" s="865"/>
      <c r="CR123" s="865"/>
      <c r="CS123" s="865"/>
      <c r="CT123" s="865"/>
      <c r="CU123" s="865"/>
      <c r="CV123" s="865"/>
      <c r="CW123" s="865"/>
      <c r="CX123" s="865"/>
      <c r="CY123" s="865"/>
      <c r="CZ123" s="865"/>
      <c r="DA123" s="865"/>
      <c r="DB123" s="865"/>
      <c r="DC123" s="865"/>
      <c r="DD123" s="865"/>
      <c r="DE123" s="865"/>
      <c r="DF123" s="866"/>
      <c r="DG123" s="808">
        <v>452320</v>
      </c>
      <c r="DH123" s="809"/>
      <c r="DI123" s="809"/>
      <c r="DJ123" s="809"/>
      <c r="DK123" s="810"/>
      <c r="DL123" s="811">
        <v>584445</v>
      </c>
      <c r="DM123" s="809"/>
      <c r="DN123" s="809"/>
      <c r="DO123" s="809"/>
      <c r="DP123" s="810"/>
      <c r="DQ123" s="811">
        <v>727235</v>
      </c>
      <c r="DR123" s="809"/>
      <c r="DS123" s="809"/>
      <c r="DT123" s="809"/>
      <c r="DU123" s="810"/>
      <c r="DV123" s="853">
        <v>0.2</v>
      </c>
      <c r="DW123" s="854"/>
      <c r="DX123" s="854"/>
      <c r="DY123" s="854"/>
      <c r="DZ123" s="855"/>
    </row>
    <row r="124" spans="1:130" s="233" customFormat="1" ht="26.25" customHeight="1" thickBot="1" x14ac:dyDescent="0.25">
      <c r="A124" s="849"/>
      <c r="B124" s="850"/>
      <c r="C124" s="844" t="s">
        <v>486</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470</v>
      </c>
      <c r="AB124" s="809"/>
      <c r="AC124" s="809"/>
      <c r="AD124" s="809"/>
      <c r="AE124" s="810"/>
      <c r="AF124" s="811" t="s">
        <v>423</v>
      </c>
      <c r="AG124" s="809"/>
      <c r="AH124" s="809"/>
      <c r="AI124" s="809"/>
      <c r="AJ124" s="810"/>
      <c r="AK124" s="811" t="s">
        <v>402</v>
      </c>
      <c r="AL124" s="809"/>
      <c r="AM124" s="809"/>
      <c r="AN124" s="809"/>
      <c r="AO124" s="810"/>
      <c r="AP124" s="853" t="s">
        <v>469</v>
      </c>
      <c r="AQ124" s="854"/>
      <c r="AR124" s="854"/>
      <c r="AS124" s="854"/>
      <c r="AT124" s="855"/>
      <c r="AU124" s="856" t="s">
        <v>504</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183.7</v>
      </c>
      <c r="BR124" s="860"/>
      <c r="BS124" s="860"/>
      <c r="BT124" s="860"/>
      <c r="BU124" s="860"/>
      <c r="BV124" s="860">
        <v>174.7</v>
      </c>
      <c r="BW124" s="860"/>
      <c r="BX124" s="860"/>
      <c r="BY124" s="860"/>
      <c r="BZ124" s="860"/>
      <c r="CA124" s="860">
        <v>158.9</v>
      </c>
      <c r="CB124" s="860"/>
      <c r="CC124" s="860"/>
      <c r="CD124" s="860"/>
      <c r="CE124" s="860"/>
      <c r="CF124" s="755"/>
      <c r="CG124" s="756"/>
      <c r="CH124" s="756"/>
      <c r="CI124" s="756"/>
      <c r="CJ124" s="891"/>
      <c r="CK124" s="899"/>
      <c r="CL124" s="899"/>
      <c r="CM124" s="899"/>
      <c r="CN124" s="899"/>
      <c r="CO124" s="900"/>
      <c r="CP124" s="864" t="s">
        <v>505</v>
      </c>
      <c r="CQ124" s="865"/>
      <c r="CR124" s="865"/>
      <c r="CS124" s="865"/>
      <c r="CT124" s="865"/>
      <c r="CU124" s="865"/>
      <c r="CV124" s="865"/>
      <c r="CW124" s="865"/>
      <c r="CX124" s="865"/>
      <c r="CY124" s="865"/>
      <c r="CZ124" s="865"/>
      <c r="DA124" s="865"/>
      <c r="DB124" s="865"/>
      <c r="DC124" s="865"/>
      <c r="DD124" s="865"/>
      <c r="DE124" s="865"/>
      <c r="DF124" s="866"/>
      <c r="DG124" s="792">
        <v>833591</v>
      </c>
      <c r="DH124" s="793"/>
      <c r="DI124" s="793"/>
      <c r="DJ124" s="793"/>
      <c r="DK124" s="794"/>
      <c r="DL124" s="795">
        <v>762109</v>
      </c>
      <c r="DM124" s="793"/>
      <c r="DN124" s="793"/>
      <c r="DO124" s="793"/>
      <c r="DP124" s="794"/>
      <c r="DQ124" s="795">
        <v>694433</v>
      </c>
      <c r="DR124" s="793"/>
      <c r="DS124" s="793"/>
      <c r="DT124" s="793"/>
      <c r="DU124" s="794"/>
      <c r="DV124" s="877">
        <v>0.2</v>
      </c>
      <c r="DW124" s="878"/>
      <c r="DX124" s="878"/>
      <c r="DY124" s="878"/>
      <c r="DZ124" s="879"/>
    </row>
    <row r="125" spans="1:130" s="233" customFormat="1" ht="26.25" customHeight="1" x14ac:dyDescent="0.2">
      <c r="A125" s="849"/>
      <c r="B125" s="850"/>
      <c r="C125" s="844" t="s">
        <v>489</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473</v>
      </c>
      <c r="AB125" s="809"/>
      <c r="AC125" s="809"/>
      <c r="AD125" s="809"/>
      <c r="AE125" s="810"/>
      <c r="AF125" s="811" t="s">
        <v>473</v>
      </c>
      <c r="AG125" s="809"/>
      <c r="AH125" s="809"/>
      <c r="AI125" s="809"/>
      <c r="AJ125" s="810"/>
      <c r="AK125" s="811" t="s">
        <v>182</v>
      </c>
      <c r="AL125" s="809"/>
      <c r="AM125" s="809"/>
      <c r="AN125" s="809"/>
      <c r="AO125" s="810"/>
      <c r="AP125" s="853" t="s">
        <v>473</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506</v>
      </c>
      <c r="CL125" s="881"/>
      <c r="CM125" s="881"/>
      <c r="CN125" s="881"/>
      <c r="CO125" s="882"/>
      <c r="CP125" s="889" t="s">
        <v>507</v>
      </c>
      <c r="CQ125" s="837"/>
      <c r="CR125" s="837"/>
      <c r="CS125" s="837"/>
      <c r="CT125" s="837"/>
      <c r="CU125" s="837"/>
      <c r="CV125" s="837"/>
      <c r="CW125" s="837"/>
      <c r="CX125" s="837"/>
      <c r="CY125" s="837"/>
      <c r="CZ125" s="837"/>
      <c r="DA125" s="837"/>
      <c r="DB125" s="837"/>
      <c r="DC125" s="837"/>
      <c r="DD125" s="837"/>
      <c r="DE125" s="837"/>
      <c r="DF125" s="838"/>
      <c r="DG125" s="890" t="s">
        <v>469</v>
      </c>
      <c r="DH125" s="871"/>
      <c r="DI125" s="871"/>
      <c r="DJ125" s="871"/>
      <c r="DK125" s="871"/>
      <c r="DL125" s="871">
        <v>1918432</v>
      </c>
      <c r="DM125" s="871"/>
      <c r="DN125" s="871"/>
      <c r="DO125" s="871"/>
      <c r="DP125" s="871"/>
      <c r="DQ125" s="871">
        <v>9150731</v>
      </c>
      <c r="DR125" s="871"/>
      <c r="DS125" s="871"/>
      <c r="DT125" s="871"/>
      <c r="DU125" s="871"/>
      <c r="DV125" s="872">
        <v>3</v>
      </c>
      <c r="DW125" s="872"/>
      <c r="DX125" s="872"/>
      <c r="DY125" s="872"/>
      <c r="DZ125" s="873"/>
    </row>
    <row r="126" spans="1:130" s="233" customFormat="1" ht="26.25" customHeight="1" thickBot="1" x14ac:dyDescent="0.25">
      <c r="A126" s="849"/>
      <c r="B126" s="850"/>
      <c r="C126" s="844" t="s">
        <v>491</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139586</v>
      </c>
      <c r="AB126" s="809"/>
      <c r="AC126" s="809"/>
      <c r="AD126" s="809"/>
      <c r="AE126" s="810"/>
      <c r="AF126" s="811">
        <v>123620</v>
      </c>
      <c r="AG126" s="809"/>
      <c r="AH126" s="809"/>
      <c r="AI126" s="809"/>
      <c r="AJ126" s="810"/>
      <c r="AK126" s="811">
        <v>127625</v>
      </c>
      <c r="AL126" s="809"/>
      <c r="AM126" s="809"/>
      <c r="AN126" s="809"/>
      <c r="AO126" s="810"/>
      <c r="AP126" s="853">
        <v>0</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508</v>
      </c>
      <c r="CQ126" s="781"/>
      <c r="CR126" s="781"/>
      <c r="CS126" s="781"/>
      <c r="CT126" s="781"/>
      <c r="CU126" s="781"/>
      <c r="CV126" s="781"/>
      <c r="CW126" s="781"/>
      <c r="CX126" s="781"/>
      <c r="CY126" s="781"/>
      <c r="CZ126" s="781"/>
      <c r="DA126" s="781"/>
      <c r="DB126" s="781"/>
      <c r="DC126" s="781"/>
      <c r="DD126" s="781"/>
      <c r="DE126" s="781"/>
      <c r="DF126" s="782"/>
      <c r="DG126" s="845" t="s">
        <v>499</v>
      </c>
      <c r="DH126" s="846"/>
      <c r="DI126" s="846"/>
      <c r="DJ126" s="846"/>
      <c r="DK126" s="846"/>
      <c r="DL126" s="846" t="s">
        <v>182</v>
      </c>
      <c r="DM126" s="846"/>
      <c r="DN126" s="846"/>
      <c r="DO126" s="846"/>
      <c r="DP126" s="846"/>
      <c r="DQ126" s="846" t="s">
        <v>402</v>
      </c>
      <c r="DR126" s="846"/>
      <c r="DS126" s="846"/>
      <c r="DT126" s="846"/>
      <c r="DU126" s="846"/>
      <c r="DV126" s="823" t="s">
        <v>487</v>
      </c>
      <c r="DW126" s="823"/>
      <c r="DX126" s="823"/>
      <c r="DY126" s="823"/>
      <c r="DZ126" s="824"/>
    </row>
    <row r="127" spans="1:130" s="233" customFormat="1" ht="26.25" customHeight="1" x14ac:dyDescent="0.2">
      <c r="A127" s="851"/>
      <c r="B127" s="852"/>
      <c r="C127" s="867" t="s">
        <v>509</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12</v>
      </c>
      <c r="AB127" s="809"/>
      <c r="AC127" s="809"/>
      <c r="AD127" s="809"/>
      <c r="AE127" s="810"/>
      <c r="AF127" s="811">
        <v>2</v>
      </c>
      <c r="AG127" s="809"/>
      <c r="AH127" s="809"/>
      <c r="AI127" s="809"/>
      <c r="AJ127" s="810"/>
      <c r="AK127" s="811" t="s">
        <v>460</v>
      </c>
      <c r="AL127" s="809"/>
      <c r="AM127" s="809"/>
      <c r="AN127" s="809"/>
      <c r="AO127" s="810"/>
      <c r="AP127" s="853" t="s">
        <v>460</v>
      </c>
      <c r="AQ127" s="854"/>
      <c r="AR127" s="854"/>
      <c r="AS127" s="854"/>
      <c r="AT127" s="855"/>
      <c r="AU127" s="235"/>
      <c r="AV127" s="235"/>
      <c r="AW127" s="235"/>
      <c r="AX127" s="870" t="s">
        <v>510</v>
      </c>
      <c r="AY127" s="841"/>
      <c r="AZ127" s="841"/>
      <c r="BA127" s="841"/>
      <c r="BB127" s="841"/>
      <c r="BC127" s="841"/>
      <c r="BD127" s="841"/>
      <c r="BE127" s="842"/>
      <c r="BF127" s="840" t="s">
        <v>511</v>
      </c>
      <c r="BG127" s="841"/>
      <c r="BH127" s="841"/>
      <c r="BI127" s="841"/>
      <c r="BJ127" s="841"/>
      <c r="BK127" s="841"/>
      <c r="BL127" s="842"/>
      <c r="BM127" s="840" t="s">
        <v>512</v>
      </c>
      <c r="BN127" s="841"/>
      <c r="BO127" s="841"/>
      <c r="BP127" s="841"/>
      <c r="BQ127" s="841"/>
      <c r="BR127" s="841"/>
      <c r="BS127" s="842"/>
      <c r="BT127" s="840" t="s">
        <v>513</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514</v>
      </c>
      <c r="CQ127" s="781"/>
      <c r="CR127" s="781"/>
      <c r="CS127" s="781"/>
      <c r="CT127" s="781"/>
      <c r="CU127" s="781"/>
      <c r="CV127" s="781"/>
      <c r="CW127" s="781"/>
      <c r="CX127" s="781"/>
      <c r="CY127" s="781"/>
      <c r="CZ127" s="781"/>
      <c r="DA127" s="781"/>
      <c r="DB127" s="781"/>
      <c r="DC127" s="781"/>
      <c r="DD127" s="781"/>
      <c r="DE127" s="781"/>
      <c r="DF127" s="782"/>
      <c r="DG127" s="845">
        <v>389840</v>
      </c>
      <c r="DH127" s="846"/>
      <c r="DI127" s="846"/>
      <c r="DJ127" s="846"/>
      <c r="DK127" s="846"/>
      <c r="DL127" s="846" t="s">
        <v>469</v>
      </c>
      <c r="DM127" s="846"/>
      <c r="DN127" s="846"/>
      <c r="DO127" s="846"/>
      <c r="DP127" s="846"/>
      <c r="DQ127" s="846" t="s">
        <v>469</v>
      </c>
      <c r="DR127" s="846"/>
      <c r="DS127" s="846"/>
      <c r="DT127" s="846"/>
      <c r="DU127" s="846"/>
      <c r="DV127" s="823" t="s">
        <v>459</v>
      </c>
      <c r="DW127" s="823"/>
      <c r="DX127" s="823"/>
      <c r="DY127" s="823"/>
      <c r="DZ127" s="824"/>
    </row>
    <row r="128" spans="1:130" s="233" customFormat="1" ht="26.25" customHeight="1" thickBot="1" x14ac:dyDescent="0.25">
      <c r="A128" s="825" t="s">
        <v>515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516</v>
      </c>
      <c r="X128" s="827"/>
      <c r="Y128" s="827"/>
      <c r="Z128" s="828"/>
      <c r="AA128" s="829">
        <v>19608741</v>
      </c>
      <c r="AB128" s="830"/>
      <c r="AC128" s="830"/>
      <c r="AD128" s="830"/>
      <c r="AE128" s="831"/>
      <c r="AF128" s="832">
        <v>18473237</v>
      </c>
      <c r="AG128" s="830"/>
      <c r="AH128" s="830"/>
      <c r="AI128" s="830"/>
      <c r="AJ128" s="831"/>
      <c r="AK128" s="832">
        <v>18502533</v>
      </c>
      <c r="AL128" s="830"/>
      <c r="AM128" s="830"/>
      <c r="AN128" s="830"/>
      <c r="AO128" s="831"/>
      <c r="AP128" s="833"/>
      <c r="AQ128" s="834"/>
      <c r="AR128" s="834"/>
      <c r="AS128" s="834"/>
      <c r="AT128" s="835"/>
      <c r="AU128" s="235"/>
      <c r="AV128" s="235"/>
      <c r="AW128" s="235"/>
      <c r="AX128" s="836" t="s">
        <v>517</v>
      </c>
      <c r="AY128" s="837"/>
      <c r="AZ128" s="837"/>
      <c r="BA128" s="837"/>
      <c r="BB128" s="837"/>
      <c r="BC128" s="837"/>
      <c r="BD128" s="837"/>
      <c r="BE128" s="838"/>
      <c r="BF128" s="815" t="s">
        <v>473</v>
      </c>
      <c r="BG128" s="816"/>
      <c r="BH128" s="816"/>
      <c r="BI128" s="816"/>
      <c r="BJ128" s="816"/>
      <c r="BK128" s="816"/>
      <c r="BL128" s="839"/>
      <c r="BM128" s="815">
        <v>11.25</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518</v>
      </c>
      <c r="CQ128" s="759"/>
      <c r="CR128" s="759"/>
      <c r="CS128" s="759"/>
      <c r="CT128" s="759"/>
      <c r="CU128" s="759"/>
      <c r="CV128" s="759"/>
      <c r="CW128" s="759"/>
      <c r="CX128" s="759"/>
      <c r="CY128" s="759"/>
      <c r="CZ128" s="759"/>
      <c r="DA128" s="759"/>
      <c r="DB128" s="759"/>
      <c r="DC128" s="759"/>
      <c r="DD128" s="759"/>
      <c r="DE128" s="759"/>
      <c r="DF128" s="760"/>
      <c r="DG128" s="819">
        <v>17330612</v>
      </c>
      <c r="DH128" s="820"/>
      <c r="DI128" s="820"/>
      <c r="DJ128" s="820"/>
      <c r="DK128" s="820"/>
      <c r="DL128" s="820">
        <v>20704736</v>
      </c>
      <c r="DM128" s="820"/>
      <c r="DN128" s="820"/>
      <c r="DO128" s="820"/>
      <c r="DP128" s="820"/>
      <c r="DQ128" s="820">
        <v>16704042</v>
      </c>
      <c r="DR128" s="820"/>
      <c r="DS128" s="820"/>
      <c r="DT128" s="820"/>
      <c r="DU128" s="820"/>
      <c r="DV128" s="821">
        <v>5.5</v>
      </c>
      <c r="DW128" s="821"/>
      <c r="DX128" s="821"/>
      <c r="DY128" s="821"/>
      <c r="DZ128" s="822"/>
    </row>
    <row r="129" spans="1:131" s="233" customFormat="1" ht="26.25" customHeight="1" x14ac:dyDescent="0.2">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519</v>
      </c>
      <c r="X129" s="806"/>
      <c r="Y129" s="806"/>
      <c r="Z129" s="807"/>
      <c r="AA129" s="808">
        <v>328072264</v>
      </c>
      <c r="AB129" s="809"/>
      <c r="AC129" s="809"/>
      <c r="AD129" s="809"/>
      <c r="AE129" s="810"/>
      <c r="AF129" s="811">
        <v>335946063</v>
      </c>
      <c r="AG129" s="809"/>
      <c r="AH129" s="809"/>
      <c r="AI129" s="809"/>
      <c r="AJ129" s="810"/>
      <c r="AK129" s="811">
        <v>352897441</v>
      </c>
      <c r="AL129" s="809"/>
      <c r="AM129" s="809"/>
      <c r="AN129" s="809"/>
      <c r="AO129" s="810"/>
      <c r="AP129" s="812"/>
      <c r="AQ129" s="813"/>
      <c r="AR129" s="813"/>
      <c r="AS129" s="813"/>
      <c r="AT129" s="814"/>
      <c r="AU129" s="236"/>
      <c r="AV129" s="236"/>
      <c r="AW129" s="236"/>
      <c r="AX129" s="780" t="s">
        <v>520</v>
      </c>
      <c r="AY129" s="781"/>
      <c r="AZ129" s="781"/>
      <c r="BA129" s="781"/>
      <c r="BB129" s="781"/>
      <c r="BC129" s="781"/>
      <c r="BD129" s="781"/>
      <c r="BE129" s="782"/>
      <c r="BF129" s="799" t="s">
        <v>459</v>
      </c>
      <c r="BG129" s="800"/>
      <c r="BH129" s="800"/>
      <c r="BI129" s="800"/>
      <c r="BJ129" s="800"/>
      <c r="BK129" s="800"/>
      <c r="BL129" s="801"/>
      <c r="BM129" s="799">
        <v>16.25</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3" t="s">
        <v>521</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522</v>
      </c>
      <c r="X130" s="806"/>
      <c r="Y130" s="806"/>
      <c r="Z130" s="807"/>
      <c r="AA130" s="808">
        <v>47561696</v>
      </c>
      <c r="AB130" s="809"/>
      <c r="AC130" s="809"/>
      <c r="AD130" s="809"/>
      <c r="AE130" s="810"/>
      <c r="AF130" s="811">
        <v>46875955</v>
      </c>
      <c r="AG130" s="809"/>
      <c r="AH130" s="809"/>
      <c r="AI130" s="809"/>
      <c r="AJ130" s="810"/>
      <c r="AK130" s="811">
        <v>47259372</v>
      </c>
      <c r="AL130" s="809"/>
      <c r="AM130" s="809"/>
      <c r="AN130" s="809"/>
      <c r="AO130" s="810"/>
      <c r="AP130" s="812"/>
      <c r="AQ130" s="813"/>
      <c r="AR130" s="813"/>
      <c r="AS130" s="813"/>
      <c r="AT130" s="814"/>
      <c r="AU130" s="236"/>
      <c r="AV130" s="236"/>
      <c r="AW130" s="236"/>
      <c r="AX130" s="780" t="s">
        <v>523</v>
      </c>
      <c r="AY130" s="781"/>
      <c r="AZ130" s="781"/>
      <c r="BA130" s="781"/>
      <c r="BB130" s="781"/>
      <c r="BC130" s="781"/>
      <c r="BD130" s="781"/>
      <c r="BE130" s="782"/>
      <c r="BF130" s="783">
        <v>10.9</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524</v>
      </c>
      <c r="X131" s="790"/>
      <c r="Y131" s="790"/>
      <c r="Z131" s="791"/>
      <c r="AA131" s="792">
        <v>280510568</v>
      </c>
      <c r="AB131" s="793"/>
      <c r="AC131" s="793"/>
      <c r="AD131" s="793"/>
      <c r="AE131" s="794"/>
      <c r="AF131" s="795">
        <v>289070108</v>
      </c>
      <c r="AG131" s="793"/>
      <c r="AH131" s="793"/>
      <c r="AI131" s="793"/>
      <c r="AJ131" s="794"/>
      <c r="AK131" s="795">
        <v>305638069</v>
      </c>
      <c r="AL131" s="793"/>
      <c r="AM131" s="793"/>
      <c r="AN131" s="793"/>
      <c r="AO131" s="794"/>
      <c r="AP131" s="796"/>
      <c r="AQ131" s="797"/>
      <c r="AR131" s="797"/>
      <c r="AS131" s="797"/>
      <c r="AT131" s="798"/>
      <c r="AU131" s="236"/>
      <c r="AV131" s="236"/>
      <c r="AW131" s="236"/>
      <c r="AX131" s="758" t="s">
        <v>525</v>
      </c>
      <c r="AY131" s="759"/>
      <c r="AZ131" s="759"/>
      <c r="BA131" s="759"/>
      <c r="BB131" s="759"/>
      <c r="BC131" s="759"/>
      <c r="BD131" s="759"/>
      <c r="BE131" s="760"/>
      <c r="BF131" s="761">
        <v>158.9</v>
      </c>
      <c r="BG131" s="762"/>
      <c r="BH131" s="762"/>
      <c r="BI131" s="762"/>
      <c r="BJ131" s="762"/>
      <c r="BK131" s="762"/>
      <c r="BL131" s="763"/>
      <c r="BM131" s="761">
        <v>400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7" t="s">
        <v>526</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527</v>
      </c>
      <c r="W132" s="771"/>
      <c r="X132" s="771"/>
      <c r="Y132" s="771"/>
      <c r="Z132" s="772"/>
      <c r="AA132" s="773">
        <v>12.16905382</v>
      </c>
      <c r="AB132" s="774"/>
      <c r="AC132" s="774"/>
      <c r="AD132" s="774"/>
      <c r="AE132" s="775"/>
      <c r="AF132" s="776">
        <v>10.57376434</v>
      </c>
      <c r="AG132" s="774"/>
      <c r="AH132" s="774"/>
      <c r="AI132" s="774"/>
      <c r="AJ132" s="775"/>
      <c r="AK132" s="776">
        <v>10.04187997</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528</v>
      </c>
      <c r="W133" s="750"/>
      <c r="X133" s="750"/>
      <c r="Y133" s="750"/>
      <c r="Z133" s="751"/>
      <c r="AA133" s="752">
        <v>12.4</v>
      </c>
      <c r="AB133" s="753"/>
      <c r="AC133" s="753"/>
      <c r="AD133" s="753"/>
      <c r="AE133" s="754"/>
      <c r="AF133" s="752">
        <v>11.7</v>
      </c>
      <c r="AG133" s="753"/>
      <c r="AH133" s="753"/>
      <c r="AI133" s="753"/>
      <c r="AJ133" s="754"/>
      <c r="AK133" s="752">
        <v>10.9</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AbawVHfoDv+d/MephWbEivBdpsbv7rCpUKePxFXAbly6xhf49kv/7H6kQNWkIE7GrMHIVykxKQU8AVeu25Rbew==" saltValue="N5kW1Yv98NIubk+0EtkKq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529</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tN05byIEOZCvNekp5AczRykMUdChtPNHoc3cSc7n2p9gptPlVqGR1nAcm6BZs3Xzn3H/7ZPhblhIHCPL5fSnrg==" saltValue="ZtRdLKrP11vLK3Vwvvkd7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530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531</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532</v>
      </c>
      <c r="AP7" s="275"/>
      <c r="AQ7" s="276" t="s">
        <v>533</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534</v>
      </c>
      <c r="AQ8" s="282" t="s">
        <v>535</v>
      </c>
      <c r="AR8" s="283" t="s">
        <v>536</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537</v>
      </c>
      <c r="AL9" s="1160"/>
      <c r="AM9" s="1160"/>
      <c r="AN9" s="1161"/>
      <c r="AO9" s="284">
        <v>139230021</v>
      </c>
      <c r="AP9" s="284">
        <v>117084</v>
      </c>
      <c r="AQ9" s="285">
        <v>105428</v>
      </c>
      <c r="AR9" s="286">
        <v>11.1</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538</v>
      </c>
      <c r="AL10" s="1160"/>
      <c r="AM10" s="1160"/>
      <c r="AN10" s="1161"/>
      <c r="AO10" s="287">
        <v>10324</v>
      </c>
      <c r="AP10" s="287">
        <v>9</v>
      </c>
      <c r="AQ10" s="288">
        <v>108</v>
      </c>
      <c r="AR10" s="289">
        <v>-91.7</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539</v>
      </c>
      <c r="AL11" s="1160"/>
      <c r="AM11" s="1160"/>
      <c r="AN11" s="1161"/>
      <c r="AO11" s="287">
        <v>20228</v>
      </c>
      <c r="AP11" s="287">
        <v>17</v>
      </c>
      <c r="AQ11" s="288">
        <v>1092</v>
      </c>
      <c r="AR11" s="289">
        <v>-98.4</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540</v>
      </c>
      <c r="AL12" s="1160"/>
      <c r="AM12" s="1160"/>
      <c r="AN12" s="1161"/>
      <c r="AO12" s="287" t="s">
        <v>541</v>
      </c>
      <c r="AP12" s="287" t="s">
        <v>541</v>
      </c>
      <c r="AQ12" s="288">
        <v>5</v>
      </c>
      <c r="AR12" s="289" t="s">
        <v>541</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542</v>
      </c>
      <c r="AL13" s="1160"/>
      <c r="AM13" s="1160"/>
      <c r="AN13" s="1161"/>
      <c r="AO13" s="287">
        <v>2346714</v>
      </c>
      <c r="AP13" s="287">
        <v>1973</v>
      </c>
      <c r="AQ13" s="288">
        <v>1959</v>
      </c>
      <c r="AR13" s="289">
        <v>0.7</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543</v>
      </c>
      <c r="AL14" s="1160"/>
      <c r="AM14" s="1160"/>
      <c r="AN14" s="1161"/>
      <c r="AO14" s="287">
        <v>1637465</v>
      </c>
      <c r="AP14" s="287">
        <v>1377</v>
      </c>
      <c r="AQ14" s="288">
        <v>1267</v>
      </c>
      <c r="AR14" s="289">
        <v>8.6999999999999993</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544</v>
      </c>
      <c r="AL15" s="1163"/>
      <c r="AM15" s="1163"/>
      <c r="AN15" s="1164"/>
      <c r="AO15" s="287">
        <v>-11027466</v>
      </c>
      <c r="AP15" s="287">
        <v>-9273</v>
      </c>
      <c r="AQ15" s="288">
        <v>-7422</v>
      </c>
      <c r="AR15" s="289">
        <v>24.9</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187</v>
      </c>
      <c r="AL16" s="1163"/>
      <c r="AM16" s="1163"/>
      <c r="AN16" s="1164"/>
      <c r="AO16" s="287">
        <v>132217286</v>
      </c>
      <c r="AP16" s="287">
        <v>111186</v>
      </c>
      <c r="AQ16" s="288">
        <v>102438</v>
      </c>
      <c r="AR16" s="289">
        <v>8.5</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545</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546</v>
      </c>
      <c r="AP20" s="296" t="s">
        <v>547</v>
      </c>
      <c r="AQ20" s="297" t="s">
        <v>548</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549</v>
      </c>
      <c r="AL21" s="1166"/>
      <c r="AM21" s="1166"/>
      <c r="AN21" s="1167"/>
      <c r="AO21" s="300">
        <v>12.03</v>
      </c>
      <c r="AP21" s="301">
        <v>11.31</v>
      </c>
      <c r="AQ21" s="302">
        <v>0.72</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550</v>
      </c>
      <c r="AL22" s="1166"/>
      <c r="AM22" s="1166"/>
      <c r="AN22" s="1167"/>
      <c r="AO22" s="305">
        <v>99.8</v>
      </c>
      <c r="AP22" s="306">
        <v>99.7</v>
      </c>
      <c r="AQ22" s="307">
        <v>0.1</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58" t="s">
        <v>551</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ht="13" x14ac:dyDescent="0.2">
      <c r="A27" s="312"/>
      <c r="AO27" s="265"/>
      <c r="AP27" s="265"/>
      <c r="AQ27" s="265"/>
      <c r="AR27" s="265"/>
      <c r="AS27" s="265"/>
      <c r="AT27" s="265"/>
    </row>
    <row r="28" spans="1:46" ht="16.5" x14ac:dyDescent="0.2">
      <c r="A28" s="266" t="s">
        <v>552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553</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532</v>
      </c>
      <c r="AP30" s="275"/>
      <c r="AQ30" s="276" t="s">
        <v>533</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534</v>
      </c>
      <c r="AQ31" s="282" t="s">
        <v>535</v>
      </c>
      <c r="AR31" s="283" t="s">
        <v>536</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554</v>
      </c>
      <c r="AL32" s="1150"/>
      <c r="AM32" s="1150"/>
      <c r="AN32" s="1151"/>
      <c r="AO32" s="315">
        <v>43137327</v>
      </c>
      <c r="AP32" s="315">
        <v>36276</v>
      </c>
      <c r="AQ32" s="316">
        <v>31345</v>
      </c>
      <c r="AR32" s="317">
        <v>15.7</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555</v>
      </c>
      <c r="AL33" s="1150"/>
      <c r="AM33" s="1150"/>
      <c r="AN33" s="1151"/>
      <c r="AO33" s="315">
        <v>5771796</v>
      </c>
      <c r="AP33" s="315">
        <v>4854</v>
      </c>
      <c r="AQ33" s="316">
        <v>2339</v>
      </c>
      <c r="AR33" s="317">
        <v>107.5</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556</v>
      </c>
      <c r="AL34" s="1150"/>
      <c r="AM34" s="1150"/>
      <c r="AN34" s="1151"/>
      <c r="AO34" s="315">
        <v>32978655</v>
      </c>
      <c r="AP34" s="315">
        <v>27733</v>
      </c>
      <c r="AQ34" s="316">
        <v>20945</v>
      </c>
      <c r="AR34" s="317">
        <v>32.4</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557</v>
      </c>
      <c r="AL35" s="1150"/>
      <c r="AM35" s="1150"/>
      <c r="AN35" s="1151"/>
      <c r="AO35" s="315">
        <v>14438310</v>
      </c>
      <c r="AP35" s="315">
        <v>12142</v>
      </c>
      <c r="AQ35" s="316">
        <v>9788</v>
      </c>
      <c r="AR35" s="317">
        <v>24</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558</v>
      </c>
      <c r="AL36" s="1150"/>
      <c r="AM36" s="1150"/>
      <c r="AN36" s="1151"/>
      <c r="AO36" s="315" t="s">
        <v>541</v>
      </c>
      <c r="AP36" s="315" t="s">
        <v>541</v>
      </c>
      <c r="AQ36" s="316">
        <v>145</v>
      </c>
      <c r="AR36" s="317" t="s">
        <v>541</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559</v>
      </c>
      <c r="AL37" s="1150"/>
      <c r="AM37" s="1150"/>
      <c r="AN37" s="1151"/>
      <c r="AO37" s="315">
        <v>127625</v>
      </c>
      <c r="AP37" s="315">
        <v>107</v>
      </c>
      <c r="AQ37" s="316">
        <v>1430</v>
      </c>
      <c r="AR37" s="317">
        <v>-92.5</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560</v>
      </c>
      <c r="AL38" s="1153"/>
      <c r="AM38" s="1153"/>
      <c r="AN38" s="1154"/>
      <c r="AO38" s="318" t="s">
        <v>541</v>
      </c>
      <c r="AP38" s="318" t="s">
        <v>541</v>
      </c>
      <c r="AQ38" s="319">
        <v>1</v>
      </c>
      <c r="AR38" s="307" t="s">
        <v>541</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561</v>
      </c>
      <c r="AL39" s="1153"/>
      <c r="AM39" s="1153"/>
      <c r="AN39" s="1154"/>
      <c r="AO39" s="315">
        <v>-18502533</v>
      </c>
      <c r="AP39" s="315">
        <v>-15559</v>
      </c>
      <c r="AQ39" s="316">
        <v>-16549</v>
      </c>
      <c r="AR39" s="317">
        <v>-6</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562</v>
      </c>
      <c r="AL40" s="1150"/>
      <c r="AM40" s="1150"/>
      <c r="AN40" s="1151"/>
      <c r="AO40" s="315">
        <v>-47259372</v>
      </c>
      <c r="AP40" s="315">
        <v>-39742</v>
      </c>
      <c r="AQ40" s="316">
        <v>-31989</v>
      </c>
      <c r="AR40" s="317">
        <v>24.2</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301</v>
      </c>
      <c r="AL41" s="1156"/>
      <c r="AM41" s="1156"/>
      <c r="AN41" s="1157"/>
      <c r="AO41" s="315">
        <v>30691808</v>
      </c>
      <c r="AP41" s="315">
        <v>25810</v>
      </c>
      <c r="AQ41" s="316">
        <v>17454</v>
      </c>
      <c r="AR41" s="317">
        <v>47.9</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563</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564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565</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532</v>
      </c>
      <c r="AN49" s="1144" t="s">
        <v>566</v>
      </c>
      <c r="AO49" s="1145"/>
      <c r="AP49" s="1145"/>
      <c r="AQ49" s="1145"/>
      <c r="AR49" s="1146"/>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567</v>
      </c>
      <c r="AO50" s="332" t="s">
        <v>568</v>
      </c>
      <c r="AP50" s="333" t="s">
        <v>569</v>
      </c>
      <c r="AQ50" s="334" t="s">
        <v>570</v>
      </c>
      <c r="AR50" s="335" t="s">
        <v>571</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572</v>
      </c>
      <c r="AL51" s="328"/>
      <c r="AM51" s="336">
        <v>54962242</v>
      </c>
      <c r="AN51" s="337">
        <v>45981</v>
      </c>
      <c r="AO51" s="338">
        <v>-17</v>
      </c>
      <c r="AP51" s="339">
        <v>52897</v>
      </c>
      <c r="AQ51" s="340">
        <v>2.2999999999999998</v>
      </c>
      <c r="AR51" s="341">
        <v>-19.3</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573</v>
      </c>
      <c r="AM52" s="344">
        <v>31329618</v>
      </c>
      <c r="AN52" s="345">
        <v>26210</v>
      </c>
      <c r="AO52" s="346">
        <v>-4.3</v>
      </c>
      <c r="AP52" s="347">
        <v>27013</v>
      </c>
      <c r="AQ52" s="348">
        <v>1.3</v>
      </c>
      <c r="AR52" s="349">
        <v>-5.6</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574</v>
      </c>
      <c r="AL53" s="328"/>
      <c r="AM53" s="336">
        <v>52396417</v>
      </c>
      <c r="AN53" s="337">
        <v>43805</v>
      </c>
      <c r="AO53" s="338">
        <v>-4.7</v>
      </c>
      <c r="AP53" s="339">
        <v>54945</v>
      </c>
      <c r="AQ53" s="340">
        <v>3.9</v>
      </c>
      <c r="AR53" s="341">
        <v>-8.6</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573</v>
      </c>
      <c r="AM54" s="344">
        <v>30215995</v>
      </c>
      <c r="AN54" s="345">
        <v>25261</v>
      </c>
      <c r="AO54" s="346">
        <v>-3.6</v>
      </c>
      <c r="AP54" s="347">
        <v>29293</v>
      </c>
      <c r="AQ54" s="348">
        <v>8.4</v>
      </c>
      <c r="AR54" s="349">
        <v>-12</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575</v>
      </c>
      <c r="AL55" s="328"/>
      <c r="AM55" s="336">
        <v>58828827</v>
      </c>
      <c r="AN55" s="337">
        <v>49197</v>
      </c>
      <c r="AO55" s="338">
        <v>12.3</v>
      </c>
      <c r="AP55" s="339">
        <v>57132</v>
      </c>
      <c r="AQ55" s="340">
        <v>4</v>
      </c>
      <c r="AR55" s="341">
        <v>8.3000000000000007</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573</v>
      </c>
      <c r="AM56" s="344">
        <v>34216261</v>
      </c>
      <c r="AN56" s="345">
        <v>28614</v>
      </c>
      <c r="AO56" s="346">
        <v>13.3</v>
      </c>
      <c r="AP56" s="347">
        <v>30126</v>
      </c>
      <c r="AQ56" s="348">
        <v>2.8</v>
      </c>
      <c r="AR56" s="349">
        <v>10.5</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576</v>
      </c>
      <c r="AL57" s="328"/>
      <c r="AM57" s="336">
        <v>67809879</v>
      </c>
      <c r="AN57" s="337">
        <v>56753</v>
      </c>
      <c r="AO57" s="338">
        <v>15.4</v>
      </c>
      <c r="AP57" s="339">
        <v>58766</v>
      </c>
      <c r="AQ57" s="340">
        <v>2.9</v>
      </c>
      <c r="AR57" s="341">
        <v>12.5</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573</v>
      </c>
      <c r="AM58" s="344">
        <v>37730656</v>
      </c>
      <c r="AN58" s="345">
        <v>31579</v>
      </c>
      <c r="AO58" s="346">
        <v>10.4</v>
      </c>
      <c r="AP58" s="347">
        <v>29363</v>
      </c>
      <c r="AQ58" s="348">
        <v>-2.5</v>
      </c>
      <c r="AR58" s="349">
        <v>12.9</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577</v>
      </c>
      <c r="AL59" s="328"/>
      <c r="AM59" s="336">
        <v>78006531</v>
      </c>
      <c r="AN59" s="337">
        <v>65599</v>
      </c>
      <c r="AO59" s="338">
        <v>15.6</v>
      </c>
      <c r="AP59" s="339">
        <v>62482</v>
      </c>
      <c r="AQ59" s="340">
        <v>6.3</v>
      </c>
      <c r="AR59" s="341">
        <v>9.3000000000000007</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573</v>
      </c>
      <c r="AM60" s="344">
        <v>39620344</v>
      </c>
      <c r="AN60" s="345">
        <v>33318</v>
      </c>
      <c r="AO60" s="346">
        <v>5.5</v>
      </c>
      <c r="AP60" s="347">
        <v>34626</v>
      </c>
      <c r="AQ60" s="348">
        <v>17.899999999999999</v>
      </c>
      <c r="AR60" s="349">
        <v>-12.4</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578</v>
      </c>
      <c r="AL61" s="350"/>
      <c r="AM61" s="351">
        <v>62400779</v>
      </c>
      <c r="AN61" s="352">
        <v>52267</v>
      </c>
      <c r="AO61" s="353">
        <v>4.3</v>
      </c>
      <c r="AP61" s="354">
        <v>57244</v>
      </c>
      <c r="AQ61" s="355">
        <v>3.9</v>
      </c>
      <c r="AR61" s="341">
        <v>0.4</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573</v>
      </c>
      <c r="AM62" s="344">
        <v>34622575</v>
      </c>
      <c r="AN62" s="345">
        <v>28996</v>
      </c>
      <c r="AO62" s="346">
        <v>4.3</v>
      </c>
      <c r="AP62" s="347">
        <v>30084</v>
      </c>
      <c r="AQ62" s="348">
        <v>5.6</v>
      </c>
      <c r="AR62" s="349">
        <v>-1.3</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v/UTZ2Z9bbGkXLWau1EwjyRWM3+APUuPcAtwmATSkjk/u3U6SN52O1V2Cc+pWDnEz1m6Igj/JoQq2vnRS1SszQ==" saltValue="DESGX0kiV63rrMy4vQJki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580</v>
      </c>
    </row>
    <row r="121" spans="125:125" ht="13.5" hidden="1" customHeight="1" x14ac:dyDescent="0.2">
      <c r="DU121" s="262"/>
    </row>
  </sheetData>
  <sheetProtection algorithmName="SHA-512" hashValue="D0F69Wp1T1WTBaOR8XDkKh+M5iJ0oZ7uMqk8J1MzmDh5sp8+qAeOTe9QX9ydj9J0Q8WgOSixJxmq/mosICOJFA==" saltValue="XUANWlc0GwuDY52eYjPm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581</v>
      </c>
    </row>
  </sheetData>
  <sheetProtection algorithmName="SHA-512" hashValue="1HcQNvyaJEJw45psZd3Zo8eHmVYAWVdxpfHywk2OUBNC0Jqtzp7bFNf+Fe0g/t6nWS9EdSqn/dfvRZsFPuuM1A==" saltValue="+OC822+9UG0brLzpPO9o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582</v>
      </c>
      <c r="G46" s="8" t="s">
        <v>583</v>
      </c>
      <c r="H46" s="8" t="s">
        <v>584</v>
      </c>
      <c r="I46" s="8" t="s">
        <v>585</v>
      </c>
      <c r="J46" s="9" t="s">
        <v>586</v>
      </c>
    </row>
    <row r="47" spans="2:10" ht="57.75" customHeight="1" x14ac:dyDescent="0.2">
      <c r="B47" s="10"/>
      <c r="C47" s="1168" t="s">
        <v>3</v>
      </c>
      <c r="D47" s="1168"/>
      <c r="E47" s="1169"/>
      <c r="F47" s="11">
        <v>1.28</v>
      </c>
      <c r="G47" s="12">
        <v>1.05</v>
      </c>
      <c r="H47" s="12">
        <v>1.21</v>
      </c>
      <c r="I47" s="12">
        <v>1.46</v>
      </c>
      <c r="J47" s="13">
        <v>3.35</v>
      </c>
    </row>
    <row r="48" spans="2:10" ht="57.75" customHeight="1" x14ac:dyDescent="0.2">
      <c r="B48" s="14"/>
      <c r="C48" s="1170" t="s">
        <v>4</v>
      </c>
      <c r="D48" s="1170"/>
      <c r="E48" s="1171"/>
      <c r="F48" s="15">
        <v>0.77</v>
      </c>
      <c r="G48" s="16">
        <v>0.61</v>
      </c>
      <c r="H48" s="16">
        <v>0.66</v>
      </c>
      <c r="I48" s="16">
        <v>0.79</v>
      </c>
      <c r="J48" s="17">
        <v>0.84</v>
      </c>
    </row>
    <row r="49" spans="2:10" ht="57.75" customHeight="1" thickBot="1" x14ac:dyDescent="0.25">
      <c r="B49" s="18"/>
      <c r="C49" s="1172" t="s">
        <v>5</v>
      </c>
      <c r="D49" s="1172"/>
      <c r="E49" s="1173"/>
      <c r="F49" s="19" t="s">
        <v>587</v>
      </c>
      <c r="G49" s="20" t="s">
        <v>588</v>
      </c>
      <c r="H49" s="20">
        <v>0.22</v>
      </c>
      <c r="I49" s="20">
        <v>0.42</v>
      </c>
      <c r="J49" s="21">
        <v>2.04</v>
      </c>
    </row>
    <row r="50" spans="2:10" ht="13" x14ac:dyDescent="0.2"/>
  </sheetData>
  <sheetProtection algorithmName="SHA-512" hashValue="Bebb5eGEeH+iBgfal5YOIJV+CWP7U08jN2jNGC41PLiF4AJ038FZDqAIN0hAiWhFZKmriU5/8LebXG5+FYRhAw==" saltValue="ntgPR/tPQNWDWwBHU3QV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2023-03-17T09:55:25Z</cp:lastPrinted>
  <dcterms:created xsi:type="dcterms:W3CDTF">2023-02-20T06:42:00Z</dcterms:created>
  <dcterms:modified xsi:type="dcterms:W3CDTF">2023-10-06T01:32:05Z</dcterms:modified>
  <cp:category/>
</cp:coreProperties>
</file>