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A23D7CA9-6576-401E-BDA6-8CD949345D0C}" xr6:coauthVersionLast="36" xr6:coauthVersionMax="36" xr10:uidLastSave="{00000000-0000-0000-0000-000000000000}"/>
  <bookViews>
    <workbookView xWindow="0" yWindow="0" windowWidth="28800" windowHeight="1221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BE40" i="10"/>
  <c r="AM40" i="10"/>
  <c r="U40" i="10"/>
  <c r="BE39" i="10"/>
  <c r="AM39" i="10"/>
  <c r="U39" i="10"/>
  <c r="BE38" i="10"/>
  <c r="U38" i="10"/>
  <c r="C35" i="10"/>
  <c r="C36" i="10" s="1"/>
  <c r="C34" i="10"/>
  <c r="C37" i="10" l="1"/>
  <c r="C38" i="10"/>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AM37" i="10" s="1"/>
  <c r="AM38" i="10" s="1"/>
  <c r="BE34" i="10" l="1"/>
  <c r="BE35" i="10" s="1"/>
  <c r="BE36" i="10" s="1"/>
  <c r="BE37"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<sst xmlns="http://schemas.openxmlformats.org/spreadsheetml/2006/main" count="1135" uniqueCount="669">
  <si>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</si>
  <si>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</si>
  <si>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</si>
  <si>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</si>
  <si>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</si>
  <si>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</si>
  <si>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</si>
  <si>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</si>
  <si>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</si>
  <si>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</si>
  <si>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</si>
  <si>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</si>
  <si>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</si>
  <si>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</si>
  <si>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</si>
  <si>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</si>
  <si>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</si>
  <si>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</si>
  <si>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</si>
  <si>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</si>
  <si>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</si>
  <si>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</si>
  <si>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</si>
  <si>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</si>
  <si>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</si>
  <si>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</si>
  <si>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</si>
  <si>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</si>
  <si>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</si>
  <si>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</si>
  <si>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</si>
  <si>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</si>
  <si>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</si>
  <si>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</si>
  <si>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</si>
  <si>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</si>
  <si>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</si>
  <si>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</si>
  <si>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</si>
  <si>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</si>
  <si>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</si>
  <si>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</si>
  <si>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</si>
  <si>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</si>
  <si>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</si>
  <si>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</si>
  <si>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</si>
  <si>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</si>
  <si>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</si>
  <si>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</si>
  <si>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</si>
  <si>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</si>
  <si>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</si>
  <si>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</si>
  <si>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</si>
  <si>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</si>
  <si>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</si>
  <si>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</si>
  <si>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</si>
  <si>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</si>
  <si>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</si>
  <si>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</si>
  <si>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</si>
  <si>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</si>
  <si>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</si>
  <si>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</si>
  <si>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</si>
  <si>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</si>
  <si>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</si>
  <si>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</si>
  <si>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</si>
  <si>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</si>
  <si>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</si>
  <si>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</si>
  <si>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</si>
  <si>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</si>
  <si>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</si>
  <si>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</si>
  <si>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</si>
  <si>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</si>
  <si>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</si>
  <si>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</si>
  <si>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</si>
  <si>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</si>
  <si>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</si>
  <si>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</si>
  <si>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</si>
  <si>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</si>
  <si>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</si>
  <si>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</si>
  <si>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</si>
  <si>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</si>
  <si>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</si>
  <si>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</si>
  <si>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</si>
  <si>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</si>
  <si>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</si>
  <si>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</si>
  <si>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</si>
  <si>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</si>
  <si>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</si>
  <si>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</si>
  <si>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</si>
  <si>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</si>
  <si>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</si>
  <si>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</si>
  <si>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</si>
  <si>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</si>
  <si>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</si>
  <si>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</si>
  <si>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</si>
  <si>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</si>
  <si>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</si>
  <si>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</si>
  <si>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</si>
  <si>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</si>
  <si>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</si>
  <si>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</si>
  <si>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</si>
  <si>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</si>
  <si>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</si>
  <si>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</si>
  <si>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</si>
  <si>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</si>
  <si>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</si>
  <si>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</si>
  <si>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</si>
  <si>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</si>
  <si>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</si>
  <si>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</si>
  <si>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</si>
  <si>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</si>
  <si>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</si>
  <si>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</si>
  <si>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</si>
  <si>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</si>
  <si>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</si>
  <si>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</si>
  <si>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</si>
  <si>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</si>
  <si>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</si>
  <si>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</si>
  <si>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</si>
  <si>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</si>
  <si>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</si>
  <si>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</si>
  <si>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</si>
  <si>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</si>
  <si>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</si>
  <si>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</si>
  <si>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</si>
  <si>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</si>
  <si>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</si>
  <si>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</si>
  <si>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</si>
  <si>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</si>
  <si>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</si>
  <si>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</si>
  <si>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</si>
  <si>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</si>
  <si>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</si>
  <si>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</si>
  <si>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</si>
  <si>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</si>
  <si>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</si>
  <si>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</si>
  <si>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</si>
  <si>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</si>
  <si>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</si>
  <si>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</si>
  <si>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</si>
  <si>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</si>
  <si>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</si>
  <si>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</si>
  <si>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</si>
  <si>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</si>
  <si>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</si>
  <si>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</si>
  <si>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</si>
  <si>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</si>
  <si>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</si>
  <si>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</si>
  <si>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</si>
  <si>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</si>
  <si>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</si>
  <si>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</si>
  <si>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</si>
  <si>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</si>
  <si>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</si>
  <si>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</si>
  <si>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</si>
  <si>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</si>
  <si>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</si>
  <si>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</si>
  <si>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</si>
  <si>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</si>
  <si>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</si>
  <si>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</si>
  <si>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</si>
  <si>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</si>
  <si>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</si>
  <si>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</si>
  <si>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</si>
  <si>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</si>
  <si>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</si>
  <si>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</si>
  <si>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</si>
  <si>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</si>
  <si>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</si>
  <si>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</si>
  <si>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</si>
  <si>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</si>
  <si>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</si>
  <si>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</si>
  <si>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</si>
  <si>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</si>
  <si>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</si>
  <si>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</si>
  <si>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</si>
  <si>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</si>
  <si>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</si>
  <si>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</si>
  <si>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</si>
  <si>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</si>
  <si>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</si>
  <si>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</si>
  <si>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</si>
  <si>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</si>
  <si>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</si>
  <si>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</si>
  <si>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</si>
  <si>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</si>
  <si>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</si>
  <si>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</si>
  <si>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</si>
  <si>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</si>
  <si>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</si>
  <si>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</si>
  <si>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</si>
  <si>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</si>
  <si>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</si>
  <si>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</si>
  <si>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</si>
  <si>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</si>
  <si>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</si>
  <si>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</si>
  <si>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</si>
  <si>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</si>
  <si>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</si>
  <si>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</si>
  <si>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</si>
  <si>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</si>
  <si>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</si>
  <si>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</si>
  <si>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</si>
  <si>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</si>
  <si>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</si>
  <si>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</si>
  <si>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</si>
  <si>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</si>
  <si>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</si>
  <si>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</si>
  <si>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</si>
  <si>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</si>
  <si>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</si>
  <si>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</si>
  <si>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</si>
  <si>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</si>
  <si>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</si>
  <si>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</si>
  <si>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</si>
  <si>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</si>
  <si>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</si>
  <si>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</si>
  <si>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</si>
  <si>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</si>
  <si>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</si>
  <si>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</si>
  <si>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</si>
  <si>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</si>
  <si>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</si>
  <si>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</si>
  <si>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</si>
  <si>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</si>
  <si>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</si>
  <si>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</si>
  <si>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</si>
  <si>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</si>
  <si>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</si>
  <si>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</si>
  <si>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</si>
  <si>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</si>
  <si>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</si>
  <si>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</si>
  <si>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</si>
  <si>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</si>
  <si>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</si>
  <si>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</si>
  <si>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</si>
  <si>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</si>
  <si>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</si>
  <si>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</si>
  <si>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</si>
  <si>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</si>
  <si>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</si>
  <si>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</si>
  <si>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</si>
  <si>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</si>
  <si>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</si>
  <si>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</si>
  <si>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</si>
  <si>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</si>
  <si>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</si>
  <si>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</si>
  <si>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</si>
  <si>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</si>
  <si>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</si>
  <si>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</si>
  <si>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</si>
  <si>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</si>
  <si>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</si>
  <si>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</si>
  <si>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</si>
  <si>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</si>
  <si>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</si>
  <si>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</si>
  <si>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</si>
  <si>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</si>
  <si>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</si>
  <si>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</si>
  <si>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</si>
  <si>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</si>
  <si>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</si>
  <si>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</si>
  <si>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</si>
  <si>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</si>
  <si>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</si>
  <si>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</si>
  <si>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</si>
  <si>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</si>
  <si>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</si>
  <si>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</si>
  <si>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</si>
  <si>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</si>
  <si>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</si>
  <si>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</si>
  <si>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</si>
  <si>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</si>
  <si>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</si>
  <si>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</si>
  <si>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</si>
  <si>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</si>
  <si>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</si>
  <si>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</si>
  <si>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</si>
  <si>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</si>
  <si>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</si>
  <si>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</si>
  <si>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</si>
  <si>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</si>
  <si>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</si>
  <si>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</si>
  <si>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</si>
  <si>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</si>
  <si>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</si>
  <si>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</si>
  <si>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</si>
  <si>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</si>
  <si>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</si>
  <si>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</si>
  <si>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</si>
  <si>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</si>
  <si>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</si>
  <si>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</si>
  <si>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</si>
  <si>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</si>
  <si>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</si>
  <si>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</si>
  <si>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</si>
  <si>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</si>
  <si>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</si>
  <si>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</si>
  <si>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</si>
  <si>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</si>
  <si>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</si>
  <si>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</si>
  <si>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</si>
  <si>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</si>
  <si>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</si>
  <si>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</si>
  <si>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伊都土地区画整理事業特別会計</t>
    <phoneticPr fontId="5"/>
  </si>
  <si>
    <t>-</t>
    <phoneticPr fontId="5"/>
  </si>
  <si>
    <t>香椎駅周辺土地区画整理事業特別会計</t>
    <phoneticPr fontId="5"/>
  </si>
  <si>
    <t>貝塚駅周辺土地区画整理事業特別会計</t>
    <phoneticPr fontId="5"/>
  </si>
  <si>
    <t>-</t>
    <phoneticPr fontId="5"/>
  </si>
  <si>
    <t>公共用地先行取得事業特別会計</t>
    <phoneticPr fontId="5"/>
  </si>
  <si>
    <t>-</t>
    <phoneticPr fontId="5"/>
  </si>
  <si>
    <t>市立病院機構病院事業債管理特別会計</t>
    <phoneticPr fontId="5"/>
  </si>
  <si>
    <t>市債管理特別会計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</si>
  <si>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</si>
  <si>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</si>
  <si>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</si>
  <si>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</si>
  <si>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</si>
  <si>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</si>
  <si>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</si>
  <si>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</si>
  <si>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</si>
  <si>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</si>
  <si>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</si>
  <si>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</si>
  <si>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</si>
  <si>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</si>
  <si>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</si>
  <si>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</si>
  <si>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</si>
  <si>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</si>
  <si>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</si>
  <si>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t>
    <phoneticPr fontId="5"/>
  </si>
  <si>
    <t>モーターボート競走事業会計</t>
    <phoneticPr fontId="5"/>
  </si>
  <si>
    <t>法適用企業</t>
    <phoneticPr fontId="5"/>
  </si>
  <si>
    <t>下水道事業会計</t>
    <phoneticPr fontId="5"/>
  </si>
  <si>
    <t>法適用企業</t>
    <phoneticPr fontId="5"/>
  </si>
  <si>
    <t>水道事業会計</t>
    <phoneticPr fontId="5"/>
  </si>
  <si>
    <t>法適用企業</t>
    <phoneticPr fontId="5"/>
  </si>
  <si>
    <t>工業用水道事業会計</t>
    <phoneticPr fontId="5"/>
  </si>
  <si>
    <t>法適用企業</t>
    <phoneticPr fontId="5"/>
  </si>
  <si>
    <t>高速鉄道事業会計</t>
    <phoneticPr fontId="5"/>
  </si>
  <si>
    <t>法適用企業</t>
    <phoneticPr fontId="5"/>
  </si>
  <si>
    <t>集落排水事業特別会計</t>
    <phoneticPr fontId="5"/>
  </si>
  <si>
    <t>-</t>
    <phoneticPr fontId="5"/>
  </si>
  <si>
    <t>法非適用企業</t>
    <phoneticPr fontId="5"/>
  </si>
  <si>
    <t>中央卸売市場特別会計</t>
    <phoneticPr fontId="5"/>
  </si>
  <si>
    <t>-</t>
    <phoneticPr fontId="5"/>
  </si>
  <si>
    <t>市営渡船事業特別会計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</si>
  <si>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</si>
  <si>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</si>
  <si>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</si>
  <si>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</si>
  <si>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</si>
  <si>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</si>
  <si>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</si>
  <si>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</si>
  <si>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</si>
  <si>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</si>
  <si>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</si>
  <si>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</si>
  <si>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</si>
  <si>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</si>
  <si>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</si>
  <si>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</si>
  <si>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</si>
  <si>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</si>
  <si>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</si>
  <si>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</si>
  <si>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</si>
  <si>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</si>
  <si>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</si>
  <si>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</si>
  <si>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</si>
  <si>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</si>
  <si>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</si>
  <si>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</si>
  <si>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</si>
  <si>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</si>
  <si>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</si>
  <si>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</si>
  <si>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</si>
  <si>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</si>
  <si>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</si>
  <si>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</si>
  <si>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</si>
  <si>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</si>
  <si>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</si>
  <si>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</si>
  <si>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</si>
  <si>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</si>
  <si>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</si>
  <si>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</si>
  <si>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</si>
  <si>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</si>
  <si>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</si>
  <si>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</si>
  <si>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</si>
  <si>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</si>
  <si>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</si>
  <si>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</si>
  <si>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</si>
  <si>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</si>
  <si>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</si>
  <si>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</si>
  <si>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</si>
  <si>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</si>
  <si>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</si>
  <si>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</si>
  <si>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</si>
  <si>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</si>
  <si>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</si>
  <si>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</si>
  <si>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</si>
  <si>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</si>
  <si>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</si>
  <si>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中央卸売市場特別会計</t>
    <phoneticPr fontId="5"/>
  </si>
  <si>
    <t>-</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</si>
  <si>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</si>
  <si>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</si>
  <si>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</si>
  <si>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</si>
  <si>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</si>
  <si>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</si>
  <si>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</si>
  <si>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</si>
  <si>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</si>
  <si>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</si>
  <si>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</si>
  <si>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</si>
  <si>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</si>
  <si>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</si>
  <si>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</si>
  <si>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</si>
  <si>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</si>
  <si>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</si>
  <si>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</si>
  <si>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</si>
  <si>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</si>
  <si>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</si>
  <si>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</si>
  <si>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</si>
  <si>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</si>
  <si>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</si>
  <si>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</si>
  <si>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</si>
  <si>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</si>
  <si>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</si>
  <si>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</si>
  <si>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</si>
  <si>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</si>
  <si>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</si>
  <si>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</si>
  <si>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</si>
  <si>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</si>
  <si>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</si>
  <si>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</si>
  <si>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</si>
  <si>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</si>
  <si>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</si>
  <si>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</si>
  <si>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</si>
  <si>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</si>
  <si>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</si>
  <si>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</si>
  <si>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</si>
  <si>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</si>
  <si>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</si>
  <si>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</si>
  <si>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</si>
  <si>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</si>
  <si>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</si>
  <si>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</si>
  <si>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</si>
  <si>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</si>
  <si>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</si>
  <si>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</si>
  <si>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</si>
  <si>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</si>
  <si>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</si>
  <si>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</si>
  <si>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</si>
  <si>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</si>
  <si>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</si>
  <si>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</si>
  <si>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</si>
  <si>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</si>
  <si>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</si>
  <si>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</si>
  <si>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</si>
  <si>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</si>
  <si>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</si>
  <si>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</si>
  <si>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</si>
  <si>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</si>
  <si>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</si>
  <si>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</si>
  <si>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</si>
  <si>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</si>
  <si>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</si>
  <si>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</si>
  <si>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</si>
  <si>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</si>
  <si>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</si>
  <si>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</si>
  <si>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</si>
  <si>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</si>
  <si>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</si>
  <si>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モーターボート競走事業会計</t>
  </si>
  <si>
    <t>下水道事業会計</t>
  </si>
  <si>
    <t>水道事業会計</t>
  </si>
  <si>
    <t>一般会計</t>
  </si>
  <si>
    <t>国民健康保険事業特別会計</t>
  </si>
  <si>
    <t>香椎駅周辺土地区画整理事業特別会計</t>
  </si>
  <si>
    <t>介護保険事業特別会計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</si>
  <si>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</si>
  <si>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</si>
  <si>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</si>
  <si>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</si>
  <si>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</si>
  <si>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</si>
  <si>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</si>
  <si>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</si>
  <si>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</si>
  <si>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福岡都市圏広域行政事業組合（普通会計）</t>
    <rPh sb="0" eb="2">
      <t>フクオカ</t>
    </rPh>
    <rPh sb="2" eb="5">
      <t>トシケン</t>
    </rPh>
    <rPh sb="5" eb="7">
      <t>コウイキ</t>
    </rPh>
    <rPh sb="7" eb="9">
      <t>ギョウセイ</t>
    </rPh>
    <rPh sb="9" eb="11">
      <t>ジギョウ</t>
    </rPh>
    <rPh sb="11" eb="13">
      <t>クミアイ</t>
    </rPh>
    <rPh sb="14" eb="18">
      <t>フツウカイケイ</t>
    </rPh>
    <phoneticPr fontId="2"/>
  </si>
  <si>
    <t>福岡都市圏広域行政事業組合（事業会計）</t>
    <rPh sb="0" eb="2">
      <t>フクオカ</t>
    </rPh>
    <rPh sb="2" eb="5">
      <t>トシケン</t>
    </rPh>
    <rPh sb="5" eb="7">
      <t>コウイキ</t>
    </rPh>
    <rPh sb="7" eb="9">
      <t>ギョウセイ</t>
    </rPh>
    <rPh sb="9" eb="11">
      <t>ジギョウ</t>
    </rPh>
    <rPh sb="11" eb="13">
      <t>クミアイ</t>
    </rPh>
    <rPh sb="14" eb="16">
      <t>ジギョウ</t>
    </rPh>
    <rPh sb="16" eb="18">
      <t>カイケイ</t>
    </rPh>
    <phoneticPr fontId="2"/>
  </si>
  <si>
    <t>福岡県自治振興組合</t>
    <rPh sb="0" eb="3">
      <t>フクオカケン</t>
    </rPh>
    <rPh sb="3" eb="9">
      <t>ジチシンコウクミアイ</t>
    </rPh>
    <phoneticPr fontId="2"/>
  </si>
  <si>
    <t>糟屋郡篠栗町外一市五町財産組合</t>
    <rPh sb="0" eb="3">
      <t>カスヤグン</t>
    </rPh>
    <rPh sb="3" eb="15">
      <t>ササグリマチホカイッシゴチョウザイサンクミアイ</t>
    </rPh>
    <phoneticPr fontId="2"/>
  </si>
  <si>
    <t>北筑昇華苑組合</t>
    <rPh sb="0" eb="2">
      <t>ホクチク</t>
    </rPh>
    <rPh sb="2" eb="5">
      <t>ショウカエン</t>
    </rPh>
    <rPh sb="5" eb="7">
      <t>クミアイ</t>
    </rPh>
    <phoneticPr fontId="2"/>
  </si>
  <si>
    <t>福岡都市圏南部環境事業組合</t>
    <rPh sb="0" eb="13">
      <t>フク</t>
    </rPh>
    <phoneticPr fontId="2"/>
  </si>
  <si>
    <t>粕屋郡粕屋町外1市水利組合</t>
  </si>
  <si>
    <t>福岡県後期高齢者医療広域連合</t>
    <rPh sb="0" eb="3">
      <t>フクオカケン</t>
    </rPh>
    <rPh sb="3" eb="8">
      <t>コウキコウレイシャ</t>
    </rPh>
    <rPh sb="8" eb="14">
      <t>イリョウコウイキレンゴウ</t>
    </rPh>
    <phoneticPr fontId="2"/>
  </si>
  <si>
    <t>福岡地区水道企業団</t>
    <rPh sb="0" eb="2">
      <t>フクオカ</t>
    </rPh>
    <rPh sb="2" eb="4">
      <t>チク</t>
    </rPh>
    <rPh sb="4" eb="6">
      <t>スイドウ</t>
    </rPh>
    <rPh sb="6" eb="8">
      <t>キギョウ</t>
    </rPh>
    <rPh sb="8" eb="9">
      <t>ダン</t>
    </rPh>
    <phoneticPr fontId="2"/>
  </si>
  <si>
    <t>法適用企業</t>
    <rPh sb="0" eb="3">
      <t>ホウテキヨウ</t>
    </rPh>
    <rPh sb="3" eb="5">
      <t>キギョウ</t>
    </rPh>
    <phoneticPr fontId="2"/>
  </si>
  <si>
    <t>（公財）福岡市緑のまちづくり協会</t>
  </si>
  <si>
    <t>（一財）福岡コンベンションセンター</t>
  </si>
  <si>
    <t>（公財）福岡市中小企業従業員福祉協会</t>
  </si>
  <si>
    <t>（公財）福岡観光コンベンションビューロー</t>
  </si>
  <si>
    <t>（公財）福岡市水道サービス公社</t>
  </si>
  <si>
    <t>（公財）福岡市教育振興会</t>
  </si>
  <si>
    <t>福岡市教育振興会</t>
  </si>
  <si>
    <t>（公財）福岡市スポーツ協会</t>
  </si>
  <si>
    <t>（公財）福岡市文化芸術振興財団</t>
  </si>
  <si>
    <t>（公財）福岡市学校給食公社</t>
  </si>
  <si>
    <t>（公財）九州先端科学技術研究所</t>
  </si>
  <si>
    <t>（公財）福岡よかトピア国際交流財団</t>
  </si>
  <si>
    <t>（公財）福岡アジア都市研究所</t>
  </si>
  <si>
    <t>（公財）博多駅地区土地区画整理記念会館</t>
  </si>
  <si>
    <t>（公財）福岡市施設整備公社</t>
  </si>
  <si>
    <t>博多港開発（株）</t>
  </si>
  <si>
    <t>福岡タワー（株）</t>
  </si>
  <si>
    <t>（株）福岡ソフトリサーチパーク</t>
  </si>
  <si>
    <t>（株）福岡クリーンエナジー</t>
  </si>
  <si>
    <t>博多港ふ頭（株）</t>
  </si>
  <si>
    <t>（株）博多座</t>
  </si>
  <si>
    <t>サンセルコビル管理（株）</t>
  </si>
  <si>
    <t>福岡地下街開発（株）</t>
  </si>
  <si>
    <t>福岡市住宅供給公社</t>
  </si>
  <si>
    <t>（公財）ふくおか環境財団</t>
  </si>
  <si>
    <t>（一財）博多海員会館</t>
  </si>
  <si>
    <t>（地独）福岡市立病院機構</t>
  </si>
  <si>
    <t>福岡北九州高速道路公社</t>
  </si>
  <si>
    <t>福岡県道路公社</t>
  </si>
  <si>
    <t>福岡市社会福祉事業団</t>
  </si>
  <si>
    <t>アクロス福岡</t>
  </si>
  <si>
    <t>○</t>
  </si>
  <si>
    <t>庁舎建設等資金積立金</t>
    <phoneticPr fontId="5"/>
  </si>
  <si>
    <t>高速鉄道建設基金</t>
    <phoneticPr fontId="5"/>
  </si>
  <si>
    <t>ユニバーシアード福岡大会記念スポーツ振興基金</t>
    <phoneticPr fontId="5"/>
  </si>
  <si>
    <t>市営住宅敷金基金</t>
    <phoneticPr fontId="5"/>
  </si>
  <si>
    <t>こども未来基金</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</si>
  <si>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</si>
  <si>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</si>
  <si>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</si>
  <si>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</si>
  <si>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</si>
  <si>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</si>
  <si>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減少（改善）傾向にある。これは、行財政改革プラン（H25～H28）、財政運営プラン(H29～R2、R3～R6）に基づき、市債発行の抑制等により、長期的な市債残高の縮減等に取り組んだ結果である。
　今後も、財政運営プラン（R3～R6）に基づき、さらに市債残高の縮減を図るなど、将来にわたり持続可能な財政運営に取り組む。</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</si>
  <si>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</si>
  <si>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</si>
  <si>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</si>
  <si>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の低下は、本市財政運営プラン等の推進により、市債発行額の縮減に務めたものである。一方、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おり、有形固定資産減価償却率は類似団体よりやや低い水準にある。
　今後も将来負担比率の低下に務めるとともに、アセットマネジメントの推進を図っていく。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</si>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</sst>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818BDBE-BD04-4352-8A77-58229C90061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3F40ABA1-356E-43EA-8792-37334D02354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0F30-4BB8-99C0-FB885573BA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58222</c:v>
                </c:pt>
                <c:pt idx="1">
                  <c:v>52788</c:v>
                </c:pt>
                <c:pt idx="2">
                  <c:v>55470</c:v>
                </c:pt>
                <c:pt idx="3">
                  <c:v>60226</c:v>
                </c:pt>
                <c:pt idx="4">
                  <c:v>61693</c:v>
                </c:pt>
              </c:numCache>
            </c:numRef>
          </c:val>
          <c:smooth val="0"/>
          <c:extLst>
            <c:ext xmlns:c16="http://schemas.microsoft.com/office/drawing/2014/chart" uri="{C3380CC4-5D6E-409C-BE32-E72D297353CC}">
              <c16:uniqueId val="{00000001-0F30-4BB8-99C0-FB885573BA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2.38</c:v>
                </c:pt>
                <c:pt idx="2">
                  <c:v>2.2200000000000002</c:v>
                </c:pt>
                <c:pt idx="3">
                  <c:v>2.02</c:v>
                </c:pt>
                <c:pt idx="4">
                  <c:v>2.42</c:v>
                </c:pt>
              </c:numCache>
            </c:numRef>
          </c:val>
          <c:extLst>
            <c:ext xmlns:c16="http://schemas.microsoft.com/office/drawing/2014/chart" uri="{C3380CC4-5D6E-409C-BE32-E72D297353CC}">
              <c16:uniqueId val="{00000000-AA1B-42F0-A213-B4200DB348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6.71</c:v>
                </c:pt>
                <c:pt idx="1">
                  <c:v>7.59</c:v>
                </c:pt>
                <c:pt idx="2">
                  <c:v>8.08</c:v>
                </c:pt>
                <c:pt idx="3">
                  <c:v>8.6199999999999992</c:v>
                </c:pt>
                <c:pt idx="4">
                  <c:v>7.88</c:v>
                </c:pt>
              </c:numCache>
            </c:numRef>
          </c:val>
          <c:extLst>
            <c:ext xmlns:c16="http://schemas.microsoft.com/office/drawing/2014/chart" uri="{C3380CC4-5D6E-409C-BE32-E72D297353CC}">
              <c16:uniqueId val="{00000001-AA1B-42F0-A213-B4200DB348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0.77</c:v>
                </c:pt>
                <c:pt idx="1">
                  <c:v>1.17</c:v>
                </c:pt>
                <c:pt idx="2">
                  <c:v>0.39</c:v>
                </c:pt>
                <c:pt idx="3">
                  <c:v>0.49</c:v>
                </c:pt>
                <c:pt idx="4">
                  <c:v>0.22</c:v>
                </c:pt>
              </c:numCache>
            </c:numRef>
          </c:val>
          <c:smooth val="0"/>
          <c:extLst>
            <c:ext xmlns:c16="http://schemas.microsoft.com/office/drawing/2014/chart" uri="{C3380CC4-5D6E-409C-BE32-E72D297353CC}">
              <c16:uniqueId val="{00000002-AA1B-42F0-A213-B4200DB348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0.01</c:v>
                </c:pt>
                <c:pt idx="8">
                  <c:v>#N/A</c:v>
                </c:pt>
                <c:pt idx="9">
                  <c:v>0.03</c:v>
                </c:pt>
              </c:numCache>
            </c:numRef>
          </c:val>
          <c:extLst>
            <c:ext xmlns:c16="http://schemas.microsoft.com/office/drawing/2014/chart" uri="{C3380CC4-5D6E-409C-BE32-E72D297353CC}">
              <c16:uniqueId val="{00000000-5E7C-44BA-8E4A-BEFAFECCB1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7C-44BA-8E4A-BEFAFECCB1D1}"/>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0.1</c:v>
                </c:pt>
                <c:pt idx="8">
                  <c:v>#N/A</c:v>
                </c:pt>
                <c:pt idx="9">
                  <c:v>0.11</c:v>
                </c:pt>
              </c:numCache>
            </c:numRef>
          </c:val>
          <c:extLst>
            <c:ext xmlns:c16="http://schemas.microsoft.com/office/drawing/2014/chart" uri="{C3380CC4-5D6E-409C-BE32-E72D297353CC}">
              <c16:uniqueId val="{00000002-5E7C-44BA-8E4A-BEFAFECCB1D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0.16</c:v>
                </c:pt>
                <c:pt idx="4">
                  <c:v>#N/A</c:v>
                </c:pt>
                <c:pt idx="5">
                  <c:v>0.11</c:v>
                </c:pt>
                <c:pt idx="6">
                  <c:v>#N/A</c:v>
                </c:pt>
                <c:pt idx="7">
                  <c:v>0.35</c:v>
                </c:pt>
                <c:pt idx="8">
                  <c:v>#N/A</c:v>
                </c:pt>
                <c:pt idx="9">
                  <c:v>0.24</c:v>
                </c:pt>
              </c:numCache>
            </c:numRef>
          </c:val>
          <c:extLst>
            <c:ext xmlns:c16="http://schemas.microsoft.com/office/drawing/2014/chart" uri="{C3380CC4-5D6E-409C-BE32-E72D297353CC}">
              <c16:uniqueId val="{00000003-5E7C-44BA-8E4A-BEFAFECCB1D1}"/>
            </c:ext>
          </c:extLst>
        </c:ser>
        <c:ser>
          <c:idx val="4"/>
          <c:order val="4"/>
          <c:tx>
            <c:strRef>
              <c:f>データシート!$A$31</c:f>
              <c:strCache>
                <c:ptCount val="1"/>
                <c:pt idx="0">
                  <c:v>香椎駅周辺土地区画整理事業特別会計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0.34</c:v>
                </c:pt>
              </c:numCache>
            </c:numRef>
          </c:val>
          <c:extLst>
            <c:ext xmlns:c16="http://schemas.microsoft.com/office/drawing/2014/chart" uri="{C3380CC4-5D6E-409C-BE32-E72D297353CC}">
              <c16:uniqueId val="{00000004-5E7C-44BA-8E4A-BEFAFECCB1D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1.17</c:v>
                </c:pt>
                <c:pt idx="2">
                  <c:v>#N/A</c:v>
                </c:pt>
                <c:pt idx="3">
                  <c:v>0.89</c:v>
                </c:pt>
                <c:pt idx="4">
                  <c:v>#N/A</c:v>
                </c:pt>
                <c:pt idx="5">
                  <c:v>0.55000000000000004</c:v>
                </c:pt>
                <c:pt idx="6">
                  <c:v>#N/A</c:v>
                </c:pt>
                <c:pt idx="7">
                  <c:v>0.85</c:v>
                </c:pt>
                <c:pt idx="8">
                  <c:v>#N/A</c:v>
                </c:pt>
                <c:pt idx="9">
                  <c:v>0.73</c:v>
                </c:pt>
              </c:numCache>
            </c:numRef>
          </c:val>
          <c:extLst>
            <c:ext xmlns:c16="http://schemas.microsoft.com/office/drawing/2014/chart" uri="{C3380CC4-5D6E-409C-BE32-E72D297353CC}">
              <c16:uniqueId val="{00000005-5E7C-44BA-8E4A-BEFAFECCB1D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2.1800000000000002</c:v>
                </c:pt>
                <c:pt idx="2">
                  <c:v>#N/A</c:v>
                </c:pt>
                <c:pt idx="3">
                  <c:v>2.37</c:v>
                </c:pt>
                <c:pt idx="4">
                  <c:v>#N/A</c:v>
                </c:pt>
                <c:pt idx="5">
                  <c:v>2.21</c:v>
                </c:pt>
                <c:pt idx="6">
                  <c:v>#N/A</c:v>
                </c:pt>
                <c:pt idx="7">
                  <c:v>2.0099999999999998</c:v>
                </c:pt>
                <c:pt idx="8">
                  <c:v>#N/A</c:v>
                </c:pt>
                <c:pt idx="9">
                  <c:v>2.0699999999999998</c:v>
                </c:pt>
              </c:numCache>
            </c:numRef>
          </c:val>
          <c:extLst>
            <c:ext xmlns:c16="http://schemas.microsoft.com/office/drawing/2014/chart" uri="{C3380CC4-5D6E-409C-BE32-E72D297353CC}">
              <c16:uniqueId val="{00000006-5E7C-44BA-8E4A-BEFAFECCB1D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1.69</c:v>
                </c:pt>
                <c:pt idx="2">
                  <c:v>#N/A</c:v>
                </c:pt>
                <c:pt idx="3">
                  <c:v>1.95</c:v>
                </c:pt>
                <c:pt idx="4">
                  <c:v>#N/A</c:v>
                </c:pt>
                <c:pt idx="5">
                  <c:v>2.1800000000000002</c:v>
                </c:pt>
                <c:pt idx="6">
                  <c:v>#N/A</c:v>
                </c:pt>
                <c:pt idx="7">
                  <c:v>2.71</c:v>
                </c:pt>
                <c:pt idx="8">
                  <c:v>#N/A</c:v>
                </c:pt>
                <c:pt idx="9">
                  <c:v>2.4700000000000002</c:v>
                </c:pt>
              </c:numCache>
            </c:numRef>
          </c:val>
          <c:extLst>
            <c:ext xmlns:c16="http://schemas.microsoft.com/office/drawing/2014/chart" uri="{C3380CC4-5D6E-409C-BE32-E72D297353CC}">
              <c16:uniqueId val="{00000007-5E7C-44BA-8E4A-BEFAFECCB1D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3.41</c:v>
                </c:pt>
                <c:pt idx="2">
                  <c:v>#N/A</c:v>
                </c:pt>
                <c:pt idx="3">
                  <c:v>3.51</c:v>
                </c:pt>
                <c:pt idx="4">
                  <c:v>#N/A</c:v>
                </c:pt>
                <c:pt idx="5">
                  <c:v>3.76</c:v>
                </c:pt>
                <c:pt idx="6">
                  <c:v>#N/A</c:v>
                </c:pt>
                <c:pt idx="7">
                  <c:v>3.72</c:v>
                </c:pt>
                <c:pt idx="8">
                  <c:v>#N/A</c:v>
                </c:pt>
                <c:pt idx="9">
                  <c:v>3.07</c:v>
                </c:pt>
              </c:numCache>
            </c:numRef>
          </c:val>
          <c:extLst>
            <c:ext xmlns:c16="http://schemas.microsoft.com/office/drawing/2014/chart" uri="{C3380CC4-5D6E-409C-BE32-E72D297353CC}">
              <c16:uniqueId val="{00000008-5E7C-44BA-8E4A-BEFAFECCB1D1}"/>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2.3199999999999998</c:v>
                </c:pt>
                <c:pt idx="2">
                  <c:v>#N/A</c:v>
                </c:pt>
                <c:pt idx="3">
                  <c:v>2.52</c:v>
                </c:pt>
                <c:pt idx="4">
                  <c:v>#N/A</c:v>
                </c:pt>
                <c:pt idx="5">
                  <c:v>2.58</c:v>
                </c:pt>
                <c:pt idx="6">
                  <c:v>#N/A</c:v>
                </c:pt>
                <c:pt idx="7">
                  <c:v>2.88</c:v>
                </c:pt>
                <c:pt idx="8">
                  <c:v>#N/A</c:v>
                </c:pt>
                <c:pt idx="9">
                  <c:v>4.04</c:v>
                </c:pt>
              </c:numCache>
            </c:numRef>
          </c:val>
          <c:extLst>
            <c:ext xmlns:c16="http://schemas.microsoft.com/office/drawing/2014/chart" uri="{C3380CC4-5D6E-409C-BE32-E72D297353CC}">
              <c16:uniqueId val="{00000009-5E7C-44BA-8E4A-BEFAFECCB1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91577</c:v>
                </c:pt>
                <c:pt idx="5">
                  <c:v>90643</c:v>
                </c:pt>
                <c:pt idx="8">
                  <c:v>96042</c:v>
                </c:pt>
                <c:pt idx="11">
                  <c:v>93445</c:v>
                </c:pt>
                <c:pt idx="14">
                  <c:v>88434</c:v>
                </c:pt>
              </c:numCache>
            </c:numRef>
          </c:val>
          <c:extLst>
            <c:ext xmlns:c16="http://schemas.microsoft.com/office/drawing/2014/chart" uri="{C3380CC4-5D6E-409C-BE32-E72D297353CC}">
              <c16:uniqueId val="{00000000-CB02-422F-AB2C-C62CFE0944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11</c:v>
                </c:pt>
                <c:pt idx="3">
                  <c:v>8</c:v>
                </c:pt>
                <c:pt idx="6">
                  <c:v>3</c:v>
                </c:pt>
                <c:pt idx="9">
                  <c:v>9</c:v>
                </c:pt>
                <c:pt idx="12">
                  <c:v>9</c:v>
                </c:pt>
              </c:numCache>
            </c:numRef>
          </c:val>
          <c:extLst>
            <c:ext xmlns:c16="http://schemas.microsoft.com/office/drawing/2014/chart" uri="{C3380CC4-5D6E-409C-BE32-E72D297353CC}">
              <c16:uniqueId val="{00000001-CB02-422F-AB2C-C62CFE0944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2897</c:v>
                </c:pt>
                <c:pt idx="3">
                  <c:v>4050</c:v>
                </c:pt>
                <c:pt idx="6">
                  <c:v>4202</c:v>
                </c:pt>
                <c:pt idx="9">
                  <c:v>4172</c:v>
                </c:pt>
                <c:pt idx="12">
                  <c:v>4382</c:v>
                </c:pt>
              </c:numCache>
            </c:numRef>
          </c:val>
          <c:extLst>
            <c:ext xmlns:c16="http://schemas.microsoft.com/office/drawing/2014/chart" uri="{C3380CC4-5D6E-409C-BE32-E72D297353CC}">
              <c16:uniqueId val="{00000002-CB02-422F-AB2C-C62CFE0944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203</c:v>
                </c:pt>
                <c:pt idx="6">
                  <c:v>348</c:v>
                </c:pt>
                <c:pt idx="9">
                  <c:v>362</c:v>
                </c:pt>
                <c:pt idx="12">
                  <c:v>357</c:v>
                </c:pt>
              </c:numCache>
            </c:numRef>
          </c:val>
          <c:extLst>
            <c:ext xmlns:c16="http://schemas.microsoft.com/office/drawing/2014/chart" uri="{C3380CC4-5D6E-409C-BE32-E72D297353CC}">
              <c16:uniqueId val="{00000003-CB02-422F-AB2C-C62CFE0944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26073</c:v>
                </c:pt>
                <c:pt idx="3">
                  <c:v>25284</c:v>
                </c:pt>
                <c:pt idx="6">
                  <c:v>23629</c:v>
                </c:pt>
                <c:pt idx="9">
                  <c:v>22987</c:v>
                </c:pt>
                <c:pt idx="12">
                  <c:v>22883</c:v>
                </c:pt>
              </c:numCache>
            </c:numRef>
          </c:val>
          <c:extLst>
            <c:ext xmlns:c16="http://schemas.microsoft.com/office/drawing/2014/chart" uri="{C3380CC4-5D6E-409C-BE32-E72D297353CC}">
              <c16:uniqueId val="{00000004-CB02-422F-AB2C-C62CFE0944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43099</c:v>
                </c:pt>
                <c:pt idx="3">
                  <c:v>41622</c:v>
                </c:pt>
                <c:pt idx="6">
                  <c:v>41165</c:v>
                </c:pt>
                <c:pt idx="9">
                  <c:v>41895</c:v>
                </c:pt>
                <c:pt idx="12">
                  <c:v>43385</c:v>
                </c:pt>
              </c:numCache>
            </c:numRef>
          </c:val>
          <c:extLst>
            <c:ext xmlns:c16="http://schemas.microsoft.com/office/drawing/2014/chart" uri="{C3380CC4-5D6E-409C-BE32-E72D297353CC}">
              <c16:uniqueId val="{00000005-CB02-422F-AB2C-C62CFE0944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2773</c:v>
                </c:pt>
                <c:pt idx="3">
                  <c:v>2261</c:v>
                </c:pt>
                <c:pt idx="6">
                  <c:v>606</c:v>
                </c:pt>
                <c:pt idx="9">
                  <c:v>299</c:v>
                </c:pt>
                <c:pt idx="12">
                  <c:v>0</c:v>
                </c:pt>
              </c:numCache>
            </c:numRef>
          </c:val>
          <c:extLst>
            <c:ext xmlns:c16="http://schemas.microsoft.com/office/drawing/2014/chart" uri="{C3380CC4-5D6E-409C-BE32-E72D297353CC}">
              <c16:uniqueId val="{00000006-CB02-422F-AB2C-C62CFE0944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53912</c:v>
                </c:pt>
                <c:pt idx="3">
                  <c:v>54737</c:v>
                </c:pt>
                <c:pt idx="6">
                  <c:v>60635</c:v>
                </c:pt>
                <c:pt idx="9">
                  <c:v>57519</c:v>
                </c:pt>
                <c:pt idx="12">
                  <c:v>48439</c:v>
                </c:pt>
              </c:numCache>
            </c:numRef>
          </c:val>
          <c:extLst>
            <c:ext xmlns:c16="http://schemas.microsoft.com/office/drawing/2014/chart" uri="{C3380CC4-5D6E-409C-BE32-E72D297353CC}">
              <c16:uniqueId val="{00000007-CB02-422F-AB2C-C62CFE0944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37258</c:v>
                </c:pt>
                <c:pt idx="2">
                  <c:v>#N/A</c:v>
                </c:pt>
                <c:pt idx="3">
                  <c:v>#N/A</c:v>
                </c:pt>
                <c:pt idx="4">
                  <c:v>37522</c:v>
                </c:pt>
                <c:pt idx="5">
                  <c:v>#N/A</c:v>
                </c:pt>
                <c:pt idx="6">
                  <c:v>#N/A</c:v>
                </c:pt>
                <c:pt idx="7">
                  <c:v>34546</c:v>
                </c:pt>
                <c:pt idx="8">
                  <c:v>#N/A</c:v>
                </c:pt>
                <c:pt idx="9">
                  <c:v>#N/A</c:v>
                </c:pt>
                <c:pt idx="10">
                  <c:v>33798</c:v>
                </c:pt>
                <c:pt idx="11">
                  <c:v>#N/A</c:v>
                </c:pt>
                <c:pt idx="12">
                  <c:v>#N/A</c:v>
                </c:pt>
                <c:pt idx="13">
                  <c:v>31021</c:v>
                </c:pt>
                <c:pt idx="14">
                  <c:v>#N/A</c:v>
                </c:pt>
              </c:numCache>
            </c:numRef>
          </c:val>
          <c:smooth val="0"/>
          <c:extLst>
            <c:ext xmlns:c16="http://schemas.microsoft.com/office/drawing/2014/chart" uri="{C3380CC4-5D6E-409C-BE32-E72D297353CC}">
              <c16:uniqueId val="{00000008-CB02-422F-AB2C-C62CFE0944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848787</c:v>
                </c:pt>
                <c:pt idx="5">
                  <c:v>851506</c:v>
                </c:pt>
                <c:pt idx="8">
                  <c:v>845402</c:v>
                </c:pt>
                <c:pt idx="11">
                  <c:v>843488</c:v>
                </c:pt>
                <c:pt idx="14">
                  <c:v>847439</c:v>
                </c:pt>
              </c:numCache>
            </c:numRef>
          </c:val>
          <c:extLst>
            <c:ext xmlns:c16="http://schemas.microsoft.com/office/drawing/2014/chart" uri="{C3380CC4-5D6E-409C-BE32-E72D297353CC}">
              <c16:uniqueId val="{00000000-1A4D-4ABA-AAC0-C96FBFE974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295295</c:v>
                </c:pt>
                <c:pt idx="5">
                  <c:v>293342</c:v>
                </c:pt>
                <c:pt idx="8">
                  <c:v>283458</c:v>
                </c:pt>
                <c:pt idx="11">
                  <c:v>266110</c:v>
                </c:pt>
                <c:pt idx="14">
                  <c:v>278154</c:v>
                </c:pt>
              </c:numCache>
            </c:numRef>
          </c:val>
          <c:extLst>
            <c:ext xmlns:c16="http://schemas.microsoft.com/office/drawing/2014/chart" uri="{C3380CC4-5D6E-409C-BE32-E72D297353CC}">
              <c16:uniqueId val="{00000001-1A4D-4ABA-AAC0-C96FBFE974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239456</c:v>
                </c:pt>
                <c:pt idx="5">
                  <c:v>256370</c:v>
                </c:pt>
                <c:pt idx="8">
                  <c:v>282212</c:v>
                </c:pt>
                <c:pt idx="11">
                  <c:v>295511</c:v>
                </c:pt>
                <c:pt idx="14">
                  <c:v>336218</c:v>
                </c:pt>
              </c:numCache>
            </c:numRef>
          </c:val>
          <c:extLst>
            <c:ext xmlns:c16="http://schemas.microsoft.com/office/drawing/2014/chart" uri="{C3380CC4-5D6E-409C-BE32-E72D297353CC}">
              <c16:uniqueId val="{00000002-1A4D-4ABA-AAC0-C96FBFE974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4D-4ABA-AAC0-C96FBFE974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4D-4ABA-AAC0-C96FBFE974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17356</c:v>
                </c:pt>
                <c:pt idx="3">
                  <c:v>18602</c:v>
                </c:pt>
                <c:pt idx="6">
                  <c:v>15476</c:v>
                </c:pt>
                <c:pt idx="9">
                  <c:v>19326</c:v>
                </c:pt>
                <c:pt idx="12">
                  <c:v>9955</c:v>
                </c:pt>
              </c:numCache>
            </c:numRef>
          </c:val>
          <c:extLst>
            <c:ext xmlns:c16="http://schemas.microsoft.com/office/drawing/2014/chart" uri="{C3380CC4-5D6E-409C-BE32-E72D297353CC}">
              <c16:uniqueId val="{00000005-1A4D-4ABA-AAC0-C96FBFE974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103136</c:v>
                </c:pt>
                <c:pt idx="3">
                  <c:v>92791</c:v>
                </c:pt>
                <c:pt idx="6">
                  <c:v>91931</c:v>
                </c:pt>
                <c:pt idx="9">
                  <c:v>90696</c:v>
                </c:pt>
                <c:pt idx="12">
                  <c:v>88203</c:v>
                </c:pt>
              </c:numCache>
            </c:numRef>
          </c:val>
          <c:extLst>
            <c:ext xmlns:c16="http://schemas.microsoft.com/office/drawing/2014/chart" uri="{C3380CC4-5D6E-409C-BE32-E72D297353CC}">
              <c16:uniqueId val="{00000006-1A4D-4ABA-AAC0-C96FBFE974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3919</c:v>
                </c:pt>
                <c:pt idx="3">
                  <c:v>3747</c:v>
                </c:pt>
                <c:pt idx="6">
                  <c:v>3458</c:v>
                </c:pt>
                <c:pt idx="9">
                  <c:v>3162</c:v>
                </c:pt>
                <c:pt idx="12">
                  <c:v>2824</c:v>
                </c:pt>
              </c:numCache>
            </c:numRef>
          </c:val>
          <c:extLst>
            <c:ext xmlns:c16="http://schemas.microsoft.com/office/drawing/2014/chart" uri="{C3380CC4-5D6E-409C-BE32-E72D297353CC}">
              <c16:uniqueId val="{00000007-1A4D-4ABA-AAC0-C96FBFE974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300919</c:v>
                </c:pt>
                <c:pt idx="3">
                  <c:v>285198</c:v>
                </c:pt>
                <c:pt idx="6">
                  <c:v>269493</c:v>
                </c:pt>
                <c:pt idx="9">
                  <c:v>256858</c:v>
                </c:pt>
                <c:pt idx="12">
                  <c:v>251685</c:v>
                </c:pt>
              </c:numCache>
            </c:numRef>
          </c:val>
          <c:extLst>
            <c:ext xmlns:c16="http://schemas.microsoft.com/office/drawing/2014/chart" uri="{C3380CC4-5D6E-409C-BE32-E72D297353CC}">
              <c16:uniqueId val="{00000008-1A4D-4ABA-AAC0-C96FBFE974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22028</c:v>
                </c:pt>
                <c:pt idx="3">
                  <c:v>32524</c:v>
                </c:pt>
                <c:pt idx="6">
                  <c:v>26964</c:v>
                </c:pt>
                <c:pt idx="9">
                  <c:v>29129</c:v>
                </c:pt>
                <c:pt idx="12">
                  <c:v>33552</c:v>
                </c:pt>
              </c:numCache>
            </c:numRef>
          </c:val>
          <c:extLst>
            <c:ext xmlns:c16="http://schemas.microsoft.com/office/drawing/2014/chart" uri="{C3380CC4-5D6E-409C-BE32-E72D297353CC}">
              <c16:uniqueId val="{00000009-1A4D-4ABA-AAC0-C96FBFE974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1413133</c:v>
                </c:pt>
                <c:pt idx="3">
                  <c:v>1409307</c:v>
                </c:pt>
                <c:pt idx="6">
                  <c:v>1408879</c:v>
                </c:pt>
                <c:pt idx="9">
                  <c:v>1400373</c:v>
                </c:pt>
                <c:pt idx="12">
                  <c:v>1401546</c:v>
                </c:pt>
              </c:numCache>
            </c:numRef>
          </c:val>
          <c:extLst>
            <c:ext xmlns:c16="http://schemas.microsoft.com/office/drawing/2014/chart" uri="{C3380CC4-5D6E-409C-BE32-E72D297353CC}">
              <c16:uniqueId val="{0000000A-1A4D-4ABA-AAC0-C96FBFE974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476954</c:v>
                </c:pt>
                <c:pt idx="2">
                  <c:v>#N/A</c:v>
                </c:pt>
                <c:pt idx="3">
                  <c:v>#N/A</c:v>
                </c:pt>
                <c:pt idx="4">
                  <c:v>440952</c:v>
                </c:pt>
                <c:pt idx="5">
                  <c:v>#N/A</c:v>
                </c:pt>
                <c:pt idx="6">
                  <c:v>#N/A</c:v>
                </c:pt>
                <c:pt idx="7">
                  <c:v>405131</c:v>
                </c:pt>
                <c:pt idx="8">
                  <c:v>#N/A</c:v>
                </c:pt>
                <c:pt idx="9">
                  <c:v>#N/A</c:v>
                </c:pt>
                <c:pt idx="10">
                  <c:v>394436</c:v>
                </c:pt>
                <c:pt idx="11">
                  <c:v>#N/A</c:v>
                </c:pt>
                <c:pt idx="12">
                  <c:v>#N/A</c:v>
                </c:pt>
                <c:pt idx="13">
                  <c:v>325955</c:v>
                </c:pt>
                <c:pt idx="14">
                  <c:v>#N/A</c:v>
                </c:pt>
              </c:numCache>
            </c:numRef>
          </c:val>
          <c:smooth val="0"/>
          <c:extLst>
            <c:ext xmlns:c16="http://schemas.microsoft.com/office/drawing/2014/chart" uri="{C3380CC4-5D6E-409C-BE32-E72D297353CC}">
              <c16:uniqueId val="{0000000B-1A4D-4ABA-AAC0-C96FBFE974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34066</c:v>
                </c:pt>
                <c:pt idx="1">
                  <c:v>36870</c:v>
                </c:pt>
                <c:pt idx="2">
                  <c:v>35597</c:v>
                </c:pt>
              </c:numCache>
            </c:numRef>
          </c:val>
          <c:extLst>
            <c:ext xmlns:c16="http://schemas.microsoft.com/office/drawing/2014/chart" uri="{C3380CC4-5D6E-409C-BE32-E72D297353CC}">
              <c16:uniqueId val="{00000000-D252-4676-BB45-FAE6A4F7C40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5455</c:v>
                </c:pt>
                <c:pt idx="1">
                  <c:v>5471</c:v>
                </c:pt>
                <c:pt idx="2">
                  <c:v>19035</c:v>
                </c:pt>
              </c:numCache>
            </c:numRef>
          </c:val>
          <c:extLst>
            <c:ext xmlns:c16="http://schemas.microsoft.com/office/drawing/2014/chart" uri="{C3380CC4-5D6E-409C-BE32-E72D297353CC}">
              <c16:uniqueId val="{00000001-D252-4676-BB45-FAE6A4F7C40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30708</c:v>
                </c:pt>
                <c:pt idx="1">
                  <c:v>31964</c:v>
                </c:pt>
                <c:pt idx="2">
                  <c:v>40261</c:v>
                </c:pt>
              </c:numCache>
            </c:numRef>
          </c:val>
          <c:extLst>
            <c:ext xmlns:c16="http://schemas.microsoft.com/office/drawing/2014/chart" uri="{C3380CC4-5D6E-409C-BE32-E72D297353CC}">
              <c16:uniqueId val="{00000002-D252-4676-BB45-FAE6A4F7C4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{695A4555-8F92-4157-B33F-05A92B5B8D16}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6B-43AC-9957-39ECC8ED5D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{AE09E542-2AC1-43D2-9701-8AF717A2AF42}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6B-43AC-9957-39ECC8ED5D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{ACD7AA2B-E7AA-4DC2-BD52-AE184C218F38}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6B-43AC-9957-39ECC8ED5D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{53754992-147B-45E0-B9AA-2E3CF1AE133D}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6B-43AC-9957-39ECC8ED5D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{981D5E55-9387-4698-9651-0A066F32D523}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6B-43AC-9957-39ECC8ED5DD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{E34BD0E4-E76C-4144-91AD-47E0E9D07089}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6B-43AC-9957-39ECC8ED5DD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{5A381384-F2F3-46BA-8674-C1D8EF1D7FB2}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6B-43AC-9957-39ECC8ED5DD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{D0C78A80-7D91-4591-9A83-CB68D9F0BFF2}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6B-43AC-9957-39ECC8ED5DD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{AFB17CF1-A8BE-4B7C-8B36-68F56D1939A4}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6B-43AC-9957-39ECC8ED5D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59.2</c:v>
                </c:pt>
                <c:pt idx="16">
                  <c:v>59.6</c:v>
                </c:pt>
                <c:pt idx="24">
                  <c:v>61</c:v>
                </c:pt>
                <c:pt idx="32">
                  <c:v>61</c:v>
                </c:pt>
              </c:numCache>
            </c:numRef>
          </c:xVal>
          <c:yVal>
            <c:numRef>
              <c:f>公会計指標分析・財政指標組合せ分析表!$BP$51:$DC$51</c:f>
              <c:numCache>
                <c:formatCode>#,##0.0;"▲ "#,##0.0</c:formatCode>
                <c:ptCount val="40"/>
                <c:pt idx="0">
                  <c:v>135.5</c:v>
                </c:pt>
                <c:pt idx="8">
                  <c:v>123.2</c:v>
                </c:pt>
                <c:pt idx="16">
                  <c:v>112.3</c:v>
                </c:pt>
                <c:pt idx="24">
                  <c:v>107.1</c:v>
                </c:pt>
                <c:pt idx="32">
                  <c:v>82.9</c:v>
                </c:pt>
              </c:numCache>
            </c:numRef>
          </c:yVal>
          <c:smooth val="0"/>
          <c:extLst>
            <c:ext xmlns:c16="http://schemas.microsoft.com/office/drawing/2014/chart" uri="{C3380CC4-5D6E-409C-BE32-E72D297353CC}">
              <c16:uniqueId val="{00000009-4F6B-43AC-9957-39ECC8ED5D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{480C1D87-22F7-4272-B383-DF40F1B154AA}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6B-43AC-9957-39ECC8ED5D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{AE9EA6B6-7395-44E6-9CA2-C30814340F1C}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6B-43AC-9957-39ECC8ED5D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{F021A1A5-DA74-48F7-8B0A-C1A98F65742A}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6B-43AC-9957-39ECC8ED5D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{4E8ADFFF-F057-4E2C-8CF5-AC1308ED35CC}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6B-43AC-9957-39ECC8ED5D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{95BE5C2C-0742-4F43-964E-232327FFB8AC}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6B-43AC-9957-39ECC8ED5DD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{47B786F4-2DF8-4D2E-8B5F-C068C8A5358C}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6B-43AC-9957-39ECC8ED5DD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{299C7FAE-C599-4230-812C-9F8B24B2491B}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6B-43AC-9957-39ECC8ED5DD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{7E13BCC8-5D6F-48C4-8C1C-CB2DEF3D0AEE}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6B-43AC-9957-39ECC8ED5DD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{570AF74C-4217-4522-961A-4445E51B5186}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6B-43AC-9957-39ECC8ED5D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4F6B-43AC-9957-39ECC8ED5DD3}"/>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{A6782F61-E31E-4DD1-B05E-81387C03C19B}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F7B-4410-89C6-3D52413E16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{5BC6AC17-5BFE-43CC-8FF9-7BF075A5EA09}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7B-4410-89C6-3D52413E16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{6B41063D-49F2-4D38-AC7C-534A41606551}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7B-4410-89C6-3D52413E16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{74DA9103-B2DA-4D8B-8C68-BEBB6B4DFB95}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7B-4410-89C6-3D52413E16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{529BF6C5-31EC-4B7D-9ADD-8FE3FA253087}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7B-4410-89C6-3D52413E167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{3903E1D0-DEDF-4A87-92DF-465F9D319C4E}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F7B-4410-89C6-3D52413E167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{73A6AD0E-126C-42B6-A679-949F385DE0D8}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F7B-4410-89C6-3D52413E167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{2480E802-6100-4FA0-9E59-394BDA2FFEC3}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F7B-4410-89C6-3D52413E167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{DA112628-C629-4A12-BC1F-D3F216710418}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F7B-4410-89C6-3D52413E16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c:v>
                </c:pt>
                <c:pt idx="16">
                  <c:v>10.199999999999999</c:v>
                </c:pt>
                <c:pt idx="24">
                  <c:v>9.6999999999999993</c:v>
                </c:pt>
                <c:pt idx="32">
                  <c:v>8.8000000000000007</c:v>
                </c:pt>
              </c:numCache>
            </c:numRef>
          </c:xVal>
          <c:yVal>
            <c:numRef>
              <c:f>公会計指標分析・財政指標組合せ分析表!$BP$73:$DC$73</c:f>
              <c:numCache>
                <c:formatCode>#,##0.0;"▲ "#,##0.0</c:formatCode>
                <c:ptCount val="40"/>
                <c:pt idx="0">
                  <c:v>135.5</c:v>
                </c:pt>
                <c:pt idx="8">
                  <c:v>123.2</c:v>
                </c:pt>
                <c:pt idx="16">
                  <c:v>112.3</c:v>
                </c:pt>
                <c:pt idx="24">
                  <c:v>107.1</c:v>
                </c:pt>
                <c:pt idx="32">
                  <c:v>82.9</c:v>
                </c:pt>
              </c:numCache>
            </c:numRef>
          </c:yVal>
          <c:smooth val="0"/>
          <c:extLst>
            <c:ext xmlns:c16="http://schemas.microsoft.com/office/drawing/2014/chart" uri="{C3380CC4-5D6E-409C-BE32-E72D297353CC}">
              <c16:uniqueId val="{00000009-DF7B-4410-89C6-3D52413E16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{0F2D8708-6BDE-4329-8319-15EB8D504F4C}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F7B-4410-89C6-3D52413E16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{B1C6D8A0-3AE9-48A3-AC6E-499BA9CCA3F8}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7B-4410-89C6-3D52413E16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{7CD93C22-27AA-4D48-BAA3-A827256D838F}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7B-4410-89C6-3D52413E16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{69DC3242-2D45-4055-B7A1-FCAA4C15B642}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7B-4410-89C6-3D52413E16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{C4ED35B0-DE89-4570-972C-4B151C510235}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7B-4410-89C6-3D52413E167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{3D836F77-EF29-4BAD-A2F1-3AE66DDF2EDA}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F7B-4410-89C6-3D52413E167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{255414A6-F21C-40DE-B7AF-E0DEFD7561F7}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F7B-4410-89C6-3D52413E167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{0DF4BA17-4A3F-4695-B4B4-8CB2106260C9}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F7B-4410-89C6-3D52413E167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{BBDCDA3F-C62E-422A-856D-24A73EE81CE1}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F7B-4410-89C6-3D52413E16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DF7B-4410-89C6-3D52413E1673}"/>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前年度との比較において、</a:t>
          </a:r>
          <a:r>
            <a:rPr kumimoji="1" lang="en-US" altLang="ja-JP" sz="1100">
              <a:solidFill>
                <a:schemeClr val="dk1"/>
              </a:solidFill>
              <a:effectLst/>
              <a:latin typeface="+mn-lt"/>
              <a:ea typeface="+mn-ea"/>
              <a:cs typeface="+mn-cs"/>
            </a:rPr>
            <a:t>(A)-(B)</a:t>
          </a:r>
          <a:r>
            <a:rPr kumimoji="1" lang="ja-JP" altLang="ja-JP"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億円の減となっている主な要因としては、「満期一括償還地方債に係る年度割相当額」が約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億円の増、「算入公債費等」が約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億円の減（増要因）となった一方、「元利償還金」が約</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億円の減となったこと等によるもの。</a:t>
          </a:r>
          <a:endParaRPr lang="ja-JP" altLang="ja-JP" sz="1400">
            <a:effectLst/>
          </a:endParaRPr>
        </a:p>
        <a:p>
          <a:r>
            <a:rPr kumimoji="1" lang="ja-JP" altLang="ja-JP" sz="1100">
              <a:solidFill>
                <a:schemeClr val="dk1"/>
              </a:solidFill>
              <a:effectLst/>
              <a:latin typeface="+mn-lt"/>
              <a:ea typeface="+mn-ea"/>
              <a:cs typeface="+mn-cs"/>
            </a:rPr>
            <a:t>　財政運営プランの取組みを進め、地方債現在高の縮減を図るなど、財政健全化に努めていく。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表数値修正（</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＝（総括表③の⑧＋⑨＋⑩＋⑪）</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96,040,621</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96,041</a:t>
          </a:r>
          <a:r>
            <a:rPr kumimoji="1" lang="ja-JP" altLang="ja-JP" sz="1100" baseline="0">
              <a:solidFill>
                <a:schemeClr val="dk1"/>
              </a:solidFill>
              <a:effectLst/>
              <a:latin typeface="+mn-lt"/>
              <a:ea typeface="+mn-ea"/>
              <a:cs typeface="+mn-cs"/>
            </a:rPr>
            <a:t>百万円</a:t>
          </a:r>
          <a:endParaRPr lang="ja-JP" altLang="ja-JP" sz="1400">
            <a:effectLst/>
          </a:endParaRPr>
        </a:p>
        <a:p>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(B)</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130,588</a:t>
          </a:r>
          <a:r>
            <a:rPr kumimoji="1" lang="ja-JP" altLang="ja-JP" sz="1100" baseline="0">
              <a:solidFill>
                <a:schemeClr val="dk1"/>
              </a:solidFill>
              <a:effectLst/>
              <a:latin typeface="+mn-lt"/>
              <a:ea typeface="+mn-ea"/>
              <a:cs typeface="+mn-cs"/>
            </a:rPr>
            <a:t>百万円－</a:t>
          </a:r>
          <a:r>
            <a:rPr kumimoji="1" lang="en-US" altLang="ja-JP" sz="1100" baseline="0">
              <a:solidFill>
                <a:schemeClr val="dk1"/>
              </a:solidFill>
              <a:effectLst/>
              <a:latin typeface="+mn-lt"/>
              <a:ea typeface="+mn-ea"/>
              <a:cs typeface="+mn-cs"/>
            </a:rPr>
            <a:t>96,041</a:t>
          </a:r>
          <a:r>
            <a:rPr kumimoji="1" lang="ja-JP" altLang="ja-JP" sz="1100" baseline="0">
              <a:solidFill>
                <a:schemeClr val="dk1"/>
              </a:solidFill>
              <a:effectLst/>
              <a:latin typeface="+mn-lt"/>
              <a:ea typeface="+mn-ea"/>
              <a:cs typeface="+mn-cs"/>
            </a:rPr>
            <a:t>百万円</a:t>
          </a:r>
          <a:endParaRPr lang="ja-JP" altLang="ja-JP" sz="140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34,547</a:t>
          </a:r>
          <a:r>
            <a:rPr kumimoji="1" lang="ja-JP" altLang="ja-JP" sz="1100" baseline="0">
              <a:solidFill>
                <a:schemeClr val="dk1"/>
              </a:solidFill>
              <a:effectLst/>
              <a:latin typeface="+mn-lt"/>
              <a:ea typeface="+mn-ea"/>
              <a:cs typeface="+mn-cs"/>
            </a:rPr>
            <a:t>百万円</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　減債基金積立相当額の積立ルールが、</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年償還で毎年度の積立額を発行額の</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分の</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として設定しているのに対して、本市においては平成</a:t>
          </a:r>
          <a:r>
            <a:rPr kumimoji="1" lang="en-US" altLang="ja-JP" sz="700">
              <a:solidFill>
                <a:schemeClr val="dk1"/>
              </a:solidFill>
              <a:effectLst/>
              <a:latin typeface="+mn-lt"/>
              <a:ea typeface="+mn-ea"/>
              <a:cs typeface="+mn-cs"/>
            </a:rPr>
            <a:t>17</a:t>
          </a:r>
          <a:r>
            <a:rPr kumimoji="1" lang="ja-JP" altLang="ja-JP" sz="700">
              <a:solidFill>
                <a:schemeClr val="dk1"/>
              </a:solidFill>
              <a:effectLst/>
              <a:latin typeface="+mn-lt"/>
              <a:ea typeface="+mn-ea"/>
              <a:cs typeface="+mn-cs"/>
            </a:rPr>
            <a:t>年度まで借入後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年据置いてから積立てるルールを適用していたため、減債基金残高と減債基金積立相当額に乖離が生じていた。</a:t>
          </a:r>
          <a:endParaRPr lang="ja-JP" altLang="ja-JP" sz="500">
            <a:effectLst/>
          </a:endParaRPr>
        </a:p>
        <a:p>
          <a:pPr eaLnBrk="1" fontAlgn="auto" latinLnBrk="0" hangingPunct="1"/>
          <a:r>
            <a:rPr kumimoji="1" lang="ja-JP" altLang="ja-JP" sz="700">
              <a:solidFill>
                <a:schemeClr val="dk1"/>
              </a:solidFill>
              <a:effectLst/>
              <a:latin typeface="+mn-lt"/>
              <a:ea typeface="+mn-ea"/>
              <a:cs typeface="+mn-cs"/>
            </a:rPr>
            <a:t>　しかし、平成</a:t>
          </a:r>
          <a:r>
            <a:rPr kumimoji="1" lang="en-US" altLang="ja-JP" sz="700">
              <a:solidFill>
                <a:schemeClr val="dk1"/>
              </a:solidFill>
              <a:effectLst/>
              <a:latin typeface="+mn-lt"/>
              <a:ea typeface="+mn-ea"/>
              <a:cs typeface="+mn-cs"/>
            </a:rPr>
            <a:t>18</a:t>
          </a:r>
          <a:r>
            <a:rPr kumimoji="1" lang="ja-JP" altLang="ja-JP" sz="700">
              <a:solidFill>
                <a:schemeClr val="dk1"/>
              </a:solidFill>
              <a:effectLst/>
              <a:latin typeface="+mn-lt"/>
              <a:ea typeface="+mn-ea"/>
              <a:cs typeface="+mn-cs"/>
            </a:rPr>
            <a:t>年度以降は借入後据置なしで毎年度の積立額を発行額の残年数分の</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とした結果、令和</a:t>
          </a:r>
          <a:r>
            <a:rPr kumimoji="1" lang="en-US" altLang="ja-JP" sz="700">
              <a:solidFill>
                <a:schemeClr val="dk1"/>
              </a:solidFill>
              <a:effectLst/>
              <a:latin typeface="+mn-lt"/>
              <a:ea typeface="+mn-ea"/>
              <a:cs typeface="+mn-cs"/>
            </a:rPr>
            <a:t>2</a:t>
          </a:r>
          <a:r>
            <a:rPr kumimoji="1" lang="ja-JP" altLang="ja-JP" sz="700">
              <a:solidFill>
                <a:schemeClr val="dk1"/>
              </a:solidFill>
              <a:effectLst/>
              <a:latin typeface="+mn-lt"/>
              <a:ea typeface="+mn-ea"/>
              <a:cs typeface="+mn-cs"/>
            </a:rPr>
            <a:t>年度末において積立不足が解消されている。</a:t>
          </a:r>
          <a:endParaRPr lang="ja-JP" altLang="ja-JP" sz="5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令和３年度において、減債基金（満期一括償還分）の増等により、充当可能基金が対前年度比</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億円の増となったことが、将来負担比率の減少要因となっている。</a:t>
          </a:r>
          <a:endParaRPr lang="ja-JP" altLang="ja-JP" sz="1400">
            <a:effectLst/>
          </a:endParaRPr>
        </a:p>
        <a:p>
          <a:r>
            <a:rPr kumimoji="1" lang="ja-JP" altLang="ja-JP" sz="1100">
              <a:solidFill>
                <a:schemeClr val="dk1"/>
              </a:solidFill>
              <a:effectLst/>
              <a:latin typeface="+mn-lt"/>
              <a:ea typeface="+mn-ea"/>
              <a:cs typeface="+mn-cs"/>
            </a:rPr>
            <a:t>　また、設立法人の負債額等負担見込額の減等により、将来負担額は対前年度比で</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億円の減となっている。</a:t>
          </a:r>
          <a:endParaRPr lang="ja-JP" altLang="ja-JP" sz="1400">
            <a:effectLst/>
          </a:endParaRPr>
        </a:p>
        <a:p>
          <a:r>
            <a:rPr kumimoji="1" lang="ja-JP" altLang="ja-JP" sz="1100">
              <a:solidFill>
                <a:schemeClr val="dk1"/>
              </a:solidFill>
              <a:effectLst/>
              <a:latin typeface="+mn-lt"/>
              <a:ea typeface="+mn-ea"/>
              <a:cs typeface="+mn-cs"/>
            </a:rPr>
            <a:t>　今後も財政運営プランの取り組みを進め、地方債現在高の縮減を図るなど、財政健全化に努めていく。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F29935A-410F-4B76-8408-F3FF2759C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4F0D997-A387-4DA8-B4B1-92E84F59220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5F9401A-5B8F-4207-858A-3A825F877D4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8FE5F920-379A-4B64-AAE7-8AF897D3E21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9B5C2E9-5F46-4F37-B8CF-3CDF591D46D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4653FFF9-6888-4F25-B4C6-8CC70208335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8D6C0D4D-CDD2-4784-A099-B9B68AA7286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515C280-5D61-4596-AD05-3643E7F9E423}"/>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EA9E2DC-8309-4E89-80A7-29C193BFB88C}"/>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4A06C19-6D31-42DE-BEA0-E6C78096A1F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9C3EC09-6E46-4896-9B2E-295149274B6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・近年の基金残高の増加要因は主に財政調整基金の増加によるものである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が、令和３年度の対前年度増減理由については、主に減債基金の増加によるものである。減債基金については、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令和３年度に発行した臨時財政対策債の元利償還金相当の一部が前倒しで財源措置されたことに伴い、将来の公債費負担に備えるため積み立てを行ったのが要因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B764D06-3A69-46EE-9B22-140C84E1EA75}"/>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AFBAF01-8C0D-4015-B73B-25BAC1E2465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C712789D-FD33-479C-B1A2-8008188987BA}"/>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・市営住宅敷金基金：市営住宅の敷金の返還金並びに未納の家賃、割増賃料及び損害賠償金に充てる。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今後一般財源の大幅な伸びが期待できない一方、高度経済成長期や政令市移行期に集中的に整備した市有施設等の改修・修繕等に係る経費が大きく増加する見込みであることから、その財源として積み立てを行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等敷金積立金：令和３年６月に策定した、福岡市アセットマネジメント推進プランや、市全体の財政状況を踏まえながら、投資規模が大きな案件などで、活用可能な国、県補助金や市債を活用してもなお資金需要が発生する場合などに活用す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・ユニバーシアード福岡大会記念スポーツ振興基金：今後、世界水泳選手権福岡大会の開催に伴う、組織委員会への負担金の財源としての活用を予定している。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が、一方で、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50D8A13-376B-47B9-A232-A86AE7D1E63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16E50DC-852A-4FAE-9A97-3187264CAC6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DF20286-0BB6-40C3-B27D-59ACAFC65E1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の充当額が前年度から減少したこともあり、新型コロナウイルス感染症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関連経費に係る一般財源が増加したため、結果として財政調整基金の取り崩し額が増え、残高が減少に転じたもの。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いる。近年では、新型コロナウイルス感染症の影響に伴う市税収入の大幅減等へ対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するために活用しているが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、今後も、決算剰余金を中心とした積み立て、必要最低限の取崩しに努めていく。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15A4508-4A9C-4301-B206-A7B8D3D37389}"/>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C681A468-A428-45F9-BBD0-9DBDB66B44B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7779B44-1BF6-47D2-BF78-B75B9D974C2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・令和３年度に前年比で基金残高が増となっている理由は、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令和３年度に発行した臨時財政対策債の元利償還金相当の一部が前倒しで財源措置されたことに伴い、将来の公債費負担に備えるため積み立てを行った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BCE9312-2D2F-4BC9-B098-66800FF4441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C070828-2647-4371-A680-314D9DE7A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7749E31-2118-49A6-9181-486B5CD72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F794D59-2E3F-4ED3-9EAC-839F720F1854}"/>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0B895B4-C9A7-4C7E-B79C-7986B017ACA8}"/>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6E6BA5-E487-4253-B1C2-3DCA50BB0EBF}"/>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4D2058-6E2E-4069-A014-31734F5E72CA}"/>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762A6E9-959C-4C3A-9B7E-FADFBB9AFDF0}"/>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5F388E4-0473-411E-9E61-F261CFC877F8}"/>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B94C914-FAEB-4F31-AB6D-A9067F94BC72}"/>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BA2C6C3-AD5B-4C5F-9A57-C4A1ED2E57EC}"/>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3A7B2FE-C369-4468-8A64-0E9BA10BC676}"/>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4E01DFA-CCE1-49B2-AEF9-462BECC34AC0}"/>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6E27D1B-0283-4326-8AC5-72ED2CE2A621}"/>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A8C99FE-F9DD-471D-A755-ECA02AFF17D1}"/>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386B2FB-DA08-463D-8488-EA88FF6575D3}"/>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B7A36EF-697A-4C53-AEE9-D6FCA077FF79}"/>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8CEE1E0-0C02-4207-A16C-D9287442021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1A88269-ED2C-4A52-B86D-B884F11CC3DC}"/>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AE604D0-8416-456C-8AFB-1D4F4FB2483B}"/>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7F4E0D0-E8AC-48AE-A3D9-A375A1F42653}"/>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F28E451-8012-4D9D-96F4-D2567C27A127}"/>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F476FE2-1318-4ABD-9DA9-D90E8984391E}"/>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27DBA5F-3EB4-4061-A2AF-413C7F9F7A49}"/>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E52F9E1-62F2-4221-BC67-7682C9C93EEB}"/>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7AF01A9-8112-439A-B071-9402298A6B9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EA91C09-1E6C-4E31-A794-3B51189ACB09}"/>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947A64F-CDB9-438D-8418-2184CCEF8572}"/>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EAC8DD-85FF-4366-9CA2-0F62FABC2D6F}"/>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40369A0-D549-4CB4-9E09-F324B7EBAE79}"/>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F1F4EEF-E6CC-4047-98D0-4797EE6574B2}"/>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45E29A9-5DE2-4695-AA67-CAE633E020F0}"/>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AC5166F-8CAF-4C82-9CD2-4FDDB419E65D}"/>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3529F9E-92EF-4602-A6DB-851184040459}"/>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B603183-B23D-45E5-9D93-337563C20441}"/>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AAC9787-34E6-4A02-BD0B-6D9BD8B9F4D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688E0A1-A812-4AA0-B8ED-EA165293464F}"/>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256152D-F8ED-4B5E-880A-74603356E699}"/>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5B82DA7-BDF6-4D69-B9E5-32999BAFCD10}"/>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AD0D876-5B43-495E-991D-08715B257BF8}"/>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01BEBAF-0578-4C5B-B85A-321099F5BCF0}"/>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08E1D6E-ED88-4349-AF43-9171226F4914}"/>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AEA2D08-0F2C-4837-905D-E8F87EE891C6}"/>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2FA27B4-8809-43FB-A3AE-3109A8451040}"/>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657B02F-2DD3-4C71-8112-E3FE61FBA0AB}"/>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4FFCE6E-3CC6-464A-8325-1A6987C25C91}"/>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EB88C06-1B1E-4ADD-9EC8-F5F45DD6C99B}"/>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957A1AE-F766-4D5B-971C-1125EA1FC507}"/>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いる。取組みの結果、類似団体と概ね同程度の償却の進行がうかが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A191B82-42F9-4D4C-9DFB-436F519D074E}"/>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8968406-C688-4B22-9295-93502B54EBE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D079C2C-C3DD-4E4F-B719-5CDCF129CC9B}"/>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04912DA-CEE3-4493-AD8E-D5216459E9BD}"/>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F1BBBDD5-E197-4418-B8D4-C5CBC7566F6E}"/>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76B446C-3EB9-4B5B-B97A-066838BFB65C}"/>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E4CD356-414E-415F-A71F-F47951ADAE18}"/>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5F1E614-CAAE-4431-BE26-6F80A2E2D64B}"/>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BF794E9-0B67-42F7-83CC-21F467CCFCEE}"/>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DEB753B-75C0-4D9A-A391-E4747CA45B33}"/>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EC6E4BF-74D3-4D65-B2C8-6B9076DAB07D}"/>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7334E5C-FED3-4713-A414-EB4AEF1710C8}"/>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839A540-EC39-4E2E-BA58-18AE366307CE}"/>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E795A7C-3DBD-45DF-890E-7A472A40B616}"/>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0A68422-84D1-4F57-86F1-4D6740A49312}"/>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B0A16BA-AE3E-4752-AD7A-DA5AB60B11FE}"/>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CAC5AEDD-AAB6-40C0-A649-2C5251425E8D}"/>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BAFEDF00-9C95-46ED-BC5B-0932868B32D8}"/>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7E2424B8-DC36-483F-9538-9FB266B85773}"/>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FD3D782-AE25-4C38-9B38-85E6B608A866}"/>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A5DC7F6C-18FB-460B-A11E-10520ED45AD1}"/>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59495</xdr:rowOff>
    </xdr:from>
    <xdr:ext cx="405111" cy="259045"/>
    <xdr:sp macro="" textlink="">
      <xdr:nvSpPr>
        <xdr:cNvPr id="70" name="有形固定資産減価償却率平均値テキスト">
          <a:extLst>
            <a:ext uri="{FF2B5EF4-FFF2-40B4-BE49-F238E27FC236}">
              <a16:creationId xmlns:a16="http://schemas.microsoft.com/office/drawing/2014/main" id="{B8463A64-31FA-4F16-9E43-A6826D6E5E5C}"/>
            </a:ext>
          </a:extLst>
        </xdr:cNvPr>
        <xdr:cNvSpPr txBox="1"/>
      </xdr:nvSpPr>
      <xdr:spPr>
        <a:xfrm>
          <a:off x="4359275" y="491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7D9A97EB-8DDD-4A1C-9083-A9616F9F2741}"/>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6ADB2CAF-D763-4CBD-8646-1F33CF2C0955}"/>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BB76BDE1-5574-475F-A064-F333F7632C9C}"/>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72894AE7-0452-4F3C-A343-7EB1382827C6}"/>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06EED11B-DA7A-469D-9E81-9C2A4774473F}"/>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5DD200C-2406-48AA-B5C7-6F1DB48B7C0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0539257-6B6B-4564-952B-7A0660B97E46}"/>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50167F7-D869-4EEE-AA03-D0D2DE091DFE}"/>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17D4B71-1E46-4B9F-B340-5607D294D11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FDBB03A-2DF7-4634-87EE-8FDA6B372822}"/>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121708</xdr:rowOff>
    </xdr:from>
    <xdr:to>
      <xdr:col>23</xdr:col>
      <xdr:colOff>136525</xdr:colOff>
      <xdr:row>29</xdr:row>
      <xdr:rowOff>51858</xdr:rowOff>
    </xdr:to>
    <xdr:sp macro="" textlink="">
      <xdr:nvSpPr>
        <xdr:cNvPr id="81" name="楕円 80">
          <a:extLst>
            <a:ext uri="{FF2B5EF4-FFF2-40B4-BE49-F238E27FC236}">
              <a16:creationId xmlns:a16="http://schemas.microsoft.com/office/drawing/2014/main" id="{9B2D598D-88DC-4450-BF65-E51712DB7166}"/>
            </a:ext>
          </a:extLst>
        </xdr:cNvPr>
        <xdr:cNvSpPr/>
      </xdr:nvSpPr>
      <xdr:spPr>
        <a:xfrm>
          <a:off x="4254500" y="465878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144585</xdr:rowOff>
    </xdr:from>
    <xdr:ext cx="405111" cy="259045"/>
    <xdr:sp macro="" textlink="">
      <xdr:nvSpPr>
        <xdr:cNvPr id="82" name="有形固定資産減価償却率該当値テキスト">
          <a:extLst>
            <a:ext uri="{FF2B5EF4-FFF2-40B4-BE49-F238E27FC236}">
              <a16:creationId xmlns:a16="http://schemas.microsoft.com/office/drawing/2014/main" id="{48155C68-FED9-4899-BF62-CD997BD2CFF9}"/>
            </a:ext>
          </a:extLst>
        </xdr:cNvPr>
        <xdr:cNvSpPr txBox="1"/>
      </xdr:nvSpPr>
      <xdr:spPr>
        <a:xfrm>
          <a:off x="4359275" y="451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121708</xdr:rowOff>
    </xdr:from>
    <xdr:to>
      <xdr:col>19</xdr:col>
      <xdr:colOff>187325</xdr:colOff>
      <xdr:row>29</xdr:row>
      <xdr:rowOff>51858</xdr:rowOff>
    </xdr:to>
    <xdr:sp macro="" textlink="">
      <xdr:nvSpPr>
        <xdr:cNvPr id="83" name="楕円 82">
          <a:extLst>
            <a:ext uri="{FF2B5EF4-FFF2-40B4-BE49-F238E27FC236}">
              <a16:creationId xmlns:a16="http://schemas.microsoft.com/office/drawing/2014/main" id="{845D26D4-E79B-43A4-A4F6-10CA8801FE66}"/>
            </a:ext>
          </a:extLst>
        </xdr:cNvPr>
        <xdr:cNvSpPr/>
      </xdr:nvSpPr>
      <xdr:spPr>
        <a:xfrm>
          <a:off x="3616325" y="46587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1058</xdr:rowOff>
    </xdr:from>
    <xdr:to>
      <xdr:col>23</xdr:col>
      <xdr:colOff>85725</xdr:colOff>
      <xdr:row>29</xdr:row>
      <xdr:rowOff>1058</xdr:rowOff>
    </xdr:to>
    <xdr:cxnSp macro="">
      <xdr:nvCxnSpPr>
        <xdr:cNvPr id="84" name="直線コネクタ 83">
          <a:extLst>
            <a:ext uri="{FF2B5EF4-FFF2-40B4-BE49-F238E27FC236}">
              <a16:creationId xmlns:a16="http://schemas.microsoft.com/office/drawing/2014/main" id="{AE32237A-043A-4687-88F2-2121D12D5199}"/>
            </a:ext>
          </a:extLst>
        </xdr:cNvPr>
        <xdr:cNvCxnSpPr/>
      </xdr:nvCxnSpPr>
      <xdr:spPr>
        <a:xfrm>
          <a:off x="3673475" y="4696883"/>
          <a:ext cx="628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85" name="楕円 84">
          <a:extLst>
            <a:ext uri="{FF2B5EF4-FFF2-40B4-BE49-F238E27FC236}">
              <a16:creationId xmlns:a16="http://schemas.microsoft.com/office/drawing/2014/main" id="{C783886B-2E66-4130-A451-42F9D84652A5}"/>
            </a:ext>
          </a:extLst>
        </xdr:cNvPr>
        <xdr:cNvSpPr/>
      </xdr:nvSpPr>
      <xdr:spPr>
        <a:xfrm>
          <a:off x="2930525" y="45548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29</xdr:row>
      <xdr:rowOff>1058</xdr:rowOff>
    </xdr:to>
    <xdr:cxnSp macro="">
      <xdr:nvCxnSpPr>
        <xdr:cNvPr id="86" name="直線コネクタ 85">
          <a:extLst>
            <a:ext uri="{FF2B5EF4-FFF2-40B4-BE49-F238E27FC236}">
              <a16:creationId xmlns:a16="http://schemas.microsoft.com/office/drawing/2014/main" id="{1F8081CF-7708-4D91-A451-78D9A067FA75}"/>
            </a:ext>
          </a:extLst>
        </xdr:cNvPr>
        <xdr:cNvCxnSpPr/>
      </xdr:nvCxnSpPr>
      <xdr:spPr>
        <a:xfrm>
          <a:off x="2987675" y="4602480"/>
          <a:ext cx="685800" cy="9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163618</xdr:rowOff>
    </xdr:from>
    <xdr:to>
      <xdr:col>11</xdr:col>
      <xdr:colOff>187325</xdr:colOff>
      <xdr:row>28</xdr:row>
      <xdr:rowOff>93768</xdr:rowOff>
    </xdr:to>
    <xdr:sp macro="" textlink="">
      <xdr:nvSpPr>
        <xdr:cNvPr id="87" name="楕円 86">
          <a:extLst>
            <a:ext uri="{FF2B5EF4-FFF2-40B4-BE49-F238E27FC236}">
              <a16:creationId xmlns:a16="http://schemas.microsoft.com/office/drawing/2014/main" id="{E9DA61DE-6A43-4197-936D-6C4800BD3D40}"/>
            </a:ext>
          </a:extLst>
        </xdr:cNvPr>
        <xdr:cNvSpPr/>
      </xdr:nvSpPr>
      <xdr:spPr>
        <a:xfrm>
          <a:off x="2244725" y="45324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42968</xdr:rowOff>
    </xdr:from>
    <xdr:to>
      <xdr:col>15</xdr:col>
      <xdr:colOff>136525</xdr:colOff>
      <xdr:row>28</xdr:row>
      <xdr:rowOff>71755</xdr:rowOff>
    </xdr:to>
    <xdr:cxnSp macro="">
      <xdr:nvCxnSpPr>
        <xdr:cNvPr id="88" name="直線コネクタ 87">
          <a:extLst>
            <a:ext uri="{FF2B5EF4-FFF2-40B4-BE49-F238E27FC236}">
              <a16:creationId xmlns:a16="http://schemas.microsoft.com/office/drawing/2014/main" id="{83F38DD4-8956-4F70-B9BF-FDA4F8B1EF79}"/>
            </a:ext>
          </a:extLst>
        </xdr:cNvPr>
        <xdr:cNvCxnSpPr/>
      </xdr:nvCxnSpPr>
      <xdr:spPr>
        <a:xfrm>
          <a:off x="2301875" y="4580043"/>
          <a:ext cx="685800" cy="2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142028</xdr:rowOff>
    </xdr:from>
    <xdr:to>
      <xdr:col>7</xdr:col>
      <xdr:colOff>187325</xdr:colOff>
      <xdr:row>28</xdr:row>
      <xdr:rowOff>72178</xdr:rowOff>
    </xdr:to>
    <xdr:sp macro="" textlink="">
      <xdr:nvSpPr>
        <xdr:cNvPr id="89" name="楕円 88">
          <a:extLst>
            <a:ext uri="{FF2B5EF4-FFF2-40B4-BE49-F238E27FC236}">
              <a16:creationId xmlns:a16="http://schemas.microsoft.com/office/drawing/2014/main" id="{15E7DECA-ED01-4549-9893-4450DE2F4341}"/>
            </a:ext>
          </a:extLst>
        </xdr:cNvPr>
        <xdr:cNvSpPr/>
      </xdr:nvSpPr>
      <xdr:spPr>
        <a:xfrm>
          <a:off x="1558925" y="45171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21378</xdr:rowOff>
    </xdr:from>
    <xdr:to>
      <xdr:col>11</xdr:col>
      <xdr:colOff>136525</xdr:colOff>
      <xdr:row>28</xdr:row>
      <xdr:rowOff>42968</xdr:rowOff>
    </xdr:to>
    <xdr:cxnSp macro="">
      <xdr:nvCxnSpPr>
        <xdr:cNvPr id="90" name="直線コネクタ 89">
          <a:extLst>
            <a:ext uri="{FF2B5EF4-FFF2-40B4-BE49-F238E27FC236}">
              <a16:creationId xmlns:a16="http://schemas.microsoft.com/office/drawing/2014/main" id="{B17C7DD1-9445-448A-BFA9-C0A2E5D0FD1F}"/>
            </a:ext>
          </a:extLst>
        </xdr:cNvPr>
        <xdr:cNvCxnSpPr/>
      </xdr:nvCxnSpPr>
      <xdr:spPr>
        <a:xfrm>
          <a:off x="1616075" y="4555278"/>
          <a:ext cx="6858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109025</xdr:rowOff>
    </xdr:from>
    <xdr:ext cx="405111" cy="259045"/>
    <xdr:sp macro="" textlink="">
      <xdr:nvSpPr>
        <xdr:cNvPr id="91" name="n_1aveValue有形固定資産減価償却率">
          <a:extLst>
            <a:ext uri="{FF2B5EF4-FFF2-40B4-BE49-F238E27FC236}">
              <a16:creationId xmlns:a16="http://schemas.microsoft.com/office/drawing/2014/main" id="{820488FF-03F4-4015-8BC1-06ED0BD7617C}"/>
            </a:ext>
          </a:extLst>
        </xdr:cNvPr>
        <xdr:cNvSpPr txBox="1"/>
      </xdr:nvSpPr>
      <xdr:spPr>
        <a:xfrm>
          <a:off x="3474094" y="496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44255</xdr:rowOff>
    </xdr:from>
    <xdr:ext cx="405111" cy="259045"/>
    <xdr:sp macro="" textlink="">
      <xdr:nvSpPr>
        <xdr:cNvPr id="92" name="n_2aveValue有形固定資産減価償却率">
          <a:extLst>
            <a:ext uri="{FF2B5EF4-FFF2-40B4-BE49-F238E27FC236}">
              <a16:creationId xmlns:a16="http://schemas.microsoft.com/office/drawing/2014/main" id="{A583FD81-F567-4675-BD8B-C82D3F26D044}"/>
            </a:ext>
          </a:extLst>
        </xdr:cNvPr>
        <xdr:cNvSpPr txBox="1"/>
      </xdr:nvSpPr>
      <xdr:spPr>
        <a:xfrm>
          <a:off x="2797819" y="490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3" name="n_3aveValue有形固定資産減価償却率">
          <a:extLst>
            <a:ext uri="{FF2B5EF4-FFF2-40B4-BE49-F238E27FC236}">
              <a16:creationId xmlns:a16="http://schemas.microsoft.com/office/drawing/2014/main" id="{FCCC2D71-85D4-4AC3-BBDC-FBF7B7B93DE3}"/>
            </a:ext>
          </a:extLst>
        </xdr:cNvPr>
        <xdr:cNvSpPr txBox="1"/>
      </xdr:nvSpPr>
      <xdr:spPr>
        <a:xfrm>
          <a:off x="2112019" y="48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4" name="n_4aveValue有形固定資産減価償却率">
          <a:extLst>
            <a:ext uri="{FF2B5EF4-FFF2-40B4-BE49-F238E27FC236}">
              <a16:creationId xmlns:a16="http://schemas.microsoft.com/office/drawing/2014/main" id="{45871C9E-6D6C-469F-A019-9F1E904FF6C7}"/>
            </a:ext>
          </a:extLst>
        </xdr:cNvPr>
        <xdr:cNvSpPr txBox="1"/>
      </xdr:nvSpPr>
      <xdr:spPr>
        <a:xfrm>
          <a:off x="1426219" y="48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68385</xdr:rowOff>
    </xdr:from>
    <xdr:ext cx="405111" cy="259045"/>
    <xdr:sp macro="" textlink="">
      <xdr:nvSpPr>
        <xdr:cNvPr id="95" name="n_1mainValue有形固定資産減価償却率">
          <a:extLst>
            <a:ext uri="{FF2B5EF4-FFF2-40B4-BE49-F238E27FC236}">
              <a16:creationId xmlns:a16="http://schemas.microsoft.com/office/drawing/2014/main" id="{7344022E-664B-4C70-A4AB-31FDE07FAE83}"/>
            </a:ext>
          </a:extLst>
        </xdr:cNvPr>
        <xdr:cNvSpPr txBox="1"/>
      </xdr:nvSpPr>
      <xdr:spPr>
        <a:xfrm>
          <a:off x="3474094" y="443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96" name="n_2mainValue有形固定資産減価償却率">
          <a:extLst>
            <a:ext uri="{FF2B5EF4-FFF2-40B4-BE49-F238E27FC236}">
              <a16:creationId xmlns:a16="http://schemas.microsoft.com/office/drawing/2014/main" id="{1DA834A9-B167-468B-AA15-4F82D1DDFC3B}"/>
            </a:ext>
          </a:extLst>
        </xdr:cNvPr>
        <xdr:cNvSpPr txBox="1"/>
      </xdr:nvSpPr>
      <xdr:spPr>
        <a:xfrm>
          <a:off x="2797819" y="43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110295</xdr:rowOff>
    </xdr:from>
    <xdr:ext cx="405111" cy="259045"/>
    <xdr:sp macro="" textlink="">
      <xdr:nvSpPr>
        <xdr:cNvPr id="97" name="n_3mainValue有形固定資産減価償却率">
          <a:extLst>
            <a:ext uri="{FF2B5EF4-FFF2-40B4-BE49-F238E27FC236}">
              <a16:creationId xmlns:a16="http://schemas.microsoft.com/office/drawing/2014/main" id="{6C43CEE2-3BDC-4E88-BE36-DAA1EDB9B9A0}"/>
            </a:ext>
          </a:extLst>
        </xdr:cNvPr>
        <xdr:cNvSpPr txBox="1"/>
      </xdr:nvSpPr>
      <xdr:spPr>
        <a:xfrm>
          <a:off x="2112019" y="431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88705</xdr:rowOff>
    </xdr:from>
    <xdr:ext cx="405111" cy="259045"/>
    <xdr:sp macro="" textlink="">
      <xdr:nvSpPr>
        <xdr:cNvPr id="98" name="n_4mainValue有形固定資産減価償却率">
          <a:extLst>
            <a:ext uri="{FF2B5EF4-FFF2-40B4-BE49-F238E27FC236}">
              <a16:creationId xmlns:a16="http://schemas.microsoft.com/office/drawing/2014/main" id="{87D7ED47-A870-4C00-A03B-2A7F30B0ED17}"/>
            </a:ext>
          </a:extLst>
        </xdr:cNvPr>
        <xdr:cNvSpPr txBox="1"/>
      </xdr:nvSpPr>
      <xdr:spPr>
        <a:xfrm>
          <a:off x="1426219" y="4295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38D1C97-D083-4418-8737-4361F9BDD3F1}"/>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358FBA8-DC30-4FA5-B856-3408978C753B}"/>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F7DA0ED-4FD3-4410-8D20-A85F40A82424}"/>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43C2034-3EF0-4799-8E57-7B00347FC2AF}"/>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C193C48-DA99-4903-B28A-59F019726409}"/>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DE22C14-2836-43E3-8E2B-9F00024648DD}"/>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C7827EE-3E6E-4F2A-A17B-5E88EEAD052C}"/>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AECA2AC-50AE-4B75-8651-3EA454B55604}"/>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8BEA940-C63A-4580-AA89-1032FA9F944D}"/>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3301B71-37F4-4946-9909-C0B203F11122}"/>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A7ACE88-283E-4109-ADB3-28A86ADE3F2E}"/>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E2D6C7E-07EC-4D57-96C3-D6F42B78F587}"/>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A46FA99-AC66-45C9-A415-568EF7E2826E}"/>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本市財政運営プラン等の推進により、市債発行額の縮減など将来負担額は低下している。また、地方交付税の増等により債務償還比率が減少したもの。</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今後も財政運営プラン等の推進により、市債残高の縮減等を図り、債務償還比率の良化に努めていく。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D5C053D-7BB9-429E-9D3A-6E078E78348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EAA4489-0007-420B-A2B2-F310D5E034F0}"/>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95E10B7-2C26-4623-B1FF-AC6FC6757EB7}"/>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983DC4B3-1D3B-472C-A6C2-A43143A1BE67}"/>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AD79B942-909B-4D4F-A436-DCBBB3915FD0}"/>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32C3763-3909-4929-9568-6B8A9C1DC7FB}"/>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D16CCA23-5BEE-4F59-96E4-A4FC4FDC73FE}"/>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01C98AE-93F7-4302-BADC-B71B27085017}"/>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66CC047-3FF2-4CBB-B651-8CDFE559DB57}"/>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AC2C18B5-558B-4382-9405-2B9C996C655D}"/>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C3D3BC86-EDBA-440F-A000-74E0131FDC94}"/>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048432B-3AC9-4948-B48F-841555EF1B06}"/>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0201928C-0CFB-4576-9807-A49ABA0CA4E6}"/>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56F1C85-A814-4D24-BCC5-D8096ACC95DF}"/>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32EAFF31-1F0B-44BD-BE69-D1AEFDD15324}"/>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A0BD1E29-F24B-4A88-83A2-3F8CE32A5D18}"/>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43F1BC4D-B5CB-43F5-AC5C-C5A3614A6DCC}"/>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a:extLst>
            <a:ext uri="{FF2B5EF4-FFF2-40B4-BE49-F238E27FC236}">
              <a16:creationId xmlns:a16="http://schemas.microsoft.com/office/drawing/2014/main" id="{40959569-5B86-403A-9016-9321D383BA9C}"/>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69328F55-179D-4032-9393-429347FAEFBC}"/>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a:extLst>
            <a:ext uri="{FF2B5EF4-FFF2-40B4-BE49-F238E27FC236}">
              <a16:creationId xmlns:a16="http://schemas.microsoft.com/office/drawing/2014/main" id="{F04DE0FB-A55F-4C41-9432-B8B4BCFAC42A}"/>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BB17F284-3EFC-47CE-847F-D1B85FD5B053}"/>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98886</xdr:rowOff>
    </xdr:from>
    <xdr:ext cx="469744" cy="259045"/>
    <xdr:sp macro="" textlink="">
      <xdr:nvSpPr>
        <xdr:cNvPr id="133" name="債務償還比率平均値テキスト">
          <a:extLst>
            <a:ext uri="{FF2B5EF4-FFF2-40B4-BE49-F238E27FC236}">
              <a16:creationId xmlns:a16="http://schemas.microsoft.com/office/drawing/2014/main" id="{CB4FE03C-3C62-4EBF-BFD1-6D22A9F94521}"/>
            </a:ext>
          </a:extLst>
        </xdr:cNvPr>
        <xdr:cNvSpPr txBox="1"/>
      </xdr:nvSpPr>
      <xdr:spPr>
        <a:xfrm>
          <a:off x="13379450" y="479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a:extLst>
            <a:ext uri="{FF2B5EF4-FFF2-40B4-BE49-F238E27FC236}">
              <a16:creationId xmlns:a16="http://schemas.microsoft.com/office/drawing/2014/main" id="{80052EDF-C9D6-4136-8127-2A5C3BAA78CE}"/>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a:extLst>
            <a:ext uri="{FF2B5EF4-FFF2-40B4-BE49-F238E27FC236}">
              <a16:creationId xmlns:a16="http://schemas.microsoft.com/office/drawing/2014/main" id="{9D32FA3D-E0B2-4E30-A1F4-0064E7BCD30F}"/>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a:extLst>
            <a:ext uri="{FF2B5EF4-FFF2-40B4-BE49-F238E27FC236}">
              <a16:creationId xmlns:a16="http://schemas.microsoft.com/office/drawing/2014/main" id="{BECE3BD6-9E0A-4D3E-9074-1489B99149E7}"/>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a:extLst>
            <a:ext uri="{FF2B5EF4-FFF2-40B4-BE49-F238E27FC236}">
              <a16:creationId xmlns:a16="http://schemas.microsoft.com/office/drawing/2014/main" id="{9D7F2E93-4E66-4141-94E8-579101A4AA2A}"/>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a:extLst>
            <a:ext uri="{FF2B5EF4-FFF2-40B4-BE49-F238E27FC236}">
              <a16:creationId xmlns:a16="http://schemas.microsoft.com/office/drawing/2014/main" id="{4D23D119-CE07-4732-9720-F1CF4764F44A}"/>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8718C73-3D16-4D2E-A647-C3EABAABC581}"/>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5B8AB69-8596-46AD-8EC1-D3C89941AA1B}"/>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34FF920-7565-47AC-8377-A58DE792FAA2}"/>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BD12243-E726-49EA-8F93-47AC57A50E04}"/>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51ADCF3-F5C7-4BC1-8255-23081BA02EC9}"/>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113792</xdr:rowOff>
    </xdr:from>
    <xdr:to>
      <xdr:col>76</xdr:col>
      <xdr:colOff>73025</xdr:colOff>
      <xdr:row>29</xdr:row>
      <xdr:rowOff>43942</xdr:rowOff>
    </xdr:to>
    <xdr:sp macro="" textlink="">
      <xdr:nvSpPr>
        <xdr:cNvPr id="144" name="楕円 143">
          <a:extLst>
            <a:ext uri="{FF2B5EF4-FFF2-40B4-BE49-F238E27FC236}">
              <a16:creationId xmlns:a16="http://schemas.microsoft.com/office/drawing/2014/main" id="{D9D864E3-2A4C-4A4E-859F-8DF8E5D352C4}"/>
            </a:ext>
          </a:extLst>
        </xdr:cNvPr>
        <xdr:cNvSpPr/>
      </xdr:nvSpPr>
      <xdr:spPr>
        <a:xfrm>
          <a:off x="13293725" y="46476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136669</xdr:rowOff>
    </xdr:from>
    <xdr:ext cx="469744" cy="259045"/>
    <xdr:sp macro="" textlink="">
      <xdr:nvSpPr>
        <xdr:cNvPr id="145" name="債務償還比率該当値テキスト">
          <a:extLst>
            <a:ext uri="{FF2B5EF4-FFF2-40B4-BE49-F238E27FC236}">
              <a16:creationId xmlns:a16="http://schemas.microsoft.com/office/drawing/2014/main" id="{F7A48267-581D-4F7B-B951-220C7EEE99A3}"/>
            </a:ext>
          </a:extLst>
        </xdr:cNvPr>
        <xdr:cNvSpPr txBox="1"/>
      </xdr:nvSpPr>
      <xdr:spPr>
        <a:xfrm>
          <a:off x="13379450" y="451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96012</xdr:rowOff>
    </xdr:from>
    <xdr:to>
      <xdr:col>72</xdr:col>
      <xdr:colOff>123825</xdr:colOff>
      <xdr:row>32</xdr:row>
      <xdr:rowOff>26162</xdr:rowOff>
    </xdr:to>
    <xdr:sp macro="" textlink="">
      <xdr:nvSpPr>
        <xdr:cNvPr id="146" name="楕円 145">
          <a:extLst>
            <a:ext uri="{FF2B5EF4-FFF2-40B4-BE49-F238E27FC236}">
              <a16:creationId xmlns:a16="http://schemas.microsoft.com/office/drawing/2014/main" id="{B79E4EC9-98C6-4A26-A2A7-C603A19D1659}"/>
            </a:ext>
          </a:extLst>
        </xdr:cNvPr>
        <xdr:cNvSpPr/>
      </xdr:nvSpPr>
      <xdr:spPr>
        <a:xfrm>
          <a:off x="12646025" y="51156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164592</xdr:rowOff>
    </xdr:from>
    <xdr:to>
      <xdr:col>76</xdr:col>
      <xdr:colOff>22225</xdr:colOff>
      <xdr:row>31</xdr:row>
      <xdr:rowOff>146812</xdr:rowOff>
    </xdr:to>
    <xdr:cxnSp macro="">
      <xdr:nvCxnSpPr>
        <xdr:cNvPr id="147" name="直線コネクタ 146">
          <a:extLst>
            <a:ext uri="{FF2B5EF4-FFF2-40B4-BE49-F238E27FC236}">
              <a16:creationId xmlns:a16="http://schemas.microsoft.com/office/drawing/2014/main" id="{699C78E6-1965-4FB9-9B00-07844988A251}"/>
            </a:ext>
          </a:extLst>
        </xdr:cNvPr>
        <xdr:cNvCxnSpPr/>
      </xdr:nvCxnSpPr>
      <xdr:spPr>
        <a:xfrm flipV="1">
          <a:off x="12693650" y="4695317"/>
          <a:ext cx="638175" cy="4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54991</xdr:rowOff>
    </xdr:from>
    <xdr:to>
      <xdr:col>68</xdr:col>
      <xdr:colOff>123825</xdr:colOff>
      <xdr:row>31</xdr:row>
      <xdr:rowOff>156591</xdr:rowOff>
    </xdr:to>
    <xdr:sp macro="" textlink="">
      <xdr:nvSpPr>
        <xdr:cNvPr id="148" name="楕円 147">
          <a:extLst>
            <a:ext uri="{FF2B5EF4-FFF2-40B4-BE49-F238E27FC236}">
              <a16:creationId xmlns:a16="http://schemas.microsoft.com/office/drawing/2014/main" id="{FFCBECA1-1B42-4A46-A41D-2B5414A1EDB9}"/>
            </a:ext>
          </a:extLst>
        </xdr:cNvPr>
        <xdr:cNvSpPr/>
      </xdr:nvSpPr>
      <xdr:spPr>
        <a:xfrm>
          <a:off x="11960225" y="50746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105791</xdr:rowOff>
    </xdr:from>
    <xdr:to>
      <xdr:col>72</xdr:col>
      <xdr:colOff>73025</xdr:colOff>
      <xdr:row>31</xdr:row>
      <xdr:rowOff>146812</xdr:rowOff>
    </xdr:to>
    <xdr:cxnSp macro="">
      <xdr:nvCxnSpPr>
        <xdr:cNvPr id="149" name="直線コネクタ 148">
          <a:extLst>
            <a:ext uri="{FF2B5EF4-FFF2-40B4-BE49-F238E27FC236}">
              <a16:creationId xmlns:a16="http://schemas.microsoft.com/office/drawing/2014/main" id="{5BCE045B-45EF-48BA-BE7F-F8AB92C31580}"/>
            </a:ext>
          </a:extLst>
        </xdr:cNvPr>
        <xdr:cNvCxnSpPr/>
      </xdr:nvCxnSpPr>
      <xdr:spPr>
        <a:xfrm>
          <a:off x="12007850" y="5122291"/>
          <a:ext cx="6858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48874</xdr:rowOff>
    </xdr:from>
    <xdr:to>
      <xdr:col>64</xdr:col>
      <xdr:colOff>123825</xdr:colOff>
      <xdr:row>31</xdr:row>
      <xdr:rowOff>150474</xdr:rowOff>
    </xdr:to>
    <xdr:sp macro="" textlink="">
      <xdr:nvSpPr>
        <xdr:cNvPr id="150" name="楕円 149">
          <a:extLst>
            <a:ext uri="{FF2B5EF4-FFF2-40B4-BE49-F238E27FC236}">
              <a16:creationId xmlns:a16="http://schemas.microsoft.com/office/drawing/2014/main" id="{96FBD0AB-F1CA-42ED-B996-E983CACA848D}"/>
            </a:ext>
          </a:extLst>
        </xdr:cNvPr>
        <xdr:cNvSpPr/>
      </xdr:nvSpPr>
      <xdr:spPr>
        <a:xfrm>
          <a:off x="11274425" y="506537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99674</xdr:rowOff>
    </xdr:from>
    <xdr:to>
      <xdr:col>68</xdr:col>
      <xdr:colOff>73025</xdr:colOff>
      <xdr:row>31</xdr:row>
      <xdr:rowOff>105791</xdr:rowOff>
    </xdr:to>
    <xdr:cxnSp macro="">
      <xdr:nvCxnSpPr>
        <xdr:cNvPr id="151" name="直線コネクタ 150">
          <a:extLst>
            <a:ext uri="{FF2B5EF4-FFF2-40B4-BE49-F238E27FC236}">
              <a16:creationId xmlns:a16="http://schemas.microsoft.com/office/drawing/2014/main" id="{D89757B3-83C7-4500-8488-F03492814437}"/>
            </a:ext>
          </a:extLst>
        </xdr:cNvPr>
        <xdr:cNvCxnSpPr/>
      </xdr:nvCxnSpPr>
      <xdr:spPr>
        <a:xfrm>
          <a:off x="11322050" y="5122524"/>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151426</xdr:rowOff>
    </xdr:from>
    <xdr:to>
      <xdr:col>60</xdr:col>
      <xdr:colOff>123825</xdr:colOff>
      <xdr:row>32</xdr:row>
      <xdr:rowOff>81576</xdr:rowOff>
    </xdr:to>
    <xdr:sp macro="" textlink="">
      <xdr:nvSpPr>
        <xdr:cNvPr id="152" name="楕円 151">
          <a:extLst>
            <a:ext uri="{FF2B5EF4-FFF2-40B4-BE49-F238E27FC236}">
              <a16:creationId xmlns:a16="http://schemas.microsoft.com/office/drawing/2014/main" id="{51AD3FA9-1B5F-4A35-9812-351642915074}"/>
            </a:ext>
          </a:extLst>
        </xdr:cNvPr>
        <xdr:cNvSpPr/>
      </xdr:nvSpPr>
      <xdr:spPr>
        <a:xfrm>
          <a:off x="10588625" y="51711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99674</xdr:rowOff>
    </xdr:from>
    <xdr:to>
      <xdr:col>64</xdr:col>
      <xdr:colOff>73025</xdr:colOff>
      <xdr:row>32</xdr:row>
      <xdr:rowOff>30776</xdr:rowOff>
    </xdr:to>
    <xdr:cxnSp macro="">
      <xdr:nvCxnSpPr>
        <xdr:cNvPr id="153" name="直線コネクタ 152">
          <a:extLst>
            <a:ext uri="{FF2B5EF4-FFF2-40B4-BE49-F238E27FC236}">
              <a16:creationId xmlns:a16="http://schemas.microsoft.com/office/drawing/2014/main" id="{77B81C90-1F85-440B-85E8-5792C2C72B47}"/>
            </a:ext>
          </a:extLst>
        </xdr:cNvPr>
        <xdr:cNvCxnSpPr/>
      </xdr:nvCxnSpPr>
      <xdr:spPr>
        <a:xfrm flipV="1">
          <a:off x="10636250" y="5122524"/>
          <a:ext cx="6858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54" name="n_1aveValue債務償還比率">
          <a:extLst>
            <a:ext uri="{FF2B5EF4-FFF2-40B4-BE49-F238E27FC236}">
              <a16:creationId xmlns:a16="http://schemas.microsoft.com/office/drawing/2014/main" id="{C935D251-64DB-4BE4-AD69-C5F74530A5DF}"/>
            </a:ext>
          </a:extLst>
        </xdr:cNvPr>
        <xdr:cNvSpPr txBox="1"/>
      </xdr:nvSpPr>
      <xdr:spPr>
        <a:xfrm>
          <a:off x="12441763" y="5392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macro="" textlink="">
      <xdr:nvSpPr>
        <xdr:cNvPr id="155" name="n_2aveValue債務償還比率">
          <a:extLst>
            <a:ext uri="{FF2B5EF4-FFF2-40B4-BE49-F238E27FC236}">
              <a16:creationId xmlns:a16="http://schemas.microsoft.com/office/drawing/2014/main" id="{512EE771-9496-40FE-8F4C-B3AC8AD7F45D}"/>
            </a:ext>
          </a:extLst>
        </xdr:cNvPr>
        <xdr:cNvSpPr txBox="1"/>
      </xdr:nvSpPr>
      <xdr:spPr>
        <a:xfrm>
          <a:off x="11765488" y="5412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macro="" textlink="">
      <xdr:nvSpPr>
        <xdr:cNvPr id="156" name="n_3aveValue債務償還比率">
          <a:extLst>
            <a:ext uri="{FF2B5EF4-FFF2-40B4-BE49-F238E27FC236}">
              <a16:creationId xmlns:a16="http://schemas.microsoft.com/office/drawing/2014/main" id="{3A8C0D67-C9C1-4B91-8B4B-61C9C70F2EAB}"/>
            </a:ext>
          </a:extLst>
        </xdr:cNvPr>
        <xdr:cNvSpPr txBox="1"/>
      </xdr:nvSpPr>
      <xdr:spPr>
        <a:xfrm>
          <a:off x="11079688" y="5394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73254</xdr:rowOff>
    </xdr:from>
    <xdr:ext cx="560923" cy="259045"/>
    <xdr:sp macro="" textlink="">
      <xdr:nvSpPr>
        <xdr:cNvPr id="157" name="n_4aveValue債務償還比率">
          <a:extLst>
            <a:ext uri="{FF2B5EF4-FFF2-40B4-BE49-F238E27FC236}">
              <a16:creationId xmlns:a16="http://schemas.microsoft.com/office/drawing/2014/main" id="{E035D20F-FCA3-4D7F-B23E-89BB7CF0A360}"/>
            </a:ext>
          </a:extLst>
        </xdr:cNvPr>
        <xdr:cNvSpPr txBox="1"/>
      </xdr:nvSpPr>
      <xdr:spPr>
        <a:xfrm>
          <a:off x="10393888" y="54167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42689</xdr:rowOff>
    </xdr:from>
    <xdr:ext cx="469744" cy="259045"/>
    <xdr:sp macro="" textlink="">
      <xdr:nvSpPr>
        <xdr:cNvPr id="158" name="n_1mainValue債務償還比率">
          <a:extLst>
            <a:ext uri="{FF2B5EF4-FFF2-40B4-BE49-F238E27FC236}">
              <a16:creationId xmlns:a16="http://schemas.microsoft.com/office/drawing/2014/main" id="{B970628B-6AB8-4AA5-8EFA-669B41F4404C}"/>
            </a:ext>
          </a:extLst>
        </xdr:cNvPr>
        <xdr:cNvSpPr txBox="1"/>
      </xdr:nvSpPr>
      <xdr:spPr>
        <a:xfrm>
          <a:off x="12465127" y="490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1668</xdr:rowOff>
    </xdr:from>
    <xdr:ext cx="469744" cy="259045"/>
    <xdr:sp macro="" textlink="">
      <xdr:nvSpPr>
        <xdr:cNvPr id="159" name="n_2mainValue債務償還比率">
          <a:extLst>
            <a:ext uri="{FF2B5EF4-FFF2-40B4-BE49-F238E27FC236}">
              <a16:creationId xmlns:a16="http://schemas.microsoft.com/office/drawing/2014/main" id="{2F00B71E-BED5-47A3-8E5A-907EAF76AAB8}"/>
            </a:ext>
          </a:extLst>
        </xdr:cNvPr>
        <xdr:cNvSpPr txBox="1"/>
      </xdr:nvSpPr>
      <xdr:spPr>
        <a:xfrm>
          <a:off x="11788852" y="48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167001</xdr:rowOff>
    </xdr:from>
    <xdr:ext cx="469744" cy="259045"/>
    <xdr:sp macro="" textlink="">
      <xdr:nvSpPr>
        <xdr:cNvPr id="160" name="n_3mainValue債務償還比率">
          <a:extLst>
            <a:ext uri="{FF2B5EF4-FFF2-40B4-BE49-F238E27FC236}">
              <a16:creationId xmlns:a16="http://schemas.microsoft.com/office/drawing/2014/main" id="{88D568EA-63DA-4DF2-B267-E21B2E453C4C}"/>
            </a:ext>
          </a:extLst>
        </xdr:cNvPr>
        <xdr:cNvSpPr txBox="1"/>
      </xdr:nvSpPr>
      <xdr:spPr>
        <a:xfrm>
          <a:off x="11103052" y="485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98103</xdr:rowOff>
    </xdr:from>
    <xdr:ext cx="469744" cy="259045"/>
    <xdr:sp macro="" textlink="">
      <xdr:nvSpPr>
        <xdr:cNvPr id="161" name="n_4mainValue債務償還比率">
          <a:extLst>
            <a:ext uri="{FF2B5EF4-FFF2-40B4-BE49-F238E27FC236}">
              <a16:creationId xmlns:a16="http://schemas.microsoft.com/office/drawing/2014/main" id="{72FDD65A-E79A-4CA1-B7F4-8D32E3F8B645}"/>
            </a:ext>
          </a:extLst>
        </xdr:cNvPr>
        <xdr:cNvSpPr txBox="1"/>
      </xdr:nvSpPr>
      <xdr:spPr>
        <a:xfrm>
          <a:off x="10417252" y="49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1E67216C-C00B-4801-91E2-39AAD427CDC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3FD7560E-DE19-48ED-9AAF-4D7B77FB7766}"/>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549FF9B3-5C3A-4EA5-A173-6589979E87DA}"/>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C6478ED6-7E6D-4BC0-9BA3-279B5F675FF1}"/>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4829BE8B-F796-4603-A768-78DDEEB9D26C}"/>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94A48056-E16A-4165-B338-6982F4756C1A}"/>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30941A-DDBA-4044-946E-B1415C8A708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D0AB2E-7B35-460A-BB68-F8277AA02A3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100A50-2092-4C5F-B9B8-D5CF951F833D}"/>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E3DED1-88B6-41D3-8329-3631107F03B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5B954E-7298-42ED-AFDA-36CC2A19C20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57B3B7-E272-4D9D-A0DE-79743BA73DB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FCC888-B88C-4091-A112-5D5E67032A5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00C70B-F8F4-447C-A879-84E75313EF0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D529E5-E65E-4ADC-8D61-D02838F06E5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D1E99E-8C7C-4694-B7E9-009CE1E39DA7}"/>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C11DFD-7A89-4E10-A579-863B6F974C1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46A339-D291-4D6F-A800-DEAF30A66625}"/>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023B8E-EB7C-4F57-BED4-D4D38833FD8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341151-7B41-4F72-826A-9B7DFADB5BE7}"/>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9EC31A-BD36-4C22-A460-ED0197D3DCF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3CF9C22-2C0C-4444-85D2-9EC4D681262B}"/>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675257-A348-4309-8CC4-530D8538DF58}"/>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1B57BE-05CC-4765-98DE-AB434FCDBABE}"/>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F09705-4A1C-417B-87A6-1E64BB8B300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D4DDB8-7248-4810-9E07-1A37A0D4839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C8A244-9CC6-4AD4-99B2-556DDD39C330}"/>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325992-D658-430F-B11B-A800F6BB3C9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B26DED-F8E7-4E97-8359-AF5ED6A0EF0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E71113-CDBD-4727-89CA-EE32A1D774E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338C24-1AB8-465E-B128-5CEB781FEAF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18ABAD-6751-404C-B531-D624916921EA}"/>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289FD1-BF02-4248-96C6-CF7590A7987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E10063-C13F-43E4-AE2F-FCEE99B02433}"/>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52253F-D645-4AF1-827B-1617F93DB36A}"/>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32672D-DBB9-4DA5-A9EE-F17A117EEE30}"/>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0227A9-7BB9-4669-97E3-22DF5D96610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6C8C59-161B-4578-897E-5F4B33F735D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EC6571-9084-4466-A438-9F48BC5E54F0}"/>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A0E6DF-29C5-4F88-8D31-84F44031F9FE}"/>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1DBE2E-383B-4D32-98F0-2F5A551E7C5B}"/>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96FD32-5EE3-4111-AC1F-84AC872F530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52AFF5-425B-481F-B577-2E378374D4A0}"/>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357A76-5419-4D69-ACB7-8F73D0A51A10}"/>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B6BBD8-140D-4AF1-B9C7-12089F6122D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E0A472-920C-4055-97FB-E001B789B61B}"/>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2FDEF4-3CE3-49A2-B0CB-E46DFA7E4D2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312658E-3E39-41DD-9ACD-FFD52487AAA2}"/>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5507400-EDD3-4541-976E-5B577D66008E}"/>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B4DF5DEB-1B15-470D-9AB3-583178EE04EE}"/>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3044AE4-33B4-4A6C-8917-B9D0539ADCFC}"/>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0A494BA-8DF4-410D-874B-A55269D916DF}"/>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1A91429-05DB-4B46-BAA4-237A73F5B87C}"/>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CED1E9B-0D09-4711-BF1C-E548D955C658}"/>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4A9544C-6BBB-4121-9D47-D6A5179CCBB5}"/>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8FA6BB9-8218-4C3F-8741-A0AC1A0715BE}"/>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7D55FF5-A751-44EE-822D-6131367AEA3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1CA1D1D2-DA17-455B-A57F-D95BF2D108B3}"/>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0458B91-2730-4E79-BD35-3018D4520BF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574BCAA4-E435-47A9-AB31-A1A97889E292}"/>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2211C33F-745B-4583-97F1-DA509A09A111}"/>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AFBD2A3E-5F07-44EF-BFE8-ECA0DFC077DE}"/>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5B496DDD-F7E4-4D23-A545-8170FD3DF8EF}"/>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527B18F2-D796-4FE0-B80B-10C860463294}"/>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FAF2B294-AE2A-4E12-8B27-E7901385DD51}"/>
            </a:ext>
          </a:extLst>
        </xdr:cNvPr>
        <xdr:cNvSpPr txBox="1"/>
      </xdr:nvSpPr>
      <xdr:spPr>
        <a:xfrm>
          <a:off x="4219575" y="634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3D79D218-C971-442F-82FE-A41F36A30C0F}"/>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F701AFE5-48F7-4AA6-8E9B-22587CC59650}"/>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8D8B3F49-A671-4D40-8035-2B334F9AC5B0}"/>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63D3B340-0727-4F16-8EF1-68A47AA6EE00}"/>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C97A2AA3-6E64-409C-A8BF-84876686D2DC}"/>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B3286EF-30D3-44F4-9B0E-0D1FB293946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AE2460C-31C2-4887-AB68-AB58818433C2}"/>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DA622C-B61C-42BB-87EB-112E01727FEC}"/>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443CD22-BECD-4382-A13C-989BB7EBD93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5B8995B-6C12-45F2-9B63-6BA7E45C583F}"/>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112268</xdr:rowOff>
    </xdr:from>
    <xdr:to>
      <xdr:col>24</xdr:col>
      <xdr:colOff>114300</xdr:colOff>
      <xdr:row>38</xdr:row>
      <xdr:rowOff>42418</xdr:rowOff>
    </xdr:to>
    <xdr:sp macro="" textlink="">
      <xdr:nvSpPr>
        <xdr:cNvPr id="71" name="楕円 70">
          <a:extLst>
            <a:ext uri="{FF2B5EF4-FFF2-40B4-BE49-F238E27FC236}">
              <a16:creationId xmlns:a16="http://schemas.microsoft.com/office/drawing/2014/main" id="{78D2FCDD-BB5F-415F-930D-A4385E9D206A}"/>
            </a:ext>
          </a:extLst>
        </xdr:cNvPr>
        <xdr:cNvSpPr/>
      </xdr:nvSpPr>
      <xdr:spPr>
        <a:xfrm>
          <a:off x="4124325" y="61034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135145</xdr:rowOff>
    </xdr:from>
    <xdr:ext cx="405111" cy="259045"/>
    <xdr:sp macro="" textlink="">
      <xdr:nvSpPr>
        <xdr:cNvPr id="72" name="【道路】&#10;有形固定資産減価償却率該当値テキスト">
          <a:extLst>
            <a:ext uri="{FF2B5EF4-FFF2-40B4-BE49-F238E27FC236}">
              <a16:creationId xmlns:a16="http://schemas.microsoft.com/office/drawing/2014/main" id="{05FC9C2A-D349-4C27-B63B-CECB3A57CE68}"/>
            </a:ext>
          </a:extLst>
        </xdr:cNvPr>
        <xdr:cNvSpPr txBox="1"/>
      </xdr:nvSpPr>
      <xdr:spPr>
        <a:xfrm>
          <a:off x="4219575"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100838</xdr:rowOff>
    </xdr:from>
    <xdr:to>
      <xdr:col>20</xdr:col>
      <xdr:colOff>38100</xdr:colOff>
      <xdr:row>38</xdr:row>
      <xdr:rowOff>30988</xdr:rowOff>
    </xdr:to>
    <xdr:sp macro="" textlink="">
      <xdr:nvSpPr>
        <xdr:cNvPr id="73" name="楕円 72">
          <a:extLst>
            <a:ext uri="{FF2B5EF4-FFF2-40B4-BE49-F238E27FC236}">
              <a16:creationId xmlns:a16="http://schemas.microsoft.com/office/drawing/2014/main" id="{4CD0EF76-CECD-4D9E-84FE-1D9F107BEF94}"/>
            </a:ext>
          </a:extLst>
        </xdr:cNvPr>
        <xdr:cNvSpPr/>
      </xdr:nvSpPr>
      <xdr:spPr>
        <a:xfrm>
          <a:off x="3381375" y="60952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151638</xdr:rowOff>
    </xdr:from>
    <xdr:to>
      <xdr:col>24</xdr:col>
      <xdr:colOff>63500</xdr:colOff>
      <xdr:row>37</xdr:row>
      <xdr:rowOff>163068</xdr:rowOff>
    </xdr:to>
    <xdr:cxnSp macro="">
      <xdr:nvCxnSpPr>
        <xdr:cNvPr id="74" name="直線コネクタ 73">
          <a:extLst>
            <a:ext uri="{FF2B5EF4-FFF2-40B4-BE49-F238E27FC236}">
              <a16:creationId xmlns:a16="http://schemas.microsoft.com/office/drawing/2014/main" id="{DC48F483-5555-4590-96E1-A6FA20D11C11}"/>
            </a:ext>
          </a:extLst>
        </xdr:cNvPr>
        <xdr:cNvCxnSpPr/>
      </xdr:nvCxnSpPr>
      <xdr:spPr>
        <a:xfrm>
          <a:off x="3429000" y="6142863"/>
          <a:ext cx="7524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xdr:rowOff>
    </xdr:from>
    <xdr:to>
      <xdr:col>15</xdr:col>
      <xdr:colOff>101600</xdr:colOff>
      <xdr:row>37</xdr:row>
      <xdr:rowOff>110998</xdr:rowOff>
    </xdr:to>
    <xdr:sp macro="" textlink="">
      <xdr:nvSpPr>
        <xdr:cNvPr id="75" name="楕円 74">
          <a:extLst>
            <a:ext uri="{FF2B5EF4-FFF2-40B4-BE49-F238E27FC236}">
              <a16:creationId xmlns:a16="http://schemas.microsoft.com/office/drawing/2014/main" id="{A67484D3-745F-43A0-BC03-B28A21258F47}"/>
            </a:ext>
          </a:extLst>
        </xdr:cNvPr>
        <xdr:cNvSpPr/>
      </xdr:nvSpPr>
      <xdr:spPr>
        <a:xfrm>
          <a:off x="2571750" y="60037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37</xdr:row>
      <xdr:rowOff>151638</xdr:rowOff>
    </xdr:to>
    <xdr:cxnSp macro="">
      <xdr:nvCxnSpPr>
        <xdr:cNvPr id="76" name="直線コネクタ 75">
          <a:extLst>
            <a:ext uri="{FF2B5EF4-FFF2-40B4-BE49-F238E27FC236}">
              <a16:creationId xmlns:a16="http://schemas.microsoft.com/office/drawing/2014/main" id="{4860023E-8ED1-4F11-83A2-550D73C193DA}"/>
            </a:ext>
          </a:extLst>
        </xdr:cNvPr>
        <xdr:cNvCxnSpPr/>
      </xdr:nvCxnSpPr>
      <xdr:spPr>
        <a:xfrm>
          <a:off x="2619375" y="6051423"/>
          <a:ext cx="80962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52832</xdr:rowOff>
    </xdr:from>
    <xdr:to>
      <xdr:col>10</xdr:col>
      <xdr:colOff>165100</xdr:colOff>
      <xdr:row>37</xdr:row>
      <xdr:rowOff>154432</xdr:rowOff>
    </xdr:to>
    <xdr:sp macro="" textlink="">
      <xdr:nvSpPr>
        <xdr:cNvPr id="77" name="楕円 76">
          <a:extLst>
            <a:ext uri="{FF2B5EF4-FFF2-40B4-BE49-F238E27FC236}">
              <a16:creationId xmlns:a16="http://schemas.microsoft.com/office/drawing/2014/main" id="{C4DE032C-AB08-465F-8593-EA5B9B369B25}"/>
            </a:ext>
          </a:extLst>
        </xdr:cNvPr>
        <xdr:cNvSpPr/>
      </xdr:nvSpPr>
      <xdr:spPr>
        <a:xfrm>
          <a:off x="1781175" y="60408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60198</xdr:rowOff>
    </xdr:from>
    <xdr:to>
      <xdr:col>15</xdr:col>
      <xdr:colOff>50800</xdr:colOff>
      <xdr:row>37</xdr:row>
      <xdr:rowOff>103632</xdr:rowOff>
    </xdr:to>
    <xdr:cxnSp macro="">
      <xdr:nvCxnSpPr>
        <xdr:cNvPr id="78" name="直線コネクタ 77">
          <a:extLst>
            <a:ext uri="{FF2B5EF4-FFF2-40B4-BE49-F238E27FC236}">
              <a16:creationId xmlns:a16="http://schemas.microsoft.com/office/drawing/2014/main" id="{D99B7792-64A6-4E79-942B-CAAA83525B3C}"/>
            </a:ext>
          </a:extLst>
        </xdr:cNvPr>
        <xdr:cNvCxnSpPr/>
      </xdr:nvCxnSpPr>
      <xdr:spPr>
        <a:xfrm flipV="1">
          <a:off x="1828800" y="6051423"/>
          <a:ext cx="79057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34544</xdr:rowOff>
    </xdr:from>
    <xdr:to>
      <xdr:col>6</xdr:col>
      <xdr:colOff>38100</xdr:colOff>
      <xdr:row>37</xdr:row>
      <xdr:rowOff>136144</xdr:rowOff>
    </xdr:to>
    <xdr:sp macro="" textlink="">
      <xdr:nvSpPr>
        <xdr:cNvPr id="79" name="楕円 78">
          <a:extLst>
            <a:ext uri="{FF2B5EF4-FFF2-40B4-BE49-F238E27FC236}">
              <a16:creationId xmlns:a16="http://schemas.microsoft.com/office/drawing/2014/main" id="{A9A6B01B-A995-4372-810A-7E682218CB99}"/>
            </a:ext>
          </a:extLst>
        </xdr:cNvPr>
        <xdr:cNvSpPr/>
      </xdr:nvSpPr>
      <xdr:spPr>
        <a:xfrm>
          <a:off x="981075" y="60225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85344</xdr:rowOff>
    </xdr:from>
    <xdr:to>
      <xdr:col>10</xdr:col>
      <xdr:colOff>114300</xdr:colOff>
      <xdr:row>37</xdr:row>
      <xdr:rowOff>103632</xdr:rowOff>
    </xdr:to>
    <xdr:cxnSp macro="">
      <xdr:nvCxnSpPr>
        <xdr:cNvPr id="80" name="直線コネクタ 79">
          <a:extLst>
            <a:ext uri="{FF2B5EF4-FFF2-40B4-BE49-F238E27FC236}">
              <a16:creationId xmlns:a16="http://schemas.microsoft.com/office/drawing/2014/main" id="{7144DC39-F9E0-453A-A58D-0B878111C696}"/>
            </a:ext>
          </a:extLst>
        </xdr:cNvPr>
        <xdr:cNvCxnSpPr/>
      </xdr:nvCxnSpPr>
      <xdr:spPr>
        <a:xfrm>
          <a:off x="1028700" y="6079744"/>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10022DD9-74A8-4AAC-BA9C-24B90C5A1A12}"/>
            </a:ext>
          </a:extLst>
        </xdr:cNvPr>
        <xdr:cNvSpPr txBox="1"/>
      </xdr:nvSpPr>
      <xdr:spPr>
        <a:xfrm>
          <a:off x="32391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F273906C-D59C-4D26-AF7B-5C83CE0F6176}"/>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C52F666A-FC16-404C-90F1-A17415F3898B}"/>
            </a:ext>
          </a:extLst>
        </xdr:cNvPr>
        <xdr:cNvSpPr txBox="1"/>
      </xdr:nvSpPr>
      <xdr:spPr>
        <a:xfrm>
          <a:off x="16484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6A4F94E8-EB08-43B8-BFC5-B133027CE01E}"/>
            </a:ext>
          </a:extLst>
        </xdr:cNvPr>
        <xdr:cNvSpPr txBox="1"/>
      </xdr:nvSpPr>
      <xdr:spPr>
        <a:xfrm>
          <a:off x="8483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47515</xdr:rowOff>
    </xdr:from>
    <xdr:ext cx="405111" cy="259045"/>
    <xdr:sp macro="" textlink="">
      <xdr:nvSpPr>
        <xdr:cNvPr id="85" name="n_1mainValue【道路】&#10;有形固定資産減価償却率">
          <a:extLst>
            <a:ext uri="{FF2B5EF4-FFF2-40B4-BE49-F238E27FC236}">
              <a16:creationId xmlns:a16="http://schemas.microsoft.com/office/drawing/2014/main" id="{D794B236-2EBD-45A2-89A8-FAAC9BF6D033}"/>
            </a:ext>
          </a:extLst>
        </xdr:cNvPr>
        <xdr:cNvSpPr txBox="1"/>
      </xdr:nvSpPr>
      <xdr:spPr>
        <a:xfrm>
          <a:off x="3239144" y="587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127525</xdr:rowOff>
    </xdr:from>
    <xdr:ext cx="405111" cy="259045"/>
    <xdr:sp macro="" textlink="">
      <xdr:nvSpPr>
        <xdr:cNvPr id="86" name="n_2mainValue【道路】&#10;有形固定資産減価償却率">
          <a:extLst>
            <a:ext uri="{FF2B5EF4-FFF2-40B4-BE49-F238E27FC236}">
              <a16:creationId xmlns:a16="http://schemas.microsoft.com/office/drawing/2014/main" id="{3431DCFD-EDCC-423D-B5E0-D0A36450D579}"/>
            </a:ext>
          </a:extLst>
        </xdr:cNvPr>
        <xdr:cNvSpPr txBox="1"/>
      </xdr:nvSpPr>
      <xdr:spPr>
        <a:xfrm>
          <a:off x="2439044"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170959</xdr:rowOff>
    </xdr:from>
    <xdr:ext cx="405111" cy="259045"/>
    <xdr:sp macro="" textlink="">
      <xdr:nvSpPr>
        <xdr:cNvPr id="87" name="n_3mainValue【道路】&#10;有形固定資産減価償却率">
          <a:extLst>
            <a:ext uri="{FF2B5EF4-FFF2-40B4-BE49-F238E27FC236}">
              <a16:creationId xmlns:a16="http://schemas.microsoft.com/office/drawing/2014/main" id="{E5A23518-0A38-4760-9A91-A701BF7C0B06}"/>
            </a:ext>
          </a:extLst>
        </xdr:cNvPr>
        <xdr:cNvSpPr txBox="1"/>
      </xdr:nvSpPr>
      <xdr:spPr>
        <a:xfrm>
          <a:off x="1648469"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152671</xdr:rowOff>
    </xdr:from>
    <xdr:ext cx="405111" cy="259045"/>
    <xdr:sp macro="" textlink="">
      <xdr:nvSpPr>
        <xdr:cNvPr id="88" name="n_4mainValue【道路】&#10;有形固定資産減価償却率">
          <a:extLst>
            <a:ext uri="{FF2B5EF4-FFF2-40B4-BE49-F238E27FC236}">
              <a16:creationId xmlns:a16="http://schemas.microsoft.com/office/drawing/2014/main" id="{0AF048C6-0596-4C07-BC7C-45B399B699CC}"/>
            </a:ext>
          </a:extLst>
        </xdr:cNvPr>
        <xdr:cNvSpPr txBox="1"/>
      </xdr:nvSpPr>
      <xdr:spPr>
        <a:xfrm>
          <a:off x="848369" y="582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91B1AEB-2F9A-45D6-9CB0-96A07A453EA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75B5D14-E095-46F8-A997-F833F01D337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C308759-00D6-44D3-869A-09E1A1720206}"/>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CD22011-8E28-4033-9C91-84BC9ED6109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CC4FF7C-0E63-41FB-8C0B-F82A848132E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130275E-BDE5-43C5-9F6F-F490E3A29979}"/>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307750F-F8C0-4B3B-A111-862552013308}"/>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611F464-717F-4FEF-A1C0-468A4DD82288}"/>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98174E4-6549-4E53-8427-7AB2B3275DC2}"/>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9825699-B8C1-49D1-A1BA-7B4B0221B781}"/>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C66D984-5143-4F61-A33B-817C54674446}"/>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1A6D827-0EAA-4158-BF68-69468B718F6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FCE8436-94C7-4CF0-B7E4-B72874FD7040}"/>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C4B6C60F-91BA-4B80-AE15-462F12FF7F83}"/>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5CF1032-9C20-4B34-972F-1600B4D1F81A}"/>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CB9C3604-9F8C-45B0-821E-C9BD3E00EF4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2D1CA52-200C-4AC8-858C-E1A37CF16086}"/>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FEC536F-C7BA-4B5E-BF1B-904F7A16876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9D4247C-DDBC-4A10-907A-A8EEF2182D83}"/>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A9128D5-5AF1-4101-BC7B-BB7AE3F82A9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9DB3161-3D0B-4657-8A6B-56486CDEEBA6}"/>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870C407-85D0-43E3-9B4A-F1B3471A13CA}"/>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325C2B2-E080-4A7B-B518-89559448FAE3}"/>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24E24052-EA01-4856-A9C5-0A2BEA74410A}"/>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8B80E761-2FFC-465B-A34E-B8CB8C3F5338}"/>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72212A0B-1077-468D-B43A-2F28521711B8}"/>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9CA0A06F-63A2-449B-9F0D-7654AC8441C6}"/>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C1554813-684E-4F14-A13A-DC7E9A5D4B0A}"/>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ABB4040E-B7C6-497E-8D50-98080069315D}"/>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0371B000-1B74-4111-987C-D1AE921C621B}"/>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A3EEEDD7-7460-4FDC-8E59-183753B4E23E}"/>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DEFB4D3E-F876-4B75-B8FE-8621F020573A}"/>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1E4D5E57-94F0-48B2-A853-984D775DA344}"/>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1ACFF4F9-7BA8-48C8-A84B-1B3FDC422C45}"/>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92DAD1A-A261-404F-990E-997D93179C0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865EA77-D3A1-49E3-BE6C-BCD5361CDCC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D740524-89D0-4403-8190-41CA038F0F4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8F8F1F-77AC-44D9-81CD-490CDC2D299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64DAC3-1156-4F37-AF62-1A3B3D540B5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28956</xdr:rowOff>
    </xdr:from>
    <xdr:to>
      <xdr:col>55</xdr:col>
      <xdr:colOff>50800</xdr:colOff>
      <xdr:row>40</xdr:row>
      <xdr:rowOff>130556</xdr:rowOff>
    </xdr:to>
    <xdr:sp macro="" textlink="">
      <xdr:nvSpPr>
        <xdr:cNvPr id="128" name="楕円 127">
          <a:extLst>
            <a:ext uri="{FF2B5EF4-FFF2-40B4-BE49-F238E27FC236}">
              <a16:creationId xmlns:a16="http://schemas.microsoft.com/office/drawing/2014/main" id="{A00A5C68-0621-4237-9375-D345AB6B17A6}"/>
            </a:ext>
          </a:extLst>
        </xdr:cNvPr>
        <xdr:cNvSpPr/>
      </xdr:nvSpPr>
      <xdr:spPr>
        <a:xfrm>
          <a:off x="9401175" y="650278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7383</xdr:rowOff>
    </xdr:from>
    <xdr:ext cx="469744" cy="259045"/>
    <xdr:sp macro="" textlink="">
      <xdr:nvSpPr>
        <xdr:cNvPr id="129" name="【道路】&#10;一人当たり延長該当値テキスト">
          <a:extLst>
            <a:ext uri="{FF2B5EF4-FFF2-40B4-BE49-F238E27FC236}">
              <a16:creationId xmlns:a16="http://schemas.microsoft.com/office/drawing/2014/main" id="{55C1054D-2CFD-4946-B0E8-CFBE2B7392BB}"/>
            </a:ext>
          </a:extLst>
        </xdr:cNvPr>
        <xdr:cNvSpPr txBox="1"/>
      </xdr:nvSpPr>
      <xdr:spPr>
        <a:xfrm>
          <a:off x="9467850"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28194</xdr:rowOff>
    </xdr:from>
    <xdr:to>
      <xdr:col>50</xdr:col>
      <xdr:colOff>165100</xdr:colOff>
      <xdr:row>40</xdr:row>
      <xdr:rowOff>129794</xdr:rowOff>
    </xdr:to>
    <xdr:sp macro="" textlink="">
      <xdr:nvSpPr>
        <xdr:cNvPr id="130" name="楕円 129">
          <a:extLst>
            <a:ext uri="{FF2B5EF4-FFF2-40B4-BE49-F238E27FC236}">
              <a16:creationId xmlns:a16="http://schemas.microsoft.com/office/drawing/2014/main" id="{10364692-94C7-473C-AB45-5E962B2D2C99}"/>
            </a:ext>
          </a:extLst>
        </xdr:cNvPr>
        <xdr:cNvSpPr/>
      </xdr:nvSpPr>
      <xdr:spPr>
        <a:xfrm>
          <a:off x="8639175" y="65083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78994</xdr:rowOff>
    </xdr:from>
    <xdr:to>
      <xdr:col>55</xdr:col>
      <xdr:colOff>0</xdr:colOff>
      <xdr:row>40</xdr:row>
      <xdr:rowOff>79756</xdr:rowOff>
    </xdr:to>
    <xdr:cxnSp macro="">
      <xdr:nvCxnSpPr>
        <xdr:cNvPr id="131" name="直線コネクタ 130">
          <a:extLst>
            <a:ext uri="{FF2B5EF4-FFF2-40B4-BE49-F238E27FC236}">
              <a16:creationId xmlns:a16="http://schemas.microsoft.com/office/drawing/2014/main" id="{B16B725D-B6F8-49E2-A5CD-5141F9C04410}"/>
            </a:ext>
          </a:extLst>
        </xdr:cNvPr>
        <xdr:cNvCxnSpPr/>
      </xdr:nvCxnSpPr>
      <xdr:spPr>
        <a:xfrm>
          <a:off x="8686800" y="6555994"/>
          <a:ext cx="74295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xdr:rowOff>
    </xdr:from>
    <xdr:to>
      <xdr:col>46</xdr:col>
      <xdr:colOff>38100</xdr:colOff>
      <xdr:row>40</xdr:row>
      <xdr:rowOff>113665</xdr:rowOff>
    </xdr:to>
    <xdr:sp macro="" textlink="">
      <xdr:nvSpPr>
        <xdr:cNvPr id="132" name="楕円 131">
          <a:extLst>
            <a:ext uri="{FF2B5EF4-FFF2-40B4-BE49-F238E27FC236}">
              <a16:creationId xmlns:a16="http://schemas.microsoft.com/office/drawing/2014/main" id="{4B762E9A-1A3F-4E67-904B-2A1E765E1C91}"/>
            </a:ext>
          </a:extLst>
        </xdr:cNvPr>
        <xdr:cNvSpPr/>
      </xdr:nvSpPr>
      <xdr:spPr>
        <a:xfrm>
          <a:off x="7839075" y="64858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62865</xdr:rowOff>
    </xdr:from>
    <xdr:to>
      <xdr:col>50</xdr:col>
      <xdr:colOff>114300</xdr:colOff>
      <xdr:row>40</xdr:row>
      <xdr:rowOff>78994</xdr:rowOff>
    </xdr:to>
    <xdr:cxnSp macro="">
      <xdr:nvCxnSpPr>
        <xdr:cNvPr id="133" name="直線コネクタ 132">
          <a:extLst>
            <a:ext uri="{FF2B5EF4-FFF2-40B4-BE49-F238E27FC236}">
              <a16:creationId xmlns:a16="http://schemas.microsoft.com/office/drawing/2014/main" id="{E41693AE-E03D-42C4-8814-CDBE7E227448}"/>
            </a:ext>
          </a:extLst>
        </xdr:cNvPr>
        <xdr:cNvCxnSpPr/>
      </xdr:nvCxnSpPr>
      <xdr:spPr>
        <a:xfrm>
          <a:off x="7886700" y="6543040"/>
          <a:ext cx="8001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31877</xdr:rowOff>
    </xdr:from>
    <xdr:to>
      <xdr:col>41</xdr:col>
      <xdr:colOff>101600</xdr:colOff>
      <xdr:row>40</xdr:row>
      <xdr:rowOff>133477</xdr:rowOff>
    </xdr:to>
    <xdr:sp macro="" textlink="">
      <xdr:nvSpPr>
        <xdr:cNvPr id="134" name="楕円 133">
          <a:extLst>
            <a:ext uri="{FF2B5EF4-FFF2-40B4-BE49-F238E27FC236}">
              <a16:creationId xmlns:a16="http://schemas.microsoft.com/office/drawing/2014/main" id="{26C25864-2650-419D-9728-F9D0A32FBDEC}"/>
            </a:ext>
          </a:extLst>
        </xdr:cNvPr>
        <xdr:cNvSpPr/>
      </xdr:nvSpPr>
      <xdr:spPr>
        <a:xfrm>
          <a:off x="7029450" y="650570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62865</xdr:rowOff>
    </xdr:from>
    <xdr:to>
      <xdr:col>45</xdr:col>
      <xdr:colOff>177800</xdr:colOff>
      <xdr:row>40</xdr:row>
      <xdr:rowOff>82677</xdr:rowOff>
    </xdr:to>
    <xdr:cxnSp macro="">
      <xdr:nvCxnSpPr>
        <xdr:cNvPr id="135" name="直線コネクタ 134">
          <a:extLst>
            <a:ext uri="{FF2B5EF4-FFF2-40B4-BE49-F238E27FC236}">
              <a16:creationId xmlns:a16="http://schemas.microsoft.com/office/drawing/2014/main" id="{82D4BB26-7CFA-40C5-BC74-7AEFE6CE5B5F}"/>
            </a:ext>
          </a:extLst>
        </xdr:cNvPr>
        <xdr:cNvCxnSpPr/>
      </xdr:nvCxnSpPr>
      <xdr:spPr>
        <a:xfrm flipV="1">
          <a:off x="7077075" y="6543040"/>
          <a:ext cx="809625"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29591</xdr:rowOff>
    </xdr:from>
    <xdr:to>
      <xdr:col>36</xdr:col>
      <xdr:colOff>165100</xdr:colOff>
      <xdr:row>40</xdr:row>
      <xdr:rowOff>131191</xdr:rowOff>
    </xdr:to>
    <xdr:sp macro="" textlink="">
      <xdr:nvSpPr>
        <xdr:cNvPr id="136" name="楕円 135">
          <a:extLst>
            <a:ext uri="{FF2B5EF4-FFF2-40B4-BE49-F238E27FC236}">
              <a16:creationId xmlns:a16="http://schemas.microsoft.com/office/drawing/2014/main" id="{BDD99746-3CE9-4EC4-9E2E-9D20E58334AA}"/>
            </a:ext>
          </a:extLst>
        </xdr:cNvPr>
        <xdr:cNvSpPr/>
      </xdr:nvSpPr>
      <xdr:spPr>
        <a:xfrm>
          <a:off x="6238875" y="65034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80391</xdr:rowOff>
    </xdr:from>
    <xdr:to>
      <xdr:col>41</xdr:col>
      <xdr:colOff>50800</xdr:colOff>
      <xdr:row>40</xdr:row>
      <xdr:rowOff>82677</xdr:rowOff>
    </xdr:to>
    <xdr:cxnSp macro="">
      <xdr:nvCxnSpPr>
        <xdr:cNvPr id="137" name="直線コネクタ 136">
          <a:extLst>
            <a:ext uri="{FF2B5EF4-FFF2-40B4-BE49-F238E27FC236}">
              <a16:creationId xmlns:a16="http://schemas.microsoft.com/office/drawing/2014/main" id="{CA650A1A-463B-4B22-A65D-3C4CBA65BAF9}"/>
            </a:ext>
          </a:extLst>
        </xdr:cNvPr>
        <xdr:cNvCxnSpPr/>
      </xdr:nvCxnSpPr>
      <xdr:spPr>
        <a:xfrm>
          <a:off x="6286500" y="6560566"/>
          <a:ext cx="7905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82182383-CA3A-4F00-8A37-1CC1174030F6}"/>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C7E026AC-34EE-4D34-90DF-9C58B8496469}"/>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F3ECD08E-7315-4E20-92E2-CDEA1781BB65}"/>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B9091431-1F09-449E-876C-5A8A675B22B8}"/>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120921</xdr:rowOff>
    </xdr:from>
    <xdr:ext cx="469744" cy="259045"/>
    <xdr:sp macro="" textlink="">
      <xdr:nvSpPr>
        <xdr:cNvPr id="142" name="n_1mainValue【道路】&#10;一人当たり延長">
          <a:extLst>
            <a:ext uri="{FF2B5EF4-FFF2-40B4-BE49-F238E27FC236}">
              <a16:creationId xmlns:a16="http://schemas.microsoft.com/office/drawing/2014/main" id="{14E3B109-2950-4258-9CD9-C010C36C5556}"/>
            </a:ext>
          </a:extLst>
        </xdr:cNvPr>
        <xdr:cNvSpPr txBox="1"/>
      </xdr:nvSpPr>
      <xdr:spPr>
        <a:xfrm>
          <a:off x="8458277"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104792</xdr:rowOff>
    </xdr:from>
    <xdr:ext cx="469744" cy="259045"/>
    <xdr:sp macro="" textlink="">
      <xdr:nvSpPr>
        <xdr:cNvPr id="143" name="n_2mainValue【道路】&#10;一人当たり延長">
          <a:extLst>
            <a:ext uri="{FF2B5EF4-FFF2-40B4-BE49-F238E27FC236}">
              <a16:creationId xmlns:a16="http://schemas.microsoft.com/office/drawing/2014/main" id="{9A1CAB84-AD69-49A8-BB2C-ECD8B05D61E7}"/>
            </a:ext>
          </a:extLst>
        </xdr:cNvPr>
        <xdr:cNvSpPr txBox="1"/>
      </xdr:nvSpPr>
      <xdr:spPr>
        <a:xfrm>
          <a:off x="76772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124604</xdr:rowOff>
    </xdr:from>
    <xdr:ext cx="469744" cy="259045"/>
    <xdr:sp macro="" textlink="">
      <xdr:nvSpPr>
        <xdr:cNvPr id="144" name="n_3mainValue【道路】&#10;一人当たり延長">
          <a:extLst>
            <a:ext uri="{FF2B5EF4-FFF2-40B4-BE49-F238E27FC236}">
              <a16:creationId xmlns:a16="http://schemas.microsoft.com/office/drawing/2014/main" id="{866349DB-E7CA-4290-9FCE-40BB3A93BE75}"/>
            </a:ext>
          </a:extLst>
        </xdr:cNvPr>
        <xdr:cNvSpPr txBox="1"/>
      </xdr:nvSpPr>
      <xdr:spPr>
        <a:xfrm>
          <a:off x="6867602"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122318</xdr:rowOff>
    </xdr:from>
    <xdr:ext cx="469744" cy="259045"/>
    <xdr:sp macro="" textlink="">
      <xdr:nvSpPr>
        <xdr:cNvPr id="145" name="n_4mainValue【道路】&#10;一人当たり延長">
          <a:extLst>
            <a:ext uri="{FF2B5EF4-FFF2-40B4-BE49-F238E27FC236}">
              <a16:creationId xmlns:a16="http://schemas.microsoft.com/office/drawing/2014/main" id="{57C414A5-97F6-43F5-B5B0-464F2EA4EB02}"/>
            </a:ext>
          </a:extLst>
        </xdr:cNvPr>
        <xdr:cNvSpPr txBox="1"/>
      </xdr:nvSpPr>
      <xdr:spPr>
        <a:xfrm>
          <a:off x="6067502" y="660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65FB1CB-37DE-4D28-A69D-4BC1757E348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3892773-F7CD-4177-B963-F2D8CFBCE324}"/>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ABF2533-5739-4E1F-9142-98B4292AF3AD}"/>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98D1641-A62E-4803-9CB7-1E0378CA7B8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5616048-C944-4AB9-9D12-1C39431FF39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20AB3FC-AF23-4D67-AC5D-5723E11FE8C3}"/>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3E29B70-4DFD-43D2-80A6-FD7534C2C037}"/>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D08238E-6791-4DA1-898E-11A47C56CED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DB919BC-420F-46CD-B9A5-29C267624FA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2E695B5-1FF6-4B58-99E2-8F4469F90E2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A415601-50C7-4581-8491-FBCB0CF38AD3}"/>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5BE82DBA-6851-4889-8B19-C8AB83C2149D}"/>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DF5D2A93-934E-49A7-A718-1AE388E3988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5217087-506F-41B4-B1C8-5B0EE0E87C7F}"/>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F32612E0-95E6-4FE2-B596-5CB9E51F5F1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8C12C834-C258-4EEA-8C57-0543D0C8919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CDAD98E6-A145-4B63-8F2A-66C8B7DCDAE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0C8608B-AC24-4E0D-9B46-3B7F5346D352}"/>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892C8A7A-B5BF-426E-98E0-E1B0275E6499}"/>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A77319F-376F-4232-9F56-EE1E3EE5382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CB2ED24B-4270-4993-8B2E-D8A7DC1FC044}"/>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93DF908-A06C-4B3C-9C02-FBB54C6C5FEA}"/>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D9146A7E-04F9-4E5C-8635-F2DEC80ECCF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EBF224AC-92B7-4B42-AFAB-AFF77BA833D1}"/>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4CA0C98B-63A4-477A-B7B5-0BF6F45A8217}"/>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714BD8B5-9312-4100-B722-4BEB974E6C82}"/>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1EBE0870-0B6E-4530-AF11-B1F1D864C800}"/>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2FA3D333-AB89-4BF1-AE55-D00871D1A4DE}"/>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581913AA-164A-4A07-8A97-319C6455EA5B}"/>
            </a:ext>
          </a:extLst>
        </xdr:cNvPr>
        <xdr:cNvSpPr txBox="1"/>
      </xdr:nvSpPr>
      <xdr:spPr>
        <a:xfrm>
          <a:off x="4219575"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53E2AC89-A649-4289-90B3-C780E37CC78A}"/>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B83D4327-415D-4DED-9047-6D4320793F3F}"/>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C1137A28-D5A3-4721-96C2-E6E360652971}"/>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87071346-2771-45CE-9DFF-FDC495A46A65}"/>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AB1FC9A1-922D-4977-B040-BD5FD1CD817D}"/>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4FB4451-7AAA-4074-9888-DC872AF0CD42}"/>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1393305-F80B-4DC1-BC2A-F6A09B42E64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A26664C-1285-4297-89A8-142A85E0A488}"/>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0A4E009-FBE2-410E-ACEE-A00D807B773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2B4A6CF-845E-4B40-B31D-F0E801104EB5}"/>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5" name="楕円 184">
          <a:extLst>
            <a:ext uri="{FF2B5EF4-FFF2-40B4-BE49-F238E27FC236}">
              <a16:creationId xmlns:a16="http://schemas.microsoft.com/office/drawing/2014/main" id="{A0E7C9B5-53A5-457B-B7E1-02DE98338872}"/>
            </a:ext>
          </a:extLst>
        </xdr:cNvPr>
        <xdr:cNvSpPr/>
      </xdr:nvSpPr>
      <xdr:spPr>
        <a:xfrm>
          <a:off x="4124325" y="100882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2B3A5665-DB76-4802-9ACB-EEF05C49FF48}"/>
            </a:ext>
          </a:extLst>
        </xdr:cNvPr>
        <xdr:cNvSpPr txBox="1"/>
      </xdr:nvSpPr>
      <xdr:spPr>
        <a:xfrm>
          <a:off x="4219575"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87" name="楕円 186">
          <a:extLst>
            <a:ext uri="{FF2B5EF4-FFF2-40B4-BE49-F238E27FC236}">
              <a16:creationId xmlns:a16="http://schemas.microsoft.com/office/drawing/2014/main" id="{F9ABE2D2-C02E-4420-9188-B8BEF9AA9FE4}"/>
            </a:ext>
          </a:extLst>
        </xdr:cNvPr>
        <xdr:cNvSpPr/>
      </xdr:nvSpPr>
      <xdr:spPr>
        <a:xfrm>
          <a:off x="3381375" y="100780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102870</xdr:rowOff>
    </xdr:to>
    <xdr:cxnSp macro="">
      <xdr:nvCxnSpPr>
        <xdr:cNvPr id="188" name="直線コネクタ 187">
          <a:extLst>
            <a:ext uri="{FF2B5EF4-FFF2-40B4-BE49-F238E27FC236}">
              <a16:creationId xmlns:a16="http://schemas.microsoft.com/office/drawing/2014/main" id="{D130E356-5943-4F42-80C6-D616B5D44FFD}"/>
            </a:ext>
          </a:extLst>
        </xdr:cNvPr>
        <xdr:cNvCxnSpPr/>
      </xdr:nvCxnSpPr>
      <xdr:spPr>
        <a:xfrm>
          <a:off x="3429000" y="10125710"/>
          <a:ext cx="752475"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89" name="楕円 188">
          <a:extLst>
            <a:ext uri="{FF2B5EF4-FFF2-40B4-BE49-F238E27FC236}">
              <a16:creationId xmlns:a16="http://schemas.microsoft.com/office/drawing/2014/main" id="{61DB4221-395F-42E6-8107-C3BF45925198}"/>
            </a:ext>
          </a:extLst>
        </xdr:cNvPr>
        <xdr:cNvSpPr/>
      </xdr:nvSpPr>
      <xdr:spPr>
        <a:xfrm>
          <a:off x="2571750" y="99371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62</xdr:row>
      <xdr:rowOff>89535</xdr:rowOff>
    </xdr:to>
    <xdr:cxnSp macro="">
      <xdr:nvCxnSpPr>
        <xdr:cNvPr id="190" name="直線コネクタ 189">
          <a:extLst>
            <a:ext uri="{FF2B5EF4-FFF2-40B4-BE49-F238E27FC236}">
              <a16:creationId xmlns:a16="http://schemas.microsoft.com/office/drawing/2014/main" id="{BB08A859-FF2C-4BF7-99AE-232420B1C5FD}"/>
            </a:ext>
          </a:extLst>
        </xdr:cNvPr>
        <xdr:cNvCxnSpPr/>
      </xdr:nvCxnSpPr>
      <xdr:spPr>
        <a:xfrm>
          <a:off x="2619375" y="9984740"/>
          <a:ext cx="80962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91" name="楕円 190">
          <a:extLst>
            <a:ext uri="{FF2B5EF4-FFF2-40B4-BE49-F238E27FC236}">
              <a16:creationId xmlns:a16="http://schemas.microsoft.com/office/drawing/2014/main" id="{ABC74121-2460-4451-82C8-AA0D86CD06E5}"/>
            </a:ext>
          </a:extLst>
        </xdr:cNvPr>
        <xdr:cNvSpPr/>
      </xdr:nvSpPr>
      <xdr:spPr>
        <a:xfrm>
          <a:off x="1781175" y="10040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62</xdr:row>
      <xdr:rowOff>45720</xdr:rowOff>
    </xdr:to>
    <xdr:cxnSp macro="">
      <xdr:nvCxnSpPr>
        <xdr:cNvPr id="192" name="直線コネクタ 191">
          <a:extLst>
            <a:ext uri="{FF2B5EF4-FFF2-40B4-BE49-F238E27FC236}">
              <a16:creationId xmlns:a16="http://schemas.microsoft.com/office/drawing/2014/main" id="{AA0EEA7F-891B-4085-8EE7-F99F2DDBF978}"/>
            </a:ext>
          </a:extLst>
        </xdr:cNvPr>
        <xdr:cNvCxnSpPr/>
      </xdr:nvCxnSpPr>
      <xdr:spPr>
        <a:xfrm flipV="1">
          <a:off x="1828800" y="9984740"/>
          <a:ext cx="790575"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3" name="楕円 192">
          <a:extLst>
            <a:ext uri="{FF2B5EF4-FFF2-40B4-BE49-F238E27FC236}">
              <a16:creationId xmlns:a16="http://schemas.microsoft.com/office/drawing/2014/main" id="{8AAF749F-EFEA-4010-821D-04F2873771CE}"/>
            </a:ext>
          </a:extLst>
        </xdr:cNvPr>
        <xdr:cNvSpPr/>
      </xdr:nvSpPr>
      <xdr:spPr>
        <a:xfrm>
          <a:off x="981075" y="100183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45720</xdr:rowOff>
    </xdr:to>
    <xdr:cxnSp macro="">
      <xdr:nvCxnSpPr>
        <xdr:cNvPr id="194" name="直線コネクタ 193">
          <a:extLst>
            <a:ext uri="{FF2B5EF4-FFF2-40B4-BE49-F238E27FC236}">
              <a16:creationId xmlns:a16="http://schemas.microsoft.com/office/drawing/2014/main" id="{18FB7518-9643-4A7F-948D-9A23EB069F89}"/>
            </a:ext>
          </a:extLst>
        </xdr:cNvPr>
        <xdr:cNvCxnSpPr/>
      </xdr:nvCxnSpPr>
      <xdr:spPr>
        <a:xfrm>
          <a:off x="1028700" y="10056495"/>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7A7D9F33-BD7E-4348-A75A-AA08DA5F3AC9}"/>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A3546E98-4056-42B8-901E-D43DCDB1B126}"/>
            </a:ext>
          </a:extLst>
        </xdr:cNvPr>
        <xdr:cNvSpPr txBox="1"/>
      </xdr:nvSpPr>
      <xdr:spPr>
        <a:xfrm>
          <a:off x="2439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374C1059-0995-4F9F-8719-5643687EAA2D}"/>
            </a:ext>
          </a:extLst>
        </xdr:cNvPr>
        <xdr:cNvSpPr txBox="1"/>
      </xdr:nvSpPr>
      <xdr:spPr>
        <a:xfrm>
          <a:off x="1648469"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8421A47E-1839-4B39-9EC7-2498D145D0B7}"/>
            </a:ext>
          </a:extLst>
        </xdr:cNvPr>
        <xdr:cNvSpPr txBox="1"/>
      </xdr:nvSpPr>
      <xdr:spPr>
        <a:xfrm>
          <a:off x="8483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81C3B244-AEB0-48D6-AE0A-B832A6EE3A8D}"/>
            </a:ext>
          </a:extLst>
        </xdr:cNvPr>
        <xdr:cNvSpPr txBox="1"/>
      </xdr:nvSpPr>
      <xdr:spPr>
        <a:xfrm>
          <a:off x="32391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6367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2566D0BB-56CE-4B34-B06E-264AB9385E59}"/>
            </a:ext>
          </a:extLst>
        </xdr:cNvPr>
        <xdr:cNvSpPr txBox="1"/>
      </xdr:nvSpPr>
      <xdr:spPr>
        <a:xfrm>
          <a:off x="2439044"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2D8D50E9-0DB9-479A-89A5-73DF626C4762}"/>
            </a:ext>
          </a:extLst>
        </xdr:cNvPr>
        <xdr:cNvSpPr txBox="1"/>
      </xdr:nvSpPr>
      <xdr:spPr>
        <a:xfrm>
          <a:off x="1648469"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6DD6E1C1-D89E-4870-9417-1EBA787F66AB}"/>
            </a:ext>
          </a:extLst>
        </xdr:cNvPr>
        <xdr:cNvSpPr txBox="1"/>
      </xdr:nvSpPr>
      <xdr:spPr>
        <a:xfrm>
          <a:off x="848369"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E334666F-3DD0-4708-AF75-7076C28EC8F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0DA7A3C-434F-410E-8209-7B8C3ECA51E0}"/>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C15D615-20DB-45E4-BA38-BCD61D2C60F8}"/>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28E892E0-D705-483C-8620-B9A08CD2B392}"/>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5C16308-3C26-4E0A-92CE-CB74C389B067}"/>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2B2B52C5-3106-40D5-BD56-620142AE084E}"/>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7567B16-99AF-4D04-9507-08531A4EABEC}"/>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71B5715-C7D4-42F6-8D16-05C21C49A48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9CF11865-0503-4493-87E9-0737A67C9F5E}"/>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4BC1BE64-D7DA-410A-AD69-76B4141F560C}"/>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DD6D1E0A-7EC7-4645-B1FA-C9D1A5930E45}"/>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70A79E0F-EC92-4830-A1A0-09522E738ABE}"/>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FFFE0C4F-04E9-40B9-8C62-723FFF75B00F}"/>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4AC835B5-A98A-49DE-BE08-C238432C5D76}"/>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B906A153-AF93-4E2F-A7CA-DEB7CC549F68}"/>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295D78AD-C2DF-487E-AD5D-B467A5DED225}"/>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E2CAC0BC-0351-4A5A-A2B6-2D13AFA65CA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CC88F07D-41C3-450C-8C2E-D21A6557037A}"/>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D7741E69-DEDE-4BD5-AFB3-D041D0944F80}"/>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AB4C73F6-0A94-4FF2-8B27-FC5CCB2E2A08}"/>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1413BD8-3D5D-4530-A592-E4E85511BCF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684C03FD-7745-4219-B3EA-9D3C610D9A7C}"/>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910ACCAD-58C2-48D7-8683-F3F42E1507A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8D5DEEB3-6DAC-43DC-B933-0E9816AD318B}"/>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B4654E4-A89D-43DF-A49A-04986C002A9C}"/>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DC029D22-9F5D-4BB7-AF91-7B208CA53172}"/>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58C38B69-D577-44D4-BB99-9BAD81F36EF0}"/>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7F5768A3-3959-4F28-962F-6DC88417A4EB}"/>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BA4C6798-5ECD-4E6A-B752-C64787D2F223}"/>
            </a:ext>
          </a:extLst>
        </xdr:cNvPr>
        <xdr:cNvSpPr txBox="1"/>
      </xdr:nvSpPr>
      <xdr:spPr>
        <a:xfrm>
          <a:off x="9467850" y="9820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1A7EC179-53CA-4272-91A0-CC1A27C452FD}"/>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DF9333E3-F5B0-4E29-9B9D-9E4F9FDBDC5D}"/>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A7CE6242-FDC4-4841-8BB0-9FF52A624168}"/>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96966C13-165E-4337-8C36-F4AD29707C82}"/>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7BDEE13E-70FE-4595-90FA-7F028C10FC3D}"/>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A2443B1-A1A2-4B55-ADB8-E4BDE1B1C9A9}"/>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3216475-DB47-435F-9425-DE12E2D457DC}"/>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1634391-A157-4081-A141-6B5C36E7256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2000C1C-BDDA-4ECD-A93F-FEF5451F6DB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6504309-B66F-4DD2-A322-67C98EC1E9F7}"/>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92704</xdr:rowOff>
    </xdr:from>
    <xdr:to>
      <xdr:col>55</xdr:col>
      <xdr:colOff>50800</xdr:colOff>
      <xdr:row>63</xdr:row>
      <xdr:rowOff>22854</xdr:rowOff>
    </xdr:to>
    <xdr:sp macro="" textlink="">
      <xdr:nvSpPr>
        <xdr:cNvPr id="242" name="楕円 241">
          <a:extLst>
            <a:ext uri="{FF2B5EF4-FFF2-40B4-BE49-F238E27FC236}">
              <a16:creationId xmlns:a16="http://schemas.microsoft.com/office/drawing/2014/main" id="{E86C5791-D741-49EC-A0A4-D7904E9AA091}"/>
            </a:ext>
          </a:extLst>
        </xdr:cNvPr>
        <xdr:cNvSpPr/>
      </xdr:nvSpPr>
      <xdr:spPr>
        <a:xfrm>
          <a:off x="9401175" y="1013205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71131</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DCDA63A5-F515-478F-A1E1-FA6E59EEDF61}"/>
            </a:ext>
          </a:extLst>
        </xdr:cNvPr>
        <xdr:cNvSpPr txBox="1"/>
      </xdr:nvSpPr>
      <xdr:spPr>
        <a:xfrm>
          <a:off x="9467850" y="1010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94114</xdr:rowOff>
    </xdr:from>
    <xdr:to>
      <xdr:col>50</xdr:col>
      <xdr:colOff>165100</xdr:colOff>
      <xdr:row>63</xdr:row>
      <xdr:rowOff>24264</xdr:rowOff>
    </xdr:to>
    <xdr:sp macro="" textlink="">
      <xdr:nvSpPr>
        <xdr:cNvPr id="244" name="楕円 243">
          <a:extLst>
            <a:ext uri="{FF2B5EF4-FFF2-40B4-BE49-F238E27FC236}">
              <a16:creationId xmlns:a16="http://schemas.microsoft.com/office/drawing/2014/main" id="{B6271B64-E2C8-4ABB-AF1D-C2E3D0C24D3C}"/>
            </a:ext>
          </a:extLst>
        </xdr:cNvPr>
        <xdr:cNvSpPr/>
      </xdr:nvSpPr>
      <xdr:spPr>
        <a:xfrm>
          <a:off x="8639175" y="101334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143504</xdr:rowOff>
    </xdr:from>
    <xdr:to>
      <xdr:col>55</xdr:col>
      <xdr:colOff>0</xdr:colOff>
      <xdr:row>62</xdr:row>
      <xdr:rowOff>144914</xdr:rowOff>
    </xdr:to>
    <xdr:cxnSp macro="">
      <xdr:nvCxnSpPr>
        <xdr:cNvPr id="245" name="直線コネクタ 244">
          <a:extLst>
            <a:ext uri="{FF2B5EF4-FFF2-40B4-BE49-F238E27FC236}">
              <a16:creationId xmlns:a16="http://schemas.microsoft.com/office/drawing/2014/main" id="{3DC7D000-FB74-482F-8342-AD463551D8A2}"/>
            </a:ext>
          </a:extLst>
        </xdr:cNvPr>
        <xdr:cNvCxnSpPr/>
      </xdr:nvCxnSpPr>
      <xdr:spPr>
        <a:xfrm flipV="1">
          <a:off x="8686800" y="10179679"/>
          <a:ext cx="74295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60429</xdr:rowOff>
    </xdr:from>
    <xdr:to>
      <xdr:col>46</xdr:col>
      <xdr:colOff>38100</xdr:colOff>
      <xdr:row>62</xdr:row>
      <xdr:rowOff>162029</xdr:rowOff>
    </xdr:to>
    <xdr:sp macro="" textlink="">
      <xdr:nvSpPr>
        <xdr:cNvPr id="246" name="楕円 245">
          <a:extLst>
            <a:ext uri="{FF2B5EF4-FFF2-40B4-BE49-F238E27FC236}">
              <a16:creationId xmlns:a16="http://schemas.microsoft.com/office/drawing/2014/main" id="{3890E4FD-A081-426C-93A9-141665F89606}"/>
            </a:ext>
          </a:extLst>
        </xdr:cNvPr>
        <xdr:cNvSpPr/>
      </xdr:nvSpPr>
      <xdr:spPr>
        <a:xfrm>
          <a:off x="7839075" y="101029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111229</xdr:rowOff>
    </xdr:from>
    <xdr:to>
      <xdr:col>50</xdr:col>
      <xdr:colOff>114300</xdr:colOff>
      <xdr:row>62</xdr:row>
      <xdr:rowOff>144914</xdr:rowOff>
    </xdr:to>
    <xdr:cxnSp macro="">
      <xdr:nvCxnSpPr>
        <xdr:cNvPr id="247" name="直線コネクタ 246">
          <a:extLst>
            <a:ext uri="{FF2B5EF4-FFF2-40B4-BE49-F238E27FC236}">
              <a16:creationId xmlns:a16="http://schemas.microsoft.com/office/drawing/2014/main" id="{FFA9A4F4-447F-4958-934B-79E7FC5FDB18}"/>
            </a:ext>
          </a:extLst>
        </xdr:cNvPr>
        <xdr:cNvCxnSpPr/>
      </xdr:nvCxnSpPr>
      <xdr:spPr>
        <a:xfrm>
          <a:off x="7886700" y="10150579"/>
          <a:ext cx="800100" cy="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91698</xdr:rowOff>
    </xdr:from>
    <xdr:to>
      <xdr:col>41</xdr:col>
      <xdr:colOff>101600</xdr:colOff>
      <xdr:row>63</xdr:row>
      <xdr:rowOff>21848</xdr:rowOff>
    </xdr:to>
    <xdr:sp macro="" textlink="">
      <xdr:nvSpPr>
        <xdr:cNvPr id="248" name="楕円 247">
          <a:extLst>
            <a:ext uri="{FF2B5EF4-FFF2-40B4-BE49-F238E27FC236}">
              <a16:creationId xmlns:a16="http://schemas.microsoft.com/office/drawing/2014/main" id="{533881BE-42C7-4E22-824C-C8AFA40FF96C}"/>
            </a:ext>
          </a:extLst>
        </xdr:cNvPr>
        <xdr:cNvSpPr/>
      </xdr:nvSpPr>
      <xdr:spPr>
        <a:xfrm>
          <a:off x="7029450" y="101278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111229</xdr:rowOff>
    </xdr:from>
    <xdr:to>
      <xdr:col>45</xdr:col>
      <xdr:colOff>177800</xdr:colOff>
      <xdr:row>62</xdr:row>
      <xdr:rowOff>142498</xdr:rowOff>
    </xdr:to>
    <xdr:cxnSp macro="">
      <xdr:nvCxnSpPr>
        <xdr:cNvPr id="249" name="直線コネクタ 248">
          <a:extLst>
            <a:ext uri="{FF2B5EF4-FFF2-40B4-BE49-F238E27FC236}">
              <a16:creationId xmlns:a16="http://schemas.microsoft.com/office/drawing/2014/main" id="{E8C163DB-E8C7-4226-874F-E522445B8D3F}"/>
            </a:ext>
          </a:extLst>
        </xdr:cNvPr>
        <xdr:cNvCxnSpPr/>
      </xdr:nvCxnSpPr>
      <xdr:spPr>
        <a:xfrm flipV="1">
          <a:off x="7077075" y="10150579"/>
          <a:ext cx="809625" cy="3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89069</xdr:rowOff>
    </xdr:from>
    <xdr:to>
      <xdr:col>36</xdr:col>
      <xdr:colOff>165100</xdr:colOff>
      <xdr:row>63</xdr:row>
      <xdr:rowOff>19219</xdr:rowOff>
    </xdr:to>
    <xdr:sp macro="" textlink="">
      <xdr:nvSpPr>
        <xdr:cNvPr id="250" name="楕円 249">
          <a:extLst>
            <a:ext uri="{FF2B5EF4-FFF2-40B4-BE49-F238E27FC236}">
              <a16:creationId xmlns:a16="http://schemas.microsoft.com/office/drawing/2014/main" id="{F21C5892-4611-42AA-9832-A7B43C8C2070}"/>
            </a:ext>
          </a:extLst>
        </xdr:cNvPr>
        <xdr:cNvSpPr/>
      </xdr:nvSpPr>
      <xdr:spPr>
        <a:xfrm>
          <a:off x="6238875" y="101252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139869</xdr:rowOff>
    </xdr:from>
    <xdr:to>
      <xdr:col>41</xdr:col>
      <xdr:colOff>50800</xdr:colOff>
      <xdr:row>62</xdr:row>
      <xdr:rowOff>142498</xdr:rowOff>
    </xdr:to>
    <xdr:cxnSp macro="">
      <xdr:nvCxnSpPr>
        <xdr:cNvPr id="251" name="直線コネクタ 250">
          <a:extLst>
            <a:ext uri="{FF2B5EF4-FFF2-40B4-BE49-F238E27FC236}">
              <a16:creationId xmlns:a16="http://schemas.microsoft.com/office/drawing/2014/main" id="{2C192213-F77C-47D0-83DC-BCB8914FB6D5}"/>
            </a:ext>
          </a:extLst>
        </xdr:cNvPr>
        <xdr:cNvCxnSpPr/>
      </xdr:nvCxnSpPr>
      <xdr:spPr>
        <a:xfrm>
          <a:off x="6286500" y="10182394"/>
          <a:ext cx="790575"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82C41E4C-DD97-46E6-A453-1687FC486141}"/>
            </a:ext>
          </a:extLst>
        </xdr:cNvPr>
        <xdr:cNvSpPr txBox="1"/>
      </xdr:nvSpPr>
      <xdr:spPr>
        <a:xfrm>
          <a:off x="8399995" y="9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585CFAB6-6551-4FAD-B4A6-5A909E359AF3}"/>
            </a:ext>
          </a:extLst>
        </xdr:cNvPr>
        <xdr:cNvSpPr txBox="1"/>
      </xdr:nvSpPr>
      <xdr:spPr>
        <a:xfrm>
          <a:off x="7609420"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FF80E755-50FC-4ED7-9D01-0A8ECBAEA3E0}"/>
            </a:ext>
          </a:extLst>
        </xdr:cNvPr>
        <xdr:cNvSpPr txBox="1"/>
      </xdr:nvSpPr>
      <xdr:spPr>
        <a:xfrm>
          <a:off x="681884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75D1C830-DA29-4603-B947-F4EDF63C144F}"/>
            </a:ext>
          </a:extLst>
        </xdr:cNvPr>
        <xdr:cNvSpPr txBox="1"/>
      </xdr:nvSpPr>
      <xdr:spPr>
        <a:xfrm>
          <a:off x="60092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15391</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74CA8234-DD34-45B4-830F-E5A1448C7D95}"/>
            </a:ext>
          </a:extLst>
        </xdr:cNvPr>
        <xdr:cNvSpPr txBox="1"/>
      </xdr:nvSpPr>
      <xdr:spPr>
        <a:xfrm>
          <a:off x="8429136" y="102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153156</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421C7E42-22C4-4717-9A22-13231C7B0A0F}"/>
            </a:ext>
          </a:extLst>
        </xdr:cNvPr>
        <xdr:cNvSpPr txBox="1"/>
      </xdr:nvSpPr>
      <xdr:spPr>
        <a:xfrm>
          <a:off x="7648086" y="101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12975</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A1EB3487-DFF5-4682-B858-0741905E8B00}"/>
            </a:ext>
          </a:extLst>
        </xdr:cNvPr>
        <xdr:cNvSpPr txBox="1"/>
      </xdr:nvSpPr>
      <xdr:spPr>
        <a:xfrm>
          <a:off x="6847986" y="102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10346</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1A330DB8-E8D2-4061-86FC-132629836D92}"/>
            </a:ext>
          </a:extLst>
        </xdr:cNvPr>
        <xdr:cNvSpPr txBox="1"/>
      </xdr:nvSpPr>
      <xdr:spPr>
        <a:xfrm>
          <a:off x="6038361" y="102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CC6B5D1-376A-4842-9501-172168DAC12A}"/>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7CB2739-6396-4A4B-896D-DCC935688586}"/>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51B24EC-ADBA-4B7A-ADAE-05531A20167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EEA2D1DD-43C7-4EF2-BC8F-75426B649C4D}"/>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1200C1D0-83B1-42D7-BA37-8B109E3D8D06}"/>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EC72D5A1-0BEE-4EDC-A6F6-C0F1604ED6D2}"/>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9ADA6315-28EA-4DB6-8DD8-65B0A3E2B948}"/>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E6C16D9-F293-4AD1-9A0A-ED63DF98DE6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FFBF2850-E30E-42D4-9566-D13F1D26C5E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4CEB882E-4DC6-46E8-9CBB-2C9E0F0F4721}"/>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367A9EA-886A-40AA-AD4D-A4361313B84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A05E398C-B483-461D-A653-189B50269361}"/>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2D07E455-C23E-4774-BC3F-B425DA6BF8E1}"/>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9F5F1514-AFE6-45D9-9C27-C5C5D3E9C833}"/>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1D22EAB4-1627-4CB0-AE30-73FA1176F9E8}"/>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9479F92-D956-4018-8554-D67A5C0DAE91}"/>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FB11B9-A43B-496E-B0B0-8C979DE31F3D}"/>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30DC4C87-817A-4A54-A63D-1E5A9E9BF55E}"/>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84A55CDB-DF23-432D-B81C-BF5B7675659B}"/>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E7989C77-D256-4318-952E-CDF1AD8AD1B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B05910AC-284D-4BE9-9746-E28FAD92E08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EA193832-FCDA-4D1D-9CA6-AD0A4BBE7AB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E40F9A44-A4C4-4377-809C-30B6DA1DB2B8}"/>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C5380CDD-12B9-4D1D-B3DF-93331C3E7AA0}"/>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43253C9E-2092-422F-A084-DD3D55F87AEC}"/>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F10F7480-8B41-4958-AB45-CC5D742C648A}"/>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5D8C58B9-F5AC-47E8-8E99-746D3D5D053E}"/>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EB5233A3-40C1-4C5B-B802-AB248B4609DE}"/>
            </a:ext>
          </a:extLst>
        </xdr:cNvPr>
        <xdr:cNvSpPr txBox="1"/>
      </xdr:nvSpPr>
      <xdr:spPr>
        <a:xfrm>
          <a:off x="42195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64EAD168-90F8-41EE-8909-2A1C5C50D87A}"/>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8C988E0E-F0E6-40F8-A28E-A1EC69572D45}"/>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90002C2C-BAD3-4147-8422-F0D448C52BE6}"/>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5EA2FDCD-D58F-402F-A31C-E1DB20D0BB89}"/>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088AF431-5AD6-4593-AB6E-4AA06582429A}"/>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2ADCF64-0468-4B7D-A6F5-15B1D080D5A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64BA3BB-54B8-439E-AF46-4CA208AE5243}"/>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271BB41-2181-4B4C-BD78-9FD20962908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900C0A5-D564-449D-8B6E-D3F7B8E04A4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F4999B3-A872-4687-A79C-762FD6FD5135}"/>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98" name="楕円 297">
          <a:extLst>
            <a:ext uri="{FF2B5EF4-FFF2-40B4-BE49-F238E27FC236}">
              <a16:creationId xmlns:a16="http://schemas.microsoft.com/office/drawing/2014/main" id="{93D3D4A8-DA04-462F-A14C-37C6A5F133DC}"/>
            </a:ext>
          </a:extLst>
        </xdr:cNvPr>
        <xdr:cNvSpPr/>
      </xdr:nvSpPr>
      <xdr:spPr>
        <a:xfrm>
          <a:off x="4124325" y="134673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9162</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D93CB244-DEFE-4230-A2BF-BB907EA369AE}"/>
            </a:ext>
          </a:extLst>
        </xdr:cNvPr>
        <xdr:cNvSpPr txBox="1"/>
      </xdr:nvSpPr>
      <xdr:spPr>
        <a:xfrm>
          <a:off x="4219575" y="1345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xdr:rowOff>
    </xdr:from>
    <xdr:to>
      <xdr:col>20</xdr:col>
      <xdr:colOff>38100</xdr:colOff>
      <xdr:row>83</xdr:row>
      <xdr:rowOff>104902</xdr:rowOff>
    </xdr:to>
    <xdr:sp macro="" textlink="">
      <xdr:nvSpPr>
        <xdr:cNvPr id="300" name="楕円 299">
          <a:extLst>
            <a:ext uri="{FF2B5EF4-FFF2-40B4-BE49-F238E27FC236}">
              <a16:creationId xmlns:a16="http://schemas.microsoft.com/office/drawing/2014/main" id="{B23F90A9-BBB9-4ADB-ADD0-B3A2DF3B79DF}"/>
            </a:ext>
          </a:extLst>
        </xdr:cNvPr>
        <xdr:cNvSpPr/>
      </xdr:nvSpPr>
      <xdr:spPr>
        <a:xfrm>
          <a:off x="3381375" y="134462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54102</xdr:rowOff>
    </xdr:from>
    <xdr:to>
      <xdr:col>24</xdr:col>
      <xdr:colOff>63500</xdr:colOff>
      <xdr:row>83</xdr:row>
      <xdr:rowOff>81535</xdr:rowOff>
    </xdr:to>
    <xdr:cxnSp macro="">
      <xdr:nvCxnSpPr>
        <xdr:cNvPr id="301" name="直線コネクタ 300">
          <a:extLst>
            <a:ext uri="{FF2B5EF4-FFF2-40B4-BE49-F238E27FC236}">
              <a16:creationId xmlns:a16="http://schemas.microsoft.com/office/drawing/2014/main" id="{5F0B0AE9-B155-49B1-A74E-A003CA93257A}"/>
            </a:ext>
          </a:extLst>
        </xdr:cNvPr>
        <xdr:cNvCxnSpPr/>
      </xdr:nvCxnSpPr>
      <xdr:spPr>
        <a:xfrm>
          <a:off x="3429000" y="13493877"/>
          <a:ext cx="752475"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161037</xdr:rowOff>
    </xdr:from>
    <xdr:to>
      <xdr:col>15</xdr:col>
      <xdr:colOff>101600</xdr:colOff>
      <xdr:row>83</xdr:row>
      <xdr:rowOff>91187</xdr:rowOff>
    </xdr:to>
    <xdr:sp macro="" textlink="">
      <xdr:nvSpPr>
        <xdr:cNvPr id="302" name="楕円 301">
          <a:extLst>
            <a:ext uri="{FF2B5EF4-FFF2-40B4-BE49-F238E27FC236}">
              <a16:creationId xmlns:a16="http://schemas.microsoft.com/office/drawing/2014/main" id="{B738A54D-C1E0-4C71-9FB9-CBB2F54AF2D9}"/>
            </a:ext>
          </a:extLst>
        </xdr:cNvPr>
        <xdr:cNvSpPr/>
      </xdr:nvSpPr>
      <xdr:spPr>
        <a:xfrm>
          <a:off x="2571750" y="134420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40387</xdr:rowOff>
    </xdr:from>
    <xdr:to>
      <xdr:col>19</xdr:col>
      <xdr:colOff>177800</xdr:colOff>
      <xdr:row>83</xdr:row>
      <xdr:rowOff>54102</xdr:rowOff>
    </xdr:to>
    <xdr:cxnSp macro="">
      <xdr:nvCxnSpPr>
        <xdr:cNvPr id="303" name="直線コネクタ 302">
          <a:extLst>
            <a:ext uri="{FF2B5EF4-FFF2-40B4-BE49-F238E27FC236}">
              <a16:creationId xmlns:a16="http://schemas.microsoft.com/office/drawing/2014/main" id="{B453D210-AC15-4057-9EB9-44C2E7051723}"/>
            </a:ext>
          </a:extLst>
        </xdr:cNvPr>
        <xdr:cNvCxnSpPr/>
      </xdr:nvCxnSpPr>
      <xdr:spPr>
        <a:xfrm>
          <a:off x="2619375" y="13480162"/>
          <a:ext cx="809625"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142748</xdr:rowOff>
    </xdr:from>
    <xdr:to>
      <xdr:col>10</xdr:col>
      <xdr:colOff>165100</xdr:colOff>
      <xdr:row>83</xdr:row>
      <xdr:rowOff>72898</xdr:rowOff>
    </xdr:to>
    <xdr:sp macro="" textlink="">
      <xdr:nvSpPr>
        <xdr:cNvPr id="304" name="楕円 303">
          <a:extLst>
            <a:ext uri="{FF2B5EF4-FFF2-40B4-BE49-F238E27FC236}">
              <a16:creationId xmlns:a16="http://schemas.microsoft.com/office/drawing/2014/main" id="{98F6101B-E227-492E-ADE9-A755EA0AFE9D}"/>
            </a:ext>
          </a:extLst>
        </xdr:cNvPr>
        <xdr:cNvSpPr/>
      </xdr:nvSpPr>
      <xdr:spPr>
        <a:xfrm>
          <a:off x="1781175" y="134237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22098</xdr:rowOff>
    </xdr:from>
    <xdr:to>
      <xdr:col>15</xdr:col>
      <xdr:colOff>50800</xdr:colOff>
      <xdr:row>83</xdr:row>
      <xdr:rowOff>40387</xdr:rowOff>
    </xdr:to>
    <xdr:cxnSp macro="">
      <xdr:nvCxnSpPr>
        <xdr:cNvPr id="305" name="直線コネクタ 304">
          <a:extLst>
            <a:ext uri="{FF2B5EF4-FFF2-40B4-BE49-F238E27FC236}">
              <a16:creationId xmlns:a16="http://schemas.microsoft.com/office/drawing/2014/main" id="{717979CF-6D80-4BE8-9372-47AD415EE0F1}"/>
            </a:ext>
          </a:extLst>
        </xdr:cNvPr>
        <xdr:cNvCxnSpPr/>
      </xdr:nvCxnSpPr>
      <xdr:spPr>
        <a:xfrm>
          <a:off x="1828800" y="13461873"/>
          <a:ext cx="790575"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92456</xdr:rowOff>
    </xdr:from>
    <xdr:to>
      <xdr:col>6</xdr:col>
      <xdr:colOff>38100</xdr:colOff>
      <xdr:row>83</xdr:row>
      <xdr:rowOff>22606</xdr:rowOff>
    </xdr:to>
    <xdr:sp macro="" textlink="">
      <xdr:nvSpPr>
        <xdr:cNvPr id="306" name="楕円 305">
          <a:extLst>
            <a:ext uri="{FF2B5EF4-FFF2-40B4-BE49-F238E27FC236}">
              <a16:creationId xmlns:a16="http://schemas.microsoft.com/office/drawing/2014/main" id="{C424BBB0-E2D9-4F32-B289-C85908DA3E27}"/>
            </a:ext>
          </a:extLst>
        </xdr:cNvPr>
        <xdr:cNvSpPr/>
      </xdr:nvSpPr>
      <xdr:spPr>
        <a:xfrm>
          <a:off x="981075" y="133703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143256</xdr:rowOff>
    </xdr:from>
    <xdr:to>
      <xdr:col>10</xdr:col>
      <xdr:colOff>114300</xdr:colOff>
      <xdr:row>83</xdr:row>
      <xdr:rowOff>22098</xdr:rowOff>
    </xdr:to>
    <xdr:cxnSp macro="">
      <xdr:nvCxnSpPr>
        <xdr:cNvPr id="307" name="直線コネクタ 306">
          <a:extLst>
            <a:ext uri="{FF2B5EF4-FFF2-40B4-BE49-F238E27FC236}">
              <a16:creationId xmlns:a16="http://schemas.microsoft.com/office/drawing/2014/main" id="{FE04E96C-6B8A-4F3C-B249-A0A57912ED44}"/>
            </a:ext>
          </a:extLst>
        </xdr:cNvPr>
        <xdr:cNvCxnSpPr/>
      </xdr:nvCxnSpPr>
      <xdr:spPr>
        <a:xfrm>
          <a:off x="1028700" y="13417931"/>
          <a:ext cx="8001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7B4C8B28-7BF5-4EBB-BC51-7F6C2D105E7D}"/>
            </a:ext>
          </a:extLst>
        </xdr:cNvPr>
        <xdr:cNvSpPr txBox="1"/>
      </xdr:nvSpPr>
      <xdr:spPr>
        <a:xfrm>
          <a:off x="3239144" y="130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A37F722F-A8E0-434F-8EA0-61C8F01D759B}"/>
            </a:ext>
          </a:extLst>
        </xdr:cNvPr>
        <xdr:cNvSpPr txBox="1"/>
      </xdr:nvSpPr>
      <xdr:spPr>
        <a:xfrm>
          <a:off x="2439044"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A42B7FF5-48B5-4935-9B79-96658712D474}"/>
            </a:ext>
          </a:extLst>
        </xdr:cNvPr>
        <xdr:cNvSpPr txBox="1"/>
      </xdr:nvSpPr>
      <xdr:spPr>
        <a:xfrm>
          <a:off x="1648469"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20C7E0C0-3F00-4A2F-92AB-2397679D0532}"/>
            </a:ext>
          </a:extLst>
        </xdr:cNvPr>
        <xdr:cNvSpPr txBox="1"/>
      </xdr:nvSpPr>
      <xdr:spPr>
        <a:xfrm>
          <a:off x="848369" y="129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96029</xdr:rowOff>
    </xdr:from>
    <xdr:ext cx="405111" cy="259045"/>
    <xdr:sp macro="" textlink="">
      <xdr:nvSpPr>
        <xdr:cNvPr id="312" name="n_1mainValue【公営住宅】&#10;有形固定資産減価償却率">
          <a:extLst>
            <a:ext uri="{FF2B5EF4-FFF2-40B4-BE49-F238E27FC236}">
              <a16:creationId xmlns:a16="http://schemas.microsoft.com/office/drawing/2014/main" id="{348C3920-0DF4-4E5C-9E1A-BC750061A679}"/>
            </a:ext>
          </a:extLst>
        </xdr:cNvPr>
        <xdr:cNvSpPr txBox="1"/>
      </xdr:nvSpPr>
      <xdr:spPr>
        <a:xfrm>
          <a:off x="3239144" y="13535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82314</xdr:rowOff>
    </xdr:from>
    <xdr:ext cx="405111" cy="259045"/>
    <xdr:sp macro="" textlink="">
      <xdr:nvSpPr>
        <xdr:cNvPr id="313" name="n_2mainValue【公営住宅】&#10;有形固定資産減価償却率">
          <a:extLst>
            <a:ext uri="{FF2B5EF4-FFF2-40B4-BE49-F238E27FC236}">
              <a16:creationId xmlns:a16="http://schemas.microsoft.com/office/drawing/2014/main" id="{A4BC5FC2-8710-409F-81C5-734D98C0C496}"/>
            </a:ext>
          </a:extLst>
        </xdr:cNvPr>
        <xdr:cNvSpPr txBox="1"/>
      </xdr:nvSpPr>
      <xdr:spPr>
        <a:xfrm>
          <a:off x="2439044" y="1352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64025</xdr:rowOff>
    </xdr:from>
    <xdr:ext cx="405111" cy="259045"/>
    <xdr:sp macro="" textlink="">
      <xdr:nvSpPr>
        <xdr:cNvPr id="314" name="n_3mainValue【公営住宅】&#10;有形固定資産減価償却率">
          <a:extLst>
            <a:ext uri="{FF2B5EF4-FFF2-40B4-BE49-F238E27FC236}">
              <a16:creationId xmlns:a16="http://schemas.microsoft.com/office/drawing/2014/main" id="{A04A59C8-4133-4C03-B256-5C29B11F5A67}"/>
            </a:ext>
          </a:extLst>
        </xdr:cNvPr>
        <xdr:cNvSpPr txBox="1"/>
      </xdr:nvSpPr>
      <xdr:spPr>
        <a:xfrm>
          <a:off x="1648469" y="1350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13733</xdr:rowOff>
    </xdr:from>
    <xdr:ext cx="405111" cy="259045"/>
    <xdr:sp macro="" textlink="">
      <xdr:nvSpPr>
        <xdr:cNvPr id="315" name="n_4mainValue【公営住宅】&#10;有形固定資産減価償却率">
          <a:extLst>
            <a:ext uri="{FF2B5EF4-FFF2-40B4-BE49-F238E27FC236}">
              <a16:creationId xmlns:a16="http://schemas.microsoft.com/office/drawing/2014/main" id="{C2A701DC-C7A9-4D3B-8358-6458678E1C24}"/>
            </a:ext>
          </a:extLst>
        </xdr:cNvPr>
        <xdr:cNvSpPr txBox="1"/>
      </xdr:nvSpPr>
      <xdr:spPr>
        <a:xfrm>
          <a:off x="848369" y="134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56189C10-9D20-4DF6-8F90-54CDC88E68A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92DE3907-C3CF-4373-B546-5E8E23E778CD}"/>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71BC2E68-0860-4AFD-AD38-31A0B12D8AD5}"/>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8D2E6262-D4F2-4120-9913-20936355CC90}"/>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3AE4BE53-C5F6-4944-9F68-3ECB91A01AE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FE5E9E5C-7C8C-4964-92CD-E73B0C5B82BD}"/>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697CFDB5-8D14-4DEC-A98A-2CE0903FEDDC}"/>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FE3FF25B-EC5C-496F-B60D-CF2AC827985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EE0B28C4-0527-4B87-B340-AAF95C7F4A2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E074D01E-CD30-4C5B-AC0A-774FE867EEE6}"/>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CCB5DF4B-2E6D-4857-B276-DA7DDB1BE907}"/>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844EBEC3-1ACA-413A-9E2F-4F14F946A919}"/>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A4C1068C-C586-46B7-A343-2BDA0319BF62}"/>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98C1F083-628C-46F3-ABEC-6A8E405D3463}"/>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BCFFA45F-0121-43AC-B54D-048F972ECA99}"/>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65F9BEC1-C8F7-44DC-9CC5-8B814C1A4C29}"/>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F89FA2BA-3FFD-46F5-83A8-A67E2341ADF0}"/>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D6DBB324-F274-4F9B-9D18-1D52BE792C6D}"/>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993871E2-19EC-43CA-9A3B-CDD1661C8671}"/>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F7240923-BF61-4E50-B0B8-99BF6E93DF69}"/>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E3DD0D90-A3F5-4BF2-B6F8-A623298C9D51}"/>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053B7CAF-D8AA-42B3-BB91-60157E9D7BA8}"/>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BF23B785-B4ED-4E56-866F-CBB10C0AE71B}"/>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AAD3D836-7E07-4475-839E-0EE6877A6C06}"/>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FF73582C-96B2-477A-8B9E-EE4ABCF657A3}"/>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D2B1CD7D-D31D-4290-8254-803771A11774}"/>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124375</xdr:rowOff>
    </xdr:from>
    <xdr:ext cx="469744" cy="259045"/>
    <xdr:sp macro="" textlink="">
      <xdr:nvSpPr>
        <xdr:cNvPr id="342" name="【公営住宅】&#10;一人当たり面積平均値テキスト">
          <a:extLst>
            <a:ext uri="{FF2B5EF4-FFF2-40B4-BE49-F238E27FC236}">
              <a16:creationId xmlns:a16="http://schemas.microsoft.com/office/drawing/2014/main" id="{9DEA0A82-1B7C-454B-8FA1-0FD6736E840D}"/>
            </a:ext>
          </a:extLst>
        </xdr:cNvPr>
        <xdr:cNvSpPr txBox="1"/>
      </xdr:nvSpPr>
      <xdr:spPr>
        <a:xfrm>
          <a:off x="9467850" y="13399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39768AFC-38BF-45DF-8DC3-A49F836E2829}"/>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96E43ADD-C403-4FEB-8A42-84AB425BA401}"/>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ABE50514-E5D0-40FE-87C3-837A37A9CAEC}"/>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96662840-D6A2-4F9C-9532-C47B2A55415E}"/>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390ECA35-36E0-4748-95D4-B4C831BFF3A2}"/>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1A18365-8496-4D83-A764-640296FD34B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43BBCC7-9D03-4470-8D08-41D4FEF0B49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C7B907A-3C09-4B67-BD4A-CD10EE05C22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4148E6B-32A3-4376-BA7B-32141897FD1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F0F55F8-07C5-4476-A90A-1B8619DDAAD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102</xdr:rowOff>
    </xdr:from>
    <xdr:to>
      <xdr:col>55</xdr:col>
      <xdr:colOff>50800</xdr:colOff>
      <xdr:row>82</xdr:row>
      <xdr:rowOff>101702</xdr:rowOff>
    </xdr:to>
    <xdr:sp macro="" textlink="">
      <xdr:nvSpPr>
        <xdr:cNvPr id="353" name="楕円 352">
          <a:extLst>
            <a:ext uri="{FF2B5EF4-FFF2-40B4-BE49-F238E27FC236}">
              <a16:creationId xmlns:a16="http://schemas.microsoft.com/office/drawing/2014/main" id="{80DD2634-F1B7-4355-AFC4-8FE0091DD70C}"/>
            </a:ext>
          </a:extLst>
        </xdr:cNvPr>
        <xdr:cNvSpPr/>
      </xdr:nvSpPr>
      <xdr:spPr>
        <a:xfrm>
          <a:off x="9401175" y="1327795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22979</xdr:rowOff>
    </xdr:from>
    <xdr:ext cx="469744" cy="259045"/>
    <xdr:sp macro="" textlink="">
      <xdr:nvSpPr>
        <xdr:cNvPr id="354" name="【公営住宅】&#10;一人当たり面積該当値テキスト">
          <a:extLst>
            <a:ext uri="{FF2B5EF4-FFF2-40B4-BE49-F238E27FC236}">
              <a16:creationId xmlns:a16="http://schemas.microsoft.com/office/drawing/2014/main" id="{327AA902-181D-4387-A6B4-916EAC227EA5}"/>
            </a:ext>
          </a:extLst>
        </xdr:cNvPr>
        <xdr:cNvSpPr txBox="1"/>
      </xdr:nvSpPr>
      <xdr:spPr>
        <a:xfrm>
          <a:off x="9467850" y="1314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163322</xdr:rowOff>
    </xdr:from>
    <xdr:to>
      <xdr:col>50</xdr:col>
      <xdr:colOff>165100</xdr:colOff>
      <xdr:row>82</xdr:row>
      <xdr:rowOff>93472</xdr:rowOff>
    </xdr:to>
    <xdr:sp macro="" textlink="">
      <xdr:nvSpPr>
        <xdr:cNvPr id="355" name="楕円 354">
          <a:extLst>
            <a:ext uri="{FF2B5EF4-FFF2-40B4-BE49-F238E27FC236}">
              <a16:creationId xmlns:a16="http://schemas.microsoft.com/office/drawing/2014/main" id="{F0D95C48-ABE7-47A0-927E-4F2F772999A3}"/>
            </a:ext>
          </a:extLst>
        </xdr:cNvPr>
        <xdr:cNvSpPr/>
      </xdr:nvSpPr>
      <xdr:spPr>
        <a:xfrm>
          <a:off x="8639175" y="132760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42672</xdr:rowOff>
    </xdr:from>
    <xdr:to>
      <xdr:col>55</xdr:col>
      <xdr:colOff>0</xdr:colOff>
      <xdr:row>82</xdr:row>
      <xdr:rowOff>50902</xdr:rowOff>
    </xdr:to>
    <xdr:cxnSp macro="">
      <xdr:nvCxnSpPr>
        <xdr:cNvPr id="356" name="直線コネクタ 355">
          <a:extLst>
            <a:ext uri="{FF2B5EF4-FFF2-40B4-BE49-F238E27FC236}">
              <a16:creationId xmlns:a16="http://schemas.microsoft.com/office/drawing/2014/main" id="{6DD77BAE-1153-440E-96D3-1228A5A16618}"/>
            </a:ext>
          </a:extLst>
        </xdr:cNvPr>
        <xdr:cNvCxnSpPr/>
      </xdr:nvCxnSpPr>
      <xdr:spPr>
        <a:xfrm>
          <a:off x="8686800" y="13323697"/>
          <a:ext cx="74295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163779</xdr:rowOff>
    </xdr:from>
    <xdr:to>
      <xdr:col>46</xdr:col>
      <xdr:colOff>38100</xdr:colOff>
      <xdr:row>82</xdr:row>
      <xdr:rowOff>93929</xdr:rowOff>
    </xdr:to>
    <xdr:sp macro="" textlink="">
      <xdr:nvSpPr>
        <xdr:cNvPr id="357" name="楕円 356">
          <a:extLst>
            <a:ext uri="{FF2B5EF4-FFF2-40B4-BE49-F238E27FC236}">
              <a16:creationId xmlns:a16="http://schemas.microsoft.com/office/drawing/2014/main" id="{513E2F58-A426-47CB-B8D2-460015EAA98C}"/>
            </a:ext>
          </a:extLst>
        </xdr:cNvPr>
        <xdr:cNvSpPr/>
      </xdr:nvSpPr>
      <xdr:spPr>
        <a:xfrm>
          <a:off x="7839075" y="132765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42672</xdr:rowOff>
    </xdr:from>
    <xdr:to>
      <xdr:col>50</xdr:col>
      <xdr:colOff>114300</xdr:colOff>
      <xdr:row>82</xdr:row>
      <xdr:rowOff>43129</xdr:rowOff>
    </xdr:to>
    <xdr:cxnSp macro="">
      <xdr:nvCxnSpPr>
        <xdr:cNvPr id="358" name="直線コネクタ 357">
          <a:extLst>
            <a:ext uri="{FF2B5EF4-FFF2-40B4-BE49-F238E27FC236}">
              <a16:creationId xmlns:a16="http://schemas.microsoft.com/office/drawing/2014/main" id="{51E83945-8D10-483A-88B2-688D925F0DD1}"/>
            </a:ext>
          </a:extLst>
        </xdr:cNvPr>
        <xdr:cNvCxnSpPr/>
      </xdr:nvCxnSpPr>
      <xdr:spPr>
        <a:xfrm flipV="1">
          <a:off x="7886700" y="13323697"/>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156463</xdr:rowOff>
    </xdr:from>
    <xdr:to>
      <xdr:col>41</xdr:col>
      <xdr:colOff>101600</xdr:colOff>
      <xdr:row>82</xdr:row>
      <xdr:rowOff>86613</xdr:rowOff>
    </xdr:to>
    <xdr:sp macro="" textlink="">
      <xdr:nvSpPr>
        <xdr:cNvPr id="359" name="楕円 358">
          <a:extLst>
            <a:ext uri="{FF2B5EF4-FFF2-40B4-BE49-F238E27FC236}">
              <a16:creationId xmlns:a16="http://schemas.microsoft.com/office/drawing/2014/main" id="{F3097433-F29C-4597-B490-BB2F0C343883}"/>
            </a:ext>
          </a:extLst>
        </xdr:cNvPr>
        <xdr:cNvSpPr/>
      </xdr:nvSpPr>
      <xdr:spPr>
        <a:xfrm>
          <a:off x="7029450" y="132755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35813</xdr:rowOff>
    </xdr:from>
    <xdr:to>
      <xdr:col>45</xdr:col>
      <xdr:colOff>177800</xdr:colOff>
      <xdr:row>82</xdr:row>
      <xdr:rowOff>43129</xdr:rowOff>
    </xdr:to>
    <xdr:cxnSp macro="">
      <xdr:nvCxnSpPr>
        <xdr:cNvPr id="360" name="直線コネクタ 359">
          <a:extLst>
            <a:ext uri="{FF2B5EF4-FFF2-40B4-BE49-F238E27FC236}">
              <a16:creationId xmlns:a16="http://schemas.microsoft.com/office/drawing/2014/main" id="{C411FB85-7EA9-4013-BA37-A30EB53ABEA2}"/>
            </a:ext>
          </a:extLst>
        </xdr:cNvPr>
        <xdr:cNvCxnSpPr/>
      </xdr:nvCxnSpPr>
      <xdr:spPr>
        <a:xfrm>
          <a:off x="7077075" y="13313663"/>
          <a:ext cx="809625"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156921</xdr:rowOff>
    </xdr:from>
    <xdr:to>
      <xdr:col>36</xdr:col>
      <xdr:colOff>165100</xdr:colOff>
      <xdr:row>82</xdr:row>
      <xdr:rowOff>87071</xdr:rowOff>
    </xdr:to>
    <xdr:sp macro="" textlink="">
      <xdr:nvSpPr>
        <xdr:cNvPr id="361" name="楕円 360">
          <a:extLst>
            <a:ext uri="{FF2B5EF4-FFF2-40B4-BE49-F238E27FC236}">
              <a16:creationId xmlns:a16="http://schemas.microsoft.com/office/drawing/2014/main" id="{987C3BDC-0C50-45C7-980C-9365B59227B3}"/>
            </a:ext>
          </a:extLst>
        </xdr:cNvPr>
        <xdr:cNvSpPr/>
      </xdr:nvSpPr>
      <xdr:spPr>
        <a:xfrm>
          <a:off x="6238875" y="132760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35813</xdr:rowOff>
    </xdr:from>
    <xdr:to>
      <xdr:col>41</xdr:col>
      <xdr:colOff>50800</xdr:colOff>
      <xdr:row>82</xdr:row>
      <xdr:rowOff>36271</xdr:rowOff>
    </xdr:to>
    <xdr:cxnSp macro="">
      <xdr:nvCxnSpPr>
        <xdr:cNvPr id="362" name="直線コネクタ 361">
          <a:extLst>
            <a:ext uri="{FF2B5EF4-FFF2-40B4-BE49-F238E27FC236}">
              <a16:creationId xmlns:a16="http://schemas.microsoft.com/office/drawing/2014/main" id="{DA53BFBD-95D1-4D1A-A50B-E62FE67CEBAE}"/>
            </a:ext>
          </a:extLst>
        </xdr:cNvPr>
        <xdr:cNvCxnSpPr/>
      </xdr:nvCxnSpPr>
      <xdr:spPr>
        <a:xfrm flipV="1">
          <a:off x="6286500" y="13313663"/>
          <a:ext cx="790575"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60825</xdr:rowOff>
    </xdr:from>
    <xdr:ext cx="469744" cy="259045"/>
    <xdr:sp macro="" textlink="">
      <xdr:nvSpPr>
        <xdr:cNvPr id="363" name="n_1aveValue【公営住宅】&#10;一人当たり面積">
          <a:extLst>
            <a:ext uri="{FF2B5EF4-FFF2-40B4-BE49-F238E27FC236}">
              <a16:creationId xmlns:a16="http://schemas.microsoft.com/office/drawing/2014/main" id="{D58B03FF-9D38-4D3F-A343-38F73D5D1F6A}"/>
            </a:ext>
          </a:extLst>
        </xdr:cNvPr>
        <xdr:cNvSpPr txBox="1"/>
      </xdr:nvSpPr>
      <xdr:spPr>
        <a:xfrm>
          <a:off x="8458277" y="135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4" name="n_2aveValue【公営住宅】&#10;一人当たり面積">
          <a:extLst>
            <a:ext uri="{FF2B5EF4-FFF2-40B4-BE49-F238E27FC236}">
              <a16:creationId xmlns:a16="http://schemas.microsoft.com/office/drawing/2014/main" id="{560EF054-113B-4BE8-9AB7-034A46CDFDE6}"/>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5" name="n_3aveValue【公営住宅】&#10;一人当たり面積">
          <a:extLst>
            <a:ext uri="{FF2B5EF4-FFF2-40B4-BE49-F238E27FC236}">
              <a16:creationId xmlns:a16="http://schemas.microsoft.com/office/drawing/2014/main" id="{C4693A6D-8F94-43A4-ACDA-19A3DD4EE4B0}"/>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6" name="n_4aveValue【公営住宅】&#10;一人当たり面積">
          <a:extLst>
            <a:ext uri="{FF2B5EF4-FFF2-40B4-BE49-F238E27FC236}">
              <a16:creationId xmlns:a16="http://schemas.microsoft.com/office/drawing/2014/main" id="{5A97CF27-1E9B-4A21-9113-C77B1E7E0D52}"/>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109999</xdr:rowOff>
    </xdr:from>
    <xdr:ext cx="469744" cy="259045"/>
    <xdr:sp macro="" textlink="">
      <xdr:nvSpPr>
        <xdr:cNvPr id="367" name="n_1mainValue【公営住宅】&#10;一人当たり面積">
          <a:extLst>
            <a:ext uri="{FF2B5EF4-FFF2-40B4-BE49-F238E27FC236}">
              <a16:creationId xmlns:a16="http://schemas.microsoft.com/office/drawing/2014/main" id="{8E7950CB-081B-4A0B-8A13-13032C2AE878}"/>
            </a:ext>
          </a:extLst>
        </xdr:cNvPr>
        <xdr:cNvSpPr txBox="1"/>
      </xdr:nvSpPr>
      <xdr:spPr>
        <a:xfrm>
          <a:off x="8458277" y="1306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110456</xdr:rowOff>
    </xdr:from>
    <xdr:ext cx="469744" cy="259045"/>
    <xdr:sp macro="" textlink="">
      <xdr:nvSpPr>
        <xdr:cNvPr id="368" name="n_2mainValue【公営住宅】&#10;一人当たり面積">
          <a:extLst>
            <a:ext uri="{FF2B5EF4-FFF2-40B4-BE49-F238E27FC236}">
              <a16:creationId xmlns:a16="http://schemas.microsoft.com/office/drawing/2014/main" id="{89D8CCB6-B2C9-428B-A5B8-FC019C8CEAF6}"/>
            </a:ext>
          </a:extLst>
        </xdr:cNvPr>
        <xdr:cNvSpPr txBox="1"/>
      </xdr:nvSpPr>
      <xdr:spPr>
        <a:xfrm>
          <a:off x="7677227" y="130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103140</xdr:rowOff>
    </xdr:from>
    <xdr:ext cx="469744" cy="259045"/>
    <xdr:sp macro="" textlink="">
      <xdr:nvSpPr>
        <xdr:cNvPr id="369" name="n_3mainValue【公営住宅】&#10;一人当たり面積">
          <a:extLst>
            <a:ext uri="{FF2B5EF4-FFF2-40B4-BE49-F238E27FC236}">
              <a16:creationId xmlns:a16="http://schemas.microsoft.com/office/drawing/2014/main" id="{C2AAADF4-8251-4EEA-8976-1DB5FE71B8B9}"/>
            </a:ext>
          </a:extLst>
        </xdr:cNvPr>
        <xdr:cNvSpPr txBox="1"/>
      </xdr:nvSpPr>
      <xdr:spPr>
        <a:xfrm>
          <a:off x="6867602" y="130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103598</xdr:rowOff>
    </xdr:from>
    <xdr:ext cx="469744" cy="259045"/>
    <xdr:sp macro="" textlink="">
      <xdr:nvSpPr>
        <xdr:cNvPr id="370" name="n_4mainValue【公営住宅】&#10;一人当たり面積">
          <a:extLst>
            <a:ext uri="{FF2B5EF4-FFF2-40B4-BE49-F238E27FC236}">
              <a16:creationId xmlns:a16="http://schemas.microsoft.com/office/drawing/2014/main" id="{1743EE46-F05D-42C3-95B5-D6671828A653}"/>
            </a:ext>
          </a:extLst>
        </xdr:cNvPr>
        <xdr:cNvSpPr txBox="1"/>
      </xdr:nvSpPr>
      <xdr:spPr>
        <a:xfrm>
          <a:off x="6067502" y="130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3F999065-08AE-447F-A986-77E8579739B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41399644-4F24-45BB-A2D9-EB9948A432BB}"/>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6D8FBBBF-C62C-4302-89CF-ACDE762B8114}"/>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F0C7AE91-E1B8-43C2-A742-CDDAF5633C60}"/>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1CA67064-9E89-4F15-A847-F3CBE8606A5C}"/>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C1A8B845-7BF8-4471-B5EA-99E4CB887930}"/>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6760BED4-9EB4-4AFE-8521-F0E8889506F5}"/>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4C078576-AAF2-464A-A00D-E4FA7D343E88}"/>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3C6CF6D4-9561-46B0-92D4-77FF3E1F2FA5}"/>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4516A992-42C1-4AF7-9B8C-AF6FF40DCC2D}"/>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DBA6DB9-BEC0-4281-A695-28FCD01BF502}"/>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4C176109-FF74-4907-ACD7-35E24924DBF5}"/>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DAA311C7-FD38-48A6-BA1E-BC8E7B7AEDA3}"/>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21DC77B3-136A-4C16-AF70-71A972936AD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EABF72F2-A46A-49A0-AFF6-0DF39FF7187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4806C8EE-86EF-4FD7-A279-B4C688F7D39F}"/>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C0408495-3465-4517-9A60-8B2E73A6FD2F}"/>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485A9790-36A4-403D-9068-E27DEAE0AB97}"/>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BE04DD2C-E7B8-42DB-876E-F89D23578935}"/>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85AFA1A1-9CAD-4B65-A96A-BB6AB351A142}"/>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169C32A9-E749-4705-A260-514841CE3126}"/>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A248D6A0-F0A4-4E1F-878B-9A226D6A0ACE}"/>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FC53EAF7-BC87-4FA5-96F8-BA77235AAF65}"/>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CD4A493F-C835-4DCF-83EA-C888A9F8EA6E}"/>
            </a:ext>
          </a:extLst>
        </xdr:cNvPr>
        <xdr:cNvCxnSpPr/>
      </xdr:nvCxnSpPr>
      <xdr:spPr>
        <a:xfrm flipV="1">
          <a:off x="4180840" y="163804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37C48FED-10D0-4B12-BE62-C775B9372206}"/>
            </a:ext>
          </a:extLst>
        </xdr:cNvPr>
        <xdr:cNvSpPr txBox="1"/>
      </xdr:nvSpPr>
      <xdr:spPr>
        <a:xfrm>
          <a:off x="4219575"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CD57D2E9-D495-44ED-82B4-3488DE8D0EEF}"/>
            </a:ext>
          </a:extLst>
        </xdr:cNvPr>
        <xdr:cNvCxnSpPr/>
      </xdr:nvCxnSpPr>
      <xdr:spPr>
        <a:xfrm>
          <a:off x="4105275" y="176809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816D9837-C117-4317-A375-A3B6BB7311CC}"/>
            </a:ext>
          </a:extLst>
        </xdr:cNvPr>
        <xdr:cNvSpPr txBox="1"/>
      </xdr:nvSpPr>
      <xdr:spPr>
        <a:xfrm>
          <a:off x="4219575" y="1617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FDDD3686-3363-4B93-888B-576E80B319A9}"/>
            </a:ext>
          </a:extLst>
        </xdr:cNvPr>
        <xdr:cNvCxnSpPr/>
      </xdr:nvCxnSpPr>
      <xdr:spPr>
        <a:xfrm>
          <a:off x="4105275" y="163804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69232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2B4BB40F-57F6-4518-BF1B-0688F3CDFBD4}"/>
            </a:ext>
          </a:extLst>
        </xdr:cNvPr>
        <xdr:cNvSpPr txBox="1"/>
      </xdr:nvSpPr>
      <xdr:spPr>
        <a:xfrm>
          <a:off x="4219575" y="17230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46656DB7-F286-43F2-A34D-08CC17901508}"/>
            </a:ext>
          </a:extLst>
        </xdr:cNvPr>
        <xdr:cNvSpPr/>
      </xdr:nvSpPr>
      <xdr:spPr>
        <a:xfrm>
          <a:off x="4124325" y="173755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561ECDAB-2448-439A-BF6D-AC08426AE04F}"/>
            </a:ext>
          </a:extLst>
        </xdr:cNvPr>
        <xdr:cNvSpPr/>
      </xdr:nvSpPr>
      <xdr:spPr>
        <a:xfrm>
          <a:off x="3381375" y="17337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F1A02B8C-796B-441B-8732-7CF1771D3DD7}"/>
            </a:ext>
          </a:extLst>
        </xdr:cNvPr>
        <xdr:cNvSpPr/>
      </xdr:nvSpPr>
      <xdr:spPr>
        <a:xfrm>
          <a:off x="2571750"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7F730555-E52E-4FF1-B76A-4F2701BEFFA7}"/>
            </a:ext>
          </a:extLst>
        </xdr:cNvPr>
        <xdr:cNvSpPr/>
      </xdr:nvSpPr>
      <xdr:spPr>
        <a:xfrm>
          <a:off x="1781175" y="17285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A093B6AC-E7B2-4F03-92A1-9D249784FA88}"/>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A609C587-190B-47E0-A093-4A4077FD4BA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6509BB8-33FA-46D6-905E-AC28A3A746A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F9A984DC-386A-4589-9B5A-A2DCA7260411}"/>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B378D31-E355-441E-9928-8D816BFC6F3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1041DC2-7D99-44F5-932F-96885BF3E9F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92075</xdr:rowOff>
    </xdr:from>
    <xdr:to>
      <xdr:col>24</xdr:col>
      <xdr:colOff>114300</xdr:colOff>
      <xdr:row>108</xdr:row>
      <xdr:rowOff>22225</xdr:rowOff>
    </xdr:to>
    <xdr:sp macro="" textlink="">
      <xdr:nvSpPr>
        <xdr:cNvPr id="410" name="楕円 409">
          <a:extLst>
            <a:ext uri="{FF2B5EF4-FFF2-40B4-BE49-F238E27FC236}">
              <a16:creationId xmlns:a16="http://schemas.microsoft.com/office/drawing/2014/main" id="{53F72A3C-7815-44AE-A231-08D679371AC6}"/>
            </a:ext>
          </a:extLst>
        </xdr:cNvPr>
        <xdr:cNvSpPr/>
      </xdr:nvSpPr>
      <xdr:spPr>
        <a:xfrm>
          <a:off x="4124325" y="17418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70502</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8CC0B0C7-A02D-4E0B-9333-A89E8DD46D82}"/>
            </a:ext>
          </a:extLst>
        </xdr:cNvPr>
        <xdr:cNvSpPr txBox="1"/>
      </xdr:nvSpPr>
      <xdr:spPr>
        <a:xfrm>
          <a:off x="4219575"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82550</xdr:rowOff>
    </xdr:from>
    <xdr:to>
      <xdr:col>20</xdr:col>
      <xdr:colOff>38100</xdr:colOff>
      <xdr:row>108</xdr:row>
      <xdr:rowOff>12700</xdr:rowOff>
    </xdr:to>
    <xdr:sp macro="" textlink="">
      <xdr:nvSpPr>
        <xdr:cNvPr id="412" name="楕円 411">
          <a:extLst>
            <a:ext uri="{FF2B5EF4-FFF2-40B4-BE49-F238E27FC236}">
              <a16:creationId xmlns:a16="http://schemas.microsoft.com/office/drawing/2014/main" id="{E6A3A525-8949-41D6-A680-B8B02F85737D}"/>
            </a:ext>
          </a:extLst>
        </xdr:cNvPr>
        <xdr:cNvSpPr/>
      </xdr:nvSpPr>
      <xdr:spPr>
        <a:xfrm>
          <a:off x="3381375" y="1741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107</xdr:row>
      <xdr:rowOff>142875</xdr:rowOff>
    </xdr:to>
    <xdr:cxnSp macro="">
      <xdr:nvCxnSpPr>
        <xdr:cNvPr id="413" name="直線コネクタ 412">
          <a:extLst>
            <a:ext uri="{FF2B5EF4-FFF2-40B4-BE49-F238E27FC236}">
              <a16:creationId xmlns:a16="http://schemas.microsoft.com/office/drawing/2014/main" id="{ECF775AC-2129-43AC-9E42-2288C5A80D92}"/>
            </a:ext>
          </a:extLst>
        </xdr:cNvPr>
        <xdr:cNvCxnSpPr/>
      </xdr:nvCxnSpPr>
      <xdr:spPr>
        <a:xfrm>
          <a:off x="3429000" y="17459325"/>
          <a:ext cx="7524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84455</xdr:rowOff>
    </xdr:from>
    <xdr:to>
      <xdr:col>15</xdr:col>
      <xdr:colOff>101600</xdr:colOff>
      <xdr:row>108</xdr:row>
      <xdr:rowOff>14605</xdr:rowOff>
    </xdr:to>
    <xdr:sp macro="" textlink="">
      <xdr:nvSpPr>
        <xdr:cNvPr id="414" name="楕円 413">
          <a:extLst>
            <a:ext uri="{FF2B5EF4-FFF2-40B4-BE49-F238E27FC236}">
              <a16:creationId xmlns:a16="http://schemas.microsoft.com/office/drawing/2014/main" id="{EFC6FED8-86A1-4D40-ACE1-976EF5FAA948}"/>
            </a:ext>
          </a:extLst>
        </xdr:cNvPr>
        <xdr:cNvSpPr/>
      </xdr:nvSpPr>
      <xdr:spPr>
        <a:xfrm>
          <a:off x="2571750" y="174136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133350</xdr:rowOff>
    </xdr:from>
    <xdr:to>
      <xdr:col>19</xdr:col>
      <xdr:colOff>177800</xdr:colOff>
      <xdr:row>107</xdr:row>
      <xdr:rowOff>135255</xdr:rowOff>
    </xdr:to>
    <xdr:cxnSp macro="">
      <xdr:nvCxnSpPr>
        <xdr:cNvPr id="415" name="直線コネクタ 414">
          <a:extLst>
            <a:ext uri="{FF2B5EF4-FFF2-40B4-BE49-F238E27FC236}">
              <a16:creationId xmlns:a16="http://schemas.microsoft.com/office/drawing/2014/main" id="{C408A865-135E-4267-8497-3E6B4920D54D}"/>
            </a:ext>
          </a:extLst>
        </xdr:cNvPr>
        <xdr:cNvCxnSpPr/>
      </xdr:nvCxnSpPr>
      <xdr:spPr>
        <a:xfrm flipV="1">
          <a:off x="2619375" y="17459325"/>
          <a:ext cx="8096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6350</xdr:rowOff>
    </xdr:from>
    <xdr:to>
      <xdr:col>10</xdr:col>
      <xdr:colOff>165100</xdr:colOff>
      <xdr:row>107</xdr:row>
      <xdr:rowOff>107950</xdr:rowOff>
    </xdr:to>
    <xdr:sp macro="" textlink="">
      <xdr:nvSpPr>
        <xdr:cNvPr id="416" name="楕円 415">
          <a:extLst>
            <a:ext uri="{FF2B5EF4-FFF2-40B4-BE49-F238E27FC236}">
              <a16:creationId xmlns:a16="http://schemas.microsoft.com/office/drawing/2014/main" id="{52E98248-8EF9-4133-ACCE-97C31E730D80}"/>
            </a:ext>
          </a:extLst>
        </xdr:cNvPr>
        <xdr:cNvSpPr/>
      </xdr:nvSpPr>
      <xdr:spPr>
        <a:xfrm>
          <a:off x="1781175" y="17335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57150</xdr:rowOff>
    </xdr:from>
    <xdr:to>
      <xdr:col>15</xdr:col>
      <xdr:colOff>50800</xdr:colOff>
      <xdr:row>107</xdr:row>
      <xdr:rowOff>135255</xdr:rowOff>
    </xdr:to>
    <xdr:cxnSp macro="">
      <xdr:nvCxnSpPr>
        <xdr:cNvPr id="417" name="直線コネクタ 416">
          <a:extLst>
            <a:ext uri="{FF2B5EF4-FFF2-40B4-BE49-F238E27FC236}">
              <a16:creationId xmlns:a16="http://schemas.microsoft.com/office/drawing/2014/main" id="{AB4A361A-8FCF-40F7-B109-231AA7A641D9}"/>
            </a:ext>
          </a:extLst>
        </xdr:cNvPr>
        <xdr:cNvCxnSpPr/>
      </xdr:nvCxnSpPr>
      <xdr:spPr>
        <a:xfrm>
          <a:off x="1828800" y="17383125"/>
          <a:ext cx="79057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145414</xdr:rowOff>
    </xdr:from>
    <xdr:to>
      <xdr:col>6</xdr:col>
      <xdr:colOff>38100</xdr:colOff>
      <xdr:row>107</xdr:row>
      <xdr:rowOff>75564</xdr:rowOff>
    </xdr:to>
    <xdr:sp macro="" textlink="">
      <xdr:nvSpPr>
        <xdr:cNvPr id="418" name="楕円 417">
          <a:extLst>
            <a:ext uri="{FF2B5EF4-FFF2-40B4-BE49-F238E27FC236}">
              <a16:creationId xmlns:a16="http://schemas.microsoft.com/office/drawing/2014/main" id="{8F33EF06-0887-49F9-94ED-2BD516ED82DD}"/>
            </a:ext>
          </a:extLst>
        </xdr:cNvPr>
        <xdr:cNvSpPr/>
      </xdr:nvSpPr>
      <xdr:spPr>
        <a:xfrm>
          <a:off x="981075" y="173062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24764</xdr:rowOff>
    </xdr:from>
    <xdr:to>
      <xdr:col>10</xdr:col>
      <xdr:colOff>114300</xdr:colOff>
      <xdr:row>107</xdr:row>
      <xdr:rowOff>57150</xdr:rowOff>
    </xdr:to>
    <xdr:cxnSp macro="">
      <xdr:nvCxnSpPr>
        <xdr:cNvPr id="419" name="直線コネクタ 418">
          <a:extLst>
            <a:ext uri="{FF2B5EF4-FFF2-40B4-BE49-F238E27FC236}">
              <a16:creationId xmlns:a16="http://schemas.microsoft.com/office/drawing/2014/main" id="{B816DE8A-4775-4D2C-8414-2A8B4E641DB4}"/>
            </a:ext>
          </a:extLst>
        </xdr:cNvPr>
        <xdr:cNvCxnSpPr/>
      </xdr:nvCxnSpPr>
      <xdr:spPr>
        <a:xfrm>
          <a:off x="1028700" y="17353914"/>
          <a:ext cx="8001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126382</xdr:rowOff>
    </xdr:from>
    <xdr:ext cx="405111" cy="259045"/>
    <xdr:sp macro="" textlink="">
      <xdr:nvSpPr>
        <xdr:cNvPr id="420" name="n_1aveValue【港湾・漁港】&#10;有形固定資産減価償却率">
          <a:extLst>
            <a:ext uri="{FF2B5EF4-FFF2-40B4-BE49-F238E27FC236}">
              <a16:creationId xmlns:a16="http://schemas.microsoft.com/office/drawing/2014/main" id="{CED08F2E-96FB-476E-B6B9-AC9BA78262F5}"/>
            </a:ext>
          </a:extLst>
        </xdr:cNvPr>
        <xdr:cNvSpPr txBox="1"/>
      </xdr:nvSpPr>
      <xdr:spPr>
        <a:xfrm>
          <a:off x="3239144" y="1712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109238</xdr:rowOff>
    </xdr:from>
    <xdr:ext cx="405111" cy="259045"/>
    <xdr:sp macro="" textlink="">
      <xdr:nvSpPr>
        <xdr:cNvPr id="421" name="n_2aveValue【港湾・漁港】&#10;有形固定資産減価償却率">
          <a:extLst>
            <a:ext uri="{FF2B5EF4-FFF2-40B4-BE49-F238E27FC236}">
              <a16:creationId xmlns:a16="http://schemas.microsoft.com/office/drawing/2014/main" id="{4D97EB85-166F-4EC5-A6E1-C2A600940E5B}"/>
            </a:ext>
          </a:extLst>
        </xdr:cNvPr>
        <xdr:cNvSpPr txBox="1"/>
      </xdr:nvSpPr>
      <xdr:spPr>
        <a:xfrm>
          <a:off x="2439044"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71138</xdr:rowOff>
    </xdr:from>
    <xdr:ext cx="405111" cy="259045"/>
    <xdr:sp macro="" textlink="">
      <xdr:nvSpPr>
        <xdr:cNvPr id="422" name="n_3aveValue【港湾・漁港】&#10;有形固定資産減価償却率">
          <a:extLst>
            <a:ext uri="{FF2B5EF4-FFF2-40B4-BE49-F238E27FC236}">
              <a16:creationId xmlns:a16="http://schemas.microsoft.com/office/drawing/2014/main" id="{24A9D385-0DAC-4A65-80FF-D91720EA3FA4}"/>
            </a:ext>
          </a:extLst>
        </xdr:cNvPr>
        <xdr:cNvSpPr txBox="1"/>
      </xdr:nvSpPr>
      <xdr:spPr>
        <a:xfrm>
          <a:off x="1648469"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23" name="n_4aveValue【港湾・漁港】&#10;有形固定資産減価償却率">
          <a:extLst>
            <a:ext uri="{FF2B5EF4-FFF2-40B4-BE49-F238E27FC236}">
              <a16:creationId xmlns:a16="http://schemas.microsoft.com/office/drawing/2014/main" id="{68CCD41F-D1F3-42DC-AD25-FCC1EA91246F}"/>
            </a:ext>
          </a:extLst>
        </xdr:cNvPr>
        <xdr:cNvSpPr txBox="1"/>
      </xdr:nvSpPr>
      <xdr:spPr>
        <a:xfrm>
          <a:off x="8483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3827</xdr:rowOff>
    </xdr:from>
    <xdr:ext cx="405111" cy="259045"/>
    <xdr:sp macro="" textlink="">
      <xdr:nvSpPr>
        <xdr:cNvPr id="424" name="n_1mainValue【港湾・漁港】&#10;有形固定資産減価償却率">
          <a:extLst>
            <a:ext uri="{FF2B5EF4-FFF2-40B4-BE49-F238E27FC236}">
              <a16:creationId xmlns:a16="http://schemas.microsoft.com/office/drawing/2014/main" id="{87CF9A5B-942F-4159-AF4A-BDB0412BC806}"/>
            </a:ext>
          </a:extLst>
        </xdr:cNvPr>
        <xdr:cNvSpPr txBox="1"/>
      </xdr:nvSpPr>
      <xdr:spPr>
        <a:xfrm>
          <a:off x="3239144" y="1749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5732</xdr:rowOff>
    </xdr:from>
    <xdr:ext cx="405111" cy="259045"/>
    <xdr:sp macro="" textlink="">
      <xdr:nvSpPr>
        <xdr:cNvPr id="425" name="n_2mainValue【港湾・漁港】&#10;有形固定資産減価償却率">
          <a:extLst>
            <a:ext uri="{FF2B5EF4-FFF2-40B4-BE49-F238E27FC236}">
              <a16:creationId xmlns:a16="http://schemas.microsoft.com/office/drawing/2014/main" id="{C58A6D19-90E2-4B88-9732-532890007DE3}"/>
            </a:ext>
          </a:extLst>
        </xdr:cNvPr>
        <xdr:cNvSpPr txBox="1"/>
      </xdr:nvSpPr>
      <xdr:spPr>
        <a:xfrm>
          <a:off x="2439044" y="1749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99077</xdr:rowOff>
    </xdr:from>
    <xdr:ext cx="405111" cy="259045"/>
    <xdr:sp macro="" textlink="">
      <xdr:nvSpPr>
        <xdr:cNvPr id="426" name="n_3mainValue【港湾・漁港】&#10;有形固定資産減価償却率">
          <a:extLst>
            <a:ext uri="{FF2B5EF4-FFF2-40B4-BE49-F238E27FC236}">
              <a16:creationId xmlns:a16="http://schemas.microsoft.com/office/drawing/2014/main" id="{67D99AEC-8B4A-47F9-B2FF-604FE98A3E07}"/>
            </a:ext>
          </a:extLst>
        </xdr:cNvPr>
        <xdr:cNvSpPr txBox="1"/>
      </xdr:nvSpPr>
      <xdr:spPr>
        <a:xfrm>
          <a:off x="1648469"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66691</xdr:rowOff>
    </xdr:from>
    <xdr:ext cx="405111" cy="259045"/>
    <xdr:sp macro="" textlink="">
      <xdr:nvSpPr>
        <xdr:cNvPr id="427" name="n_4mainValue【港湾・漁港】&#10;有形固定資産減価償却率">
          <a:extLst>
            <a:ext uri="{FF2B5EF4-FFF2-40B4-BE49-F238E27FC236}">
              <a16:creationId xmlns:a16="http://schemas.microsoft.com/office/drawing/2014/main" id="{55BEEE24-A8FA-48A9-821B-D3EF76396EC0}"/>
            </a:ext>
          </a:extLst>
        </xdr:cNvPr>
        <xdr:cNvSpPr txBox="1"/>
      </xdr:nvSpPr>
      <xdr:spPr>
        <a:xfrm>
          <a:off x="848369"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54F94DAF-5FDE-47AF-8920-260EA078B52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767D94BF-D753-4534-9204-9E072EEB90D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2D369CE-8963-4232-BF61-3319EED1EB43}"/>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7C0089CA-39AD-49EE-B2C4-8EABEEE83C95}"/>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63B332F-524E-48B9-87AA-5AC851FD4663}"/>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8B6A3603-BEAD-4DBE-BF27-D4D9F36A4A5A}"/>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3C31988C-CA44-44A2-B44F-899BCC374BF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F5B33B09-9AB0-47E4-B76B-734A913C0B4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7E8DBA0C-CE63-4850-A7E0-0F7D3ED1367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BC058CE4-5D24-435D-B939-36849877DE1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14679409-4EFF-417C-9775-2A4AAC4283F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5AC7C659-5F9D-4264-96F6-AF55EF9EE4CE}"/>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25FDEA32-8012-4FF7-8428-C1A61C3A00BA}"/>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DB39018A-FFA9-439B-80FB-34CA88F1FBE4}"/>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4E105B8C-4FD3-4A6B-B5CB-6B6DD94658C2}"/>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33189C5D-9C03-4A36-A3DF-23BF99835D93}"/>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AD2846C9-D547-4272-B5F3-87DC464BD0AD}"/>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22D960E5-0955-40CA-8867-6813F8F460B3}"/>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84AD96EB-C0CE-4067-B89C-0685E22BCE5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388FC7CF-722B-4C2A-9C89-28F7C9BA3CCB}"/>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06771EBD-F9B7-4D46-A540-D0C0C113ED8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2071CEEA-8C69-40E0-AEB6-FDB9F518E6B2}"/>
            </a:ext>
          </a:extLst>
        </xdr:cNvPr>
        <xdr:cNvCxnSpPr/>
      </xdr:nvCxnSpPr>
      <xdr:spPr>
        <a:xfrm flipV="1">
          <a:off x="9429115" y="16174320"/>
          <a:ext cx="0" cy="138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F2690413-D175-4E8E-85ED-02D3C58C1D03}"/>
            </a:ext>
          </a:extLst>
        </xdr:cNvPr>
        <xdr:cNvSpPr txBox="1"/>
      </xdr:nvSpPr>
      <xdr:spPr>
        <a:xfrm>
          <a:off x="9467850" y="1756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2F2F45AD-2CE8-44CA-AAF4-66AE231A3AE5}"/>
            </a:ext>
          </a:extLst>
        </xdr:cNvPr>
        <xdr:cNvCxnSpPr/>
      </xdr:nvCxnSpPr>
      <xdr:spPr>
        <a:xfrm>
          <a:off x="9363075" y="17561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399FAE57-3FE8-45EC-94B0-4F009E4FB3E5}"/>
            </a:ext>
          </a:extLst>
        </xdr:cNvPr>
        <xdr:cNvSpPr txBox="1"/>
      </xdr:nvSpPr>
      <xdr:spPr>
        <a:xfrm>
          <a:off x="9467850" y="159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CB1A0E89-8551-438F-A417-E0A7487A0B54}"/>
            </a:ext>
          </a:extLst>
        </xdr:cNvPr>
        <xdr:cNvCxnSpPr/>
      </xdr:nvCxnSpPr>
      <xdr:spPr>
        <a:xfrm>
          <a:off x="9363075" y="161743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38154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2578F1A3-3CCD-4E47-A557-EAB12F051063}"/>
            </a:ext>
          </a:extLst>
        </xdr:cNvPr>
        <xdr:cNvSpPr txBox="1"/>
      </xdr:nvSpPr>
      <xdr:spPr>
        <a:xfrm>
          <a:off x="9467850" y="16878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51B126C4-C805-43CC-A17C-CE5F72AF7759}"/>
            </a:ext>
          </a:extLst>
        </xdr:cNvPr>
        <xdr:cNvSpPr/>
      </xdr:nvSpPr>
      <xdr:spPr>
        <a:xfrm>
          <a:off x="9401175" y="1689992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2094C917-2F22-4A65-9F77-5ACC73E6D6F2}"/>
            </a:ext>
          </a:extLst>
        </xdr:cNvPr>
        <xdr:cNvSpPr/>
      </xdr:nvSpPr>
      <xdr:spPr>
        <a:xfrm>
          <a:off x="8639175" y="169049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50AAE27D-AEB7-4FDE-A1AA-A59C0F249ECA}"/>
            </a:ext>
          </a:extLst>
        </xdr:cNvPr>
        <xdr:cNvSpPr/>
      </xdr:nvSpPr>
      <xdr:spPr>
        <a:xfrm>
          <a:off x="7839075" y="1689977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0A2E5FDE-09D7-43C6-ABEB-3627E5DAF036}"/>
            </a:ext>
          </a:extLst>
        </xdr:cNvPr>
        <xdr:cNvSpPr/>
      </xdr:nvSpPr>
      <xdr:spPr>
        <a:xfrm>
          <a:off x="7029450" y="1690629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B205ABB4-6CAE-4E73-9744-6921EC1A4F53}"/>
            </a:ext>
          </a:extLst>
        </xdr:cNvPr>
        <xdr:cNvSpPr/>
      </xdr:nvSpPr>
      <xdr:spPr>
        <a:xfrm>
          <a:off x="6238875" y="16909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15677261-1106-4277-B727-68847AC594C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F628BCB5-E3BA-43A7-BF35-97D4BC2E774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B11ADF1D-8F35-4096-B987-DF96B6063D1B}"/>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D78B3B3B-7AE2-4840-891F-AEFC0526C7F1}"/>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77DA4328-0959-472B-8F49-409F6692B13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87150</xdr:rowOff>
    </xdr:from>
    <xdr:to>
      <xdr:col>55</xdr:col>
      <xdr:colOff>50800</xdr:colOff>
      <xdr:row>103</xdr:row>
      <xdr:rowOff>17300</xdr:rowOff>
    </xdr:to>
    <xdr:sp macro="" textlink="">
      <xdr:nvSpPr>
        <xdr:cNvPr id="465" name="楕円 464">
          <a:extLst>
            <a:ext uri="{FF2B5EF4-FFF2-40B4-BE49-F238E27FC236}">
              <a16:creationId xmlns:a16="http://schemas.microsoft.com/office/drawing/2014/main" id="{074896AD-3085-4B47-AC29-A172E89B287C}"/>
            </a:ext>
          </a:extLst>
        </xdr:cNvPr>
        <xdr:cNvSpPr/>
      </xdr:nvSpPr>
      <xdr:spPr>
        <a:xfrm>
          <a:off x="9401175" y="166003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110027</xdr:rowOff>
    </xdr:from>
    <xdr:ext cx="599010" cy="259045"/>
    <xdr:sp macro="" textlink="">
      <xdr:nvSpPr>
        <xdr:cNvPr id="466" name="【港湾・漁港】&#10;一人当たり有形固定資産（償却資産）額該当値テキスト">
          <a:extLst>
            <a:ext uri="{FF2B5EF4-FFF2-40B4-BE49-F238E27FC236}">
              <a16:creationId xmlns:a16="http://schemas.microsoft.com/office/drawing/2014/main" id="{CDD68FF8-E9CD-474B-9CB0-8B1611FCD70E}"/>
            </a:ext>
          </a:extLst>
        </xdr:cNvPr>
        <xdr:cNvSpPr txBox="1"/>
      </xdr:nvSpPr>
      <xdr:spPr>
        <a:xfrm>
          <a:off x="9467850" y="164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108383</xdr:rowOff>
    </xdr:from>
    <xdr:to>
      <xdr:col>50</xdr:col>
      <xdr:colOff>165100</xdr:colOff>
      <xdr:row>103</xdr:row>
      <xdr:rowOff>38533</xdr:rowOff>
    </xdr:to>
    <xdr:sp macro="" textlink="">
      <xdr:nvSpPr>
        <xdr:cNvPr id="467" name="楕円 466">
          <a:extLst>
            <a:ext uri="{FF2B5EF4-FFF2-40B4-BE49-F238E27FC236}">
              <a16:creationId xmlns:a16="http://schemas.microsoft.com/office/drawing/2014/main" id="{37E2327E-6C01-47B0-B051-F794B65B5386}"/>
            </a:ext>
          </a:extLst>
        </xdr:cNvPr>
        <xdr:cNvSpPr/>
      </xdr:nvSpPr>
      <xdr:spPr>
        <a:xfrm>
          <a:off x="8639175" y="166215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137950</xdr:rowOff>
    </xdr:from>
    <xdr:to>
      <xdr:col>55</xdr:col>
      <xdr:colOff>0</xdr:colOff>
      <xdr:row>102</xdr:row>
      <xdr:rowOff>159183</xdr:rowOff>
    </xdr:to>
    <xdr:cxnSp macro="">
      <xdr:nvCxnSpPr>
        <xdr:cNvPr id="468" name="直線コネクタ 467">
          <a:extLst>
            <a:ext uri="{FF2B5EF4-FFF2-40B4-BE49-F238E27FC236}">
              <a16:creationId xmlns:a16="http://schemas.microsoft.com/office/drawing/2014/main" id="{E83E5216-91C8-4D2D-8278-D0264D455BA5}"/>
            </a:ext>
          </a:extLst>
        </xdr:cNvPr>
        <xdr:cNvCxnSpPr/>
      </xdr:nvCxnSpPr>
      <xdr:spPr>
        <a:xfrm flipV="1">
          <a:off x="8686800" y="16657475"/>
          <a:ext cx="74295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8858</xdr:rowOff>
    </xdr:from>
    <xdr:to>
      <xdr:col>46</xdr:col>
      <xdr:colOff>38100</xdr:colOff>
      <xdr:row>102</xdr:row>
      <xdr:rowOff>110458</xdr:rowOff>
    </xdr:to>
    <xdr:sp macro="" textlink="">
      <xdr:nvSpPr>
        <xdr:cNvPr id="469" name="楕円 468">
          <a:extLst>
            <a:ext uri="{FF2B5EF4-FFF2-40B4-BE49-F238E27FC236}">
              <a16:creationId xmlns:a16="http://schemas.microsoft.com/office/drawing/2014/main" id="{929F073D-16D0-4C1F-98C7-9FAF19227715}"/>
            </a:ext>
          </a:extLst>
        </xdr:cNvPr>
        <xdr:cNvSpPr/>
      </xdr:nvSpPr>
      <xdr:spPr>
        <a:xfrm>
          <a:off x="7839075" y="165283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59658</xdr:rowOff>
    </xdr:from>
    <xdr:to>
      <xdr:col>50</xdr:col>
      <xdr:colOff>114300</xdr:colOff>
      <xdr:row>102</xdr:row>
      <xdr:rowOff>159183</xdr:rowOff>
    </xdr:to>
    <xdr:cxnSp macro="">
      <xdr:nvCxnSpPr>
        <xdr:cNvPr id="470" name="直線コネクタ 469">
          <a:extLst>
            <a:ext uri="{FF2B5EF4-FFF2-40B4-BE49-F238E27FC236}">
              <a16:creationId xmlns:a16="http://schemas.microsoft.com/office/drawing/2014/main" id="{FEE72575-FA2F-4155-B9F5-363E144FD388}"/>
            </a:ext>
          </a:extLst>
        </xdr:cNvPr>
        <xdr:cNvCxnSpPr/>
      </xdr:nvCxnSpPr>
      <xdr:spPr>
        <a:xfrm>
          <a:off x="7886700" y="16576008"/>
          <a:ext cx="800100" cy="10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90551</xdr:rowOff>
    </xdr:from>
    <xdr:to>
      <xdr:col>41</xdr:col>
      <xdr:colOff>101600</xdr:colOff>
      <xdr:row>103</xdr:row>
      <xdr:rowOff>20701</xdr:rowOff>
    </xdr:to>
    <xdr:sp macro="" textlink="">
      <xdr:nvSpPr>
        <xdr:cNvPr id="471" name="楕円 470">
          <a:extLst>
            <a:ext uri="{FF2B5EF4-FFF2-40B4-BE49-F238E27FC236}">
              <a16:creationId xmlns:a16="http://schemas.microsoft.com/office/drawing/2014/main" id="{7392A084-7239-477D-929A-8197EED3FAEF}"/>
            </a:ext>
          </a:extLst>
        </xdr:cNvPr>
        <xdr:cNvSpPr/>
      </xdr:nvSpPr>
      <xdr:spPr>
        <a:xfrm>
          <a:off x="7029450" y="166037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59658</xdr:rowOff>
    </xdr:from>
    <xdr:to>
      <xdr:col>45</xdr:col>
      <xdr:colOff>177800</xdr:colOff>
      <xdr:row>102</xdr:row>
      <xdr:rowOff>141351</xdr:rowOff>
    </xdr:to>
    <xdr:cxnSp macro="">
      <xdr:nvCxnSpPr>
        <xdr:cNvPr id="472" name="直線コネクタ 471">
          <a:extLst>
            <a:ext uri="{FF2B5EF4-FFF2-40B4-BE49-F238E27FC236}">
              <a16:creationId xmlns:a16="http://schemas.microsoft.com/office/drawing/2014/main" id="{4378F397-6105-4E9F-8A7B-345673AC3485}"/>
            </a:ext>
          </a:extLst>
        </xdr:cNvPr>
        <xdr:cNvCxnSpPr/>
      </xdr:nvCxnSpPr>
      <xdr:spPr>
        <a:xfrm flipV="1">
          <a:off x="7077075" y="16576008"/>
          <a:ext cx="809625" cy="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87725</xdr:rowOff>
    </xdr:from>
    <xdr:to>
      <xdr:col>36</xdr:col>
      <xdr:colOff>165100</xdr:colOff>
      <xdr:row>103</xdr:row>
      <xdr:rowOff>17875</xdr:rowOff>
    </xdr:to>
    <xdr:sp macro="" textlink="">
      <xdr:nvSpPr>
        <xdr:cNvPr id="473" name="楕円 472">
          <a:extLst>
            <a:ext uri="{FF2B5EF4-FFF2-40B4-BE49-F238E27FC236}">
              <a16:creationId xmlns:a16="http://schemas.microsoft.com/office/drawing/2014/main" id="{B4FC925F-4078-42CD-988D-99AFE63B4D40}"/>
            </a:ext>
          </a:extLst>
        </xdr:cNvPr>
        <xdr:cNvSpPr/>
      </xdr:nvSpPr>
      <xdr:spPr>
        <a:xfrm>
          <a:off x="6238875" y="16600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138525</xdr:rowOff>
    </xdr:from>
    <xdr:to>
      <xdr:col>41</xdr:col>
      <xdr:colOff>50800</xdr:colOff>
      <xdr:row>102</xdr:row>
      <xdr:rowOff>141351</xdr:rowOff>
    </xdr:to>
    <xdr:cxnSp macro="">
      <xdr:nvCxnSpPr>
        <xdr:cNvPr id="474" name="直線コネクタ 473">
          <a:extLst>
            <a:ext uri="{FF2B5EF4-FFF2-40B4-BE49-F238E27FC236}">
              <a16:creationId xmlns:a16="http://schemas.microsoft.com/office/drawing/2014/main" id="{52462C57-2968-42DC-932D-17D7F7EB4D34}"/>
            </a:ext>
          </a:extLst>
        </xdr:cNvPr>
        <xdr:cNvCxnSpPr/>
      </xdr:nvCxnSpPr>
      <xdr:spPr>
        <a:xfrm>
          <a:off x="6286500" y="16658050"/>
          <a:ext cx="790575"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154274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CDE43CC3-C049-41E2-9438-25A1DC5FE493}"/>
            </a:ext>
          </a:extLst>
        </xdr:cNvPr>
        <xdr:cNvSpPr txBox="1"/>
      </xdr:nvSpPr>
      <xdr:spPr>
        <a:xfrm>
          <a:off x="8429136" y="169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152299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FDFEA0FF-7858-4881-BA6E-B197B3E68161}"/>
            </a:ext>
          </a:extLst>
        </xdr:cNvPr>
        <xdr:cNvSpPr txBox="1"/>
      </xdr:nvSpPr>
      <xdr:spPr>
        <a:xfrm>
          <a:off x="7648086" y="169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162000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A9D67A52-4387-46E6-9CE8-AB4AD4B3B49E}"/>
            </a:ext>
          </a:extLst>
        </xdr:cNvPr>
        <xdr:cNvSpPr txBox="1"/>
      </xdr:nvSpPr>
      <xdr:spPr>
        <a:xfrm>
          <a:off x="684798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165657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94E034F7-B793-4CE7-A7AA-FC52C1C6FBB6}"/>
            </a:ext>
          </a:extLst>
        </xdr:cNvPr>
        <xdr:cNvSpPr txBox="1"/>
      </xdr:nvSpPr>
      <xdr:spPr>
        <a:xfrm>
          <a:off x="6038361"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55060</xdr:rowOff>
    </xdr:from>
    <xdr:ext cx="599010" cy="259045"/>
    <xdr:sp macro="" textlink="">
      <xdr:nvSpPr>
        <xdr:cNvPr id="479" name="n_1mainValue【港湾・漁港】&#10;一人当たり有形固定資産（償却資産）額">
          <a:extLst>
            <a:ext uri="{FF2B5EF4-FFF2-40B4-BE49-F238E27FC236}">
              <a16:creationId xmlns:a16="http://schemas.microsoft.com/office/drawing/2014/main" id="{F0DEF683-5F27-4E69-8363-2AAD2479CFFD}"/>
            </a:ext>
          </a:extLst>
        </xdr:cNvPr>
        <xdr:cNvSpPr txBox="1"/>
      </xdr:nvSpPr>
      <xdr:spPr>
        <a:xfrm>
          <a:off x="8399995" y="1640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126985</xdr:rowOff>
    </xdr:from>
    <xdr:ext cx="599010" cy="259045"/>
    <xdr:sp macro="" textlink="">
      <xdr:nvSpPr>
        <xdr:cNvPr id="480" name="n_2mainValue【港湾・漁港】&#10;一人当たり有形固定資産（償却資産）額">
          <a:extLst>
            <a:ext uri="{FF2B5EF4-FFF2-40B4-BE49-F238E27FC236}">
              <a16:creationId xmlns:a16="http://schemas.microsoft.com/office/drawing/2014/main" id="{389B1CA0-6085-4C72-AA31-EA4AD56A0565}"/>
            </a:ext>
          </a:extLst>
        </xdr:cNvPr>
        <xdr:cNvSpPr txBox="1"/>
      </xdr:nvSpPr>
      <xdr:spPr>
        <a:xfrm>
          <a:off x="7609420" y="1631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37228</xdr:rowOff>
    </xdr:from>
    <xdr:ext cx="599010" cy="259045"/>
    <xdr:sp macro="" textlink="">
      <xdr:nvSpPr>
        <xdr:cNvPr id="481" name="n_3mainValue【港湾・漁港】&#10;一人当たり有形固定資産（償却資産）額">
          <a:extLst>
            <a:ext uri="{FF2B5EF4-FFF2-40B4-BE49-F238E27FC236}">
              <a16:creationId xmlns:a16="http://schemas.microsoft.com/office/drawing/2014/main" id="{E48E5357-6FF6-4F01-8B7A-D30AABFBC042}"/>
            </a:ext>
          </a:extLst>
        </xdr:cNvPr>
        <xdr:cNvSpPr txBox="1"/>
      </xdr:nvSpPr>
      <xdr:spPr>
        <a:xfrm>
          <a:off x="6818845" y="1639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34402</xdr:rowOff>
    </xdr:from>
    <xdr:ext cx="599010" cy="259045"/>
    <xdr:sp macro="" textlink="">
      <xdr:nvSpPr>
        <xdr:cNvPr id="482" name="n_4mainValue【港湾・漁港】&#10;一人当たり有形固定資産（償却資産）額">
          <a:extLst>
            <a:ext uri="{FF2B5EF4-FFF2-40B4-BE49-F238E27FC236}">
              <a16:creationId xmlns:a16="http://schemas.microsoft.com/office/drawing/2014/main" id="{78817760-8570-4525-9FB2-B3C6EE1B00AE}"/>
            </a:ext>
          </a:extLst>
        </xdr:cNvPr>
        <xdr:cNvSpPr txBox="1"/>
      </xdr:nvSpPr>
      <xdr:spPr>
        <a:xfrm>
          <a:off x="6009220" y="1638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8922018C-35B1-4C19-889E-2F8E80F9632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A7B378F3-4BEE-44FC-9DF1-A655B32C6B4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6F6BD6AB-8CC1-4F38-B47F-DEEEF3BFD8D6}"/>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5366BCD0-0F63-4701-A973-1BA6BE552D81}"/>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72AAD5FF-E7A3-4B66-8E8F-2F1C550A069D}"/>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F5207B3D-ED22-411D-8D6C-9AC6393D05B9}"/>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B2E60A43-12CA-4EBB-B6C9-F4E6593D1D97}"/>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D10BF553-0DE5-4288-898D-CF3F07EF20F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1AE1737B-56DA-427A-84D5-A3CC871F068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BA515782-375E-4C83-8D0F-FD838D618D10}"/>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964BC8D6-3D11-439E-88B1-DB5C6A4F5BED}"/>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68AD04FF-C2C6-4CF7-952B-6BF5D783B162}"/>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91341946-A3B3-4CCF-80D1-34113540871F}"/>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2DC33C43-967B-4FE0-A826-E90B2C4B491C}"/>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1743C565-D3DE-4C0B-A948-643D97C2F4F2}"/>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73012475-C040-4678-BAC1-F637C352FFC0}"/>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10D8739A-5A07-4911-AF40-9D8F33849047}"/>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08633963-8C1C-4C31-B440-90B2179F3DDE}"/>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FA04163A-F931-41B0-AFF6-0378B7D6EE4B}"/>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1C98A00F-8E39-4217-9290-E18615F0E8A6}"/>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999F5C1B-4A74-4C88-95B9-46E17EB7366D}"/>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B3FA43D6-5DEE-416B-8EB7-9B6E54CBEAE3}"/>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6CD89948-694E-4BC6-BB6D-1641FFA7BB97}"/>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9F67CB46-DF6A-4E9E-B10C-BACF0D5389A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C78C5AFD-D074-4135-881A-F22BB5D0AD6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10947389-D236-4BAE-B5B1-675F322859C8}"/>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471E4C05-574C-4848-BFE3-47BA696446A9}"/>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366B52DB-E1E5-41DA-993F-85FD1110FD54}"/>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794789BB-8723-4CC7-9FA1-227FADD56C14}"/>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7E9E4C52-4DB3-45A7-8DF7-C2729619BA16}"/>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72676EA6-2F5C-4D80-9230-9F4ECF43FE73}"/>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39750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157A3223-2104-4A72-8D95-BBDC83A87659}"/>
            </a:ext>
          </a:extLst>
        </xdr:cNvPr>
        <xdr:cNvSpPr txBox="1"/>
      </xdr:nvSpPr>
      <xdr:spPr>
        <a:xfrm>
          <a:off x="14735175" y="6192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76BF8F53-48A3-4A76-A537-9A21850DDB5B}"/>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32DBF9EF-1BE8-4A04-90CA-6500DEBAE015}"/>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7BE06B70-E79C-4924-B19E-B4992BB17C3F}"/>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97877DE4-F403-42EE-BEB5-FE2BA0A5A05C}"/>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BC58B7D7-014F-4490-91AC-F0390DF43FDE}"/>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9E0BBB90-A33F-4C4F-BF22-51076D20F47B}"/>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4FFE6249-FE9F-416B-84BC-FE7F8B81C77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A8A3162-D2C0-482B-9482-7E92446C78D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67596C4-8BD8-4ABF-8953-FC626AA5D98C}"/>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50C06E7-C38C-4A3F-A3FE-C6E11EA2DA1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525" name="楕円 524">
          <a:extLst>
            <a:ext uri="{FF2B5EF4-FFF2-40B4-BE49-F238E27FC236}">
              <a16:creationId xmlns:a16="http://schemas.microsoft.com/office/drawing/2014/main" id="{3A69A3CF-E3F4-48B2-9CD4-84F15BD00C9B}"/>
            </a:ext>
          </a:extLst>
        </xdr:cNvPr>
        <xdr:cNvSpPr/>
      </xdr:nvSpPr>
      <xdr:spPr>
        <a:xfrm>
          <a:off x="14649450" y="59558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146249</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A3756F8D-50D8-4D85-B22F-637E2274A934}"/>
            </a:ext>
          </a:extLst>
        </xdr:cNvPr>
        <xdr:cNvSpPr txBox="1"/>
      </xdr:nvSpPr>
      <xdr:spPr>
        <a:xfrm>
          <a:off x="14735175" y="581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527" name="楕円 526">
          <a:extLst>
            <a:ext uri="{FF2B5EF4-FFF2-40B4-BE49-F238E27FC236}">
              <a16:creationId xmlns:a16="http://schemas.microsoft.com/office/drawing/2014/main" id="{41B11601-586E-40AC-972B-DE1BED40E48A}"/>
            </a:ext>
          </a:extLst>
        </xdr:cNvPr>
        <xdr:cNvSpPr/>
      </xdr:nvSpPr>
      <xdr:spPr>
        <a:xfrm>
          <a:off x="13887450" y="5897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2722</xdr:rowOff>
    </xdr:to>
    <xdr:cxnSp macro="">
      <xdr:nvCxnSpPr>
        <xdr:cNvPr id="528" name="直線コネクタ 527">
          <a:extLst>
            <a:ext uri="{FF2B5EF4-FFF2-40B4-BE49-F238E27FC236}">
              <a16:creationId xmlns:a16="http://schemas.microsoft.com/office/drawing/2014/main" id="{988F285B-EB8B-45FE-9B88-EF6E792D8237}"/>
            </a:ext>
          </a:extLst>
        </xdr:cNvPr>
        <xdr:cNvCxnSpPr/>
      </xdr:nvCxnSpPr>
      <xdr:spPr>
        <a:xfrm>
          <a:off x="13935075" y="5954395"/>
          <a:ext cx="762000" cy="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15603</xdr:rowOff>
    </xdr:from>
    <xdr:to>
      <xdr:col>76</xdr:col>
      <xdr:colOff>165100</xdr:colOff>
      <xdr:row>36</xdr:row>
      <xdr:rowOff>117203</xdr:rowOff>
    </xdr:to>
    <xdr:sp macro="" textlink="">
      <xdr:nvSpPr>
        <xdr:cNvPr id="529" name="楕円 528">
          <a:extLst>
            <a:ext uri="{FF2B5EF4-FFF2-40B4-BE49-F238E27FC236}">
              <a16:creationId xmlns:a16="http://schemas.microsoft.com/office/drawing/2014/main" id="{1DC43601-99FB-4B55-BFA7-E56F7B5EFE1A}"/>
            </a:ext>
          </a:extLst>
        </xdr:cNvPr>
        <xdr:cNvSpPr/>
      </xdr:nvSpPr>
      <xdr:spPr>
        <a:xfrm>
          <a:off x="13096875" y="58417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66403</xdr:rowOff>
    </xdr:from>
    <xdr:to>
      <xdr:col>81</xdr:col>
      <xdr:colOff>50800</xdr:colOff>
      <xdr:row>36</xdr:row>
      <xdr:rowOff>121920</xdr:rowOff>
    </xdr:to>
    <xdr:cxnSp macro="">
      <xdr:nvCxnSpPr>
        <xdr:cNvPr id="530" name="直線コネクタ 529">
          <a:extLst>
            <a:ext uri="{FF2B5EF4-FFF2-40B4-BE49-F238E27FC236}">
              <a16:creationId xmlns:a16="http://schemas.microsoft.com/office/drawing/2014/main" id="{6D79FDAA-81BC-4A75-8AB0-A9349C4B7A6E}"/>
            </a:ext>
          </a:extLst>
        </xdr:cNvPr>
        <xdr:cNvCxnSpPr/>
      </xdr:nvCxnSpPr>
      <xdr:spPr>
        <a:xfrm>
          <a:off x="13144500" y="5898878"/>
          <a:ext cx="79057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1" name="楕円 530">
          <a:extLst>
            <a:ext uri="{FF2B5EF4-FFF2-40B4-BE49-F238E27FC236}">
              <a16:creationId xmlns:a16="http://schemas.microsoft.com/office/drawing/2014/main" id="{983BEA1F-8707-417E-9255-C515C9103ABC}"/>
            </a:ext>
          </a:extLst>
        </xdr:cNvPr>
        <xdr:cNvSpPr/>
      </xdr:nvSpPr>
      <xdr:spPr>
        <a:xfrm>
          <a:off x="12296775" y="5972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66403</xdr:rowOff>
    </xdr:from>
    <xdr:to>
      <xdr:col>76</xdr:col>
      <xdr:colOff>114300</xdr:colOff>
      <xdr:row>37</xdr:row>
      <xdr:rowOff>19050</xdr:rowOff>
    </xdr:to>
    <xdr:cxnSp macro="">
      <xdr:nvCxnSpPr>
        <xdr:cNvPr id="532" name="直線コネクタ 531">
          <a:extLst>
            <a:ext uri="{FF2B5EF4-FFF2-40B4-BE49-F238E27FC236}">
              <a16:creationId xmlns:a16="http://schemas.microsoft.com/office/drawing/2014/main" id="{DAE3AE7B-2DC9-47F3-8A51-6887B3A6E746}"/>
            </a:ext>
          </a:extLst>
        </xdr:cNvPr>
        <xdr:cNvCxnSpPr/>
      </xdr:nvCxnSpPr>
      <xdr:spPr>
        <a:xfrm flipV="1">
          <a:off x="12344400" y="5898878"/>
          <a:ext cx="800100" cy="1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xdr:rowOff>
    </xdr:from>
    <xdr:to>
      <xdr:col>67</xdr:col>
      <xdr:colOff>101600</xdr:colOff>
      <xdr:row>39</xdr:row>
      <xdr:rowOff>112304</xdr:rowOff>
    </xdr:to>
    <xdr:sp macro="" textlink="">
      <xdr:nvSpPr>
        <xdr:cNvPr id="533" name="楕円 532">
          <a:extLst>
            <a:ext uri="{FF2B5EF4-FFF2-40B4-BE49-F238E27FC236}">
              <a16:creationId xmlns:a16="http://schemas.microsoft.com/office/drawing/2014/main" id="{170F7A40-F824-4151-8556-35D518F10A38}"/>
            </a:ext>
          </a:extLst>
        </xdr:cNvPr>
        <xdr:cNvSpPr/>
      </xdr:nvSpPr>
      <xdr:spPr>
        <a:xfrm>
          <a:off x="11487150" y="63226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39</xdr:row>
      <xdr:rowOff>61504</xdr:rowOff>
    </xdr:to>
    <xdr:cxnSp macro="">
      <xdr:nvCxnSpPr>
        <xdr:cNvPr id="534" name="直線コネクタ 533">
          <a:extLst>
            <a:ext uri="{FF2B5EF4-FFF2-40B4-BE49-F238E27FC236}">
              <a16:creationId xmlns:a16="http://schemas.microsoft.com/office/drawing/2014/main" id="{7786EA70-2ECC-497E-B324-AB10A89903C6}"/>
            </a:ext>
          </a:extLst>
        </xdr:cNvPr>
        <xdr:cNvCxnSpPr/>
      </xdr:nvCxnSpPr>
      <xdr:spPr>
        <a:xfrm flipV="1">
          <a:off x="11534775" y="6010275"/>
          <a:ext cx="809625" cy="3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137721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2AFF09C0-0AD0-49C3-B117-4FC7065F91FE}"/>
            </a:ext>
          </a:extLst>
        </xdr:cNvPr>
        <xdr:cNvSpPr txBox="1"/>
      </xdr:nvSpPr>
      <xdr:spPr>
        <a:xfrm>
          <a:off x="1374521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D2C6E784-1A2F-4648-ADDA-130AAB850E48}"/>
            </a:ext>
          </a:extLst>
        </xdr:cNvPr>
        <xdr:cNvSpPr txBox="1"/>
      </xdr:nvSpPr>
      <xdr:spPr>
        <a:xfrm>
          <a:off x="12964169" y="63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C93654A8-C377-4E76-9E83-ED44FA05E691}"/>
            </a:ext>
          </a:extLst>
        </xdr:cNvPr>
        <xdr:cNvSpPr txBox="1"/>
      </xdr:nvSpPr>
      <xdr:spPr>
        <a:xfrm>
          <a:off x="121640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EDA2D57-95A5-4CE1-B46B-2C28D80969B4}"/>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1A623ADA-64F9-4F2A-8AD5-E1B628DF74BA}"/>
            </a:ext>
          </a:extLst>
        </xdr:cNvPr>
        <xdr:cNvSpPr txBox="1"/>
      </xdr:nvSpPr>
      <xdr:spPr>
        <a:xfrm>
          <a:off x="1374521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55B46C6D-9A06-44DB-9CB9-BFCFF16CE6E6}"/>
            </a:ext>
          </a:extLst>
        </xdr:cNvPr>
        <xdr:cNvSpPr txBox="1"/>
      </xdr:nvSpPr>
      <xdr:spPr>
        <a:xfrm>
          <a:off x="12964169"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341A9525-C559-4A3A-8E4F-8E42223B3F77}"/>
            </a:ext>
          </a:extLst>
        </xdr:cNvPr>
        <xdr:cNvSpPr txBox="1"/>
      </xdr:nvSpPr>
      <xdr:spPr>
        <a:xfrm>
          <a:off x="12164069"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103431</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490957B8-98E3-45BD-94FE-8073047F3BAE}"/>
            </a:ext>
          </a:extLst>
        </xdr:cNvPr>
        <xdr:cNvSpPr txBox="1"/>
      </xdr:nvSpPr>
      <xdr:spPr>
        <a:xfrm>
          <a:off x="11354444" y="6421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5AFFA90E-FEB2-41C7-B357-A93CAAC6F87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1270480F-619A-4323-9680-2C8D69B7D442}"/>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3C67A1CC-C2CC-44D7-8FCA-81563481D0CA}"/>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1E37ACB3-B429-46A6-BDB5-BED757E1192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5E856666-66CA-4D5E-97E4-C3BC428E9B42}"/>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19D1E2A4-79FC-45D9-B743-763B9F905B8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AE5B0ECD-C330-40C3-8750-8F7B20820EFD}"/>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BB9EAC48-15A4-40A2-9CE1-699622ED17E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40A85321-A675-403F-B147-6EA2862C6EDE}"/>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76CA40F9-40E0-4098-ACE1-FD1970D4498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C9C4E324-9892-4454-946A-D6F8C1DBBFAE}"/>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1A080331-D89E-4848-9B33-C73382FE7F2D}"/>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3C63B8E8-B7E6-42D5-9046-E2B3E59F0EA0}"/>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8C3F46FE-91B6-46DC-8D5E-D426F8D32060}"/>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CD6B989C-E33E-46CE-AFB4-304F58707F18}"/>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8C08F6B4-CA17-43E4-A1A5-36F83CAF5DF5}"/>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7945687A-245A-47D7-87CA-CFE4B2D8CD7B}"/>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0C28812A-9932-4E5D-B51B-96EC8CB7414D}"/>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F8D8AD9E-7F11-45CE-B3D5-E4B9504702E1}"/>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B3F564DC-D5DA-4A90-9395-F1E89B7284F1}"/>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EA3DE633-A31A-4B94-ABB3-B78FAF5E45D0}"/>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5640FAEE-A97F-46B2-AD15-2DF0BC539F3E}"/>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C6B5CB6E-AB23-4E6E-9A86-A5576290EB9C}"/>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568DE93A-B6ED-4E1B-8D76-05F330B6B733}"/>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C6AAC316-19BF-41DF-9B00-5476DD4719D4}"/>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2E377322-985C-4D48-96EB-75C1316FC91B}"/>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49FD4D5A-A140-4C28-A4AB-3556888F4F7D}"/>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D8D49027-1A7B-4B27-8916-249A2F1F72FE}"/>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884F1A67-79DE-45F2-BC16-615F8D0BBA03}"/>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E58E10E2-206D-4787-967D-BB0A8033816A}"/>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C86ECB29-F903-48D3-89D7-D543C4981DD7}"/>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266A264A-7470-456E-9EEC-42894A52732C}"/>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BD0D0FAC-161F-4863-B8D0-508C7139A4CC}"/>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DA5D7DDF-59F9-4C80-9BAE-A1C81060EB2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4045EC25-48C0-4E38-A86E-69664CB8DF8A}"/>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B1825EF-D94C-4889-824A-1F94673EA468}"/>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181E07D2-398C-4E65-9C2D-2BD95973E3B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580" name="楕円 579">
          <a:extLst>
            <a:ext uri="{FF2B5EF4-FFF2-40B4-BE49-F238E27FC236}">
              <a16:creationId xmlns:a16="http://schemas.microsoft.com/office/drawing/2014/main" id="{22BE705F-0FB9-4C9C-9E72-58C3C108A9EA}"/>
            </a:ext>
          </a:extLst>
        </xdr:cNvPr>
        <xdr:cNvSpPr/>
      </xdr:nvSpPr>
      <xdr:spPr>
        <a:xfrm>
          <a:off x="19897725" y="66574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64F46B9B-33F5-453C-89A1-A566292AC987}"/>
            </a:ext>
          </a:extLst>
        </xdr:cNvPr>
        <xdr:cNvSpPr txBox="1"/>
      </xdr:nvSpPr>
      <xdr:spPr>
        <a:xfrm>
          <a:off x="19992975" y="65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582" name="楕円 581">
          <a:extLst>
            <a:ext uri="{FF2B5EF4-FFF2-40B4-BE49-F238E27FC236}">
              <a16:creationId xmlns:a16="http://schemas.microsoft.com/office/drawing/2014/main" id="{7BF651CD-A7BC-4C25-A35C-C180001BC8ED}"/>
            </a:ext>
          </a:extLst>
        </xdr:cNvPr>
        <xdr:cNvSpPr/>
      </xdr:nvSpPr>
      <xdr:spPr>
        <a:xfrm>
          <a:off x="19154775" y="66574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583" name="直線コネクタ 582">
          <a:extLst>
            <a:ext uri="{FF2B5EF4-FFF2-40B4-BE49-F238E27FC236}">
              <a16:creationId xmlns:a16="http://schemas.microsoft.com/office/drawing/2014/main" id="{7B8E36C4-87A0-45C5-AE14-3C05223EE34C}"/>
            </a:ext>
          </a:extLst>
        </xdr:cNvPr>
        <xdr:cNvCxnSpPr/>
      </xdr:nvCxnSpPr>
      <xdr:spPr>
        <a:xfrm>
          <a:off x="19202400" y="670509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584" name="楕円 583">
          <a:extLst>
            <a:ext uri="{FF2B5EF4-FFF2-40B4-BE49-F238E27FC236}">
              <a16:creationId xmlns:a16="http://schemas.microsoft.com/office/drawing/2014/main" id="{B96325EA-A273-49FD-9D7A-D2F8A5BAB89B}"/>
            </a:ext>
          </a:extLst>
        </xdr:cNvPr>
        <xdr:cNvSpPr/>
      </xdr:nvSpPr>
      <xdr:spPr>
        <a:xfrm>
          <a:off x="18345150" y="66574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585" name="直線コネクタ 584">
          <a:extLst>
            <a:ext uri="{FF2B5EF4-FFF2-40B4-BE49-F238E27FC236}">
              <a16:creationId xmlns:a16="http://schemas.microsoft.com/office/drawing/2014/main" id="{65E9384F-C5C0-4BD0-961E-9E2962F3AAAE}"/>
            </a:ext>
          </a:extLst>
        </xdr:cNvPr>
        <xdr:cNvCxnSpPr/>
      </xdr:nvCxnSpPr>
      <xdr:spPr>
        <a:xfrm>
          <a:off x="18392775" y="670509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586" name="楕円 585">
          <a:extLst>
            <a:ext uri="{FF2B5EF4-FFF2-40B4-BE49-F238E27FC236}">
              <a16:creationId xmlns:a16="http://schemas.microsoft.com/office/drawing/2014/main" id="{49D7E265-F139-4559-8C05-A2E25FC9391D}"/>
            </a:ext>
          </a:extLst>
        </xdr:cNvPr>
        <xdr:cNvSpPr/>
      </xdr:nvSpPr>
      <xdr:spPr>
        <a:xfrm>
          <a:off x="17554575" y="66574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587" name="直線コネクタ 586">
          <a:extLst>
            <a:ext uri="{FF2B5EF4-FFF2-40B4-BE49-F238E27FC236}">
              <a16:creationId xmlns:a16="http://schemas.microsoft.com/office/drawing/2014/main" id="{41E0995B-EB29-4D99-8E1D-BF432FEB8D1A}"/>
            </a:ext>
          </a:extLst>
        </xdr:cNvPr>
        <xdr:cNvCxnSpPr/>
      </xdr:nvCxnSpPr>
      <xdr:spPr>
        <a:xfrm>
          <a:off x="17602200" y="670509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18542</xdr:rowOff>
    </xdr:from>
    <xdr:to>
      <xdr:col>98</xdr:col>
      <xdr:colOff>38100</xdr:colOff>
      <xdr:row>41</xdr:row>
      <xdr:rowOff>120142</xdr:rowOff>
    </xdr:to>
    <xdr:sp macro="" textlink="">
      <xdr:nvSpPr>
        <xdr:cNvPr id="588" name="楕円 587">
          <a:extLst>
            <a:ext uri="{FF2B5EF4-FFF2-40B4-BE49-F238E27FC236}">
              <a16:creationId xmlns:a16="http://schemas.microsoft.com/office/drawing/2014/main" id="{56974A35-3F1D-468D-96E1-73D8B513AD30}"/>
            </a:ext>
          </a:extLst>
        </xdr:cNvPr>
        <xdr:cNvSpPr/>
      </xdr:nvSpPr>
      <xdr:spPr>
        <a:xfrm>
          <a:off x="16754475" y="66574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69342</xdr:rowOff>
    </xdr:from>
    <xdr:to>
      <xdr:col>102</xdr:col>
      <xdr:colOff>114300</xdr:colOff>
      <xdr:row>41</xdr:row>
      <xdr:rowOff>69342</xdr:rowOff>
    </xdr:to>
    <xdr:cxnSp macro="">
      <xdr:nvCxnSpPr>
        <xdr:cNvPr id="589" name="直線コネクタ 588">
          <a:extLst>
            <a:ext uri="{FF2B5EF4-FFF2-40B4-BE49-F238E27FC236}">
              <a16:creationId xmlns:a16="http://schemas.microsoft.com/office/drawing/2014/main" id="{1EEFD78F-AA3D-4FD6-ADED-6EC42660CDAA}"/>
            </a:ext>
          </a:extLst>
        </xdr:cNvPr>
        <xdr:cNvCxnSpPr/>
      </xdr:nvCxnSpPr>
      <xdr:spPr>
        <a:xfrm>
          <a:off x="16802100" y="670509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088D2CFC-0895-4C5F-9290-68BE50302AAB}"/>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7FE66BB8-4B6D-43FA-942D-ABA9D0631B69}"/>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5F556C8E-CC79-44FC-B075-7E13DFE0F375}"/>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D85B0C00-2873-4764-B75B-B2ABE65B4C8B}"/>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DC63E670-4CD0-4C37-AEF3-4DD566C1AB41}"/>
            </a:ext>
          </a:extLst>
        </xdr:cNvPr>
        <xdr:cNvSpPr txBox="1"/>
      </xdr:nvSpPr>
      <xdr:spPr>
        <a:xfrm>
          <a:off x="18983402" y="67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D1E7CCD5-5260-4F3C-BE0A-7AFE0BD3CF18}"/>
            </a:ext>
          </a:extLst>
        </xdr:cNvPr>
        <xdr:cNvSpPr txBox="1"/>
      </xdr:nvSpPr>
      <xdr:spPr>
        <a:xfrm>
          <a:off x="18183302" y="67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0D13C2BF-2A84-4D6B-B71D-0628328D7CEE}"/>
            </a:ext>
          </a:extLst>
        </xdr:cNvPr>
        <xdr:cNvSpPr txBox="1"/>
      </xdr:nvSpPr>
      <xdr:spPr>
        <a:xfrm>
          <a:off x="17383202" y="67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111269</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799BF7F3-02DB-4B2F-B9E1-D86C6A1CAB5F}"/>
            </a:ext>
          </a:extLst>
        </xdr:cNvPr>
        <xdr:cNvSpPr txBox="1"/>
      </xdr:nvSpPr>
      <xdr:spPr>
        <a:xfrm>
          <a:off x="16592627" y="67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4D11135A-3EB4-4C6F-A228-2524A82FAA7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11CA1C96-1BCD-4876-9A6C-83AD5CBD11D2}"/>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BEFF879-DB49-428A-9B87-95E9CE42027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F5982BDC-E1FD-4439-9A92-96DEF7C3298A}"/>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33B80A35-2796-4C21-B3CE-A03DFED9A5C7}"/>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B44E13A8-8521-4961-8EDE-04B067F49762}"/>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CEFA9C2B-4666-48A5-AD3C-A0A3EA2423E0}"/>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7719CF6D-FBC5-4379-AB3A-C67F948391F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C50E847D-9F59-4E9A-91AA-9EEF1D371ED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24EADCB6-4781-43E9-BAF6-F1B26E00B58D}"/>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FA5FC292-C890-417D-AA69-A1BBC8D87F9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CA3DACCE-365D-4A33-A3DB-6DB2633E7C0B}"/>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15F1E28B-B615-4E42-A3A1-94F688115B56}"/>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6F866805-AE5E-4874-8DC8-D6F9C7EDCA1A}"/>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433ED614-053B-408B-9A2B-A1EFF90B4B27}"/>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6675CD30-F5B3-4D8C-BB1F-880EE358A2D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9C67C4B1-7C73-48B0-85FF-79A5240E5915}"/>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0AB9E807-19CA-403A-9DAF-B8356B23CF72}"/>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1A4C320F-6225-48AE-9270-1AF705EF9E5E}"/>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B3D1EE6B-DFF4-4795-BF84-DC0DB3CEEC6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2CBA1C90-1F2F-4063-A659-F4F4C7B326E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CD4F4887-801F-4B47-96C2-14743FEF4F0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E7B8BAF0-909F-41E7-97B9-FCF6F657E8B3}"/>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51D58B1C-CC17-4FC5-9EA6-BA03A525A7C6}"/>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A5CE4247-9DEC-4698-A596-868DB0A5360C}"/>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7BB86ACE-B84E-4C06-8D02-7233CD37E5D3}"/>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DFDA211D-79EB-46B1-A926-AE9E4CB8EFCA}"/>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32532616-0DB1-4D1E-A16E-A358B33C04CE}"/>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FC6AB1B9-DACC-43A7-AD09-5E79A671F273}"/>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913584E1-F0ED-4BA3-9C5A-A43DC65F7F32}"/>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B9D8A7C5-F5ED-4034-A484-04DC3EA91773}"/>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216F6A9B-DB83-4141-AB3C-C855AB822CEC}"/>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1A3F7EF3-F37E-495B-8DDB-6663C34320F7}"/>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CE4ADC73-6884-4C77-9C84-A6A806A0DE2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B21A08EF-454C-4F6B-A223-1D3B971FC1A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92CA5E9C-A7A2-411E-9C02-DB66A16EA66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4AFBF3AD-5C1D-41C5-84BC-3FEA57B583F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1E8E135-BBCB-421C-9754-64EC224E7A79}"/>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90932</xdr:rowOff>
    </xdr:from>
    <xdr:to>
      <xdr:col>85</xdr:col>
      <xdr:colOff>177800</xdr:colOff>
      <xdr:row>61</xdr:row>
      <xdr:rowOff>21082</xdr:rowOff>
    </xdr:to>
    <xdr:sp macro="" textlink="">
      <xdr:nvSpPr>
        <xdr:cNvPr id="636" name="楕円 635">
          <a:extLst>
            <a:ext uri="{FF2B5EF4-FFF2-40B4-BE49-F238E27FC236}">
              <a16:creationId xmlns:a16="http://schemas.microsoft.com/office/drawing/2014/main" id="{07427C2F-C2E6-4DE5-BC46-CDC8CCD8336F}"/>
            </a:ext>
          </a:extLst>
        </xdr:cNvPr>
        <xdr:cNvSpPr/>
      </xdr:nvSpPr>
      <xdr:spPr>
        <a:xfrm>
          <a:off x="14649450" y="98032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69359</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A7566B2D-9F7C-4415-BA5B-9F5E9A05A622}"/>
            </a:ext>
          </a:extLst>
        </xdr:cNvPr>
        <xdr:cNvSpPr txBox="1"/>
      </xdr:nvSpPr>
      <xdr:spPr>
        <a:xfrm>
          <a:off x="14735175" y="97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xdr:rowOff>
    </xdr:from>
    <xdr:to>
      <xdr:col>81</xdr:col>
      <xdr:colOff>101600</xdr:colOff>
      <xdr:row>61</xdr:row>
      <xdr:rowOff>117094</xdr:rowOff>
    </xdr:to>
    <xdr:sp macro="" textlink="">
      <xdr:nvSpPr>
        <xdr:cNvPr id="638" name="楕円 637">
          <a:extLst>
            <a:ext uri="{FF2B5EF4-FFF2-40B4-BE49-F238E27FC236}">
              <a16:creationId xmlns:a16="http://schemas.microsoft.com/office/drawing/2014/main" id="{D063D882-159A-42B0-BD56-32FC60F8A530}"/>
            </a:ext>
          </a:extLst>
        </xdr:cNvPr>
        <xdr:cNvSpPr/>
      </xdr:nvSpPr>
      <xdr:spPr>
        <a:xfrm>
          <a:off x="13887450" y="988974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141732</xdr:rowOff>
    </xdr:from>
    <xdr:to>
      <xdr:col>85</xdr:col>
      <xdr:colOff>127000</xdr:colOff>
      <xdr:row>61</xdr:row>
      <xdr:rowOff>66294</xdr:rowOff>
    </xdr:to>
    <xdr:cxnSp macro="">
      <xdr:nvCxnSpPr>
        <xdr:cNvPr id="639" name="直線コネクタ 638">
          <a:extLst>
            <a:ext uri="{FF2B5EF4-FFF2-40B4-BE49-F238E27FC236}">
              <a16:creationId xmlns:a16="http://schemas.microsoft.com/office/drawing/2014/main" id="{A7982680-8BD6-46C9-8A10-22FBEDF40157}"/>
            </a:ext>
          </a:extLst>
        </xdr:cNvPr>
        <xdr:cNvCxnSpPr/>
      </xdr:nvCxnSpPr>
      <xdr:spPr>
        <a:xfrm flipV="1">
          <a:off x="13935075" y="9860407"/>
          <a:ext cx="762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40" name="楕円 639">
          <a:extLst>
            <a:ext uri="{FF2B5EF4-FFF2-40B4-BE49-F238E27FC236}">
              <a16:creationId xmlns:a16="http://schemas.microsoft.com/office/drawing/2014/main" id="{1CAB64AB-0462-4906-9C43-DE0B44B71E40}"/>
            </a:ext>
          </a:extLst>
        </xdr:cNvPr>
        <xdr:cNvSpPr/>
      </xdr:nvSpPr>
      <xdr:spPr>
        <a:xfrm>
          <a:off x="13096875" y="9821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66294</xdr:rowOff>
    </xdr:to>
    <xdr:cxnSp macro="">
      <xdr:nvCxnSpPr>
        <xdr:cNvPr id="641" name="直線コネクタ 640">
          <a:extLst>
            <a:ext uri="{FF2B5EF4-FFF2-40B4-BE49-F238E27FC236}">
              <a16:creationId xmlns:a16="http://schemas.microsoft.com/office/drawing/2014/main" id="{1715531D-2B25-4ABB-B215-1FC19F10203A}"/>
            </a:ext>
          </a:extLst>
        </xdr:cNvPr>
        <xdr:cNvCxnSpPr/>
      </xdr:nvCxnSpPr>
      <xdr:spPr>
        <a:xfrm>
          <a:off x="13144500" y="9878695"/>
          <a:ext cx="7905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95504</xdr:rowOff>
    </xdr:from>
    <xdr:to>
      <xdr:col>72</xdr:col>
      <xdr:colOff>38100</xdr:colOff>
      <xdr:row>61</xdr:row>
      <xdr:rowOff>25654</xdr:rowOff>
    </xdr:to>
    <xdr:sp macro="" textlink="">
      <xdr:nvSpPr>
        <xdr:cNvPr id="642" name="楕円 641">
          <a:extLst>
            <a:ext uri="{FF2B5EF4-FFF2-40B4-BE49-F238E27FC236}">
              <a16:creationId xmlns:a16="http://schemas.microsoft.com/office/drawing/2014/main" id="{82DFA497-E33E-4E6A-80E2-B37CAF83C674}"/>
            </a:ext>
          </a:extLst>
        </xdr:cNvPr>
        <xdr:cNvSpPr/>
      </xdr:nvSpPr>
      <xdr:spPr>
        <a:xfrm>
          <a:off x="12296775" y="98110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146304</xdr:rowOff>
    </xdr:from>
    <xdr:to>
      <xdr:col>76</xdr:col>
      <xdr:colOff>114300</xdr:colOff>
      <xdr:row>60</xdr:row>
      <xdr:rowOff>160020</xdr:rowOff>
    </xdr:to>
    <xdr:cxnSp macro="">
      <xdr:nvCxnSpPr>
        <xdr:cNvPr id="643" name="直線コネクタ 642">
          <a:extLst>
            <a:ext uri="{FF2B5EF4-FFF2-40B4-BE49-F238E27FC236}">
              <a16:creationId xmlns:a16="http://schemas.microsoft.com/office/drawing/2014/main" id="{36E57AA8-CB30-4FD4-86EF-BD2ECA73355E}"/>
            </a:ext>
          </a:extLst>
        </xdr:cNvPr>
        <xdr:cNvCxnSpPr/>
      </xdr:nvCxnSpPr>
      <xdr:spPr>
        <a:xfrm>
          <a:off x="12344400" y="9858629"/>
          <a:ext cx="8001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44" name="楕円 643">
          <a:extLst>
            <a:ext uri="{FF2B5EF4-FFF2-40B4-BE49-F238E27FC236}">
              <a16:creationId xmlns:a16="http://schemas.microsoft.com/office/drawing/2014/main" id="{6C340116-5424-4709-A311-CDB8F3B8DC6B}"/>
            </a:ext>
          </a:extLst>
        </xdr:cNvPr>
        <xdr:cNvSpPr/>
      </xdr:nvSpPr>
      <xdr:spPr>
        <a:xfrm>
          <a:off x="11487150" y="9798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146304</xdr:rowOff>
    </xdr:to>
    <xdr:cxnSp macro="">
      <xdr:nvCxnSpPr>
        <xdr:cNvPr id="645" name="直線コネクタ 644">
          <a:extLst>
            <a:ext uri="{FF2B5EF4-FFF2-40B4-BE49-F238E27FC236}">
              <a16:creationId xmlns:a16="http://schemas.microsoft.com/office/drawing/2014/main" id="{19F0C0D9-F1F5-46FA-904E-F90180052452}"/>
            </a:ext>
          </a:extLst>
        </xdr:cNvPr>
        <xdr:cNvCxnSpPr/>
      </xdr:nvCxnSpPr>
      <xdr:spPr>
        <a:xfrm>
          <a:off x="11534775" y="9855835"/>
          <a:ext cx="80962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646" name="n_1aveValue【学校施設】&#10;有形固定資産減価償却率">
          <a:extLst>
            <a:ext uri="{FF2B5EF4-FFF2-40B4-BE49-F238E27FC236}">
              <a16:creationId xmlns:a16="http://schemas.microsoft.com/office/drawing/2014/main" id="{21789A33-636B-448F-8060-6B229CB9A981}"/>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647" name="n_2aveValue【学校施設】&#10;有形固定資産減価償却率">
          <a:extLst>
            <a:ext uri="{FF2B5EF4-FFF2-40B4-BE49-F238E27FC236}">
              <a16:creationId xmlns:a16="http://schemas.microsoft.com/office/drawing/2014/main" id="{78AAB7E8-6750-4F99-B171-92E593308EA3}"/>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48" name="n_3aveValue【学校施設】&#10;有形固定資産減価償却率">
          <a:extLst>
            <a:ext uri="{FF2B5EF4-FFF2-40B4-BE49-F238E27FC236}">
              <a16:creationId xmlns:a16="http://schemas.microsoft.com/office/drawing/2014/main" id="{1660294E-F0BC-48BA-BEBC-B52B4278B248}"/>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649" name="n_4aveValue【学校施設】&#10;有形固定資産減価償却率">
          <a:extLst>
            <a:ext uri="{FF2B5EF4-FFF2-40B4-BE49-F238E27FC236}">
              <a16:creationId xmlns:a16="http://schemas.microsoft.com/office/drawing/2014/main" id="{BE6BBA94-2AEB-4F0C-A966-06A3D02BC5C4}"/>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108221</xdr:rowOff>
    </xdr:from>
    <xdr:ext cx="405111" cy="259045"/>
    <xdr:sp macro="" textlink="">
      <xdr:nvSpPr>
        <xdr:cNvPr id="650" name="n_1mainValue【学校施設】&#10;有形固定資産減価償却率">
          <a:extLst>
            <a:ext uri="{FF2B5EF4-FFF2-40B4-BE49-F238E27FC236}">
              <a16:creationId xmlns:a16="http://schemas.microsoft.com/office/drawing/2014/main" id="{38BF1733-C299-486D-A87B-8DFD048B7A2F}"/>
            </a:ext>
          </a:extLst>
        </xdr:cNvPr>
        <xdr:cNvSpPr txBox="1"/>
      </xdr:nvSpPr>
      <xdr:spPr>
        <a:xfrm>
          <a:off x="13745219"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51" name="n_2mainValue【学校施設】&#10;有形固定資産減価償却率">
          <a:extLst>
            <a:ext uri="{FF2B5EF4-FFF2-40B4-BE49-F238E27FC236}">
              <a16:creationId xmlns:a16="http://schemas.microsoft.com/office/drawing/2014/main" id="{DD98AEAE-0C46-4C22-9FE3-1B00709646E2}"/>
            </a:ext>
          </a:extLst>
        </xdr:cNvPr>
        <xdr:cNvSpPr txBox="1"/>
      </xdr:nvSpPr>
      <xdr:spPr>
        <a:xfrm>
          <a:off x="12964169"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16781</xdr:rowOff>
    </xdr:from>
    <xdr:ext cx="405111" cy="259045"/>
    <xdr:sp macro="" textlink="">
      <xdr:nvSpPr>
        <xdr:cNvPr id="652" name="n_3mainValue【学校施設】&#10;有形固定資産減価償却率">
          <a:extLst>
            <a:ext uri="{FF2B5EF4-FFF2-40B4-BE49-F238E27FC236}">
              <a16:creationId xmlns:a16="http://schemas.microsoft.com/office/drawing/2014/main" id="{37753BAB-6BF1-4B24-B5C1-D573FE99008A}"/>
            </a:ext>
          </a:extLst>
        </xdr:cNvPr>
        <xdr:cNvSpPr txBox="1"/>
      </xdr:nvSpPr>
      <xdr:spPr>
        <a:xfrm>
          <a:off x="12164069" y="989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653" name="n_4mainValue【学校施設】&#10;有形固定資産減価償却率">
          <a:extLst>
            <a:ext uri="{FF2B5EF4-FFF2-40B4-BE49-F238E27FC236}">
              <a16:creationId xmlns:a16="http://schemas.microsoft.com/office/drawing/2014/main" id="{6364AE0F-9015-4072-B74C-0104BDB2298B}"/>
            </a:ext>
          </a:extLst>
        </xdr:cNvPr>
        <xdr:cNvSpPr txBox="1"/>
      </xdr:nvSpPr>
      <xdr:spPr>
        <a:xfrm>
          <a:off x="11354444"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9C2C2C0B-8BF0-454F-AB37-2F1D980219C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7B216EA1-725E-41B7-8464-6F678D981B67}"/>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9908CBC0-CF1C-47D6-AAC6-1A70D11F8B6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59F114E1-30CE-49D3-92C3-91AF940DC0A4}"/>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67F5F8A7-DE60-4357-B08D-A9BA3368F88F}"/>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9F3083A2-F389-432A-BD8D-5908135FAAC9}"/>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532E7724-8E7D-4250-929C-4E65EE245AB7}"/>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28C46D4B-E7FF-43B5-9F03-AAAD28CD3647}"/>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43E8B58F-438E-4DBC-AC0A-D3CB3134DFD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183B43EA-79B6-4623-89C0-1A898B6AA32C}"/>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9B6A922D-52E1-4250-8241-09C045D944C8}"/>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FBD05EAC-7AF9-4C98-A470-9952565E6B20}"/>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63854DA8-98C0-420A-8394-AD361A94D18C}"/>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C2FC3FE7-E9BC-48F9-83E5-435C7D43B83D}"/>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D722D5F4-3667-453C-8482-75075EB8B21B}"/>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BCA3E485-F4CA-4773-A7A9-ED66C279A733}"/>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A3481C73-149F-45B0-A7E6-F581C9A9C434}"/>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CADBC8D0-F74B-42DC-88FA-F67E8B01DD4B}"/>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E5C7382D-4FBE-4658-B3F7-31A8813772DF}"/>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9593CB1C-5D4C-4FD3-855A-3405EB522A56}"/>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443A8600-52D4-4A82-BF01-A10049936C5F}"/>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888DC84A-B592-4D2C-9A49-5DE064AD07D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B7E3344E-C1AF-4CFC-A5E3-DDF409A047DC}"/>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078AE174-A95D-4E4F-8364-3C309F9372B9}"/>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57044305-CBF3-49EF-944D-E471F9C44965}"/>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2DB99C4B-E3BF-4103-B09D-F770E65BFFF7}"/>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B8F41A22-1D85-4973-83BD-FA81F8CC9556}"/>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79519</xdr:rowOff>
    </xdr:from>
    <xdr:ext cx="469744" cy="259045"/>
    <xdr:sp macro="" textlink="">
      <xdr:nvSpPr>
        <xdr:cNvPr id="681" name="【学校施設】&#10;一人当たり面積平均値テキスト">
          <a:extLst>
            <a:ext uri="{FF2B5EF4-FFF2-40B4-BE49-F238E27FC236}">
              <a16:creationId xmlns:a16="http://schemas.microsoft.com/office/drawing/2014/main" id="{57E30ED7-6BE2-42E4-BB39-7E7000C6BDA0}"/>
            </a:ext>
          </a:extLst>
        </xdr:cNvPr>
        <xdr:cNvSpPr txBox="1"/>
      </xdr:nvSpPr>
      <xdr:spPr>
        <a:xfrm>
          <a:off x="19992975" y="979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1F303F01-2FAA-48E1-A12B-DBC1A50B11AA}"/>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558B4095-4CE2-48B3-93C0-5BF38CF4780C}"/>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F874C302-49CA-4568-88CB-CC47EE6A4D51}"/>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82E0B27E-C129-4377-AE81-E6EFD1FE0FC7}"/>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AACB17C2-25DF-4730-B229-7DD293DD76C1}"/>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863764F9-DC02-47A4-85C1-FACB56937ECD}"/>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27386EE1-532D-45FE-B144-740AC76835C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BB93D382-3F4B-4EF4-91FA-5621141EACC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2DB1268-0550-47DD-9196-516C54BFE0E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BC357FE5-78B3-426E-8C7B-30315C615D0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692" name="楕円 691">
          <a:extLst>
            <a:ext uri="{FF2B5EF4-FFF2-40B4-BE49-F238E27FC236}">
              <a16:creationId xmlns:a16="http://schemas.microsoft.com/office/drawing/2014/main" id="{DCE9F1F2-790D-4C5B-BA34-671E271E5F53}"/>
            </a:ext>
          </a:extLst>
        </xdr:cNvPr>
        <xdr:cNvSpPr/>
      </xdr:nvSpPr>
      <xdr:spPr>
        <a:xfrm>
          <a:off x="19897725" y="101897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128795</xdr:rowOff>
    </xdr:from>
    <xdr:ext cx="469744" cy="259045"/>
    <xdr:sp macro="" textlink="">
      <xdr:nvSpPr>
        <xdr:cNvPr id="693" name="【学校施設】&#10;一人当たり面積該当値テキスト">
          <a:extLst>
            <a:ext uri="{FF2B5EF4-FFF2-40B4-BE49-F238E27FC236}">
              <a16:creationId xmlns:a16="http://schemas.microsoft.com/office/drawing/2014/main" id="{C4FABC81-2380-48AC-82BB-84495A01717A}"/>
            </a:ext>
          </a:extLst>
        </xdr:cNvPr>
        <xdr:cNvSpPr txBox="1"/>
      </xdr:nvSpPr>
      <xdr:spPr>
        <a:xfrm>
          <a:off x="19992975" y="101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694" name="楕円 693">
          <a:extLst>
            <a:ext uri="{FF2B5EF4-FFF2-40B4-BE49-F238E27FC236}">
              <a16:creationId xmlns:a16="http://schemas.microsoft.com/office/drawing/2014/main" id="{5BDF2B4A-42EC-4927-A6F7-FA81AD10B963}"/>
            </a:ext>
          </a:extLst>
        </xdr:cNvPr>
        <xdr:cNvSpPr/>
      </xdr:nvSpPr>
      <xdr:spPr>
        <a:xfrm>
          <a:off x="19154775" y="1018374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29718</xdr:rowOff>
    </xdr:to>
    <xdr:cxnSp macro="">
      <xdr:nvCxnSpPr>
        <xdr:cNvPr id="695" name="直線コネクタ 694">
          <a:extLst>
            <a:ext uri="{FF2B5EF4-FFF2-40B4-BE49-F238E27FC236}">
              <a16:creationId xmlns:a16="http://schemas.microsoft.com/office/drawing/2014/main" id="{FD61BD36-F208-49D2-9097-E9971D589371}"/>
            </a:ext>
          </a:extLst>
        </xdr:cNvPr>
        <xdr:cNvCxnSpPr/>
      </xdr:nvCxnSpPr>
      <xdr:spPr>
        <a:xfrm>
          <a:off x="19202400" y="10221849"/>
          <a:ext cx="7524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696" name="楕円 695">
          <a:extLst>
            <a:ext uri="{FF2B5EF4-FFF2-40B4-BE49-F238E27FC236}">
              <a16:creationId xmlns:a16="http://schemas.microsoft.com/office/drawing/2014/main" id="{5F28FB5C-577C-4A30-B350-02592939F9D7}"/>
            </a:ext>
          </a:extLst>
        </xdr:cNvPr>
        <xdr:cNvSpPr/>
      </xdr:nvSpPr>
      <xdr:spPr>
        <a:xfrm>
          <a:off x="18345150" y="101636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20574</xdr:rowOff>
    </xdr:to>
    <xdr:cxnSp macro="">
      <xdr:nvCxnSpPr>
        <xdr:cNvPr id="697" name="直線コネクタ 696">
          <a:extLst>
            <a:ext uri="{FF2B5EF4-FFF2-40B4-BE49-F238E27FC236}">
              <a16:creationId xmlns:a16="http://schemas.microsoft.com/office/drawing/2014/main" id="{8C69D037-FB30-4DAA-A2CB-352B99DBF8B5}"/>
            </a:ext>
          </a:extLst>
        </xdr:cNvPr>
        <xdr:cNvCxnSpPr/>
      </xdr:nvCxnSpPr>
      <xdr:spPr>
        <a:xfrm>
          <a:off x="18392775" y="10211308"/>
          <a:ext cx="80962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698" name="楕円 697">
          <a:extLst>
            <a:ext uri="{FF2B5EF4-FFF2-40B4-BE49-F238E27FC236}">
              <a16:creationId xmlns:a16="http://schemas.microsoft.com/office/drawing/2014/main" id="{314C5122-46B8-44C5-A54E-E1E4EF21DFD1}"/>
            </a:ext>
          </a:extLst>
        </xdr:cNvPr>
        <xdr:cNvSpPr/>
      </xdr:nvSpPr>
      <xdr:spPr>
        <a:xfrm>
          <a:off x="17554575" y="101613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6858</xdr:rowOff>
    </xdr:to>
    <xdr:cxnSp macro="">
      <xdr:nvCxnSpPr>
        <xdr:cNvPr id="699" name="直線コネクタ 698">
          <a:extLst>
            <a:ext uri="{FF2B5EF4-FFF2-40B4-BE49-F238E27FC236}">
              <a16:creationId xmlns:a16="http://schemas.microsoft.com/office/drawing/2014/main" id="{97275BCF-5A46-4138-8F02-A299A9AE7036}"/>
            </a:ext>
          </a:extLst>
        </xdr:cNvPr>
        <xdr:cNvCxnSpPr/>
      </xdr:nvCxnSpPr>
      <xdr:spPr>
        <a:xfrm>
          <a:off x="17602200" y="10209022"/>
          <a:ext cx="7905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700" name="楕円 699">
          <a:extLst>
            <a:ext uri="{FF2B5EF4-FFF2-40B4-BE49-F238E27FC236}">
              <a16:creationId xmlns:a16="http://schemas.microsoft.com/office/drawing/2014/main" id="{3366549F-2477-4843-AABA-DFEFA7318B39}"/>
            </a:ext>
          </a:extLst>
        </xdr:cNvPr>
        <xdr:cNvSpPr/>
      </xdr:nvSpPr>
      <xdr:spPr>
        <a:xfrm>
          <a:off x="16754475" y="101791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16002</xdr:rowOff>
    </xdr:to>
    <xdr:cxnSp macro="">
      <xdr:nvCxnSpPr>
        <xdr:cNvPr id="701" name="直線コネクタ 700">
          <a:extLst>
            <a:ext uri="{FF2B5EF4-FFF2-40B4-BE49-F238E27FC236}">
              <a16:creationId xmlns:a16="http://schemas.microsoft.com/office/drawing/2014/main" id="{23F413CE-5BBC-4FE6-8B33-B6D44207AB75}"/>
            </a:ext>
          </a:extLst>
        </xdr:cNvPr>
        <xdr:cNvCxnSpPr/>
      </xdr:nvCxnSpPr>
      <xdr:spPr>
        <a:xfrm flipV="1">
          <a:off x="16802100" y="10209022"/>
          <a:ext cx="8001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702" name="n_1aveValue【学校施設】&#10;一人当たり面積">
          <a:extLst>
            <a:ext uri="{FF2B5EF4-FFF2-40B4-BE49-F238E27FC236}">
              <a16:creationId xmlns:a16="http://schemas.microsoft.com/office/drawing/2014/main" id="{91C7D898-AE64-45A3-9ECD-D914D9211AE3}"/>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703" name="n_2aveValue【学校施設】&#10;一人当たり面積">
          <a:extLst>
            <a:ext uri="{FF2B5EF4-FFF2-40B4-BE49-F238E27FC236}">
              <a16:creationId xmlns:a16="http://schemas.microsoft.com/office/drawing/2014/main" id="{F63F2B81-C3A3-4511-9C98-60A36D10E898}"/>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704" name="n_3aveValue【学校施設】&#10;一人当たり面積">
          <a:extLst>
            <a:ext uri="{FF2B5EF4-FFF2-40B4-BE49-F238E27FC236}">
              <a16:creationId xmlns:a16="http://schemas.microsoft.com/office/drawing/2014/main" id="{C0BF39FD-2D2B-405D-AFC1-D4DEE5D9C154}"/>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705" name="n_4aveValue【学校施設】&#10;一人当たり面積">
          <a:extLst>
            <a:ext uri="{FF2B5EF4-FFF2-40B4-BE49-F238E27FC236}">
              <a16:creationId xmlns:a16="http://schemas.microsoft.com/office/drawing/2014/main" id="{4F7B6F76-BE71-423B-A7B6-97A2312263D5}"/>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706" name="n_1mainValue【学校施設】&#10;一人当たり面積">
          <a:extLst>
            <a:ext uri="{FF2B5EF4-FFF2-40B4-BE49-F238E27FC236}">
              <a16:creationId xmlns:a16="http://schemas.microsoft.com/office/drawing/2014/main" id="{ED6046C3-9D25-4708-A43D-D5CB62A68EE6}"/>
            </a:ext>
          </a:extLst>
        </xdr:cNvPr>
        <xdr:cNvSpPr txBox="1"/>
      </xdr:nvSpPr>
      <xdr:spPr>
        <a:xfrm>
          <a:off x="18983402" y="1026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707" name="n_2mainValue【学校施設】&#10;一人当たり面積">
          <a:extLst>
            <a:ext uri="{FF2B5EF4-FFF2-40B4-BE49-F238E27FC236}">
              <a16:creationId xmlns:a16="http://schemas.microsoft.com/office/drawing/2014/main" id="{3D96E7A1-ADDF-4407-83DA-F6432E0EB7D7}"/>
            </a:ext>
          </a:extLst>
        </xdr:cNvPr>
        <xdr:cNvSpPr txBox="1"/>
      </xdr:nvSpPr>
      <xdr:spPr>
        <a:xfrm>
          <a:off x="18183302"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708" name="n_3mainValue【学校施設】&#10;一人当たり面積">
          <a:extLst>
            <a:ext uri="{FF2B5EF4-FFF2-40B4-BE49-F238E27FC236}">
              <a16:creationId xmlns:a16="http://schemas.microsoft.com/office/drawing/2014/main" id="{161BC297-9E73-4E91-A337-AE7AF8D30C61}"/>
            </a:ext>
          </a:extLst>
        </xdr:cNvPr>
        <xdr:cNvSpPr txBox="1"/>
      </xdr:nvSpPr>
      <xdr:spPr>
        <a:xfrm>
          <a:off x="17383202" y="1025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709" name="n_4mainValue【学校施設】&#10;一人当たり面積">
          <a:extLst>
            <a:ext uri="{FF2B5EF4-FFF2-40B4-BE49-F238E27FC236}">
              <a16:creationId xmlns:a16="http://schemas.microsoft.com/office/drawing/2014/main" id="{AB42A23F-4555-425A-945F-C177AC0BE853}"/>
            </a:ext>
          </a:extLst>
        </xdr:cNvPr>
        <xdr:cNvSpPr txBox="1"/>
      </xdr:nvSpPr>
      <xdr:spPr>
        <a:xfrm>
          <a:off x="16592627" y="1025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44A4904B-79DD-43CB-BBA3-ACF9C34DDE0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931718E8-BF2D-4FE0-8D26-D38F5E1F4E7A}"/>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664F0B1C-833C-4AA2-939C-3AB135B78F8D}"/>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1F7996F8-FC6C-4512-8165-948E9FCCBAC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D2F35812-836E-4B70-A5B5-EB9E16B81E31}"/>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653615D8-BBBC-4880-8090-881A161E0C25}"/>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F0738A88-57F2-4582-9629-F2C25025952E}"/>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CAE4CB41-C0BC-449E-A17F-8A75102380FF}"/>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70263BC5-5D2D-4D61-8C7F-E7D1B277C357}"/>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A7ED9D1A-8DF5-4235-BE6F-5C16FEA340D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EAF67EAC-E16B-48AC-8D3E-9F902DB985FF}"/>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a:extLst>
            <a:ext uri="{FF2B5EF4-FFF2-40B4-BE49-F238E27FC236}">
              <a16:creationId xmlns:a16="http://schemas.microsoft.com/office/drawing/2014/main" id="{6DCA9596-C234-48F7-A0C7-74F7815E430B}"/>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2" name="テキスト ボックス 721">
          <a:extLst>
            <a:ext uri="{FF2B5EF4-FFF2-40B4-BE49-F238E27FC236}">
              <a16:creationId xmlns:a16="http://schemas.microsoft.com/office/drawing/2014/main" id="{FE04355F-F19E-45CD-BDFF-681934360A89}"/>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a:extLst>
            <a:ext uri="{FF2B5EF4-FFF2-40B4-BE49-F238E27FC236}">
              <a16:creationId xmlns:a16="http://schemas.microsoft.com/office/drawing/2014/main" id="{0D2FF630-28D8-4FF3-8586-6B66778B46DD}"/>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a:extLst>
            <a:ext uri="{FF2B5EF4-FFF2-40B4-BE49-F238E27FC236}">
              <a16:creationId xmlns:a16="http://schemas.microsoft.com/office/drawing/2014/main" id="{5A0B4D10-BFC8-4329-BA62-FF362FAAA846}"/>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a:extLst>
            <a:ext uri="{FF2B5EF4-FFF2-40B4-BE49-F238E27FC236}">
              <a16:creationId xmlns:a16="http://schemas.microsoft.com/office/drawing/2014/main" id="{DE9BE813-BE50-4114-90C4-8C2818232FBE}"/>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a:extLst>
            <a:ext uri="{FF2B5EF4-FFF2-40B4-BE49-F238E27FC236}">
              <a16:creationId xmlns:a16="http://schemas.microsoft.com/office/drawing/2014/main" id="{39EF7DF0-0EF7-4A15-AE7E-CB95C515F64E}"/>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a:extLst>
            <a:ext uri="{FF2B5EF4-FFF2-40B4-BE49-F238E27FC236}">
              <a16:creationId xmlns:a16="http://schemas.microsoft.com/office/drawing/2014/main" id="{819E0640-9789-4801-86D5-BBD8D7699E04}"/>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a:extLst>
            <a:ext uri="{FF2B5EF4-FFF2-40B4-BE49-F238E27FC236}">
              <a16:creationId xmlns:a16="http://schemas.microsoft.com/office/drawing/2014/main" id="{330D2388-C456-4DA5-BAAF-DEEDA9FF4B25}"/>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DA8CA002-950E-4C2E-A597-9B2FC21B602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0" name="テキスト ボックス 729">
          <a:extLst>
            <a:ext uri="{FF2B5EF4-FFF2-40B4-BE49-F238E27FC236}">
              <a16:creationId xmlns:a16="http://schemas.microsoft.com/office/drawing/2014/main" id="{C0D1B72C-60F0-4AC2-B53F-30C0B463D6D1}"/>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児童館】&#10;有形固定資産減価償却率グラフ枠">
          <a:extLst>
            <a:ext uri="{FF2B5EF4-FFF2-40B4-BE49-F238E27FC236}">
              <a16:creationId xmlns:a16="http://schemas.microsoft.com/office/drawing/2014/main" id="{B0FA5B52-967A-4E2C-B996-C5D78BF88C35}"/>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2" name="直線コネクタ 731">
          <a:extLst>
            <a:ext uri="{FF2B5EF4-FFF2-40B4-BE49-F238E27FC236}">
              <a16:creationId xmlns:a16="http://schemas.microsoft.com/office/drawing/2014/main" id="{CDC409DB-9A15-4A24-814F-0EF8494EC102}"/>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3" name="【児童館】&#10;有形固定資産減価償却率最小値テキスト">
          <a:extLst>
            <a:ext uri="{FF2B5EF4-FFF2-40B4-BE49-F238E27FC236}">
              <a16:creationId xmlns:a16="http://schemas.microsoft.com/office/drawing/2014/main" id="{56247898-D00E-4329-8961-6D292203498A}"/>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4" name="直線コネクタ 733">
          <a:extLst>
            <a:ext uri="{FF2B5EF4-FFF2-40B4-BE49-F238E27FC236}">
              <a16:creationId xmlns:a16="http://schemas.microsoft.com/office/drawing/2014/main" id="{8AB0E355-EC9E-49D0-B48B-8D8DCAC63FD2}"/>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5" name="【児童館】&#10;有形固定資産減価償却率最大値テキスト">
          <a:extLst>
            <a:ext uri="{FF2B5EF4-FFF2-40B4-BE49-F238E27FC236}">
              <a16:creationId xmlns:a16="http://schemas.microsoft.com/office/drawing/2014/main" id="{A7A5AE02-8A83-44CB-A902-FD037016A70C}"/>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6" name="直線コネクタ 735">
          <a:extLst>
            <a:ext uri="{FF2B5EF4-FFF2-40B4-BE49-F238E27FC236}">
              <a16:creationId xmlns:a16="http://schemas.microsoft.com/office/drawing/2014/main" id="{AAA25976-C708-46DE-AA2F-A26563F0E656}"/>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134890</xdr:rowOff>
    </xdr:from>
    <xdr:ext cx="405111" cy="259045"/>
    <xdr:sp macro="" textlink="">
      <xdr:nvSpPr>
        <xdr:cNvPr id="737" name="【児童館】&#10;有形固定資産減価償却率平均値テキスト">
          <a:extLst>
            <a:ext uri="{FF2B5EF4-FFF2-40B4-BE49-F238E27FC236}">
              <a16:creationId xmlns:a16="http://schemas.microsoft.com/office/drawing/2014/main" id="{E278747E-CA0D-4CBB-91A7-E9AF88023C89}"/>
            </a:ext>
          </a:extLst>
        </xdr:cNvPr>
        <xdr:cNvSpPr txBox="1"/>
      </xdr:nvSpPr>
      <xdr:spPr>
        <a:xfrm>
          <a:off x="14735175" y="13088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8" name="フローチャート: 判断 737">
          <a:extLst>
            <a:ext uri="{FF2B5EF4-FFF2-40B4-BE49-F238E27FC236}">
              <a16:creationId xmlns:a16="http://schemas.microsoft.com/office/drawing/2014/main" id="{4701C00D-2117-46AC-B781-98B7DADDCD63}"/>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9" name="フローチャート: 判断 738">
          <a:extLst>
            <a:ext uri="{FF2B5EF4-FFF2-40B4-BE49-F238E27FC236}">
              <a16:creationId xmlns:a16="http://schemas.microsoft.com/office/drawing/2014/main" id="{08E96052-2F31-4241-BD43-F455BB30464A}"/>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0" name="フローチャート: 判断 739">
          <a:extLst>
            <a:ext uri="{FF2B5EF4-FFF2-40B4-BE49-F238E27FC236}">
              <a16:creationId xmlns:a16="http://schemas.microsoft.com/office/drawing/2014/main" id="{FD17CC9D-7096-4146-815F-7333CDF9AB28}"/>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41" name="フローチャート: 判断 740">
          <a:extLst>
            <a:ext uri="{FF2B5EF4-FFF2-40B4-BE49-F238E27FC236}">
              <a16:creationId xmlns:a16="http://schemas.microsoft.com/office/drawing/2014/main" id="{A44459B4-7CC2-46D7-BD7D-4D298F9225B0}"/>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2" name="フローチャート: 判断 741">
          <a:extLst>
            <a:ext uri="{FF2B5EF4-FFF2-40B4-BE49-F238E27FC236}">
              <a16:creationId xmlns:a16="http://schemas.microsoft.com/office/drawing/2014/main" id="{A6AA2503-6FF5-47D7-895F-4A7AEE040CCF}"/>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724AFF36-A46C-4244-B04D-EC74467F22B2}"/>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9E82437-0C87-4445-9734-DAE0D4A61320}"/>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BD2AC4DE-C6A1-401E-9522-BA1BBCFF103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333CFB88-0E37-4963-9EC7-3B7895E7571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D4A9F19D-43ED-4ABE-8705-329521D65145}"/>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126746</xdr:rowOff>
    </xdr:from>
    <xdr:to>
      <xdr:col>85</xdr:col>
      <xdr:colOff>177800</xdr:colOff>
      <xdr:row>79</xdr:row>
      <xdr:rowOff>56896</xdr:rowOff>
    </xdr:to>
    <xdr:sp macro="" textlink="">
      <xdr:nvSpPr>
        <xdr:cNvPr id="748" name="楕円 747">
          <a:extLst>
            <a:ext uri="{FF2B5EF4-FFF2-40B4-BE49-F238E27FC236}">
              <a16:creationId xmlns:a16="http://schemas.microsoft.com/office/drawing/2014/main" id="{DD7906D1-0408-4D56-BB88-8FA7122D3548}"/>
            </a:ext>
          </a:extLst>
        </xdr:cNvPr>
        <xdr:cNvSpPr/>
      </xdr:nvSpPr>
      <xdr:spPr>
        <a:xfrm>
          <a:off x="14649450" y="127537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149623</xdr:rowOff>
    </xdr:from>
    <xdr:ext cx="405111" cy="259045"/>
    <xdr:sp macro="" textlink="">
      <xdr:nvSpPr>
        <xdr:cNvPr id="749" name="【児童館】&#10;有形固定資産減価償却率該当値テキスト">
          <a:extLst>
            <a:ext uri="{FF2B5EF4-FFF2-40B4-BE49-F238E27FC236}">
              <a16:creationId xmlns:a16="http://schemas.microsoft.com/office/drawing/2014/main" id="{E22E0CC3-0956-4BDE-9E62-25B4C8F3AE87}"/>
            </a:ext>
          </a:extLst>
        </xdr:cNvPr>
        <xdr:cNvSpPr txBox="1"/>
      </xdr:nvSpPr>
      <xdr:spPr>
        <a:xfrm>
          <a:off x="14735175" y="1261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74168</xdr:rowOff>
    </xdr:from>
    <xdr:to>
      <xdr:col>81</xdr:col>
      <xdr:colOff>101600</xdr:colOff>
      <xdr:row>79</xdr:row>
      <xdr:rowOff>4318</xdr:rowOff>
    </xdr:to>
    <xdr:sp macro="" textlink="">
      <xdr:nvSpPr>
        <xdr:cNvPr id="750" name="楕円 749">
          <a:extLst>
            <a:ext uri="{FF2B5EF4-FFF2-40B4-BE49-F238E27FC236}">
              <a16:creationId xmlns:a16="http://schemas.microsoft.com/office/drawing/2014/main" id="{5842E3AD-BAF1-4C08-AA75-8D233949501C}"/>
            </a:ext>
          </a:extLst>
        </xdr:cNvPr>
        <xdr:cNvSpPr/>
      </xdr:nvSpPr>
      <xdr:spPr>
        <a:xfrm>
          <a:off x="13887450" y="12704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124968</xdr:rowOff>
    </xdr:from>
    <xdr:to>
      <xdr:col>85</xdr:col>
      <xdr:colOff>127000</xdr:colOff>
      <xdr:row>79</xdr:row>
      <xdr:rowOff>6096</xdr:rowOff>
    </xdr:to>
    <xdr:cxnSp macro="">
      <xdr:nvCxnSpPr>
        <xdr:cNvPr id="751" name="直線コネクタ 750">
          <a:extLst>
            <a:ext uri="{FF2B5EF4-FFF2-40B4-BE49-F238E27FC236}">
              <a16:creationId xmlns:a16="http://schemas.microsoft.com/office/drawing/2014/main" id="{D047C9BE-486D-44B2-A849-2B2BB4CF0073}"/>
            </a:ext>
          </a:extLst>
        </xdr:cNvPr>
        <xdr:cNvCxnSpPr/>
      </xdr:nvCxnSpPr>
      <xdr:spPr>
        <a:xfrm>
          <a:off x="13935075" y="12751943"/>
          <a:ext cx="762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35306</xdr:rowOff>
    </xdr:from>
    <xdr:to>
      <xdr:col>76</xdr:col>
      <xdr:colOff>165100</xdr:colOff>
      <xdr:row>78</xdr:row>
      <xdr:rowOff>136906</xdr:rowOff>
    </xdr:to>
    <xdr:sp macro="" textlink="">
      <xdr:nvSpPr>
        <xdr:cNvPr id="752" name="楕円 751">
          <a:extLst>
            <a:ext uri="{FF2B5EF4-FFF2-40B4-BE49-F238E27FC236}">
              <a16:creationId xmlns:a16="http://schemas.microsoft.com/office/drawing/2014/main" id="{D207C3AE-3A8D-418E-93E8-93C33990FD45}"/>
            </a:ext>
          </a:extLst>
        </xdr:cNvPr>
        <xdr:cNvSpPr/>
      </xdr:nvSpPr>
      <xdr:spPr>
        <a:xfrm>
          <a:off x="13096875" y="1266545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86106</xdr:rowOff>
    </xdr:from>
    <xdr:to>
      <xdr:col>81</xdr:col>
      <xdr:colOff>50800</xdr:colOff>
      <xdr:row>78</xdr:row>
      <xdr:rowOff>124968</xdr:rowOff>
    </xdr:to>
    <xdr:cxnSp macro="">
      <xdr:nvCxnSpPr>
        <xdr:cNvPr id="753" name="直線コネクタ 752">
          <a:extLst>
            <a:ext uri="{FF2B5EF4-FFF2-40B4-BE49-F238E27FC236}">
              <a16:creationId xmlns:a16="http://schemas.microsoft.com/office/drawing/2014/main" id="{0AE6FFE3-8884-4FB8-A314-F71573D71A09}"/>
            </a:ext>
          </a:extLst>
        </xdr:cNvPr>
        <xdr:cNvCxnSpPr/>
      </xdr:nvCxnSpPr>
      <xdr:spPr>
        <a:xfrm>
          <a:off x="13144500" y="12713081"/>
          <a:ext cx="7905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151892</xdr:rowOff>
    </xdr:from>
    <xdr:to>
      <xdr:col>72</xdr:col>
      <xdr:colOff>38100</xdr:colOff>
      <xdr:row>78</xdr:row>
      <xdr:rowOff>82042</xdr:rowOff>
    </xdr:to>
    <xdr:sp macro="" textlink="">
      <xdr:nvSpPr>
        <xdr:cNvPr id="754" name="楕円 753">
          <a:extLst>
            <a:ext uri="{FF2B5EF4-FFF2-40B4-BE49-F238E27FC236}">
              <a16:creationId xmlns:a16="http://schemas.microsoft.com/office/drawing/2014/main" id="{68B4CE47-5FDF-44ED-8258-934620660DA6}"/>
            </a:ext>
          </a:extLst>
        </xdr:cNvPr>
        <xdr:cNvSpPr/>
      </xdr:nvSpPr>
      <xdr:spPr>
        <a:xfrm>
          <a:off x="12296775" y="126201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31242</xdr:rowOff>
    </xdr:from>
    <xdr:to>
      <xdr:col>76</xdr:col>
      <xdr:colOff>114300</xdr:colOff>
      <xdr:row>78</xdr:row>
      <xdr:rowOff>86106</xdr:rowOff>
    </xdr:to>
    <xdr:cxnSp macro="">
      <xdr:nvCxnSpPr>
        <xdr:cNvPr id="755" name="直線コネクタ 754">
          <a:extLst>
            <a:ext uri="{FF2B5EF4-FFF2-40B4-BE49-F238E27FC236}">
              <a16:creationId xmlns:a16="http://schemas.microsoft.com/office/drawing/2014/main" id="{E053B6CA-3EB0-4315-8200-9A9472214D99}"/>
            </a:ext>
          </a:extLst>
        </xdr:cNvPr>
        <xdr:cNvCxnSpPr/>
      </xdr:nvCxnSpPr>
      <xdr:spPr>
        <a:xfrm>
          <a:off x="12344400" y="12658217"/>
          <a:ext cx="8001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97028</xdr:rowOff>
    </xdr:from>
    <xdr:to>
      <xdr:col>67</xdr:col>
      <xdr:colOff>101600</xdr:colOff>
      <xdr:row>78</xdr:row>
      <xdr:rowOff>27178</xdr:rowOff>
    </xdr:to>
    <xdr:sp macro="" textlink="">
      <xdr:nvSpPr>
        <xdr:cNvPr id="756" name="楕円 755">
          <a:extLst>
            <a:ext uri="{FF2B5EF4-FFF2-40B4-BE49-F238E27FC236}">
              <a16:creationId xmlns:a16="http://schemas.microsoft.com/office/drawing/2014/main" id="{59778698-7692-4B90-81AC-9E6818F24622}"/>
            </a:ext>
          </a:extLst>
        </xdr:cNvPr>
        <xdr:cNvSpPr/>
      </xdr:nvSpPr>
      <xdr:spPr>
        <a:xfrm>
          <a:off x="11487150" y="125652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147828</xdr:rowOff>
    </xdr:from>
    <xdr:to>
      <xdr:col>71</xdr:col>
      <xdr:colOff>177800</xdr:colOff>
      <xdr:row>78</xdr:row>
      <xdr:rowOff>31242</xdr:rowOff>
    </xdr:to>
    <xdr:cxnSp macro="">
      <xdr:nvCxnSpPr>
        <xdr:cNvPr id="757" name="直線コネクタ 756">
          <a:extLst>
            <a:ext uri="{FF2B5EF4-FFF2-40B4-BE49-F238E27FC236}">
              <a16:creationId xmlns:a16="http://schemas.microsoft.com/office/drawing/2014/main" id="{FD2E640E-3E6D-4F41-8B6D-3648B2309989}"/>
            </a:ext>
          </a:extLst>
        </xdr:cNvPr>
        <xdr:cNvCxnSpPr/>
      </xdr:nvCxnSpPr>
      <xdr:spPr>
        <a:xfrm>
          <a:off x="11534775" y="12612878"/>
          <a:ext cx="80962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58" name="n_1aveValue【児童館】&#10;有形固定資産減価償却率">
          <a:extLst>
            <a:ext uri="{FF2B5EF4-FFF2-40B4-BE49-F238E27FC236}">
              <a16:creationId xmlns:a16="http://schemas.microsoft.com/office/drawing/2014/main" id="{D57BEE74-2576-43E2-A8E3-BBD440AAC13C}"/>
            </a:ext>
          </a:extLst>
        </xdr:cNvPr>
        <xdr:cNvSpPr txBox="1"/>
      </xdr:nvSpPr>
      <xdr:spPr>
        <a:xfrm>
          <a:off x="1374521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759" name="n_2aveValue【児童館】&#10;有形固定資産減価償却率">
          <a:extLst>
            <a:ext uri="{FF2B5EF4-FFF2-40B4-BE49-F238E27FC236}">
              <a16:creationId xmlns:a16="http://schemas.microsoft.com/office/drawing/2014/main" id="{A8BE4486-89F0-4F08-904A-F132AEE99144}"/>
            </a:ext>
          </a:extLst>
        </xdr:cNvPr>
        <xdr:cNvSpPr txBox="1"/>
      </xdr:nvSpPr>
      <xdr:spPr>
        <a:xfrm>
          <a:off x="129641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48023</xdr:rowOff>
    </xdr:from>
    <xdr:ext cx="405111" cy="259045"/>
    <xdr:sp macro="" textlink="">
      <xdr:nvSpPr>
        <xdr:cNvPr id="760" name="n_3aveValue【児童館】&#10;有形固定資産減価償却率">
          <a:extLst>
            <a:ext uri="{FF2B5EF4-FFF2-40B4-BE49-F238E27FC236}">
              <a16:creationId xmlns:a16="http://schemas.microsoft.com/office/drawing/2014/main" id="{391E3E4E-3ACB-4BA8-931F-34016AADA137}"/>
            </a:ext>
          </a:extLst>
        </xdr:cNvPr>
        <xdr:cNvSpPr txBox="1"/>
      </xdr:nvSpPr>
      <xdr:spPr>
        <a:xfrm>
          <a:off x="121640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761" name="n_4aveValue【児童館】&#10;有形固定資産減価償却率">
          <a:extLst>
            <a:ext uri="{FF2B5EF4-FFF2-40B4-BE49-F238E27FC236}">
              <a16:creationId xmlns:a16="http://schemas.microsoft.com/office/drawing/2014/main" id="{A94C71BF-3A10-40A2-86F2-59EE40A2DB38}"/>
            </a:ext>
          </a:extLst>
        </xdr:cNvPr>
        <xdr:cNvSpPr txBox="1"/>
      </xdr:nvSpPr>
      <xdr:spPr>
        <a:xfrm>
          <a:off x="11354444"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20845</xdr:rowOff>
    </xdr:from>
    <xdr:ext cx="405111" cy="259045"/>
    <xdr:sp macro="" textlink="">
      <xdr:nvSpPr>
        <xdr:cNvPr id="762" name="n_1mainValue【児童館】&#10;有形固定資産減価償却率">
          <a:extLst>
            <a:ext uri="{FF2B5EF4-FFF2-40B4-BE49-F238E27FC236}">
              <a16:creationId xmlns:a16="http://schemas.microsoft.com/office/drawing/2014/main" id="{8DB1EA8C-CFC2-43CB-BE19-31FC24B27368}"/>
            </a:ext>
          </a:extLst>
        </xdr:cNvPr>
        <xdr:cNvSpPr txBox="1"/>
      </xdr:nvSpPr>
      <xdr:spPr>
        <a:xfrm>
          <a:off x="13745219" y="1248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153433</xdr:rowOff>
    </xdr:from>
    <xdr:ext cx="405111" cy="259045"/>
    <xdr:sp macro="" textlink="">
      <xdr:nvSpPr>
        <xdr:cNvPr id="763" name="n_2mainValue【児童館】&#10;有形固定資産減価償却率">
          <a:extLst>
            <a:ext uri="{FF2B5EF4-FFF2-40B4-BE49-F238E27FC236}">
              <a16:creationId xmlns:a16="http://schemas.microsoft.com/office/drawing/2014/main" id="{1E6871F4-4F65-452A-830B-5FBB3B0AAA9B}"/>
            </a:ext>
          </a:extLst>
        </xdr:cNvPr>
        <xdr:cNvSpPr txBox="1"/>
      </xdr:nvSpPr>
      <xdr:spPr>
        <a:xfrm>
          <a:off x="12964169" y="1245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98569</xdr:rowOff>
    </xdr:from>
    <xdr:ext cx="405111" cy="259045"/>
    <xdr:sp macro="" textlink="">
      <xdr:nvSpPr>
        <xdr:cNvPr id="764" name="n_3mainValue【児童館】&#10;有形固定資産減価償却率">
          <a:extLst>
            <a:ext uri="{FF2B5EF4-FFF2-40B4-BE49-F238E27FC236}">
              <a16:creationId xmlns:a16="http://schemas.microsoft.com/office/drawing/2014/main" id="{D287E219-C506-4A58-AE6E-135A35DB89DB}"/>
            </a:ext>
          </a:extLst>
        </xdr:cNvPr>
        <xdr:cNvSpPr txBox="1"/>
      </xdr:nvSpPr>
      <xdr:spPr>
        <a:xfrm>
          <a:off x="12164069" y="1240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43705</xdr:rowOff>
    </xdr:from>
    <xdr:ext cx="405111" cy="259045"/>
    <xdr:sp macro="" textlink="">
      <xdr:nvSpPr>
        <xdr:cNvPr id="765" name="n_4mainValue【児童館】&#10;有形固定資産減価償却率">
          <a:extLst>
            <a:ext uri="{FF2B5EF4-FFF2-40B4-BE49-F238E27FC236}">
              <a16:creationId xmlns:a16="http://schemas.microsoft.com/office/drawing/2014/main" id="{634E473F-9C51-439E-94E6-7F8A30C1B437}"/>
            </a:ext>
          </a:extLst>
        </xdr:cNvPr>
        <xdr:cNvSpPr txBox="1"/>
      </xdr:nvSpPr>
      <xdr:spPr>
        <a:xfrm>
          <a:off x="11354444" y="1235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8E11DEBE-052C-4354-81F7-9DA53126DCA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846CA372-038D-445F-9E48-11F6E2315341}"/>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19CB6886-F152-4923-BE5A-162949B404C3}"/>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6DFD9BD6-34CE-4ECF-AD78-6FF1328FEDF9}"/>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032B5F1F-BF8B-485B-9E37-9045D1FEA219}"/>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0AE02B70-58E1-4F28-9201-7C284DF11775}"/>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2BE0E6B2-FA64-4E05-AC76-35F20DECFECE}"/>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F7A0E0AC-3959-4C85-9295-7B24926EAD8A}"/>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7441A9B3-902D-4303-B9A7-B6EB6ECEBBB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44A9F9CA-B57B-4A2B-9A8A-226511EDACD2}"/>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66BD9A8D-44B4-4362-B417-C4E4FEF4D298}"/>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A083593A-B2E3-400F-8A50-A66336CC2D9F}"/>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9A13215C-53F4-4C46-B59F-D83DE3DC6878}"/>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10C220F8-DBD8-4488-9871-9F630AC753A3}"/>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304559C0-DB7E-42DB-A2E7-A340524A6916}"/>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252B5C27-1329-421D-955A-DE49992BECBD}"/>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A9AEEB1A-F594-4532-8DDE-2CCA5D170B5D}"/>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82F4948E-ACF8-4074-80D6-365D6AAC2F38}"/>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9A66CB55-6CB8-4DC6-BBFB-2E4F479B2376}"/>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2975211D-612F-48CB-B660-430F9756F4DB}"/>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9155D3EF-C227-4025-9C79-28B4F91E1E2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9C4D40D1-0CBA-44CB-BC8B-37B06EA0924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児童館】&#10;一人当たり面積グラフ枠">
          <a:extLst>
            <a:ext uri="{FF2B5EF4-FFF2-40B4-BE49-F238E27FC236}">
              <a16:creationId xmlns:a16="http://schemas.microsoft.com/office/drawing/2014/main" id="{28396E6F-D0D8-4F4A-A373-D067CA1034D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9" name="直線コネクタ 788">
          <a:extLst>
            <a:ext uri="{FF2B5EF4-FFF2-40B4-BE49-F238E27FC236}">
              <a16:creationId xmlns:a16="http://schemas.microsoft.com/office/drawing/2014/main" id="{04F01884-081B-4AB9-AA9D-93AFC1DA2D9A}"/>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0" name="【児童館】&#10;一人当たり面積最小値テキスト">
          <a:extLst>
            <a:ext uri="{FF2B5EF4-FFF2-40B4-BE49-F238E27FC236}">
              <a16:creationId xmlns:a16="http://schemas.microsoft.com/office/drawing/2014/main" id="{E8A1062B-3F4B-4AB1-A866-F2B377E6B2AF}"/>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1" name="直線コネクタ 790">
          <a:extLst>
            <a:ext uri="{FF2B5EF4-FFF2-40B4-BE49-F238E27FC236}">
              <a16:creationId xmlns:a16="http://schemas.microsoft.com/office/drawing/2014/main" id="{2C913E05-431E-4126-8AB2-FD8726EA389D}"/>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2" name="【児童館】&#10;一人当たり面積最大値テキスト">
          <a:extLst>
            <a:ext uri="{FF2B5EF4-FFF2-40B4-BE49-F238E27FC236}">
              <a16:creationId xmlns:a16="http://schemas.microsoft.com/office/drawing/2014/main" id="{7367ACCF-88C6-44A4-A95E-D751D705A4E6}"/>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3" name="直線コネクタ 792">
          <a:extLst>
            <a:ext uri="{FF2B5EF4-FFF2-40B4-BE49-F238E27FC236}">
              <a16:creationId xmlns:a16="http://schemas.microsoft.com/office/drawing/2014/main" id="{3F45207D-E346-43DC-ADFE-45698EF3846D}"/>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4" name="【児童館】&#10;一人当たり面積平均値テキスト">
          <a:extLst>
            <a:ext uri="{FF2B5EF4-FFF2-40B4-BE49-F238E27FC236}">
              <a16:creationId xmlns:a16="http://schemas.microsoft.com/office/drawing/2014/main" id="{A90239FF-D712-4042-8898-6A2F45D0EA21}"/>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5" name="フローチャート: 判断 794">
          <a:extLst>
            <a:ext uri="{FF2B5EF4-FFF2-40B4-BE49-F238E27FC236}">
              <a16:creationId xmlns:a16="http://schemas.microsoft.com/office/drawing/2014/main" id="{EFE5AC21-5D5C-41AB-80C1-CF910E35CD53}"/>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6" name="フローチャート: 判断 795">
          <a:extLst>
            <a:ext uri="{FF2B5EF4-FFF2-40B4-BE49-F238E27FC236}">
              <a16:creationId xmlns:a16="http://schemas.microsoft.com/office/drawing/2014/main" id="{BC17FCDD-A9EB-4270-8AA4-695614A9616B}"/>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7" name="フローチャート: 判断 796">
          <a:extLst>
            <a:ext uri="{FF2B5EF4-FFF2-40B4-BE49-F238E27FC236}">
              <a16:creationId xmlns:a16="http://schemas.microsoft.com/office/drawing/2014/main" id="{B75711B4-B308-454D-910E-027452F7C190}"/>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8" name="フローチャート: 判断 797">
          <a:extLst>
            <a:ext uri="{FF2B5EF4-FFF2-40B4-BE49-F238E27FC236}">
              <a16:creationId xmlns:a16="http://schemas.microsoft.com/office/drawing/2014/main" id="{2AB5713C-A5E2-49E6-8111-08FEA7706894}"/>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9" name="フローチャート: 判断 798">
          <a:extLst>
            <a:ext uri="{FF2B5EF4-FFF2-40B4-BE49-F238E27FC236}">
              <a16:creationId xmlns:a16="http://schemas.microsoft.com/office/drawing/2014/main" id="{5300780B-9A5E-4EEA-8C40-61A9540A38E2}"/>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502D27FD-9D96-4FED-9E7E-48A86E88EAF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53E494DF-36EA-4F90-B855-4B238C1EDC82}"/>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F9FCF500-5EE7-4323-91F7-10F92EA40D96}"/>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75923B33-B71F-4160-AC72-F61BA856C0D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A6B57D3-7999-4982-9875-61BCFE9BC6A4}"/>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05" name="楕円 804">
          <a:extLst>
            <a:ext uri="{FF2B5EF4-FFF2-40B4-BE49-F238E27FC236}">
              <a16:creationId xmlns:a16="http://schemas.microsoft.com/office/drawing/2014/main" id="{E666E16F-ACE8-4C32-9B19-3C78694DC865}"/>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06" name="【児童館】&#10;一人当たり面積該当値テキスト">
          <a:extLst>
            <a:ext uri="{FF2B5EF4-FFF2-40B4-BE49-F238E27FC236}">
              <a16:creationId xmlns:a16="http://schemas.microsoft.com/office/drawing/2014/main" id="{9094E8B1-D39D-4370-BA71-86A0D8B605A2}"/>
            </a:ext>
          </a:extLst>
        </xdr:cNvPr>
        <xdr:cNvSpPr txBox="1"/>
      </xdr:nvSpPr>
      <xdr:spPr>
        <a:xfrm>
          <a:off x="19992975"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07" name="楕円 806">
          <a:extLst>
            <a:ext uri="{FF2B5EF4-FFF2-40B4-BE49-F238E27FC236}">
              <a16:creationId xmlns:a16="http://schemas.microsoft.com/office/drawing/2014/main" id="{3F09184F-225E-4365-835B-876717D4A84C}"/>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08" name="直線コネクタ 807">
          <a:extLst>
            <a:ext uri="{FF2B5EF4-FFF2-40B4-BE49-F238E27FC236}">
              <a16:creationId xmlns:a16="http://schemas.microsoft.com/office/drawing/2014/main" id="{8514F8B8-2363-48B9-A84D-8460B140DB8B}"/>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09" name="楕円 808">
          <a:extLst>
            <a:ext uri="{FF2B5EF4-FFF2-40B4-BE49-F238E27FC236}">
              <a16:creationId xmlns:a16="http://schemas.microsoft.com/office/drawing/2014/main" id="{64189049-C82B-48EC-8F9B-E492178619C4}"/>
            </a:ext>
          </a:extLst>
        </xdr:cNvPr>
        <xdr:cNvSpPr/>
      </xdr:nvSpPr>
      <xdr:spPr>
        <a:xfrm>
          <a:off x="18345150"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10" name="直線コネクタ 809">
          <a:extLst>
            <a:ext uri="{FF2B5EF4-FFF2-40B4-BE49-F238E27FC236}">
              <a16:creationId xmlns:a16="http://schemas.microsoft.com/office/drawing/2014/main" id="{9FFE72D8-5BAA-4CCC-B215-BE76257C3155}"/>
            </a:ext>
          </a:extLst>
        </xdr:cNvPr>
        <xdr:cNvCxnSpPr/>
      </xdr:nvCxnSpPr>
      <xdr:spPr>
        <a:xfrm>
          <a:off x="18392775" y="1378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1" name="楕円 810">
          <a:extLst>
            <a:ext uri="{FF2B5EF4-FFF2-40B4-BE49-F238E27FC236}">
              <a16:creationId xmlns:a16="http://schemas.microsoft.com/office/drawing/2014/main" id="{45487507-A536-40AE-984B-14E7ED8032C7}"/>
            </a:ext>
          </a:extLst>
        </xdr:cNvPr>
        <xdr:cNvSpPr/>
      </xdr:nvSpPr>
      <xdr:spPr>
        <a:xfrm>
          <a:off x="175545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19050</xdr:rowOff>
    </xdr:to>
    <xdr:cxnSp macro="">
      <xdr:nvCxnSpPr>
        <xdr:cNvPr id="812" name="直線コネクタ 811">
          <a:extLst>
            <a:ext uri="{FF2B5EF4-FFF2-40B4-BE49-F238E27FC236}">
              <a16:creationId xmlns:a16="http://schemas.microsoft.com/office/drawing/2014/main" id="{8F10202C-F722-41CB-9F7C-0CBFB350AD4E}"/>
            </a:ext>
          </a:extLst>
        </xdr:cNvPr>
        <xdr:cNvCxnSpPr/>
      </xdr:nvCxnSpPr>
      <xdr:spPr>
        <a:xfrm>
          <a:off x="17602200" y="1375410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3" name="楕円 812">
          <a:extLst>
            <a:ext uri="{FF2B5EF4-FFF2-40B4-BE49-F238E27FC236}">
              <a16:creationId xmlns:a16="http://schemas.microsoft.com/office/drawing/2014/main" id="{11568EAC-00AD-476C-8D59-CBDA0ACD3E7D}"/>
            </a:ext>
          </a:extLst>
        </xdr:cNvPr>
        <xdr:cNvSpPr/>
      </xdr:nvSpPr>
      <xdr:spPr>
        <a:xfrm>
          <a:off x="167544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14" name="直線コネクタ 813">
          <a:extLst>
            <a:ext uri="{FF2B5EF4-FFF2-40B4-BE49-F238E27FC236}">
              <a16:creationId xmlns:a16="http://schemas.microsoft.com/office/drawing/2014/main" id="{830E0295-2B97-4A55-A20C-3429021844CC}"/>
            </a:ext>
          </a:extLst>
        </xdr:cNvPr>
        <xdr:cNvCxnSpPr/>
      </xdr:nvCxnSpPr>
      <xdr:spPr>
        <a:xfrm>
          <a:off x="16802100" y="1375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15" name="n_1aveValue【児童館】&#10;一人当たり面積">
          <a:extLst>
            <a:ext uri="{FF2B5EF4-FFF2-40B4-BE49-F238E27FC236}">
              <a16:creationId xmlns:a16="http://schemas.microsoft.com/office/drawing/2014/main" id="{4BA42AC6-B587-46C2-A479-5EB389B348DD}"/>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6" name="n_2aveValue【児童館】&#10;一人当たり面積">
          <a:extLst>
            <a:ext uri="{FF2B5EF4-FFF2-40B4-BE49-F238E27FC236}">
              <a16:creationId xmlns:a16="http://schemas.microsoft.com/office/drawing/2014/main" id="{CCD59502-CDF8-47B5-8ADD-C422330D44E7}"/>
            </a:ext>
          </a:extLst>
        </xdr:cNvPr>
        <xdr:cNvSpPr txBox="1"/>
      </xdr:nvSpPr>
      <xdr:spPr>
        <a:xfrm>
          <a:off x="181833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17" name="n_3aveValue【児童館】&#10;一人当たり面積">
          <a:extLst>
            <a:ext uri="{FF2B5EF4-FFF2-40B4-BE49-F238E27FC236}">
              <a16:creationId xmlns:a16="http://schemas.microsoft.com/office/drawing/2014/main" id="{F43144CF-DC84-4B4A-9862-A68DD8B28DBE}"/>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18" name="n_4aveValue【児童館】&#10;一人当たり面積">
          <a:extLst>
            <a:ext uri="{FF2B5EF4-FFF2-40B4-BE49-F238E27FC236}">
              <a16:creationId xmlns:a16="http://schemas.microsoft.com/office/drawing/2014/main" id="{F33D9700-C234-4E64-A5CC-ABF4EC68EF62}"/>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19" name="n_1mainValue【児童館】&#10;一人当たり面積">
          <a:extLst>
            <a:ext uri="{FF2B5EF4-FFF2-40B4-BE49-F238E27FC236}">
              <a16:creationId xmlns:a16="http://schemas.microsoft.com/office/drawing/2014/main" id="{32C5C5B3-D883-4843-BE5C-9C3075B2A364}"/>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20" name="n_2mainValue【児童館】&#10;一人当たり面積">
          <a:extLst>
            <a:ext uri="{FF2B5EF4-FFF2-40B4-BE49-F238E27FC236}">
              <a16:creationId xmlns:a16="http://schemas.microsoft.com/office/drawing/2014/main" id="{40DDC872-2BD2-4A39-97A3-236E94C34F46}"/>
            </a:ext>
          </a:extLst>
        </xdr:cNvPr>
        <xdr:cNvSpPr txBox="1"/>
      </xdr:nvSpPr>
      <xdr:spPr>
        <a:xfrm>
          <a:off x="181833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1" name="n_3mainValue【児童館】&#10;一人当たり面積">
          <a:extLst>
            <a:ext uri="{FF2B5EF4-FFF2-40B4-BE49-F238E27FC236}">
              <a16:creationId xmlns:a16="http://schemas.microsoft.com/office/drawing/2014/main" id="{0D8251F0-D3C5-4875-A9BD-65F3FC592B9B}"/>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2" name="n_4mainValue【児童館】&#10;一人当たり面積">
          <a:extLst>
            <a:ext uri="{FF2B5EF4-FFF2-40B4-BE49-F238E27FC236}">
              <a16:creationId xmlns:a16="http://schemas.microsoft.com/office/drawing/2014/main" id="{2D1C8F6E-8CF2-4669-89E0-F730A8D63E6D}"/>
            </a:ext>
          </a:extLst>
        </xdr:cNvPr>
        <xdr:cNvSpPr txBox="1"/>
      </xdr:nvSpPr>
      <xdr:spPr>
        <a:xfrm>
          <a:off x="1659262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2ED7B145-47BA-4F51-B068-66BC8B1DE18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DF49E8F7-C34A-43B1-B8A6-ED1B1C0A7E57}"/>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48BFFE4E-A205-4FE2-BA0D-AF61293DBAB5}"/>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036B270E-AEDD-4A3B-8197-32BB80FF7729}"/>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813E2692-A01B-4FD8-855D-63FF4BB3FF48}"/>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2DE43E9E-BC97-435B-935E-0CFEDBE0F7B4}"/>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2EDCAAA9-61A8-466E-B6C1-5C1EB4BAA07B}"/>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7C0FE2C3-E949-4E9E-A492-24C1B0A708C0}"/>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EB5E1CBA-3C24-4EE4-84F0-1851D717BDD6}"/>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F8AD4411-8431-4F2D-8B87-BF1120C48FFC}"/>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E1ACDD44-A23B-4914-8594-1965AD06F13D}"/>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a:extLst>
            <a:ext uri="{FF2B5EF4-FFF2-40B4-BE49-F238E27FC236}">
              <a16:creationId xmlns:a16="http://schemas.microsoft.com/office/drawing/2014/main" id="{667918C6-E298-4B67-B078-B3ED98477A4E}"/>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a:extLst>
            <a:ext uri="{FF2B5EF4-FFF2-40B4-BE49-F238E27FC236}">
              <a16:creationId xmlns:a16="http://schemas.microsoft.com/office/drawing/2014/main" id="{465BE730-299E-4303-90DE-1C6CDA3F60E1}"/>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a:extLst>
            <a:ext uri="{FF2B5EF4-FFF2-40B4-BE49-F238E27FC236}">
              <a16:creationId xmlns:a16="http://schemas.microsoft.com/office/drawing/2014/main" id="{B6C577DC-70CD-4896-8B5F-E666B88AFC42}"/>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a:extLst>
            <a:ext uri="{FF2B5EF4-FFF2-40B4-BE49-F238E27FC236}">
              <a16:creationId xmlns:a16="http://schemas.microsoft.com/office/drawing/2014/main" id="{60511F39-91E1-4686-BCE9-F576AC2B7476}"/>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a:extLst>
            <a:ext uri="{FF2B5EF4-FFF2-40B4-BE49-F238E27FC236}">
              <a16:creationId xmlns:a16="http://schemas.microsoft.com/office/drawing/2014/main" id="{1D336324-5BED-4D21-8C80-4402AD644DE3}"/>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a:extLst>
            <a:ext uri="{FF2B5EF4-FFF2-40B4-BE49-F238E27FC236}">
              <a16:creationId xmlns:a16="http://schemas.microsoft.com/office/drawing/2014/main" id="{7D494257-CF55-4626-B0BA-B938634DD4CD}"/>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a:extLst>
            <a:ext uri="{FF2B5EF4-FFF2-40B4-BE49-F238E27FC236}">
              <a16:creationId xmlns:a16="http://schemas.microsoft.com/office/drawing/2014/main" id="{8FA3B2ED-A91E-4591-A546-999977E2FAE9}"/>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a:extLst>
            <a:ext uri="{FF2B5EF4-FFF2-40B4-BE49-F238E27FC236}">
              <a16:creationId xmlns:a16="http://schemas.microsoft.com/office/drawing/2014/main" id="{832F7E42-50D9-45E7-80C2-7E4FE335438F}"/>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a:extLst>
            <a:ext uri="{FF2B5EF4-FFF2-40B4-BE49-F238E27FC236}">
              <a16:creationId xmlns:a16="http://schemas.microsoft.com/office/drawing/2014/main" id="{41BFB4C7-5570-4B90-B6C6-FA28799129C3}"/>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a:extLst>
            <a:ext uri="{FF2B5EF4-FFF2-40B4-BE49-F238E27FC236}">
              <a16:creationId xmlns:a16="http://schemas.microsoft.com/office/drawing/2014/main" id="{B9E6EAC6-928E-469D-AE02-20C0FF7E7FFE}"/>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31D4EB93-C9B3-45B1-998E-E5C83D5BF9B7}"/>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a:extLst>
            <a:ext uri="{FF2B5EF4-FFF2-40B4-BE49-F238E27FC236}">
              <a16:creationId xmlns:a16="http://schemas.microsoft.com/office/drawing/2014/main" id="{A351AAEE-60B7-4286-8121-0FA5C393C4DC}"/>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a:extLst>
            <a:ext uri="{FF2B5EF4-FFF2-40B4-BE49-F238E27FC236}">
              <a16:creationId xmlns:a16="http://schemas.microsoft.com/office/drawing/2014/main" id="{61A32866-4496-4555-8151-B50F1968053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7" name="直線コネクタ 846">
          <a:extLst>
            <a:ext uri="{FF2B5EF4-FFF2-40B4-BE49-F238E27FC236}">
              <a16:creationId xmlns:a16="http://schemas.microsoft.com/office/drawing/2014/main" id="{0E8D0BF8-3669-46B5-B07A-89BFFAE624D0}"/>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8" name="【公民館】&#10;有形固定資産減価償却率最小値テキスト">
          <a:extLst>
            <a:ext uri="{FF2B5EF4-FFF2-40B4-BE49-F238E27FC236}">
              <a16:creationId xmlns:a16="http://schemas.microsoft.com/office/drawing/2014/main" id="{0C1336A2-2A71-4A4E-AA9E-EA634C6D75DF}"/>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9" name="直線コネクタ 848">
          <a:extLst>
            <a:ext uri="{FF2B5EF4-FFF2-40B4-BE49-F238E27FC236}">
              <a16:creationId xmlns:a16="http://schemas.microsoft.com/office/drawing/2014/main" id="{BB2CF7D9-45B0-4165-B607-FCE646570C72}"/>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50" name="【公民館】&#10;有形固定資産減価償却率最大値テキスト">
          <a:extLst>
            <a:ext uri="{FF2B5EF4-FFF2-40B4-BE49-F238E27FC236}">
              <a16:creationId xmlns:a16="http://schemas.microsoft.com/office/drawing/2014/main" id="{790B2B4D-C834-460B-AC3B-CECE8F8682FB}"/>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51" name="直線コネクタ 850">
          <a:extLst>
            <a:ext uri="{FF2B5EF4-FFF2-40B4-BE49-F238E27FC236}">
              <a16:creationId xmlns:a16="http://schemas.microsoft.com/office/drawing/2014/main" id="{41149AB1-A0BD-404F-910E-5A72985A48F8}"/>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52" name="【公民館】&#10;有形固定資産減価償却率平均値テキスト">
          <a:extLst>
            <a:ext uri="{FF2B5EF4-FFF2-40B4-BE49-F238E27FC236}">
              <a16:creationId xmlns:a16="http://schemas.microsoft.com/office/drawing/2014/main" id="{73AECF4F-3574-4AB4-A9C1-BDDF3DEAECC6}"/>
            </a:ext>
          </a:extLst>
        </xdr:cNvPr>
        <xdr:cNvSpPr txBox="1"/>
      </xdr:nvSpPr>
      <xdr:spPr>
        <a:xfrm>
          <a:off x="14735175" y="1672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3" name="フローチャート: 判断 852">
          <a:extLst>
            <a:ext uri="{FF2B5EF4-FFF2-40B4-BE49-F238E27FC236}">
              <a16:creationId xmlns:a16="http://schemas.microsoft.com/office/drawing/2014/main" id="{4F30E800-284C-47BA-8580-F3F02D791341}"/>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4" name="フローチャート: 判断 853">
          <a:extLst>
            <a:ext uri="{FF2B5EF4-FFF2-40B4-BE49-F238E27FC236}">
              <a16:creationId xmlns:a16="http://schemas.microsoft.com/office/drawing/2014/main" id="{72F01789-70B3-46A8-884C-6B973EE34E0D}"/>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5" name="フローチャート: 判断 854">
          <a:extLst>
            <a:ext uri="{FF2B5EF4-FFF2-40B4-BE49-F238E27FC236}">
              <a16:creationId xmlns:a16="http://schemas.microsoft.com/office/drawing/2014/main" id="{46B2B911-1EAB-4614-BF76-A1B0DA415AF0}"/>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6" name="フローチャート: 判断 855">
          <a:extLst>
            <a:ext uri="{FF2B5EF4-FFF2-40B4-BE49-F238E27FC236}">
              <a16:creationId xmlns:a16="http://schemas.microsoft.com/office/drawing/2014/main" id="{57C36960-459B-4A0A-A8ED-2AE0F85F55C9}"/>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7" name="フローチャート: 判断 856">
          <a:extLst>
            <a:ext uri="{FF2B5EF4-FFF2-40B4-BE49-F238E27FC236}">
              <a16:creationId xmlns:a16="http://schemas.microsoft.com/office/drawing/2014/main" id="{D9361687-14AB-46F3-B9DE-6D8F1F28BF45}"/>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6855F271-FF8A-4143-9320-59C277E8BE6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50B50EE2-4B3A-4862-996F-70AB7F2B1E93}"/>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5B63422E-021C-4137-879D-F2E8C331554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E83228F-1ED0-40ED-93B6-4F482881ABE3}"/>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769B8246-A124-46EB-9C50-CBE59C2E6190}"/>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27305</xdr:rowOff>
    </xdr:from>
    <xdr:to>
      <xdr:col>85</xdr:col>
      <xdr:colOff>177800</xdr:colOff>
      <xdr:row>101</xdr:row>
      <xdr:rowOff>128905</xdr:rowOff>
    </xdr:to>
    <xdr:sp macro="" textlink="">
      <xdr:nvSpPr>
        <xdr:cNvPr id="863" name="楕円 862">
          <a:extLst>
            <a:ext uri="{FF2B5EF4-FFF2-40B4-BE49-F238E27FC236}">
              <a16:creationId xmlns:a16="http://schemas.microsoft.com/office/drawing/2014/main" id="{D08C25F4-0259-4533-B512-CF1CAEA3F9F5}"/>
            </a:ext>
          </a:extLst>
        </xdr:cNvPr>
        <xdr:cNvSpPr/>
      </xdr:nvSpPr>
      <xdr:spPr>
        <a:xfrm>
          <a:off x="14649450" y="16384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151782</xdr:rowOff>
    </xdr:from>
    <xdr:ext cx="405111" cy="259045"/>
    <xdr:sp macro="" textlink="">
      <xdr:nvSpPr>
        <xdr:cNvPr id="864" name="【公民館】&#10;有形固定資産減価償却率該当値テキスト">
          <a:extLst>
            <a:ext uri="{FF2B5EF4-FFF2-40B4-BE49-F238E27FC236}">
              <a16:creationId xmlns:a16="http://schemas.microsoft.com/office/drawing/2014/main" id="{FBC7F119-B675-40E5-82A7-30629A070ADD}"/>
            </a:ext>
          </a:extLst>
        </xdr:cNvPr>
        <xdr:cNvSpPr txBox="1"/>
      </xdr:nvSpPr>
      <xdr:spPr>
        <a:xfrm>
          <a:off x="14735175" y="1634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xdr:rowOff>
    </xdr:from>
    <xdr:to>
      <xdr:col>81</xdr:col>
      <xdr:colOff>101600</xdr:colOff>
      <xdr:row>101</xdr:row>
      <xdr:rowOff>107950</xdr:rowOff>
    </xdr:to>
    <xdr:sp macro="" textlink="">
      <xdr:nvSpPr>
        <xdr:cNvPr id="865" name="楕円 864">
          <a:extLst>
            <a:ext uri="{FF2B5EF4-FFF2-40B4-BE49-F238E27FC236}">
              <a16:creationId xmlns:a16="http://schemas.microsoft.com/office/drawing/2014/main" id="{464B5DDB-929E-49C2-81AB-581AB531F79D}"/>
            </a:ext>
          </a:extLst>
        </xdr:cNvPr>
        <xdr:cNvSpPr/>
      </xdr:nvSpPr>
      <xdr:spPr>
        <a:xfrm>
          <a:off x="13887450" y="16363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57150</xdr:rowOff>
    </xdr:from>
    <xdr:to>
      <xdr:col>85</xdr:col>
      <xdr:colOff>127000</xdr:colOff>
      <xdr:row>101</xdr:row>
      <xdr:rowOff>78105</xdr:rowOff>
    </xdr:to>
    <xdr:cxnSp macro="">
      <xdr:nvCxnSpPr>
        <xdr:cNvPr id="866" name="直線コネクタ 865">
          <a:extLst>
            <a:ext uri="{FF2B5EF4-FFF2-40B4-BE49-F238E27FC236}">
              <a16:creationId xmlns:a16="http://schemas.microsoft.com/office/drawing/2014/main" id="{29B15803-D49C-44E9-A163-387FE3E5998A}"/>
            </a:ext>
          </a:extLst>
        </xdr:cNvPr>
        <xdr:cNvCxnSpPr/>
      </xdr:nvCxnSpPr>
      <xdr:spPr>
        <a:xfrm>
          <a:off x="13935075" y="16411575"/>
          <a:ext cx="762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158750</xdr:rowOff>
    </xdr:from>
    <xdr:to>
      <xdr:col>76</xdr:col>
      <xdr:colOff>165100</xdr:colOff>
      <xdr:row>101</xdr:row>
      <xdr:rowOff>88900</xdr:rowOff>
    </xdr:to>
    <xdr:sp macro="" textlink="">
      <xdr:nvSpPr>
        <xdr:cNvPr id="867" name="楕円 866">
          <a:extLst>
            <a:ext uri="{FF2B5EF4-FFF2-40B4-BE49-F238E27FC236}">
              <a16:creationId xmlns:a16="http://schemas.microsoft.com/office/drawing/2014/main" id="{45F46F0F-BDCE-4703-91AF-E44FE0A92DB5}"/>
            </a:ext>
          </a:extLst>
        </xdr:cNvPr>
        <xdr:cNvSpPr/>
      </xdr:nvSpPr>
      <xdr:spPr>
        <a:xfrm>
          <a:off x="13096875" y="16354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38100</xdr:rowOff>
    </xdr:from>
    <xdr:to>
      <xdr:col>81</xdr:col>
      <xdr:colOff>50800</xdr:colOff>
      <xdr:row>101</xdr:row>
      <xdr:rowOff>57150</xdr:rowOff>
    </xdr:to>
    <xdr:cxnSp macro="">
      <xdr:nvCxnSpPr>
        <xdr:cNvPr id="868" name="直線コネクタ 867">
          <a:extLst>
            <a:ext uri="{FF2B5EF4-FFF2-40B4-BE49-F238E27FC236}">
              <a16:creationId xmlns:a16="http://schemas.microsoft.com/office/drawing/2014/main" id="{F1AAB932-2C21-4B45-B9D0-0861EF4D08C1}"/>
            </a:ext>
          </a:extLst>
        </xdr:cNvPr>
        <xdr:cNvCxnSpPr/>
      </xdr:nvCxnSpPr>
      <xdr:spPr>
        <a:xfrm>
          <a:off x="13144500" y="1639252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133986</xdr:rowOff>
    </xdr:from>
    <xdr:to>
      <xdr:col>72</xdr:col>
      <xdr:colOff>38100</xdr:colOff>
      <xdr:row>101</xdr:row>
      <xdr:rowOff>64136</xdr:rowOff>
    </xdr:to>
    <xdr:sp macro="" textlink="">
      <xdr:nvSpPr>
        <xdr:cNvPr id="869" name="楕円 868">
          <a:extLst>
            <a:ext uri="{FF2B5EF4-FFF2-40B4-BE49-F238E27FC236}">
              <a16:creationId xmlns:a16="http://schemas.microsoft.com/office/drawing/2014/main" id="{7FA23678-A6D8-40C1-B9D1-C9E26288E42A}"/>
            </a:ext>
          </a:extLst>
        </xdr:cNvPr>
        <xdr:cNvSpPr/>
      </xdr:nvSpPr>
      <xdr:spPr>
        <a:xfrm>
          <a:off x="12296775" y="163264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13336</xdr:rowOff>
    </xdr:from>
    <xdr:to>
      <xdr:col>76</xdr:col>
      <xdr:colOff>114300</xdr:colOff>
      <xdr:row>101</xdr:row>
      <xdr:rowOff>38100</xdr:rowOff>
    </xdr:to>
    <xdr:cxnSp macro="">
      <xdr:nvCxnSpPr>
        <xdr:cNvPr id="870" name="直線コネクタ 869">
          <a:extLst>
            <a:ext uri="{FF2B5EF4-FFF2-40B4-BE49-F238E27FC236}">
              <a16:creationId xmlns:a16="http://schemas.microsoft.com/office/drawing/2014/main" id="{764FA4AF-C2F9-4E72-A326-8EB738AAB9D8}"/>
            </a:ext>
          </a:extLst>
        </xdr:cNvPr>
        <xdr:cNvCxnSpPr/>
      </xdr:nvCxnSpPr>
      <xdr:spPr>
        <a:xfrm>
          <a:off x="12344400" y="16364586"/>
          <a:ext cx="8001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113030</xdr:rowOff>
    </xdr:from>
    <xdr:to>
      <xdr:col>67</xdr:col>
      <xdr:colOff>101600</xdr:colOff>
      <xdr:row>101</xdr:row>
      <xdr:rowOff>43180</xdr:rowOff>
    </xdr:to>
    <xdr:sp macro="" textlink="">
      <xdr:nvSpPr>
        <xdr:cNvPr id="871" name="楕円 870">
          <a:extLst>
            <a:ext uri="{FF2B5EF4-FFF2-40B4-BE49-F238E27FC236}">
              <a16:creationId xmlns:a16="http://schemas.microsoft.com/office/drawing/2014/main" id="{E68DE3A3-8416-46AA-A9A2-336ECD6241A3}"/>
            </a:ext>
          </a:extLst>
        </xdr:cNvPr>
        <xdr:cNvSpPr/>
      </xdr:nvSpPr>
      <xdr:spPr>
        <a:xfrm>
          <a:off x="11487150" y="163055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163830</xdr:rowOff>
    </xdr:from>
    <xdr:to>
      <xdr:col>71</xdr:col>
      <xdr:colOff>177800</xdr:colOff>
      <xdr:row>101</xdr:row>
      <xdr:rowOff>13336</xdr:rowOff>
    </xdr:to>
    <xdr:cxnSp macro="">
      <xdr:nvCxnSpPr>
        <xdr:cNvPr id="872" name="直線コネクタ 871">
          <a:extLst>
            <a:ext uri="{FF2B5EF4-FFF2-40B4-BE49-F238E27FC236}">
              <a16:creationId xmlns:a16="http://schemas.microsoft.com/office/drawing/2014/main" id="{6111EB23-CD56-4417-8E52-B6FB014BD03B}"/>
            </a:ext>
          </a:extLst>
        </xdr:cNvPr>
        <xdr:cNvCxnSpPr/>
      </xdr:nvCxnSpPr>
      <xdr:spPr>
        <a:xfrm>
          <a:off x="11534775" y="16353155"/>
          <a:ext cx="80962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142891</xdr:rowOff>
    </xdr:from>
    <xdr:ext cx="405111" cy="259045"/>
    <xdr:sp macro="" textlink="">
      <xdr:nvSpPr>
        <xdr:cNvPr id="873" name="n_1aveValue【公民館】&#10;有形固定資産減価償却率">
          <a:extLst>
            <a:ext uri="{FF2B5EF4-FFF2-40B4-BE49-F238E27FC236}">
              <a16:creationId xmlns:a16="http://schemas.microsoft.com/office/drawing/2014/main" id="{10BF5790-7EF1-414F-BA95-890A8815AA77}"/>
            </a:ext>
          </a:extLst>
        </xdr:cNvPr>
        <xdr:cNvSpPr txBox="1"/>
      </xdr:nvSpPr>
      <xdr:spPr>
        <a:xfrm>
          <a:off x="13745219"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123841</xdr:rowOff>
    </xdr:from>
    <xdr:ext cx="405111" cy="259045"/>
    <xdr:sp macro="" textlink="">
      <xdr:nvSpPr>
        <xdr:cNvPr id="874" name="n_2aveValue【公民館】&#10;有形固定資産減価償却率">
          <a:extLst>
            <a:ext uri="{FF2B5EF4-FFF2-40B4-BE49-F238E27FC236}">
              <a16:creationId xmlns:a16="http://schemas.microsoft.com/office/drawing/2014/main" id="{58FF0590-4E9A-4A38-A81F-7A7CD965E654}"/>
            </a:ext>
          </a:extLst>
        </xdr:cNvPr>
        <xdr:cNvSpPr txBox="1"/>
      </xdr:nvSpPr>
      <xdr:spPr>
        <a:xfrm>
          <a:off x="12964169" y="167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875" name="n_3aveValue【公民館】&#10;有形固定資産減価償却率">
          <a:extLst>
            <a:ext uri="{FF2B5EF4-FFF2-40B4-BE49-F238E27FC236}">
              <a16:creationId xmlns:a16="http://schemas.microsoft.com/office/drawing/2014/main" id="{BCB26AB9-6AE3-4998-A89F-B03CC00DF98F}"/>
            </a:ext>
          </a:extLst>
        </xdr:cNvPr>
        <xdr:cNvSpPr txBox="1"/>
      </xdr:nvSpPr>
      <xdr:spPr>
        <a:xfrm>
          <a:off x="12164069"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99077</xdr:rowOff>
    </xdr:from>
    <xdr:ext cx="405111" cy="259045"/>
    <xdr:sp macro="" textlink="">
      <xdr:nvSpPr>
        <xdr:cNvPr id="876" name="n_4aveValue【公民館】&#10;有形固定資産減価償却率">
          <a:extLst>
            <a:ext uri="{FF2B5EF4-FFF2-40B4-BE49-F238E27FC236}">
              <a16:creationId xmlns:a16="http://schemas.microsoft.com/office/drawing/2014/main" id="{3B8CE8B1-67A6-45D7-AF81-3E74FCCA3353}"/>
            </a:ext>
          </a:extLst>
        </xdr:cNvPr>
        <xdr:cNvSpPr txBox="1"/>
      </xdr:nvSpPr>
      <xdr:spPr>
        <a:xfrm>
          <a:off x="11354444"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124477</xdr:rowOff>
    </xdr:from>
    <xdr:ext cx="405111" cy="259045"/>
    <xdr:sp macro="" textlink="">
      <xdr:nvSpPr>
        <xdr:cNvPr id="877" name="n_1mainValue【公民館】&#10;有形固定資産減価償却率">
          <a:extLst>
            <a:ext uri="{FF2B5EF4-FFF2-40B4-BE49-F238E27FC236}">
              <a16:creationId xmlns:a16="http://schemas.microsoft.com/office/drawing/2014/main" id="{59385F12-5735-4AA1-8DF9-601D4AC2D9C4}"/>
            </a:ext>
          </a:extLst>
        </xdr:cNvPr>
        <xdr:cNvSpPr txBox="1"/>
      </xdr:nvSpPr>
      <xdr:spPr>
        <a:xfrm>
          <a:off x="13745219" y="1615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105427</xdr:rowOff>
    </xdr:from>
    <xdr:ext cx="405111" cy="259045"/>
    <xdr:sp macro="" textlink="">
      <xdr:nvSpPr>
        <xdr:cNvPr id="878" name="n_2mainValue【公民館】&#10;有形固定資産減価償却率">
          <a:extLst>
            <a:ext uri="{FF2B5EF4-FFF2-40B4-BE49-F238E27FC236}">
              <a16:creationId xmlns:a16="http://schemas.microsoft.com/office/drawing/2014/main" id="{C46EC533-F827-4532-A4B4-FFF76F91F842}"/>
            </a:ext>
          </a:extLst>
        </xdr:cNvPr>
        <xdr:cNvSpPr txBox="1"/>
      </xdr:nvSpPr>
      <xdr:spPr>
        <a:xfrm>
          <a:off x="12964169" y="1613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80663</xdr:rowOff>
    </xdr:from>
    <xdr:ext cx="405111" cy="259045"/>
    <xdr:sp macro="" textlink="">
      <xdr:nvSpPr>
        <xdr:cNvPr id="879" name="n_3mainValue【公民館】&#10;有形固定資産減価償却率">
          <a:extLst>
            <a:ext uri="{FF2B5EF4-FFF2-40B4-BE49-F238E27FC236}">
              <a16:creationId xmlns:a16="http://schemas.microsoft.com/office/drawing/2014/main" id="{6D3F788C-CF62-4761-86A2-658D7C2634C2}"/>
            </a:ext>
          </a:extLst>
        </xdr:cNvPr>
        <xdr:cNvSpPr txBox="1"/>
      </xdr:nvSpPr>
      <xdr:spPr>
        <a:xfrm>
          <a:off x="12164069" y="1611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59707</xdr:rowOff>
    </xdr:from>
    <xdr:ext cx="405111" cy="259045"/>
    <xdr:sp macro="" textlink="">
      <xdr:nvSpPr>
        <xdr:cNvPr id="880" name="n_4mainValue【公民館】&#10;有形固定資産減価償却率">
          <a:extLst>
            <a:ext uri="{FF2B5EF4-FFF2-40B4-BE49-F238E27FC236}">
              <a16:creationId xmlns:a16="http://schemas.microsoft.com/office/drawing/2014/main" id="{B2153E03-C324-4B6F-A8F7-7B9C09C54252}"/>
            </a:ext>
          </a:extLst>
        </xdr:cNvPr>
        <xdr:cNvSpPr txBox="1"/>
      </xdr:nvSpPr>
      <xdr:spPr>
        <a:xfrm>
          <a:off x="11354444" y="1609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EEC1AB29-477D-4C4D-9122-87EF4D7A595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4CDE4963-2494-49E5-8B43-637FEE408C57}"/>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A54D15AE-0772-47FC-91F8-1BE8E3184A81}"/>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9FBC5E58-73ED-4BD9-9748-D82836A3DA7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0E7CB368-D86C-4AD6-AD16-F2C3F450833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28F66F78-E6D6-4198-B07B-3C8AEF49C434}"/>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D803498A-C44F-452A-8655-51248E78A195}"/>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83033545-2531-46B6-85DE-1472AB2D70A4}"/>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19918062-C2E5-4BAE-9478-B83896EB3EE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C2CFD1A8-4657-4B79-BD49-663111C4C30C}"/>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9CD3C767-A4B2-491F-9654-8642B1AE459A}"/>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07DA3CBD-1D84-4F40-8EE5-64AD2C0F7B8D}"/>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A6855667-AF3A-46D4-8D11-FF3077F6C3BB}"/>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07F82E59-4AFA-4D92-8664-4B8909593E47}"/>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1B462889-B801-4657-A58C-FF64388ED5FC}"/>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D95565FB-0074-4983-B836-7C786D68818F}"/>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4F1F2282-D7B4-4FDF-8312-61A9E462C2EF}"/>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3D94FE65-3B09-4D2A-AB85-4025DB06396D}"/>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CA05EB67-C7BE-4AEC-837B-5BD4DEF34B74}"/>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BDF70910-1E9B-4AC3-90BD-64636E9AF693}"/>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E0E88416-5BF0-4796-B9B9-674EDB40D1FF}"/>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B4C02567-AB2A-4E76-9034-6EF5A21FB380}"/>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6FE0E066-BC9A-4132-BE2A-A4DACD975793}"/>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ECA14F60-EA1A-4D57-A8A9-3A6D45C02EE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17103BF3-B792-4713-B72B-B24670F2421F}"/>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06" name="直線コネクタ 905">
          <a:extLst>
            <a:ext uri="{FF2B5EF4-FFF2-40B4-BE49-F238E27FC236}">
              <a16:creationId xmlns:a16="http://schemas.microsoft.com/office/drawing/2014/main" id="{862966EE-24DE-4FE0-8B4F-F15B96408EF7}"/>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07" name="【公民館】&#10;一人当たり面積最小値テキスト">
          <a:extLst>
            <a:ext uri="{FF2B5EF4-FFF2-40B4-BE49-F238E27FC236}">
              <a16:creationId xmlns:a16="http://schemas.microsoft.com/office/drawing/2014/main" id="{A52AF3B9-AD23-4998-A386-0A33A3450207}"/>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08" name="直線コネクタ 907">
          <a:extLst>
            <a:ext uri="{FF2B5EF4-FFF2-40B4-BE49-F238E27FC236}">
              <a16:creationId xmlns:a16="http://schemas.microsoft.com/office/drawing/2014/main" id="{A88914E1-CBF3-4A47-B5AA-CB7A08B4B5AB}"/>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9" name="【公民館】&#10;一人当たり面積最大値テキスト">
          <a:extLst>
            <a:ext uri="{FF2B5EF4-FFF2-40B4-BE49-F238E27FC236}">
              <a16:creationId xmlns:a16="http://schemas.microsoft.com/office/drawing/2014/main" id="{5190D78E-FD50-4DF0-8F4A-2DBC06BC6FA0}"/>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0" name="直線コネクタ 909">
          <a:extLst>
            <a:ext uri="{FF2B5EF4-FFF2-40B4-BE49-F238E27FC236}">
              <a16:creationId xmlns:a16="http://schemas.microsoft.com/office/drawing/2014/main" id="{516909A3-0FC6-4ECB-9885-8795D915F9E0}"/>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911" name="【公民館】&#10;一人当たり面積平均値テキスト">
          <a:extLst>
            <a:ext uri="{FF2B5EF4-FFF2-40B4-BE49-F238E27FC236}">
              <a16:creationId xmlns:a16="http://schemas.microsoft.com/office/drawing/2014/main" id="{C1F21996-A181-40B2-94E5-1195791F7569}"/>
            </a:ext>
          </a:extLst>
        </xdr:cNvPr>
        <xdr:cNvSpPr txBox="1"/>
      </xdr:nvSpPr>
      <xdr:spPr>
        <a:xfrm>
          <a:off x="19992975" y="1701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2" name="フローチャート: 判断 911">
          <a:extLst>
            <a:ext uri="{FF2B5EF4-FFF2-40B4-BE49-F238E27FC236}">
              <a16:creationId xmlns:a16="http://schemas.microsoft.com/office/drawing/2014/main" id="{836EFD7E-396E-4AF9-9DF9-56CEFF0D9631}"/>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13" name="フローチャート: 判断 912">
          <a:extLst>
            <a:ext uri="{FF2B5EF4-FFF2-40B4-BE49-F238E27FC236}">
              <a16:creationId xmlns:a16="http://schemas.microsoft.com/office/drawing/2014/main" id="{92B591EE-19C0-450D-8CD7-4A3A702DAB7F}"/>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4" name="フローチャート: 判断 913">
          <a:extLst>
            <a:ext uri="{FF2B5EF4-FFF2-40B4-BE49-F238E27FC236}">
              <a16:creationId xmlns:a16="http://schemas.microsoft.com/office/drawing/2014/main" id="{77B07D96-7FC9-4B16-A1E3-E494F5D58444}"/>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15" name="フローチャート: 判断 914">
          <a:extLst>
            <a:ext uri="{FF2B5EF4-FFF2-40B4-BE49-F238E27FC236}">
              <a16:creationId xmlns:a16="http://schemas.microsoft.com/office/drawing/2014/main" id="{99F61012-0582-4B7C-A5AA-87703A9D3148}"/>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16" name="フローチャート: 判断 915">
          <a:extLst>
            <a:ext uri="{FF2B5EF4-FFF2-40B4-BE49-F238E27FC236}">
              <a16:creationId xmlns:a16="http://schemas.microsoft.com/office/drawing/2014/main" id="{6F56DA10-29F2-4B64-B0AF-0F3843FE6C9D}"/>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326BD43C-753B-4E14-BD7A-3EF6BB28B704}"/>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A5980E98-BCEF-4131-825F-C765E745A18F}"/>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806C804F-8071-4F39-83FE-609B0862C6B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B22C5BE-6989-48DF-9736-2B14623C9ED3}"/>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711242DA-8346-45E0-B8D8-656DB25375AB}"/>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164193</xdr:rowOff>
    </xdr:from>
    <xdr:to>
      <xdr:col>116</xdr:col>
      <xdr:colOff>114300</xdr:colOff>
      <xdr:row>104</xdr:row>
      <xdr:rowOff>94343</xdr:rowOff>
    </xdr:to>
    <xdr:sp macro="" textlink="">
      <xdr:nvSpPr>
        <xdr:cNvPr id="922" name="楕円 921">
          <a:extLst>
            <a:ext uri="{FF2B5EF4-FFF2-40B4-BE49-F238E27FC236}">
              <a16:creationId xmlns:a16="http://schemas.microsoft.com/office/drawing/2014/main" id="{C78F1377-1C12-42C6-AE23-4603E8934073}"/>
            </a:ext>
          </a:extLst>
        </xdr:cNvPr>
        <xdr:cNvSpPr/>
      </xdr:nvSpPr>
      <xdr:spPr>
        <a:xfrm>
          <a:off x="19897725" y="168392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15620</xdr:rowOff>
    </xdr:from>
    <xdr:ext cx="469744" cy="259045"/>
    <xdr:sp macro="" textlink="">
      <xdr:nvSpPr>
        <xdr:cNvPr id="923" name="【公民館】&#10;一人当たり面積該当値テキスト">
          <a:extLst>
            <a:ext uri="{FF2B5EF4-FFF2-40B4-BE49-F238E27FC236}">
              <a16:creationId xmlns:a16="http://schemas.microsoft.com/office/drawing/2014/main" id="{B76F2FAA-35A3-4AB9-AB77-3BB50CDA3106}"/>
            </a:ext>
          </a:extLst>
        </xdr:cNvPr>
        <xdr:cNvSpPr txBox="1"/>
      </xdr:nvSpPr>
      <xdr:spPr>
        <a:xfrm>
          <a:off x="19992975" y="166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164193</xdr:rowOff>
    </xdr:from>
    <xdr:to>
      <xdr:col>112</xdr:col>
      <xdr:colOff>38100</xdr:colOff>
      <xdr:row>104</xdr:row>
      <xdr:rowOff>94343</xdr:rowOff>
    </xdr:to>
    <xdr:sp macro="" textlink="">
      <xdr:nvSpPr>
        <xdr:cNvPr id="924" name="楕円 923">
          <a:extLst>
            <a:ext uri="{FF2B5EF4-FFF2-40B4-BE49-F238E27FC236}">
              <a16:creationId xmlns:a16="http://schemas.microsoft.com/office/drawing/2014/main" id="{94DAEB0F-0B6B-4492-A4A4-60DA8DBE7132}"/>
            </a:ext>
          </a:extLst>
        </xdr:cNvPr>
        <xdr:cNvSpPr/>
      </xdr:nvSpPr>
      <xdr:spPr>
        <a:xfrm>
          <a:off x="19154775" y="168392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43543</xdr:rowOff>
    </xdr:from>
    <xdr:to>
      <xdr:col>116</xdr:col>
      <xdr:colOff>63500</xdr:colOff>
      <xdr:row>104</xdr:row>
      <xdr:rowOff>43543</xdr:rowOff>
    </xdr:to>
    <xdr:cxnSp macro="">
      <xdr:nvCxnSpPr>
        <xdr:cNvPr id="925" name="直線コネクタ 924">
          <a:extLst>
            <a:ext uri="{FF2B5EF4-FFF2-40B4-BE49-F238E27FC236}">
              <a16:creationId xmlns:a16="http://schemas.microsoft.com/office/drawing/2014/main" id="{1DDB3D20-1EA2-40C7-8014-2802E343E6EF}"/>
            </a:ext>
          </a:extLst>
        </xdr:cNvPr>
        <xdr:cNvCxnSpPr/>
      </xdr:nvCxnSpPr>
      <xdr:spPr>
        <a:xfrm>
          <a:off x="19202400" y="1688691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164193</xdr:rowOff>
    </xdr:from>
    <xdr:to>
      <xdr:col>107</xdr:col>
      <xdr:colOff>101600</xdr:colOff>
      <xdr:row>104</xdr:row>
      <xdr:rowOff>94343</xdr:rowOff>
    </xdr:to>
    <xdr:sp macro="" textlink="">
      <xdr:nvSpPr>
        <xdr:cNvPr id="926" name="楕円 925">
          <a:extLst>
            <a:ext uri="{FF2B5EF4-FFF2-40B4-BE49-F238E27FC236}">
              <a16:creationId xmlns:a16="http://schemas.microsoft.com/office/drawing/2014/main" id="{72041D4D-D1E1-4368-A5C3-E45405400BE4}"/>
            </a:ext>
          </a:extLst>
        </xdr:cNvPr>
        <xdr:cNvSpPr/>
      </xdr:nvSpPr>
      <xdr:spPr>
        <a:xfrm>
          <a:off x="18345150" y="168392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43543</xdr:rowOff>
    </xdr:to>
    <xdr:cxnSp macro="">
      <xdr:nvCxnSpPr>
        <xdr:cNvPr id="927" name="直線コネクタ 926">
          <a:extLst>
            <a:ext uri="{FF2B5EF4-FFF2-40B4-BE49-F238E27FC236}">
              <a16:creationId xmlns:a16="http://schemas.microsoft.com/office/drawing/2014/main" id="{16EB47B5-ABBC-4526-93BA-76897AB89D5E}"/>
            </a:ext>
          </a:extLst>
        </xdr:cNvPr>
        <xdr:cNvCxnSpPr/>
      </xdr:nvCxnSpPr>
      <xdr:spPr>
        <a:xfrm>
          <a:off x="18392775" y="1688691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164193</xdr:rowOff>
    </xdr:from>
    <xdr:to>
      <xdr:col>102</xdr:col>
      <xdr:colOff>165100</xdr:colOff>
      <xdr:row>104</xdr:row>
      <xdr:rowOff>94343</xdr:rowOff>
    </xdr:to>
    <xdr:sp macro="" textlink="">
      <xdr:nvSpPr>
        <xdr:cNvPr id="928" name="楕円 927">
          <a:extLst>
            <a:ext uri="{FF2B5EF4-FFF2-40B4-BE49-F238E27FC236}">
              <a16:creationId xmlns:a16="http://schemas.microsoft.com/office/drawing/2014/main" id="{5C024B43-56A8-4CCC-91C9-2417B3828918}"/>
            </a:ext>
          </a:extLst>
        </xdr:cNvPr>
        <xdr:cNvSpPr/>
      </xdr:nvSpPr>
      <xdr:spPr>
        <a:xfrm>
          <a:off x="17554575" y="168392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43543</xdr:rowOff>
    </xdr:from>
    <xdr:to>
      <xdr:col>107</xdr:col>
      <xdr:colOff>50800</xdr:colOff>
      <xdr:row>104</xdr:row>
      <xdr:rowOff>43543</xdr:rowOff>
    </xdr:to>
    <xdr:cxnSp macro="">
      <xdr:nvCxnSpPr>
        <xdr:cNvPr id="929" name="直線コネクタ 928">
          <a:extLst>
            <a:ext uri="{FF2B5EF4-FFF2-40B4-BE49-F238E27FC236}">
              <a16:creationId xmlns:a16="http://schemas.microsoft.com/office/drawing/2014/main" id="{E62419EB-50BF-4A2C-8385-961F8F6A9EF1}"/>
            </a:ext>
          </a:extLst>
        </xdr:cNvPr>
        <xdr:cNvCxnSpPr/>
      </xdr:nvCxnSpPr>
      <xdr:spPr>
        <a:xfrm>
          <a:off x="17602200" y="1688691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9071</xdr:rowOff>
    </xdr:from>
    <xdr:to>
      <xdr:col>98</xdr:col>
      <xdr:colOff>38100</xdr:colOff>
      <xdr:row>104</xdr:row>
      <xdr:rowOff>110671</xdr:rowOff>
    </xdr:to>
    <xdr:sp macro="" textlink="">
      <xdr:nvSpPr>
        <xdr:cNvPr id="930" name="楕円 929">
          <a:extLst>
            <a:ext uri="{FF2B5EF4-FFF2-40B4-BE49-F238E27FC236}">
              <a16:creationId xmlns:a16="http://schemas.microsoft.com/office/drawing/2014/main" id="{81D19038-574F-4EAF-A15B-5DCA382C0FF0}"/>
            </a:ext>
          </a:extLst>
        </xdr:cNvPr>
        <xdr:cNvSpPr/>
      </xdr:nvSpPr>
      <xdr:spPr>
        <a:xfrm>
          <a:off x="16754475" y="168524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43543</xdr:rowOff>
    </xdr:from>
    <xdr:to>
      <xdr:col>102</xdr:col>
      <xdr:colOff>114300</xdr:colOff>
      <xdr:row>104</xdr:row>
      <xdr:rowOff>59871</xdr:rowOff>
    </xdr:to>
    <xdr:cxnSp macro="">
      <xdr:nvCxnSpPr>
        <xdr:cNvPr id="931" name="直線コネクタ 930">
          <a:extLst>
            <a:ext uri="{FF2B5EF4-FFF2-40B4-BE49-F238E27FC236}">
              <a16:creationId xmlns:a16="http://schemas.microsoft.com/office/drawing/2014/main" id="{F5E98057-0289-4BB9-A79E-1A7B640CDD91}"/>
            </a:ext>
          </a:extLst>
        </xdr:cNvPr>
        <xdr:cNvCxnSpPr/>
      </xdr:nvCxnSpPr>
      <xdr:spPr>
        <a:xfrm flipV="1">
          <a:off x="16802100" y="16886918"/>
          <a:ext cx="8001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32" name="n_1aveValue【公民館】&#10;一人当たり面積">
          <a:extLst>
            <a:ext uri="{FF2B5EF4-FFF2-40B4-BE49-F238E27FC236}">
              <a16:creationId xmlns:a16="http://schemas.microsoft.com/office/drawing/2014/main" id="{9716147A-1B72-4D39-8AE4-F28FF9491895}"/>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3" name="n_2aveValue【公民館】&#10;一人当たり面積">
          <a:extLst>
            <a:ext uri="{FF2B5EF4-FFF2-40B4-BE49-F238E27FC236}">
              <a16:creationId xmlns:a16="http://schemas.microsoft.com/office/drawing/2014/main" id="{D782D509-35AF-42F5-A8CC-262057AD26E9}"/>
            </a:ext>
          </a:extLst>
        </xdr:cNvPr>
        <xdr:cNvSpPr txBox="1"/>
      </xdr:nvSpPr>
      <xdr:spPr>
        <a:xfrm>
          <a:off x="18183302"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126291</xdr:rowOff>
    </xdr:from>
    <xdr:ext cx="469744" cy="259045"/>
    <xdr:sp macro="" textlink="">
      <xdr:nvSpPr>
        <xdr:cNvPr id="934" name="n_3aveValue【公民館】&#10;一人当たり面積">
          <a:extLst>
            <a:ext uri="{FF2B5EF4-FFF2-40B4-BE49-F238E27FC236}">
              <a16:creationId xmlns:a16="http://schemas.microsoft.com/office/drawing/2014/main" id="{3AFB7237-7760-4673-9A1F-EE43F9EAF654}"/>
            </a:ext>
          </a:extLst>
        </xdr:cNvPr>
        <xdr:cNvSpPr txBox="1"/>
      </xdr:nvSpPr>
      <xdr:spPr>
        <a:xfrm>
          <a:off x="173832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935" name="n_4aveValue【公民館】&#10;一人当たり面積">
          <a:extLst>
            <a:ext uri="{FF2B5EF4-FFF2-40B4-BE49-F238E27FC236}">
              <a16:creationId xmlns:a16="http://schemas.microsoft.com/office/drawing/2014/main" id="{C5EBDA34-33E4-4B73-9B0D-8C677D8C5AA4}"/>
            </a:ext>
          </a:extLst>
        </xdr:cNvPr>
        <xdr:cNvSpPr txBox="1"/>
      </xdr:nvSpPr>
      <xdr:spPr>
        <a:xfrm>
          <a:off x="165926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110870</xdr:rowOff>
    </xdr:from>
    <xdr:ext cx="469744" cy="259045"/>
    <xdr:sp macro="" textlink="">
      <xdr:nvSpPr>
        <xdr:cNvPr id="936" name="n_1mainValue【公民館】&#10;一人当たり面積">
          <a:extLst>
            <a:ext uri="{FF2B5EF4-FFF2-40B4-BE49-F238E27FC236}">
              <a16:creationId xmlns:a16="http://schemas.microsoft.com/office/drawing/2014/main" id="{5AEDB6DC-7870-48F5-9947-BDC8683D24DE}"/>
            </a:ext>
          </a:extLst>
        </xdr:cNvPr>
        <xdr:cNvSpPr txBox="1"/>
      </xdr:nvSpPr>
      <xdr:spPr>
        <a:xfrm>
          <a:off x="18983402" y="166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110870</xdr:rowOff>
    </xdr:from>
    <xdr:ext cx="469744" cy="259045"/>
    <xdr:sp macro="" textlink="">
      <xdr:nvSpPr>
        <xdr:cNvPr id="937" name="n_2mainValue【公民館】&#10;一人当たり面積">
          <a:extLst>
            <a:ext uri="{FF2B5EF4-FFF2-40B4-BE49-F238E27FC236}">
              <a16:creationId xmlns:a16="http://schemas.microsoft.com/office/drawing/2014/main" id="{23D72F7E-EA47-4F39-9421-76E07F4E0FA1}"/>
            </a:ext>
          </a:extLst>
        </xdr:cNvPr>
        <xdr:cNvSpPr txBox="1"/>
      </xdr:nvSpPr>
      <xdr:spPr>
        <a:xfrm>
          <a:off x="18183302" y="166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110870</xdr:rowOff>
    </xdr:from>
    <xdr:ext cx="469744" cy="259045"/>
    <xdr:sp macro="" textlink="">
      <xdr:nvSpPr>
        <xdr:cNvPr id="938" name="n_3mainValue【公民館】&#10;一人当たり面積">
          <a:extLst>
            <a:ext uri="{FF2B5EF4-FFF2-40B4-BE49-F238E27FC236}">
              <a16:creationId xmlns:a16="http://schemas.microsoft.com/office/drawing/2014/main" id="{B06D735B-7AE2-4D1F-9215-E3FB4BDCA180}"/>
            </a:ext>
          </a:extLst>
        </xdr:cNvPr>
        <xdr:cNvSpPr txBox="1"/>
      </xdr:nvSpPr>
      <xdr:spPr>
        <a:xfrm>
          <a:off x="17383202" y="166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127198</xdr:rowOff>
    </xdr:from>
    <xdr:ext cx="469744" cy="259045"/>
    <xdr:sp macro="" textlink="">
      <xdr:nvSpPr>
        <xdr:cNvPr id="939" name="n_4mainValue【公民館】&#10;一人当たり面積">
          <a:extLst>
            <a:ext uri="{FF2B5EF4-FFF2-40B4-BE49-F238E27FC236}">
              <a16:creationId xmlns:a16="http://schemas.microsoft.com/office/drawing/2014/main" id="{A2C25F33-3334-4835-ABFE-5D8B5256720C}"/>
            </a:ext>
          </a:extLst>
        </xdr:cNvPr>
        <xdr:cNvSpPr txBox="1"/>
      </xdr:nvSpPr>
      <xdr:spPr>
        <a:xfrm>
          <a:off x="16592627" y="166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BBB31CF7-4D6D-42E9-A6B6-62C4124914C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999F761A-99DB-4B8F-8DF2-6B302C5D3F7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F52FC484-09B3-4B61-AA72-71D58B33E6F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公営住宅については、高度経済成長に伴う人口増加に対応して多数建設したため、一人当たりの面積が類似団体より若干高い水準にある。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生涯学習の推進及びコミュニティ活動支援のために規模拡大を行っており、増築ができない場合は建て替えを行っているため、有形固定資産減価償却率が他の類似団体と比べ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２９年度まで類似団体と同程度で推移してきたが、平成３０年に幼稚園を閉園し、老朽化した園舎を取壊したため、有形固定資産減価償却率が減少し類似団体の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学校施設については、適宜改修を行い施設の長寿命化を図っているため、有形固定資産減価償却率が他の類似団体と比べ若干高い水準となっている。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D56E26-2FC3-48E8-93ED-752709025BF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12C505-5A20-4E09-9907-FAC15D6D3F5D}"/>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F0F9B2-EEF8-42C9-B7E3-8439932C2FB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6FD13D-D670-42F6-80EA-CC1D139D808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F825FB-F2CD-4C46-8F9F-D147BBFB3743}"/>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2145E7-C339-4BE1-8EF2-58955EE3163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A40D26-B74B-4DDF-801E-3E0C4674513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3EA8F9-53B9-4ACF-9431-73DB4C4F0EE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26F0440-7490-4BE6-A5CB-3A56C1016C1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D2480B-8586-40D1-9BD4-1C3004B0FC8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A09B6A-4C63-4C84-A610-DA1EB913953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6546C5-BDF3-4023-84CD-7C3E735FFE2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5841FE-46EE-4159-AFA1-5F9AE3A9532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7B1F68-0740-4228-9618-0228AFF3A082}"/>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0F73C8-EEF0-4AAB-8219-CA1379DB1BF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54F05EB-A97D-40D0-B94B-E431841904A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6F8733-BE96-476C-A1C9-B0A0B04138B8}"/>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E64766-F91B-4F56-A8C2-12A6A8C89C0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CF6C7B-4C4D-48A8-BB54-034DEC50A59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2A6F96-573E-4D6D-B1CC-8222612EDBD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D7A2C9-4211-44AA-B264-5ABA9BAFF8DF}"/>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448B2E-BF9D-426A-8D68-8E40619EE5B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3A4BFD-E52D-461D-8C9B-28FAE7A7749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20FE19-35D1-4574-BA44-730386C3D7BB}"/>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7F2067-8483-4DFA-AB31-112AB6437BE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82B36F-EB5D-48FE-A44B-9D1F1CE3261E}"/>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20A9EB-3BD1-437E-9BA9-4F92885C6D5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5999A9-24CC-4286-885A-711123967C43}"/>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E2E94F-B17B-4EE9-A312-058592C5E798}"/>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F6C0F7-EB29-449C-80C2-F330DC69A581}"/>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362E51-29EE-46BE-99D4-6EAF9866B393}"/>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455CE0E-E331-4BC7-AC61-AE16F829CE3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EBBF22-9201-40F0-AED4-339BCFD2F2B4}"/>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AFFB7F-11A9-4FB0-9AC2-A901D62D1B2B}"/>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A240AA-69CF-43A9-B574-7426BB723557}"/>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2377E4-A88E-4AD8-A0BF-96A1605E56B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1DE023-1F3C-4EC3-9096-A9319B2C6E1D}"/>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58671D-EE47-40A5-B800-22902492BD82}"/>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B79560A-83BD-4262-97E6-645CDB32ABD2}"/>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5F5374-C2D9-46BA-BC4C-70883AF31DF3}"/>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CBE265-ACC8-42EA-9FFE-6B9CC2AE738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888DAEB-D2B7-48DB-83E9-3C235F52217F}"/>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1EB3EE0-1767-45CC-B8DD-5BDF316989BE}"/>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F7C0AE2B-564D-4F17-9FC6-A104D1DCA766}"/>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C7FC063-2860-427A-B9FF-000A1A336CD6}"/>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BC1B058-5095-49DD-9F1E-2075DAB5F425}"/>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DA5DD6-341B-42B0-BE96-43CF7E7EEE39}"/>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A244C3-289C-43AA-AA18-524912E568F6}"/>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DD91132-8101-4322-B5ED-E3DEE1DEC1FB}"/>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AF6E81A-ED0B-4176-B102-61614D62CB86}"/>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54AC7E2-7472-45B5-8F9A-34AAF892BC80}"/>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76B21E7-6CD0-4C34-BF4F-61C0B8F8E5B8}"/>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DB57B0E-B60A-49E1-90C8-2D8EF18B569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4116E472-FDE9-4419-8539-B972B48EDD4B}"/>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2596C35-C888-4E23-8F73-BB3F70BE2D6B}"/>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04C86DE1-457C-48E6-BF46-AC1D60AE13BD}"/>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987317E2-6736-4B19-8B6E-7D251E246D60}"/>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99447BCB-490A-457C-9E6F-693C3B7F1084}"/>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2F7AB5F4-02C2-486F-ABD0-521315FD1213}"/>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97D559EB-DC73-43D8-A5CE-64F4B819A9EF}"/>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76217</xdr:rowOff>
    </xdr:from>
    <xdr:ext cx="405111" cy="259045"/>
    <xdr:sp macro="" textlink="">
      <xdr:nvSpPr>
        <xdr:cNvPr id="62" name="【図書館】&#10;有形固定資産減価償却率平均値テキスト">
          <a:extLst>
            <a:ext uri="{FF2B5EF4-FFF2-40B4-BE49-F238E27FC236}">
              <a16:creationId xmlns:a16="http://schemas.microsoft.com/office/drawing/2014/main" id="{6EA5AC08-FAB7-4EB4-9CFD-ED18F454CC5A}"/>
            </a:ext>
          </a:extLst>
        </xdr:cNvPr>
        <xdr:cNvSpPr txBox="1"/>
      </xdr:nvSpPr>
      <xdr:spPr>
        <a:xfrm>
          <a:off x="4219575" y="5743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0D6BBCF2-4BF2-4BD5-BCC7-E06C022DDBC6}"/>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D981E092-10DD-4999-BE10-B1A30C6B7FD1}"/>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190F051A-4455-4752-9426-B9F85476AB97}"/>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0621A8FF-4546-443A-AB40-FFAF50297C45}"/>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72148ADF-D3B8-4168-AFBD-16D7A4B99457}"/>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475136-940F-4BD4-8A65-2E4354F356F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E93624-4B00-462C-98BD-B4FCB1C334E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784F9B-64AE-4C9F-8B05-8D6CEEBD898B}"/>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670A63-69D8-4209-A65E-A0BCA9EDC2E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CD0738-5E79-4BDD-A4F9-BD1958D8F64D}"/>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90170</xdr:rowOff>
    </xdr:from>
    <xdr:to>
      <xdr:col>24</xdr:col>
      <xdr:colOff>114300</xdr:colOff>
      <xdr:row>35</xdr:row>
      <xdr:rowOff>20320</xdr:rowOff>
    </xdr:to>
    <xdr:sp macro="" textlink="">
      <xdr:nvSpPr>
        <xdr:cNvPr id="73" name="楕円 72">
          <a:extLst>
            <a:ext uri="{FF2B5EF4-FFF2-40B4-BE49-F238E27FC236}">
              <a16:creationId xmlns:a16="http://schemas.microsoft.com/office/drawing/2014/main" id="{05F51A6D-BD0D-47DA-8054-B728686DBE52}"/>
            </a:ext>
          </a:extLst>
        </xdr:cNvPr>
        <xdr:cNvSpPr/>
      </xdr:nvSpPr>
      <xdr:spPr>
        <a:xfrm>
          <a:off x="4124325" y="55924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113047</xdr:rowOff>
    </xdr:from>
    <xdr:ext cx="405111" cy="259045"/>
    <xdr:sp macro="" textlink="">
      <xdr:nvSpPr>
        <xdr:cNvPr id="74" name="【図書館】&#10;有形固定資産減価償却率該当値テキスト">
          <a:extLst>
            <a:ext uri="{FF2B5EF4-FFF2-40B4-BE49-F238E27FC236}">
              <a16:creationId xmlns:a16="http://schemas.microsoft.com/office/drawing/2014/main" id="{7D76B78A-AA56-4457-A487-68E3A37B94F6}"/>
            </a:ext>
          </a:extLst>
        </xdr:cNvPr>
        <xdr:cNvSpPr txBox="1"/>
      </xdr:nvSpPr>
      <xdr:spPr>
        <a:xfrm>
          <a:off x="4219575" y="54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5" name="楕円 74">
          <a:extLst>
            <a:ext uri="{FF2B5EF4-FFF2-40B4-BE49-F238E27FC236}">
              <a16:creationId xmlns:a16="http://schemas.microsoft.com/office/drawing/2014/main" id="{FC9C3038-9405-4F27-B737-62C5CD06198B}"/>
            </a:ext>
          </a:extLst>
        </xdr:cNvPr>
        <xdr:cNvSpPr/>
      </xdr:nvSpPr>
      <xdr:spPr>
        <a:xfrm>
          <a:off x="3381375" y="5599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140970</xdr:rowOff>
    </xdr:from>
    <xdr:to>
      <xdr:col>24</xdr:col>
      <xdr:colOff>63500</xdr:colOff>
      <xdr:row>34</xdr:row>
      <xdr:rowOff>144780</xdr:rowOff>
    </xdr:to>
    <xdr:cxnSp macro="">
      <xdr:nvCxnSpPr>
        <xdr:cNvPr id="76" name="直線コネクタ 75">
          <a:extLst>
            <a:ext uri="{FF2B5EF4-FFF2-40B4-BE49-F238E27FC236}">
              <a16:creationId xmlns:a16="http://schemas.microsoft.com/office/drawing/2014/main" id="{5F8EB3D4-0612-467A-956A-D8D59CF37983}"/>
            </a:ext>
          </a:extLst>
        </xdr:cNvPr>
        <xdr:cNvCxnSpPr/>
      </xdr:nvCxnSpPr>
      <xdr:spPr>
        <a:xfrm flipV="1">
          <a:off x="3429000" y="564959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36830</xdr:rowOff>
    </xdr:from>
    <xdr:to>
      <xdr:col>15</xdr:col>
      <xdr:colOff>101600</xdr:colOff>
      <xdr:row>34</xdr:row>
      <xdr:rowOff>138430</xdr:rowOff>
    </xdr:to>
    <xdr:sp macro="" textlink="">
      <xdr:nvSpPr>
        <xdr:cNvPr id="77" name="楕円 76">
          <a:extLst>
            <a:ext uri="{FF2B5EF4-FFF2-40B4-BE49-F238E27FC236}">
              <a16:creationId xmlns:a16="http://schemas.microsoft.com/office/drawing/2014/main" id="{F376CC20-7C5A-4912-8F87-43E21AE8EAAE}"/>
            </a:ext>
          </a:extLst>
        </xdr:cNvPr>
        <xdr:cNvSpPr/>
      </xdr:nvSpPr>
      <xdr:spPr>
        <a:xfrm>
          <a:off x="2571750" y="55422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87630</xdr:rowOff>
    </xdr:from>
    <xdr:to>
      <xdr:col>19</xdr:col>
      <xdr:colOff>177800</xdr:colOff>
      <xdr:row>34</xdr:row>
      <xdr:rowOff>144780</xdr:rowOff>
    </xdr:to>
    <xdr:cxnSp macro="">
      <xdr:nvCxnSpPr>
        <xdr:cNvPr id="78" name="直線コネクタ 77">
          <a:extLst>
            <a:ext uri="{FF2B5EF4-FFF2-40B4-BE49-F238E27FC236}">
              <a16:creationId xmlns:a16="http://schemas.microsoft.com/office/drawing/2014/main" id="{00A8B54F-6C31-4EC7-B029-28908988328A}"/>
            </a:ext>
          </a:extLst>
        </xdr:cNvPr>
        <xdr:cNvCxnSpPr/>
      </xdr:nvCxnSpPr>
      <xdr:spPr>
        <a:xfrm>
          <a:off x="2619375" y="558990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9" name="楕円 78">
          <a:extLst>
            <a:ext uri="{FF2B5EF4-FFF2-40B4-BE49-F238E27FC236}">
              <a16:creationId xmlns:a16="http://schemas.microsoft.com/office/drawing/2014/main" id="{1A2599BD-3A07-4F08-96DF-2E83177F646C}"/>
            </a:ext>
          </a:extLst>
        </xdr:cNvPr>
        <xdr:cNvSpPr/>
      </xdr:nvSpPr>
      <xdr:spPr>
        <a:xfrm>
          <a:off x="1781175" y="54756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11430</xdr:rowOff>
    </xdr:from>
    <xdr:to>
      <xdr:col>15</xdr:col>
      <xdr:colOff>50800</xdr:colOff>
      <xdr:row>34</xdr:row>
      <xdr:rowOff>87630</xdr:rowOff>
    </xdr:to>
    <xdr:cxnSp macro="">
      <xdr:nvCxnSpPr>
        <xdr:cNvPr id="80" name="直線コネクタ 79">
          <a:extLst>
            <a:ext uri="{FF2B5EF4-FFF2-40B4-BE49-F238E27FC236}">
              <a16:creationId xmlns:a16="http://schemas.microsoft.com/office/drawing/2014/main" id="{9105D75B-8149-4999-98DB-E2DBEBCB513D}"/>
            </a:ext>
          </a:extLst>
        </xdr:cNvPr>
        <xdr:cNvCxnSpPr/>
      </xdr:nvCxnSpPr>
      <xdr:spPr>
        <a:xfrm>
          <a:off x="1828800" y="551370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55880</xdr:rowOff>
    </xdr:from>
    <xdr:to>
      <xdr:col>6</xdr:col>
      <xdr:colOff>38100</xdr:colOff>
      <xdr:row>33</xdr:row>
      <xdr:rowOff>157480</xdr:rowOff>
    </xdr:to>
    <xdr:sp macro="" textlink="">
      <xdr:nvSpPr>
        <xdr:cNvPr id="81" name="楕円 80">
          <a:extLst>
            <a:ext uri="{FF2B5EF4-FFF2-40B4-BE49-F238E27FC236}">
              <a16:creationId xmlns:a16="http://schemas.microsoft.com/office/drawing/2014/main" id="{5ABBB919-B698-4675-B42D-F49435416A8F}"/>
            </a:ext>
          </a:extLst>
        </xdr:cNvPr>
        <xdr:cNvSpPr/>
      </xdr:nvSpPr>
      <xdr:spPr>
        <a:xfrm>
          <a:off x="981075" y="53994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106680</xdr:rowOff>
    </xdr:from>
    <xdr:to>
      <xdr:col>10</xdr:col>
      <xdr:colOff>114300</xdr:colOff>
      <xdr:row>34</xdr:row>
      <xdr:rowOff>11430</xdr:rowOff>
    </xdr:to>
    <xdr:cxnSp macro="">
      <xdr:nvCxnSpPr>
        <xdr:cNvPr id="82" name="直線コネクタ 81">
          <a:extLst>
            <a:ext uri="{FF2B5EF4-FFF2-40B4-BE49-F238E27FC236}">
              <a16:creationId xmlns:a16="http://schemas.microsoft.com/office/drawing/2014/main" id="{4BD0B07E-6B32-4BEB-8034-B102FABE68FC}"/>
            </a:ext>
          </a:extLst>
        </xdr:cNvPr>
        <xdr:cNvCxnSpPr/>
      </xdr:nvCxnSpPr>
      <xdr:spPr>
        <a:xfrm>
          <a:off x="1028700" y="544703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D28FC096-D914-4C70-8937-B45A0B24A635}"/>
            </a:ext>
          </a:extLst>
        </xdr:cNvPr>
        <xdr:cNvSpPr txBox="1"/>
      </xdr:nvSpPr>
      <xdr:spPr>
        <a:xfrm>
          <a:off x="3239144"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45737</xdr:rowOff>
    </xdr:from>
    <xdr:ext cx="405111" cy="259045"/>
    <xdr:sp macro="" textlink="">
      <xdr:nvSpPr>
        <xdr:cNvPr id="84" name="n_2aveValue【図書館】&#10;有形固定資産減価償却率">
          <a:extLst>
            <a:ext uri="{FF2B5EF4-FFF2-40B4-BE49-F238E27FC236}">
              <a16:creationId xmlns:a16="http://schemas.microsoft.com/office/drawing/2014/main" id="{D16ED5E2-56D5-4A21-80D2-EC12DEF0EB08}"/>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160037</xdr:rowOff>
    </xdr:from>
    <xdr:ext cx="405111" cy="259045"/>
    <xdr:sp macro="" textlink="">
      <xdr:nvSpPr>
        <xdr:cNvPr id="85" name="n_3aveValue【図書館】&#10;有形固定資産減価償却率">
          <a:extLst>
            <a:ext uri="{FF2B5EF4-FFF2-40B4-BE49-F238E27FC236}">
              <a16:creationId xmlns:a16="http://schemas.microsoft.com/office/drawing/2014/main" id="{78AB6F81-FE11-4957-8BE9-DE349073AF0F}"/>
            </a:ext>
          </a:extLst>
        </xdr:cNvPr>
        <xdr:cNvSpPr txBox="1"/>
      </xdr:nvSpPr>
      <xdr:spPr>
        <a:xfrm>
          <a:off x="1648469"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125747</xdr:rowOff>
    </xdr:from>
    <xdr:ext cx="405111" cy="259045"/>
    <xdr:sp macro="" textlink="">
      <xdr:nvSpPr>
        <xdr:cNvPr id="86" name="n_4aveValue【図書館】&#10;有形固定資産減価償却率">
          <a:extLst>
            <a:ext uri="{FF2B5EF4-FFF2-40B4-BE49-F238E27FC236}">
              <a16:creationId xmlns:a16="http://schemas.microsoft.com/office/drawing/2014/main" id="{9CE61534-838E-4A54-B12B-9C690EAF72EC}"/>
            </a:ext>
          </a:extLst>
        </xdr:cNvPr>
        <xdr:cNvSpPr txBox="1"/>
      </xdr:nvSpPr>
      <xdr:spPr>
        <a:xfrm>
          <a:off x="848369"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7" name="n_1mainValue【図書館】&#10;有形固定資産減価償却率">
          <a:extLst>
            <a:ext uri="{FF2B5EF4-FFF2-40B4-BE49-F238E27FC236}">
              <a16:creationId xmlns:a16="http://schemas.microsoft.com/office/drawing/2014/main" id="{3C651F29-52DF-48AD-9069-2A60B49907A0}"/>
            </a:ext>
          </a:extLst>
        </xdr:cNvPr>
        <xdr:cNvSpPr txBox="1"/>
      </xdr:nvSpPr>
      <xdr:spPr>
        <a:xfrm>
          <a:off x="3239144"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154957</xdr:rowOff>
    </xdr:from>
    <xdr:ext cx="405111" cy="259045"/>
    <xdr:sp macro="" textlink="">
      <xdr:nvSpPr>
        <xdr:cNvPr id="88" name="n_2mainValue【図書館】&#10;有形固定資産減価償却率">
          <a:extLst>
            <a:ext uri="{FF2B5EF4-FFF2-40B4-BE49-F238E27FC236}">
              <a16:creationId xmlns:a16="http://schemas.microsoft.com/office/drawing/2014/main" id="{0E074528-3533-44D9-B048-8B96DD487F57}"/>
            </a:ext>
          </a:extLst>
        </xdr:cNvPr>
        <xdr:cNvSpPr txBox="1"/>
      </xdr:nvSpPr>
      <xdr:spPr>
        <a:xfrm>
          <a:off x="24390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78757</xdr:rowOff>
    </xdr:from>
    <xdr:ext cx="405111" cy="259045"/>
    <xdr:sp macro="" textlink="">
      <xdr:nvSpPr>
        <xdr:cNvPr id="89" name="n_3mainValue【図書館】&#10;有形固定資産減価償却率">
          <a:extLst>
            <a:ext uri="{FF2B5EF4-FFF2-40B4-BE49-F238E27FC236}">
              <a16:creationId xmlns:a16="http://schemas.microsoft.com/office/drawing/2014/main" id="{2A6E3117-09D5-4F4A-A57D-C82CDC3810D1}"/>
            </a:ext>
          </a:extLst>
        </xdr:cNvPr>
        <xdr:cNvSpPr txBox="1"/>
      </xdr:nvSpPr>
      <xdr:spPr>
        <a:xfrm>
          <a:off x="1648469"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2557</xdr:rowOff>
    </xdr:from>
    <xdr:ext cx="405111" cy="259045"/>
    <xdr:sp macro="" textlink="">
      <xdr:nvSpPr>
        <xdr:cNvPr id="90" name="n_4mainValue【図書館】&#10;有形固定資産減価償却率">
          <a:extLst>
            <a:ext uri="{FF2B5EF4-FFF2-40B4-BE49-F238E27FC236}">
              <a16:creationId xmlns:a16="http://schemas.microsoft.com/office/drawing/2014/main" id="{031D2CD0-9E9E-4169-87B0-013AD3020304}"/>
            </a:ext>
          </a:extLst>
        </xdr:cNvPr>
        <xdr:cNvSpPr txBox="1"/>
      </xdr:nvSpPr>
      <xdr:spPr>
        <a:xfrm>
          <a:off x="848369" y="51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883498A-2D16-4CE0-93C5-7EB9CBFBF52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5211A44-7D84-4E2D-BD48-646499E37B37}"/>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A618F04-400E-421B-9731-ED821274D60A}"/>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68F575E-76CD-48AE-8A65-4656585F6B5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28040D8-FBDE-47B3-AABF-984804AEE90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11430E0-F0DB-4383-9E25-A2CD613299B8}"/>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676E249-7912-406C-9DF7-24D985BBDADD}"/>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F1813B7-768C-4FF9-ABAC-C96E520FBDA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F98B72CD-4DCB-45D0-95F2-E34188ECACCD}"/>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2907F7D-177A-4AA4-B3C8-B252FAD8C815}"/>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DA37F07D-0F0C-4D48-B412-30D603118C67}"/>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5CD717E-9755-4A9E-A42A-58E67A9CCD88}"/>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6C81795-CAB7-4069-B2E6-C976EB106071}"/>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56DC986-4218-48A0-ADDC-06EA1E88205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B6E3F6C-7F31-4705-BEA9-A89A890CA10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F68C0A2-BEBA-4DE2-AD2C-33BD233F5BF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D0C507E-C1A7-41B5-892C-E7BC415B025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8FB1476-D334-42FA-B85C-41C0C1198AB7}"/>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9C252FA-CCDB-43CA-B121-414787BA153F}"/>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B2622B9-BA13-467B-B375-50D8BB3EA5B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008EE83-6771-48C5-832C-BD76544BEC54}"/>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28A8C0D-C75C-44DE-A54A-4D4D0B6D621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327B3E4-638F-4B14-888E-DC1F68FC5D2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2E55465-52E7-427B-89E4-F44E1B7047A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9DF10172-7525-4473-8241-541C57AD9090}"/>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5161C855-3B36-40F2-975D-4BB89828D44E}"/>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50511F22-BC92-41AE-8102-2AB029446192}"/>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8F2F39CF-061D-44C2-A5E4-9E1F2CF4095F}"/>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4437088-D4B8-4CE4-9CFF-05D942D1BE4C}"/>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148C79DA-32D6-4270-9722-B8FDA5A4F257}"/>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9C8A9A8B-E0E9-42ED-82D6-843575296C52}"/>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0E9DCE80-CC59-44E5-8B26-15978E64F953}"/>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EBE0EA22-FBC1-44EE-AD25-9E536BDD0D8F}"/>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E9B92D0D-31F8-4B13-80C3-61977E776528}"/>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8C3A1C8B-CDD8-496D-8B16-6792E19C6D66}"/>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67FDDE-24CC-4EB1-941C-35B23E092FB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779ECF-3EE1-4C21-90BE-410CDE19D767}"/>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444A16-8125-4F78-8176-E5DB11664E83}"/>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615FC78-FDCC-4A3F-A69A-BA27549E05E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8D89AD3-C3D3-4D0C-9E77-B22D762CED8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C421F131-D97A-4EAE-8332-7E798954BE3C}"/>
            </a:ext>
          </a:extLst>
        </xdr:cNvPr>
        <xdr:cNvSpPr/>
      </xdr:nvSpPr>
      <xdr:spPr>
        <a:xfrm>
          <a:off x="9401175" y="65436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CF6F34BE-B800-4ACB-AA38-A92A9D276F50}"/>
            </a:ext>
          </a:extLst>
        </xdr:cNvPr>
        <xdr:cNvSpPr txBox="1"/>
      </xdr:nvSpPr>
      <xdr:spPr>
        <a:xfrm>
          <a:off x="9467850"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a:extLst>
            <a:ext uri="{FF2B5EF4-FFF2-40B4-BE49-F238E27FC236}">
              <a16:creationId xmlns:a16="http://schemas.microsoft.com/office/drawing/2014/main" id="{1E18391A-438B-4203-947E-EF0A397FC64D}"/>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0395A474-90AD-4093-ABA7-749813993BB4}"/>
            </a:ext>
          </a:extLst>
        </xdr:cNvPr>
        <xdr:cNvCxnSpPr/>
      </xdr:nvCxnSpPr>
      <xdr:spPr>
        <a:xfrm flipV="1">
          <a:off x="8686800" y="65913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a:extLst>
            <a:ext uri="{FF2B5EF4-FFF2-40B4-BE49-F238E27FC236}">
              <a16:creationId xmlns:a16="http://schemas.microsoft.com/office/drawing/2014/main" id="{885410F5-BA0A-42DA-91EA-E2C6622546D5}"/>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a:extLst>
            <a:ext uri="{FF2B5EF4-FFF2-40B4-BE49-F238E27FC236}">
              <a16:creationId xmlns:a16="http://schemas.microsoft.com/office/drawing/2014/main" id="{E9E88E9D-BAE4-4E3E-918C-30681B09ADF0}"/>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a:extLst>
            <a:ext uri="{FF2B5EF4-FFF2-40B4-BE49-F238E27FC236}">
              <a16:creationId xmlns:a16="http://schemas.microsoft.com/office/drawing/2014/main" id="{4056A11F-5610-4896-B6A8-7F7576C883A8}"/>
            </a:ext>
          </a:extLst>
        </xdr:cNvPr>
        <xdr:cNvSpPr/>
      </xdr:nvSpPr>
      <xdr:spPr>
        <a:xfrm>
          <a:off x="70294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712DB7E1-30FF-4C38-9497-E67A1D72D0EF}"/>
            </a:ext>
          </a:extLst>
        </xdr:cNvPr>
        <xdr:cNvCxnSpPr/>
      </xdr:nvCxnSpPr>
      <xdr:spPr>
        <a:xfrm>
          <a:off x="70770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4DB08D62-E080-49BC-8B29-E356167FA7A1}"/>
            </a:ext>
          </a:extLst>
        </xdr:cNvPr>
        <xdr:cNvSpPr/>
      </xdr:nvSpPr>
      <xdr:spPr>
        <a:xfrm>
          <a:off x="62388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174A76DB-792A-41D9-B0B1-AB0642A0E295}"/>
            </a:ext>
          </a:extLst>
        </xdr:cNvPr>
        <xdr:cNvCxnSpPr/>
      </xdr:nvCxnSpPr>
      <xdr:spPr>
        <a:xfrm>
          <a:off x="6286500" y="659130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FBD670E4-FA7B-4CF3-8A30-52F0BA442079}"/>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2AE24CFC-93AE-4735-A141-BADE5378876C}"/>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BCB956F4-9648-4750-8D82-B410C8F180E6}"/>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4BCE569E-EF15-4D5A-BCC9-DBE84B0A7815}"/>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a:extLst>
            <a:ext uri="{FF2B5EF4-FFF2-40B4-BE49-F238E27FC236}">
              <a16:creationId xmlns:a16="http://schemas.microsoft.com/office/drawing/2014/main" id="{5BAD73E4-4A85-469B-ADB5-5C6A8E7A01E0}"/>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a:extLst>
            <a:ext uri="{FF2B5EF4-FFF2-40B4-BE49-F238E27FC236}">
              <a16:creationId xmlns:a16="http://schemas.microsoft.com/office/drawing/2014/main" id="{8298F68F-CD13-4BA5-B10F-2C4C1D2E0854}"/>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a:extLst>
            <a:ext uri="{FF2B5EF4-FFF2-40B4-BE49-F238E27FC236}">
              <a16:creationId xmlns:a16="http://schemas.microsoft.com/office/drawing/2014/main" id="{B751640D-D3A7-4D06-B684-6EB69A574D52}"/>
            </a:ext>
          </a:extLst>
        </xdr:cNvPr>
        <xdr:cNvSpPr txBox="1"/>
      </xdr:nvSpPr>
      <xdr:spPr>
        <a:xfrm>
          <a:off x="68676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D1C7313B-FE03-4E90-84D6-99E7D80C63A3}"/>
            </a:ext>
          </a:extLst>
        </xdr:cNvPr>
        <xdr:cNvSpPr txBox="1"/>
      </xdr:nvSpPr>
      <xdr:spPr>
        <a:xfrm>
          <a:off x="60675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F37E7A6-E693-48C7-8C12-F3E9C3712ED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858F55-EE74-4A49-80C4-A341378B6DAC}"/>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9699E01-7DE6-4FB0-A376-5DB042F11EC9}"/>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FD3F6EA-EC55-4F2F-A5EF-E33C6A6C4183}"/>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DB25A6E-BB3E-44B3-927E-85A2D467441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BF0B14C-F438-494E-BEE7-774D1D4F546F}"/>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0B5E05F-2633-4CB0-B10C-667DD9E30F45}"/>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D3B7C3-160F-40A9-BB71-6C05D156FBDF}"/>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53E2649-64E9-4D39-80E2-AB2A5799046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2A30992-52D2-4551-A0A2-2B3FEDD481C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54B7E2DF-C9AC-4E86-A69C-0310C832D4FA}"/>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4D27F2CF-3F6E-437A-A1D5-2BC820284972}"/>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A33F4668-E9B2-4A17-B11B-BBD5442250C8}"/>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DE62606-86D4-4053-AB94-D2C80381115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96D7FAD-3F9C-470C-90DA-CB3AA629DC2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DDF1674-C10F-44F5-BB34-7245B1CBFC0B}"/>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D66CAEC-A748-4E5B-93BB-0A5A29F3D9D8}"/>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57DC11F-0E2A-49BB-9914-256F9AD381F8}"/>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543EE0A-4C36-4B12-B580-B99008BD1CE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C4972C39-59BC-408F-BEDB-9BF34944013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229FC0A-1903-4670-8BAC-FEF581ACC56E}"/>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CDE8FB6-AC2F-4418-8EED-14AD20F14FC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794F351B-D8C5-488D-82EC-E7BFA7A09555}"/>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DD031D7-1A95-4812-B0BB-73B6DE3976B7}"/>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BFF9DA5B-879A-407B-9B20-8901108148F7}"/>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D26D8555-A746-4427-B1F5-BAE1E10F4939}"/>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09E77A16-B2A9-4F0A-B0EE-665B7EB0FAF3}"/>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8D7C3AA-56D1-4798-B579-C8CD1CAFF570}"/>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09628223-D988-486A-86FB-FD7E4721F50B}"/>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6934106-AAE6-4BEC-82E7-DEDF022966D5}"/>
            </a:ext>
          </a:extLst>
        </xdr:cNvPr>
        <xdr:cNvSpPr txBox="1"/>
      </xdr:nvSpPr>
      <xdr:spPr>
        <a:xfrm>
          <a:off x="4219575" y="9648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50291FC2-9DD6-40E7-A46E-1524B46640EE}"/>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ACA408DA-4EB1-499C-96D3-D8D4DC6BA040}"/>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4A9ED0A5-FE70-491B-AEDE-8E350A8C7E74}"/>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AA6BE2F1-3CCA-479F-B540-2017AD26A672}"/>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3D0EF0AD-C4A4-42D7-83B0-D26217898799}"/>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DF97D70-625C-4AE6-B487-379B15B775BD}"/>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97C050C-78B8-435C-99AD-7E54C7E2202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05529D7-11E7-4E5A-AF35-091154C5DA1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B2838DD-B93E-4FB4-A36D-6BB63E61A042}"/>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27DC6B9-9343-408F-AE6A-F726FDBA3467}"/>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89" name="楕円 188">
          <a:extLst>
            <a:ext uri="{FF2B5EF4-FFF2-40B4-BE49-F238E27FC236}">
              <a16:creationId xmlns:a16="http://schemas.microsoft.com/office/drawing/2014/main" id="{2021B638-20E5-4A80-B856-EB6636628CAB}"/>
            </a:ext>
          </a:extLst>
        </xdr:cNvPr>
        <xdr:cNvSpPr/>
      </xdr:nvSpPr>
      <xdr:spPr>
        <a:xfrm>
          <a:off x="4124325" y="92703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DD3688E4-3CC1-4DA3-B7CA-8C65CD9AFF40}"/>
            </a:ext>
          </a:extLst>
        </xdr:cNvPr>
        <xdr:cNvSpPr txBox="1"/>
      </xdr:nvSpPr>
      <xdr:spPr>
        <a:xfrm>
          <a:off x="4219575"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91" name="楕円 190">
          <a:extLst>
            <a:ext uri="{FF2B5EF4-FFF2-40B4-BE49-F238E27FC236}">
              <a16:creationId xmlns:a16="http://schemas.microsoft.com/office/drawing/2014/main" id="{E1DB301B-5591-4DD7-AE72-7547B7EA5C92}"/>
            </a:ext>
          </a:extLst>
        </xdr:cNvPr>
        <xdr:cNvSpPr/>
      </xdr:nvSpPr>
      <xdr:spPr>
        <a:xfrm>
          <a:off x="3381375" y="92119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26670</xdr:rowOff>
    </xdr:from>
    <xdr:to>
      <xdr:col>24</xdr:col>
      <xdr:colOff>63500</xdr:colOff>
      <xdr:row>57</xdr:row>
      <xdr:rowOff>91440</xdr:rowOff>
    </xdr:to>
    <xdr:cxnSp macro="">
      <xdr:nvCxnSpPr>
        <xdr:cNvPr id="192" name="直線コネクタ 191">
          <a:extLst>
            <a:ext uri="{FF2B5EF4-FFF2-40B4-BE49-F238E27FC236}">
              <a16:creationId xmlns:a16="http://schemas.microsoft.com/office/drawing/2014/main" id="{32747E4E-4F98-4FD3-87E8-CC4F52BC2E6D}"/>
            </a:ext>
          </a:extLst>
        </xdr:cNvPr>
        <xdr:cNvCxnSpPr/>
      </xdr:nvCxnSpPr>
      <xdr:spPr>
        <a:xfrm>
          <a:off x="3429000" y="9259570"/>
          <a:ext cx="7524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52070</xdr:rowOff>
    </xdr:from>
    <xdr:to>
      <xdr:col>15</xdr:col>
      <xdr:colOff>101600</xdr:colOff>
      <xdr:row>56</xdr:row>
      <xdr:rowOff>153670</xdr:rowOff>
    </xdr:to>
    <xdr:sp macro="" textlink="">
      <xdr:nvSpPr>
        <xdr:cNvPr id="193" name="楕円 192">
          <a:extLst>
            <a:ext uri="{FF2B5EF4-FFF2-40B4-BE49-F238E27FC236}">
              <a16:creationId xmlns:a16="http://schemas.microsoft.com/office/drawing/2014/main" id="{ADB13848-C5BD-4786-A867-7D0BF6206180}"/>
            </a:ext>
          </a:extLst>
        </xdr:cNvPr>
        <xdr:cNvSpPr/>
      </xdr:nvSpPr>
      <xdr:spPr>
        <a:xfrm>
          <a:off x="2571750" y="91166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102870</xdr:rowOff>
    </xdr:from>
    <xdr:to>
      <xdr:col>19</xdr:col>
      <xdr:colOff>177800</xdr:colOff>
      <xdr:row>57</xdr:row>
      <xdr:rowOff>26670</xdr:rowOff>
    </xdr:to>
    <xdr:cxnSp macro="">
      <xdr:nvCxnSpPr>
        <xdr:cNvPr id="194" name="直線コネクタ 193">
          <a:extLst>
            <a:ext uri="{FF2B5EF4-FFF2-40B4-BE49-F238E27FC236}">
              <a16:creationId xmlns:a16="http://schemas.microsoft.com/office/drawing/2014/main" id="{0CEE7E3B-6CCE-492A-8F53-C6FB143549CF}"/>
            </a:ext>
          </a:extLst>
        </xdr:cNvPr>
        <xdr:cNvCxnSpPr/>
      </xdr:nvCxnSpPr>
      <xdr:spPr>
        <a:xfrm>
          <a:off x="2619375" y="9173845"/>
          <a:ext cx="8096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10160</xdr:rowOff>
    </xdr:from>
    <xdr:to>
      <xdr:col>10</xdr:col>
      <xdr:colOff>165100</xdr:colOff>
      <xdr:row>56</xdr:row>
      <xdr:rowOff>111760</xdr:rowOff>
    </xdr:to>
    <xdr:sp macro="" textlink="">
      <xdr:nvSpPr>
        <xdr:cNvPr id="195" name="楕円 194">
          <a:extLst>
            <a:ext uri="{FF2B5EF4-FFF2-40B4-BE49-F238E27FC236}">
              <a16:creationId xmlns:a16="http://schemas.microsoft.com/office/drawing/2014/main" id="{4DEC1D81-6C21-4EB2-8005-84074F59C4DA}"/>
            </a:ext>
          </a:extLst>
        </xdr:cNvPr>
        <xdr:cNvSpPr/>
      </xdr:nvSpPr>
      <xdr:spPr>
        <a:xfrm>
          <a:off x="1781175" y="90747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60960</xdr:rowOff>
    </xdr:from>
    <xdr:to>
      <xdr:col>15</xdr:col>
      <xdr:colOff>50800</xdr:colOff>
      <xdr:row>56</xdr:row>
      <xdr:rowOff>102870</xdr:rowOff>
    </xdr:to>
    <xdr:cxnSp macro="">
      <xdr:nvCxnSpPr>
        <xdr:cNvPr id="196" name="直線コネクタ 195">
          <a:extLst>
            <a:ext uri="{FF2B5EF4-FFF2-40B4-BE49-F238E27FC236}">
              <a16:creationId xmlns:a16="http://schemas.microsoft.com/office/drawing/2014/main" id="{8C9AAC32-94CF-413C-8154-8A6E11DE5AA9}"/>
            </a:ext>
          </a:extLst>
        </xdr:cNvPr>
        <xdr:cNvCxnSpPr/>
      </xdr:nvCxnSpPr>
      <xdr:spPr>
        <a:xfrm>
          <a:off x="1828800" y="9131935"/>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2540</xdr:rowOff>
    </xdr:from>
    <xdr:to>
      <xdr:col>6</xdr:col>
      <xdr:colOff>38100</xdr:colOff>
      <xdr:row>63</xdr:row>
      <xdr:rowOff>104140</xdr:rowOff>
    </xdr:to>
    <xdr:sp macro="" textlink="">
      <xdr:nvSpPr>
        <xdr:cNvPr id="197" name="楕円 196">
          <a:extLst>
            <a:ext uri="{FF2B5EF4-FFF2-40B4-BE49-F238E27FC236}">
              <a16:creationId xmlns:a16="http://schemas.microsoft.com/office/drawing/2014/main" id="{89646C09-2344-4C55-846D-C3B04C8676E2}"/>
            </a:ext>
          </a:extLst>
        </xdr:cNvPr>
        <xdr:cNvSpPr/>
      </xdr:nvSpPr>
      <xdr:spPr>
        <a:xfrm>
          <a:off x="981075" y="102038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60960</xdr:rowOff>
    </xdr:from>
    <xdr:to>
      <xdr:col>10</xdr:col>
      <xdr:colOff>114300</xdr:colOff>
      <xdr:row>63</xdr:row>
      <xdr:rowOff>53340</xdr:rowOff>
    </xdr:to>
    <xdr:cxnSp macro="">
      <xdr:nvCxnSpPr>
        <xdr:cNvPr id="198" name="直線コネクタ 197">
          <a:extLst>
            <a:ext uri="{FF2B5EF4-FFF2-40B4-BE49-F238E27FC236}">
              <a16:creationId xmlns:a16="http://schemas.microsoft.com/office/drawing/2014/main" id="{B946F8F2-545A-4F81-BFDF-131D47BDE9B1}"/>
            </a:ext>
          </a:extLst>
        </xdr:cNvPr>
        <xdr:cNvCxnSpPr/>
      </xdr:nvCxnSpPr>
      <xdr:spPr>
        <a:xfrm flipV="1">
          <a:off x="1028700" y="9131935"/>
          <a:ext cx="800100" cy="111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148607</xdr:rowOff>
    </xdr:from>
    <xdr:ext cx="405111" cy="259045"/>
    <xdr:sp macro="" textlink="">
      <xdr:nvSpPr>
        <xdr:cNvPr id="199" name="n_1aveValue【体育館・プール】&#10;有形固定資産減価償却率">
          <a:extLst>
            <a:ext uri="{FF2B5EF4-FFF2-40B4-BE49-F238E27FC236}">
              <a16:creationId xmlns:a16="http://schemas.microsoft.com/office/drawing/2014/main" id="{ED73447E-DD54-4EC6-89AC-3E241F552A33}"/>
            </a:ext>
          </a:extLst>
        </xdr:cNvPr>
        <xdr:cNvSpPr txBox="1"/>
      </xdr:nvSpPr>
      <xdr:spPr>
        <a:xfrm>
          <a:off x="32391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95267</xdr:rowOff>
    </xdr:from>
    <xdr:ext cx="405111" cy="259045"/>
    <xdr:sp macro="" textlink="">
      <xdr:nvSpPr>
        <xdr:cNvPr id="200" name="n_2aveValue【体育館・プール】&#10;有形固定資産減価償却率">
          <a:extLst>
            <a:ext uri="{FF2B5EF4-FFF2-40B4-BE49-F238E27FC236}">
              <a16:creationId xmlns:a16="http://schemas.microsoft.com/office/drawing/2014/main" id="{3E2035EC-13F8-4FA6-AF7E-DBC6581EB7BD}"/>
            </a:ext>
          </a:extLst>
        </xdr:cNvPr>
        <xdr:cNvSpPr txBox="1"/>
      </xdr:nvSpPr>
      <xdr:spPr>
        <a:xfrm>
          <a:off x="24390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201" name="n_3aveValue【体育館・プール】&#10;有形固定資産減価償却率">
          <a:extLst>
            <a:ext uri="{FF2B5EF4-FFF2-40B4-BE49-F238E27FC236}">
              <a16:creationId xmlns:a16="http://schemas.microsoft.com/office/drawing/2014/main" id="{AF4AEB2B-BB09-45C1-BCC2-B7A78697D2CE}"/>
            </a:ext>
          </a:extLst>
        </xdr:cNvPr>
        <xdr:cNvSpPr txBox="1"/>
      </xdr:nvSpPr>
      <xdr:spPr>
        <a:xfrm>
          <a:off x="1648469"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0F09C9B9-1D41-4C86-9758-C5A40CEB1097}"/>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93997</xdr:rowOff>
    </xdr:from>
    <xdr:ext cx="405111" cy="259045"/>
    <xdr:sp macro="" textlink="">
      <xdr:nvSpPr>
        <xdr:cNvPr id="203" name="n_1mainValue【体育館・プール】&#10;有形固定資産減価償却率">
          <a:extLst>
            <a:ext uri="{FF2B5EF4-FFF2-40B4-BE49-F238E27FC236}">
              <a16:creationId xmlns:a16="http://schemas.microsoft.com/office/drawing/2014/main" id="{E5C09A65-2E28-496E-8253-8CEE9B45E459}"/>
            </a:ext>
          </a:extLst>
        </xdr:cNvPr>
        <xdr:cNvSpPr txBox="1"/>
      </xdr:nvSpPr>
      <xdr:spPr>
        <a:xfrm>
          <a:off x="3239144"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170197</xdr:rowOff>
    </xdr:from>
    <xdr:ext cx="405111" cy="259045"/>
    <xdr:sp macro="" textlink="">
      <xdr:nvSpPr>
        <xdr:cNvPr id="204" name="n_2mainValue【体育館・プール】&#10;有形固定資産減価償却率">
          <a:extLst>
            <a:ext uri="{FF2B5EF4-FFF2-40B4-BE49-F238E27FC236}">
              <a16:creationId xmlns:a16="http://schemas.microsoft.com/office/drawing/2014/main" id="{AC6C8E3E-E29F-4047-81A6-404C28A643F1}"/>
            </a:ext>
          </a:extLst>
        </xdr:cNvPr>
        <xdr:cNvSpPr txBox="1"/>
      </xdr:nvSpPr>
      <xdr:spPr>
        <a:xfrm>
          <a:off x="2439044" y="890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128287</xdr:rowOff>
    </xdr:from>
    <xdr:ext cx="405111" cy="259045"/>
    <xdr:sp macro="" textlink="">
      <xdr:nvSpPr>
        <xdr:cNvPr id="205" name="n_3mainValue【体育館・プール】&#10;有形固定資産減価償却率">
          <a:extLst>
            <a:ext uri="{FF2B5EF4-FFF2-40B4-BE49-F238E27FC236}">
              <a16:creationId xmlns:a16="http://schemas.microsoft.com/office/drawing/2014/main" id="{BD0428FB-0572-474C-9F8F-28CEF4E06C44}"/>
            </a:ext>
          </a:extLst>
        </xdr:cNvPr>
        <xdr:cNvSpPr txBox="1"/>
      </xdr:nvSpPr>
      <xdr:spPr>
        <a:xfrm>
          <a:off x="1648469" y="886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95267</xdr:rowOff>
    </xdr:from>
    <xdr:ext cx="405111" cy="259045"/>
    <xdr:sp macro="" textlink="">
      <xdr:nvSpPr>
        <xdr:cNvPr id="206" name="n_4mainValue【体育館・プール】&#10;有形固定資産減価償却率">
          <a:extLst>
            <a:ext uri="{FF2B5EF4-FFF2-40B4-BE49-F238E27FC236}">
              <a16:creationId xmlns:a16="http://schemas.microsoft.com/office/drawing/2014/main" id="{48C3BFD7-E0E2-4012-B0CE-D7145F247AA9}"/>
            </a:ext>
          </a:extLst>
        </xdr:cNvPr>
        <xdr:cNvSpPr txBox="1"/>
      </xdr:nvSpPr>
      <xdr:spPr>
        <a:xfrm>
          <a:off x="848369"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FF09CCF-B2CE-4B11-BACB-5235449B3A2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C045354-9662-4BCD-ABA0-22393309E377}"/>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5FDE3A5-A443-4FA6-AC28-38F0052C7553}"/>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681CC42-831E-4F0E-999A-6DD20675CA4F}"/>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1BCA06F-F53A-4EA1-AB83-CEE0AE93B80C}"/>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4CB3E12-8845-41AD-97FD-C5FF7A973994}"/>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7A45CB6-F887-44E0-9E03-57E261EABA3D}"/>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87A7C4E-0B93-4CD4-B603-3956DCED9D12}"/>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0E6F4F6-7599-4205-BD61-68FBFFCFC24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F18F659-5BE6-4422-AF4B-062ECB9CB86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E61AD018-9254-48FC-893D-7448145F308D}"/>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A3C0503-CD15-4EBC-9242-80E54AA2029E}"/>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3CF0828-3CB6-491A-AE3A-28C217657CB7}"/>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2EDD3F4-67DD-4A91-9907-48FA5C1FD22B}"/>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AD981E3-ECC1-4A09-B1DD-5F7EA165F75C}"/>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25B2DE8-D0CF-4AA6-8AB7-CB98CF3B5284}"/>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E5CDBEE-7804-423A-86A1-EA22E46D1A9F}"/>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35D976C-647D-4905-87A6-04C148B35891}"/>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63EB888-72E3-4C25-93D0-88C706AFE290}"/>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743DFCD-B6FD-446F-89AB-2BD8FC121BF9}"/>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E73BB1D-6525-4E5F-8ABE-AE014C01AF6F}"/>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E974AFA-59A9-4930-9101-39806E580FCB}"/>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5DC5BC6-065D-44EF-A051-07210E03DAB2}"/>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C969BAD-D50B-4CEA-8C97-69F200B7D5A6}"/>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DB91C629-47A0-4FDE-8905-95E98C52612F}"/>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D053CCD0-B2E1-4D5D-9330-3C2ABFF14E8F}"/>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006D8414-9B26-4528-B1F4-6335AAA10E81}"/>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C11B0C15-4728-4CEF-B16E-ADE6C17B77DD}"/>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6DFD7ACA-4199-470F-BCEF-9868F15BFD6C}"/>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6" name="【体育館・プール】&#10;一人当たり面積平均値テキスト">
          <a:extLst>
            <a:ext uri="{FF2B5EF4-FFF2-40B4-BE49-F238E27FC236}">
              <a16:creationId xmlns:a16="http://schemas.microsoft.com/office/drawing/2014/main" id="{1A746CAF-0497-43DC-BECD-A0516EEBE839}"/>
            </a:ext>
          </a:extLst>
        </xdr:cNvPr>
        <xdr:cNvSpPr txBox="1"/>
      </xdr:nvSpPr>
      <xdr:spPr>
        <a:xfrm>
          <a:off x="946785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C28EAEFA-43F3-4A21-8C97-CE8DDA236A2B}"/>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FDB69BEB-EE18-4B8C-8A5A-9503BC2D8F3F}"/>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1AACBA0D-5E57-404F-9875-15860E9C0A45}"/>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C12C2914-0087-4418-B72D-4ACE819F5310}"/>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839F0440-23EB-494D-B1B8-80F54BDE79AF}"/>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C7E9B22-9AE9-43C5-957D-F66FC9960FA2}"/>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2A5246A-EE05-4255-83C4-88F5C242E4D4}"/>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DAF71AA-F3B5-47FF-8F2C-8F20D3A8668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F2956C1-8004-4C08-AF68-A10F29E4907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DDF12FB-4D95-447C-989A-DC4B753A049A}"/>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38100</xdr:rowOff>
    </xdr:from>
    <xdr:to>
      <xdr:col>55</xdr:col>
      <xdr:colOff>50800</xdr:colOff>
      <xdr:row>62</xdr:row>
      <xdr:rowOff>139700</xdr:rowOff>
    </xdr:to>
    <xdr:sp macro="" textlink="">
      <xdr:nvSpPr>
        <xdr:cNvPr id="247" name="楕円 246">
          <a:extLst>
            <a:ext uri="{FF2B5EF4-FFF2-40B4-BE49-F238E27FC236}">
              <a16:creationId xmlns:a16="http://schemas.microsoft.com/office/drawing/2014/main" id="{5BDBADBA-C230-4E4D-A510-6E1CD191D3B6}"/>
            </a:ext>
          </a:extLst>
        </xdr:cNvPr>
        <xdr:cNvSpPr/>
      </xdr:nvSpPr>
      <xdr:spPr>
        <a:xfrm>
          <a:off x="9401175" y="1007745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16527</xdr:rowOff>
    </xdr:from>
    <xdr:ext cx="469744" cy="259045"/>
    <xdr:sp macro="" textlink="">
      <xdr:nvSpPr>
        <xdr:cNvPr id="248" name="【体育館・プール】&#10;一人当たり面積該当値テキスト">
          <a:extLst>
            <a:ext uri="{FF2B5EF4-FFF2-40B4-BE49-F238E27FC236}">
              <a16:creationId xmlns:a16="http://schemas.microsoft.com/office/drawing/2014/main" id="{5135BA7A-3F3E-404A-8D14-4AD1E884C86B}"/>
            </a:ext>
          </a:extLst>
        </xdr:cNvPr>
        <xdr:cNvSpPr txBox="1"/>
      </xdr:nvSpPr>
      <xdr:spPr>
        <a:xfrm>
          <a:off x="9467850"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9" name="楕円 248">
          <a:extLst>
            <a:ext uri="{FF2B5EF4-FFF2-40B4-BE49-F238E27FC236}">
              <a16:creationId xmlns:a16="http://schemas.microsoft.com/office/drawing/2014/main" id="{6CB006CF-8E96-40BF-BB24-3F33DB85ADE6}"/>
            </a:ext>
          </a:extLst>
        </xdr:cNvPr>
        <xdr:cNvSpPr/>
      </xdr:nvSpPr>
      <xdr:spPr>
        <a:xfrm>
          <a:off x="86391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88900</xdr:rowOff>
    </xdr:to>
    <xdr:cxnSp macro="">
      <xdr:nvCxnSpPr>
        <xdr:cNvPr id="250" name="直線コネクタ 249">
          <a:extLst>
            <a:ext uri="{FF2B5EF4-FFF2-40B4-BE49-F238E27FC236}">
              <a16:creationId xmlns:a16="http://schemas.microsoft.com/office/drawing/2014/main" id="{C6AF0D42-6C9B-4DAA-A9A5-01E235F31832}"/>
            </a:ext>
          </a:extLst>
        </xdr:cNvPr>
        <xdr:cNvCxnSpPr/>
      </xdr:nvCxnSpPr>
      <xdr:spPr>
        <a:xfrm>
          <a:off x="8686800" y="10077450"/>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51" name="楕円 250">
          <a:extLst>
            <a:ext uri="{FF2B5EF4-FFF2-40B4-BE49-F238E27FC236}">
              <a16:creationId xmlns:a16="http://schemas.microsoft.com/office/drawing/2014/main" id="{06EC40CE-2FE8-4D62-8C82-BB465954DFCF}"/>
            </a:ext>
          </a:extLst>
        </xdr:cNvPr>
        <xdr:cNvSpPr/>
      </xdr:nvSpPr>
      <xdr:spPr>
        <a:xfrm>
          <a:off x="78390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38100</xdr:rowOff>
    </xdr:to>
    <xdr:cxnSp macro="">
      <xdr:nvCxnSpPr>
        <xdr:cNvPr id="252" name="直線コネクタ 251">
          <a:extLst>
            <a:ext uri="{FF2B5EF4-FFF2-40B4-BE49-F238E27FC236}">
              <a16:creationId xmlns:a16="http://schemas.microsoft.com/office/drawing/2014/main" id="{7603B348-C42E-478B-B3D5-480860D68B5C}"/>
            </a:ext>
          </a:extLst>
        </xdr:cNvPr>
        <xdr:cNvCxnSpPr/>
      </xdr:nvCxnSpPr>
      <xdr:spPr>
        <a:xfrm>
          <a:off x="7886700" y="10077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107950</xdr:rowOff>
    </xdr:from>
    <xdr:to>
      <xdr:col>41</xdr:col>
      <xdr:colOff>101600</xdr:colOff>
      <xdr:row>62</xdr:row>
      <xdr:rowOff>38100</xdr:rowOff>
    </xdr:to>
    <xdr:sp macro="" textlink="">
      <xdr:nvSpPr>
        <xdr:cNvPr id="253" name="楕円 252">
          <a:extLst>
            <a:ext uri="{FF2B5EF4-FFF2-40B4-BE49-F238E27FC236}">
              <a16:creationId xmlns:a16="http://schemas.microsoft.com/office/drawing/2014/main" id="{39121B2F-92AD-49DE-A933-7ABE9C1E4238}"/>
            </a:ext>
          </a:extLst>
        </xdr:cNvPr>
        <xdr:cNvSpPr/>
      </xdr:nvSpPr>
      <xdr:spPr>
        <a:xfrm>
          <a:off x="7029450" y="9982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158750</xdr:rowOff>
    </xdr:from>
    <xdr:to>
      <xdr:col>45</xdr:col>
      <xdr:colOff>177800</xdr:colOff>
      <xdr:row>62</xdr:row>
      <xdr:rowOff>38100</xdr:rowOff>
    </xdr:to>
    <xdr:cxnSp macro="">
      <xdr:nvCxnSpPr>
        <xdr:cNvPr id="254" name="直線コネクタ 253">
          <a:extLst>
            <a:ext uri="{FF2B5EF4-FFF2-40B4-BE49-F238E27FC236}">
              <a16:creationId xmlns:a16="http://schemas.microsoft.com/office/drawing/2014/main" id="{705B79D1-8A6F-447B-B27E-1A99AB0BAD56}"/>
            </a:ext>
          </a:extLst>
        </xdr:cNvPr>
        <xdr:cNvCxnSpPr/>
      </xdr:nvCxnSpPr>
      <xdr:spPr>
        <a:xfrm>
          <a:off x="7077075" y="1003935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139700</xdr:rowOff>
    </xdr:from>
    <xdr:to>
      <xdr:col>36</xdr:col>
      <xdr:colOff>165100</xdr:colOff>
      <xdr:row>63</xdr:row>
      <xdr:rowOff>69850</xdr:rowOff>
    </xdr:to>
    <xdr:sp macro="" textlink="">
      <xdr:nvSpPr>
        <xdr:cNvPr id="255" name="楕円 254">
          <a:extLst>
            <a:ext uri="{FF2B5EF4-FFF2-40B4-BE49-F238E27FC236}">
              <a16:creationId xmlns:a16="http://schemas.microsoft.com/office/drawing/2014/main" id="{1E8C4BED-6B49-44D6-B854-0F98D71BCE1A}"/>
            </a:ext>
          </a:extLst>
        </xdr:cNvPr>
        <xdr:cNvSpPr/>
      </xdr:nvSpPr>
      <xdr:spPr>
        <a:xfrm>
          <a:off x="6238875" y="10182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158750</xdr:rowOff>
    </xdr:from>
    <xdr:to>
      <xdr:col>41</xdr:col>
      <xdr:colOff>50800</xdr:colOff>
      <xdr:row>63</xdr:row>
      <xdr:rowOff>19050</xdr:rowOff>
    </xdr:to>
    <xdr:cxnSp macro="">
      <xdr:nvCxnSpPr>
        <xdr:cNvPr id="256" name="直線コネクタ 255">
          <a:extLst>
            <a:ext uri="{FF2B5EF4-FFF2-40B4-BE49-F238E27FC236}">
              <a16:creationId xmlns:a16="http://schemas.microsoft.com/office/drawing/2014/main" id="{A8511944-100C-4140-839D-E58F4036A7C0}"/>
            </a:ext>
          </a:extLst>
        </xdr:cNvPr>
        <xdr:cNvCxnSpPr/>
      </xdr:nvCxnSpPr>
      <xdr:spPr>
        <a:xfrm flipV="1">
          <a:off x="6286500" y="10039350"/>
          <a:ext cx="79057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7" name="n_1aveValue【体育館・プール】&#10;一人当たり面積">
          <a:extLst>
            <a:ext uri="{FF2B5EF4-FFF2-40B4-BE49-F238E27FC236}">
              <a16:creationId xmlns:a16="http://schemas.microsoft.com/office/drawing/2014/main" id="{3467A775-6357-4B2D-AB9D-00064A68EEFA}"/>
            </a:ext>
          </a:extLst>
        </xdr:cNvPr>
        <xdr:cNvSpPr txBox="1"/>
      </xdr:nvSpPr>
      <xdr:spPr>
        <a:xfrm>
          <a:off x="845827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126A5647-A1E1-47E1-9035-3D1CB4A9EDDD}"/>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59" name="n_3aveValue【体育館・プール】&#10;一人当たり面積">
          <a:extLst>
            <a:ext uri="{FF2B5EF4-FFF2-40B4-BE49-F238E27FC236}">
              <a16:creationId xmlns:a16="http://schemas.microsoft.com/office/drawing/2014/main" id="{8E8A838B-A18E-4159-B8AD-6C3678E5A10E}"/>
            </a:ext>
          </a:extLst>
        </xdr:cNvPr>
        <xdr:cNvSpPr txBox="1"/>
      </xdr:nvSpPr>
      <xdr:spPr>
        <a:xfrm>
          <a:off x="6867602"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CF6F545F-6FAC-4E6A-AFFD-86F1EBA48858}"/>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61" name="n_1mainValue【体育館・プール】&#10;一人当たり面積">
          <a:extLst>
            <a:ext uri="{FF2B5EF4-FFF2-40B4-BE49-F238E27FC236}">
              <a16:creationId xmlns:a16="http://schemas.microsoft.com/office/drawing/2014/main" id="{7E9B8177-3676-4DF8-9DE4-6FAEC997194A}"/>
            </a:ext>
          </a:extLst>
        </xdr:cNvPr>
        <xdr:cNvSpPr txBox="1"/>
      </xdr:nvSpPr>
      <xdr:spPr>
        <a:xfrm>
          <a:off x="845827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62" name="n_2mainValue【体育館・プール】&#10;一人当たり面積">
          <a:extLst>
            <a:ext uri="{FF2B5EF4-FFF2-40B4-BE49-F238E27FC236}">
              <a16:creationId xmlns:a16="http://schemas.microsoft.com/office/drawing/2014/main" id="{666D3442-126C-4A60-9BD9-C34927FDD08E}"/>
            </a:ext>
          </a:extLst>
        </xdr:cNvPr>
        <xdr:cNvSpPr txBox="1"/>
      </xdr:nvSpPr>
      <xdr:spPr>
        <a:xfrm>
          <a:off x="767722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29227</xdr:rowOff>
    </xdr:from>
    <xdr:ext cx="469744" cy="259045"/>
    <xdr:sp macro="" textlink="">
      <xdr:nvSpPr>
        <xdr:cNvPr id="263" name="n_3mainValue【体育館・プール】&#10;一人当たり面積">
          <a:extLst>
            <a:ext uri="{FF2B5EF4-FFF2-40B4-BE49-F238E27FC236}">
              <a16:creationId xmlns:a16="http://schemas.microsoft.com/office/drawing/2014/main" id="{763832C7-7716-4E7F-BE07-ACD2FEF11CE4}"/>
            </a:ext>
          </a:extLst>
        </xdr:cNvPr>
        <xdr:cNvSpPr txBox="1"/>
      </xdr:nvSpPr>
      <xdr:spPr>
        <a:xfrm>
          <a:off x="6867602" y="100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B4BA3EDA-4470-494B-8A6E-18748497FB25}"/>
            </a:ext>
          </a:extLst>
        </xdr:cNvPr>
        <xdr:cNvSpPr txBox="1"/>
      </xdr:nvSpPr>
      <xdr:spPr>
        <a:xfrm>
          <a:off x="6067502"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EE63FC4-21C9-4746-BC88-4D5B5A87B23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7F3BF0A-DA82-4824-B8AA-60EE680EE500}"/>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CF7134E-E89A-45C8-93B4-F0B119F4EEEB}"/>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BAEB292-445C-46B2-9793-C3B1170535BE}"/>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ADE60C2-9F7A-4552-BFFD-8C69DBAB098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6FED9AF-6EED-4461-9C06-BE3E283C9EE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16F5F62-ABF5-4B15-AB8F-63AB87D02DC8}"/>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C1EA28A-7755-47CD-A9DF-3D868B9CCB0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7500A2F-A870-45A2-A787-1995E656E73C}"/>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5112403-9677-404B-A1CD-0C72E0F5E4D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11C07024-AF9E-47DB-B800-B50412E0D59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4F2509F-D42B-4517-ACE2-474E10627AFA}"/>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479588F4-16CD-4CC6-B972-5D87AD667850}"/>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C4D47687-0B03-405D-B4F9-F9C2B9B29682}"/>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4AFAD97-A98E-4842-A3A3-E0525C0BF633}"/>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A6B3D39-8163-438A-BA05-A0FBF94351F1}"/>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12E203FA-1BE8-4ED3-94D2-87B0FB78EBDA}"/>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E1BA868C-B169-4DB9-A0C8-B867FE847699}"/>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ECEA876-5FCD-4EB3-B6C7-3F24AF2868B3}"/>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BBF3994-4346-448D-AA81-7869E0D5C961}"/>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EC89975-18C9-4362-8EDD-985939F7A29C}"/>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3161DE28-C253-4496-BC84-DA7AC53710B9}"/>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487ECDA5-0EA9-4DBA-938A-B3862B5A2751}"/>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18898BC-B657-4D2A-8565-9D7E06DA4EE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E7D8E9B7-2024-492C-8A71-9666557C771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3124A26A-1EEA-463E-B12D-CC222E506769}"/>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103414</xdr:rowOff>
    </xdr:from>
    <xdr:to>
      <xdr:col>24</xdr:col>
      <xdr:colOff>62865</xdr:colOff>
      <xdr:row>85</xdr:row>
      <xdr:rowOff>82187</xdr:rowOff>
    </xdr:to>
    <xdr:cxnSp macro="">
      <xdr:nvCxnSpPr>
        <xdr:cNvPr id="291" name="直線コネクタ 290">
          <a:extLst>
            <a:ext uri="{FF2B5EF4-FFF2-40B4-BE49-F238E27FC236}">
              <a16:creationId xmlns:a16="http://schemas.microsoft.com/office/drawing/2014/main" id="{B5D53485-AD54-4AF8-BB51-3BBB13CAD636}"/>
            </a:ext>
          </a:extLst>
        </xdr:cNvPr>
        <xdr:cNvCxnSpPr/>
      </xdr:nvCxnSpPr>
      <xdr:spPr>
        <a:xfrm flipV="1">
          <a:off x="4180840" y="12736739"/>
          <a:ext cx="0" cy="111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86014</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4200BEE3-44F4-4CFF-B428-62541E80058F}"/>
            </a:ext>
          </a:extLst>
        </xdr:cNvPr>
        <xdr:cNvSpPr txBox="1"/>
      </xdr:nvSpPr>
      <xdr:spPr>
        <a:xfrm>
          <a:off x="4219575" y="1384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82187</xdr:rowOff>
    </xdr:from>
    <xdr:to>
      <xdr:col>24</xdr:col>
      <xdr:colOff>152400</xdr:colOff>
      <xdr:row>85</xdr:row>
      <xdr:rowOff>82187</xdr:rowOff>
    </xdr:to>
    <xdr:cxnSp macro="">
      <xdr:nvCxnSpPr>
        <xdr:cNvPr id="293" name="直線コネクタ 292">
          <a:extLst>
            <a:ext uri="{FF2B5EF4-FFF2-40B4-BE49-F238E27FC236}">
              <a16:creationId xmlns:a16="http://schemas.microsoft.com/office/drawing/2014/main" id="{A8A5D516-50DB-40F7-92C0-4091EEAA2548}"/>
            </a:ext>
          </a:extLst>
        </xdr:cNvPr>
        <xdr:cNvCxnSpPr/>
      </xdr:nvCxnSpPr>
      <xdr:spPr>
        <a:xfrm>
          <a:off x="4105275" y="138489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50091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43544F61-B523-44E0-852C-1C1536ACA298}"/>
            </a:ext>
          </a:extLst>
        </xdr:cNvPr>
        <xdr:cNvSpPr txBox="1"/>
      </xdr:nvSpPr>
      <xdr:spPr>
        <a:xfrm>
          <a:off x="4219575" y="1251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103414</xdr:rowOff>
    </xdr:from>
    <xdr:to>
      <xdr:col>24</xdr:col>
      <xdr:colOff>152400</xdr:colOff>
      <xdr:row>78</xdr:row>
      <xdr:rowOff>103414</xdr:rowOff>
    </xdr:to>
    <xdr:cxnSp macro="">
      <xdr:nvCxnSpPr>
        <xdr:cNvPr id="295" name="直線コネクタ 294">
          <a:extLst>
            <a:ext uri="{FF2B5EF4-FFF2-40B4-BE49-F238E27FC236}">
              <a16:creationId xmlns:a16="http://schemas.microsoft.com/office/drawing/2014/main" id="{ECD54B50-B49E-4D52-917D-A5CD06EE3835}"/>
            </a:ext>
          </a:extLst>
        </xdr:cNvPr>
        <xdr:cNvCxnSpPr/>
      </xdr:nvCxnSpPr>
      <xdr:spPr>
        <a:xfrm>
          <a:off x="41052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E1E69B75-9F8D-4181-B262-E7B72BC9AA7B}"/>
            </a:ext>
          </a:extLst>
        </xdr:cNvPr>
        <xdr:cNvSpPr txBox="1"/>
      </xdr:nvSpPr>
      <xdr:spPr>
        <a:xfrm>
          <a:off x="4219575" y="13113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97" name="フローチャート: 判断 296">
          <a:extLst>
            <a:ext uri="{FF2B5EF4-FFF2-40B4-BE49-F238E27FC236}">
              <a16:creationId xmlns:a16="http://schemas.microsoft.com/office/drawing/2014/main" id="{707F81B3-7961-40B6-AEB3-B9E39D4B7B53}"/>
            </a:ext>
          </a:extLst>
        </xdr:cNvPr>
        <xdr:cNvSpPr/>
      </xdr:nvSpPr>
      <xdr:spPr>
        <a:xfrm>
          <a:off x="4124325" y="132584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8" name="フローチャート: 判断 297">
          <a:extLst>
            <a:ext uri="{FF2B5EF4-FFF2-40B4-BE49-F238E27FC236}">
              <a16:creationId xmlns:a16="http://schemas.microsoft.com/office/drawing/2014/main" id="{2E349C09-65BF-41C0-B27F-EB3A79546846}"/>
            </a:ext>
          </a:extLst>
        </xdr:cNvPr>
        <xdr:cNvSpPr/>
      </xdr:nvSpPr>
      <xdr:spPr>
        <a:xfrm>
          <a:off x="3381375" y="13228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57513</xdr:rowOff>
    </xdr:from>
    <xdr:to>
      <xdr:col>15</xdr:col>
      <xdr:colOff>101600</xdr:colOff>
      <xdr:row>81</xdr:row>
      <xdr:rowOff>159113</xdr:rowOff>
    </xdr:to>
    <xdr:sp macro="" textlink="">
      <xdr:nvSpPr>
        <xdr:cNvPr id="299" name="フローチャート: 判断 298">
          <a:extLst>
            <a:ext uri="{FF2B5EF4-FFF2-40B4-BE49-F238E27FC236}">
              <a16:creationId xmlns:a16="http://schemas.microsoft.com/office/drawing/2014/main" id="{5B5DC454-E3C9-4CF1-9E41-9DE994B92D69}"/>
            </a:ext>
          </a:extLst>
        </xdr:cNvPr>
        <xdr:cNvSpPr/>
      </xdr:nvSpPr>
      <xdr:spPr>
        <a:xfrm>
          <a:off x="2571750"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24856</xdr:rowOff>
    </xdr:from>
    <xdr:to>
      <xdr:col>10</xdr:col>
      <xdr:colOff>165100</xdr:colOff>
      <xdr:row>81</xdr:row>
      <xdr:rowOff>126456</xdr:rowOff>
    </xdr:to>
    <xdr:sp macro="" textlink="">
      <xdr:nvSpPr>
        <xdr:cNvPr id="300" name="フローチャート: 判断 299">
          <a:extLst>
            <a:ext uri="{FF2B5EF4-FFF2-40B4-BE49-F238E27FC236}">
              <a16:creationId xmlns:a16="http://schemas.microsoft.com/office/drawing/2014/main" id="{59F19F13-4EF7-4E67-B737-7C1953458A95}"/>
            </a:ext>
          </a:extLst>
        </xdr:cNvPr>
        <xdr:cNvSpPr/>
      </xdr:nvSpPr>
      <xdr:spPr>
        <a:xfrm>
          <a:off x="1781175" y="131439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1" name="フローチャート: 判断 300">
          <a:extLst>
            <a:ext uri="{FF2B5EF4-FFF2-40B4-BE49-F238E27FC236}">
              <a16:creationId xmlns:a16="http://schemas.microsoft.com/office/drawing/2014/main" id="{CE41039B-B9F7-477B-B48D-CBA55B8FDFA0}"/>
            </a:ext>
          </a:extLst>
        </xdr:cNvPr>
        <xdr:cNvSpPr/>
      </xdr:nvSpPr>
      <xdr:spPr>
        <a:xfrm>
          <a:off x="981075" y="131146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B7B9A76-A165-40E0-BEA2-F4B4D2EE9E01}"/>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A02E49-5F12-474A-B2A2-00E6CFCB7C75}"/>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D4A20CF-EECB-4721-AB15-8E015269F04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2A99681-3C46-491F-9FB1-72CB898E348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41363BA-8DE8-46BA-BE41-B104C23685A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31387</xdr:rowOff>
    </xdr:from>
    <xdr:to>
      <xdr:col>24</xdr:col>
      <xdr:colOff>114300</xdr:colOff>
      <xdr:row>85</xdr:row>
      <xdr:rowOff>132987</xdr:rowOff>
    </xdr:to>
    <xdr:sp macro="" textlink="">
      <xdr:nvSpPr>
        <xdr:cNvPr id="307" name="楕円 306">
          <a:extLst>
            <a:ext uri="{FF2B5EF4-FFF2-40B4-BE49-F238E27FC236}">
              <a16:creationId xmlns:a16="http://schemas.microsoft.com/office/drawing/2014/main" id="{A33539E5-7E3F-43C1-8CA8-253F2F6715EC}"/>
            </a:ext>
          </a:extLst>
        </xdr:cNvPr>
        <xdr:cNvSpPr/>
      </xdr:nvSpPr>
      <xdr:spPr>
        <a:xfrm>
          <a:off x="4124325" y="1379183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117764</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B02CF838-6807-4321-87C5-5B990A2CB6F1}"/>
            </a:ext>
          </a:extLst>
        </xdr:cNvPr>
        <xdr:cNvSpPr txBox="1"/>
      </xdr:nvSpPr>
      <xdr:spPr>
        <a:xfrm>
          <a:off x="4219575" y="137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309" name="楕円 308">
          <a:extLst>
            <a:ext uri="{FF2B5EF4-FFF2-40B4-BE49-F238E27FC236}">
              <a16:creationId xmlns:a16="http://schemas.microsoft.com/office/drawing/2014/main" id="{C1C84AC0-889D-4FED-AD56-7BE2D0A2F7DB}"/>
            </a:ext>
          </a:extLst>
        </xdr:cNvPr>
        <xdr:cNvSpPr/>
      </xdr:nvSpPr>
      <xdr:spPr>
        <a:xfrm>
          <a:off x="3381375" y="138277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82187</xdr:rowOff>
    </xdr:from>
    <xdr:to>
      <xdr:col>24</xdr:col>
      <xdr:colOff>63500</xdr:colOff>
      <xdr:row>85</xdr:row>
      <xdr:rowOff>118111</xdr:rowOff>
    </xdr:to>
    <xdr:cxnSp macro="">
      <xdr:nvCxnSpPr>
        <xdr:cNvPr id="310" name="直線コネクタ 309">
          <a:extLst>
            <a:ext uri="{FF2B5EF4-FFF2-40B4-BE49-F238E27FC236}">
              <a16:creationId xmlns:a16="http://schemas.microsoft.com/office/drawing/2014/main" id="{AAE8DFC3-087A-4843-98F5-FA7B6D49EB85}"/>
            </a:ext>
          </a:extLst>
        </xdr:cNvPr>
        <xdr:cNvCxnSpPr/>
      </xdr:nvCxnSpPr>
      <xdr:spPr>
        <a:xfrm flipV="1">
          <a:off x="3429000" y="13848987"/>
          <a:ext cx="7524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24856</xdr:rowOff>
    </xdr:from>
    <xdr:to>
      <xdr:col>15</xdr:col>
      <xdr:colOff>101600</xdr:colOff>
      <xdr:row>85</xdr:row>
      <xdr:rowOff>126456</xdr:rowOff>
    </xdr:to>
    <xdr:sp macro="" textlink="">
      <xdr:nvSpPr>
        <xdr:cNvPr id="311" name="楕円 310">
          <a:extLst>
            <a:ext uri="{FF2B5EF4-FFF2-40B4-BE49-F238E27FC236}">
              <a16:creationId xmlns:a16="http://schemas.microsoft.com/office/drawing/2014/main" id="{FFB30198-B1C1-4C7B-911F-24DCEF22DE53}"/>
            </a:ext>
          </a:extLst>
        </xdr:cNvPr>
        <xdr:cNvSpPr/>
      </xdr:nvSpPr>
      <xdr:spPr>
        <a:xfrm>
          <a:off x="2571750" y="137916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75656</xdr:rowOff>
    </xdr:from>
    <xdr:to>
      <xdr:col>19</xdr:col>
      <xdr:colOff>177800</xdr:colOff>
      <xdr:row>85</xdr:row>
      <xdr:rowOff>118111</xdr:rowOff>
    </xdr:to>
    <xdr:cxnSp macro="">
      <xdr:nvCxnSpPr>
        <xdr:cNvPr id="312" name="直線コネクタ 311">
          <a:extLst>
            <a:ext uri="{FF2B5EF4-FFF2-40B4-BE49-F238E27FC236}">
              <a16:creationId xmlns:a16="http://schemas.microsoft.com/office/drawing/2014/main" id="{2EDC307B-88D9-4AB0-8E69-D0FBBC66F6F8}"/>
            </a:ext>
          </a:extLst>
        </xdr:cNvPr>
        <xdr:cNvCxnSpPr/>
      </xdr:nvCxnSpPr>
      <xdr:spPr>
        <a:xfrm>
          <a:off x="2619375" y="13839281"/>
          <a:ext cx="809625"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163649</xdr:rowOff>
    </xdr:from>
    <xdr:to>
      <xdr:col>10</xdr:col>
      <xdr:colOff>165100</xdr:colOff>
      <xdr:row>85</xdr:row>
      <xdr:rowOff>93799</xdr:rowOff>
    </xdr:to>
    <xdr:sp macro="" textlink="">
      <xdr:nvSpPr>
        <xdr:cNvPr id="313" name="楕円 312">
          <a:extLst>
            <a:ext uri="{FF2B5EF4-FFF2-40B4-BE49-F238E27FC236}">
              <a16:creationId xmlns:a16="http://schemas.microsoft.com/office/drawing/2014/main" id="{98F189F2-2F1A-416B-9914-AB698FB76B2B}"/>
            </a:ext>
          </a:extLst>
        </xdr:cNvPr>
        <xdr:cNvSpPr/>
      </xdr:nvSpPr>
      <xdr:spPr>
        <a:xfrm>
          <a:off x="1781175" y="13762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42999</xdr:rowOff>
    </xdr:from>
    <xdr:to>
      <xdr:col>15</xdr:col>
      <xdr:colOff>50800</xdr:colOff>
      <xdr:row>85</xdr:row>
      <xdr:rowOff>75656</xdr:rowOff>
    </xdr:to>
    <xdr:cxnSp macro="">
      <xdr:nvCxnSpPr>
        <xdr:cNvPr id="314" name="直線コネクタ 313">
          <a:extLst>
            <a:ext uri="{FF2B5EF4-FFF2-40B4-BE49-F238E27FC236}">
              <a16:creationId xmlns:a16="http://schemas.microsoft.com/office/drawing/2014/main" id="{5DD3E795-A440-41B5-9579-8A059BCB79F0}"/>
            </a:ext>
          </a:extLst>
        </xdr:cNvPr>
        <xdr:cNvCxnSpPr/>
      </xdr:nvCxnSpPr>
      <xdr:spPr>
        <a:xfrm>
          <a:off x="1828800" y="13809799"/>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15" name="楕円 314">
          <a:extLst>
            <a:ext uri="{FF2B5EF4-FFF2-40B4-BE49-F238E27FC236}">
              <a16:creationId xmlns:a16="http://schemas.microsoft.com/office/drawing/2014/main" id="{852E58D9-6DE1-4DDA-AAE6-D3BE909FD041}"/>
            </a:ext>
          </a:extLst>
        </xdr:cNvPr>
        <xdr:cNvSpPr/>
      </xdr:nvSpPr>
      <xdr:spPr>
        <a:xfrm>
          <a:off x="981075" y="1371309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85</xdr:row>
      <xdr:rowOff>42999</xdr:rowOff>
    </xdr:to>
    <xdr:cxnSp macro="">
      <xdr:nvCxnSpPr>
        <xdr:cNvPr id="316" name="直線コネクタ 315">
          <a:extLst>
            <a:ext uri="{FF2B5EF4-FFF2-40B4-BE49-F238E27FC236}">
              <a16:creationId xmlns:a16="http://schemas.microsoft.com/office/drawing/2014/main" id="{154D68A0-3D64-4A2D-BBD0-5BE12240EE72}"/>
            </a:ext>
          </a:extLst>
        </xdr:cNvPr>
        <xdr:cNvCxnSpPr/>
      </xdr:nvCxnSpPr>
      <xdr:spPr>
        <a:xfrm>
          <a:off x="1028700" y="13760723"/>
          <a:ext cx="8001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7" name="n_1aveValue【福祉施設】&#10;有形固定資産減価償却率">
          <a:extLst>
            <a:ext uri="{FF2B5EF4-FFF2-40B4-BE49-F238E27FC236}">
              <a16:creationId xmlns:a16="http://schemas.microsoft.com/office/drawing/2014/main" id="{DBFF65B9-DFF4-4F28-B391-CFC81F82F9E2}"/>
            </a:ext>
          </a:extLst>
        </xdr:cNvPr>
        <xdr:cNvSpPr txBox="1"/>
      </xdr:nvSpPr>
      <xdr:spPr>
        <a:xfrm>
          <a:off x="323914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4190</xdr:rowOff>
    </xdr:from>
    <xdr:ext cx="405111" cy="259045"/>
    <xdr:sp macro="" textlink="">
      <xdr:nvSpPr>
        <xdr:cNvPr id="318" name="n_2aveValue【福祉施設】&#10;有形固定資産減価償却率">
          <a:extLst>
            <a:ext uri="{FF2B5EF4-FFF2-40B4-BE49-F238E27FC236}">
              <a16:creationId xmlns:a16="http://schemas.microsoft.com/office/drawing/2014/main" id="{2BF98477-D9E6-4407-8E29-1C99CFB15B4A}"/>
            </a:ext>
          </a:extLst>
        </xdr:cNvPr>
        <xdr:cNvSpPr txBox="1"/>
      </xdr:nvSpPr>
      <xdr:spPr>
        <a:xfrm>
          <a:off x="24390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142983</xdr:rowOff>
    </xdr:from>
    <xdr:ext cx="405111" cy="259045"/>
    <xdr:sp macro="" textlink="">
      <xdr:nvSpPr>
        <xdr:cNvPr id="319" name="n_3aveValue【福祉施設】&#10;有形固定資産減価償却率">
          <a:extLst>
            <a:ext uri="{FF2B5EF4-FFF2-40B4-BE49-F238E27FC236}">
              <a16:creationId xmlns:a16="http://schemas.microsoft.com/office/drawing/2014/main" id="{C9AE02BF-4529-4486-9E14-3F191FA73D03}"/>
            </a:ext>
          </a:extLst>
        </xdr:cNvPr>
        <xdr:cNvSpPr txBox="1"/>
      </xdr:nvSpPr>
      <xdr:spPr>
        <a:xfrm>
          <a:off x="1648469"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0" name="n_4aveValue【福祉施設】&#10;有形固定資産減価償却率">
          <a:extLst>
            <a:ext uri="{FF2B5EF4-FFF2-40B4-BE49-F238E27FC236}">
              <a16:creationId xmlns:a16="http://schemas.microsoft.com/office/drawing/2014/main" id="{D3DB0C6A-93BF-4B05-9493-0C2A4D75627E}"/>
            </a:ext>
          </a:extLst>
        </xdr:cNvPr>
        <xdr:cNvSpPr txBox="1"/>
      </xdr:nvSpPr>
      <xdr:spPr>
        <a:xfrm>
          <a:off x="8483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21" name="n_1mainValue【福祉施設】&#10;有形固定資産減価償却率">
          <a:extLst>
            <a:ext uri="{FF2B5EF4-FFF2-40B4-BE49-F238E27FC236}">
              <a16:creationId xmlns:a16="http://schemas.microsoft.com/office/drawing/2014/main" id="{71ED9FDB-68B3-4335-A915-8B28FAAD0140}"/>
            </a:ext>
          </a:extLst>
        </xdr:cNvPr>
        <xdr:cNvSpPr txBox="1"/>
      </xdr:nvSpPr>
      <xdr:spPr>
        <a:xfrm>
          <a:off x="3239144"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117583</xdr:rowOff>
    </xdr:from>
    <xdr:ext cx="405111" cy="259045"/>
    <xdr:sp macro="" textlink="">
      <xdr:nvSpPr>
        <xdr:cNvPr id="322" name="n_2mainValue【福祉施設】&#10;有形固定資産減価償却率">
          <a:extLst>
            <a:ext uri="{FF2B5EF4-FFF2-40B4-BE49-F238E27FC236}">
              <a16:creationId xmlns:a16="http://schemas.microsoft.com/office/drawing/2014/main" id="{A5024C18-59FD-494E-A58A-38253187BCC0}"/>
            </a:ext>
          </a:extLst>
        </xdr:cNvPr>
        <xdr:cNvSpPr txBox="1"/>
      </xdr:nvSpPr>
      <xdr:spPr>
        <a:xfrm>
          <a:off x="2439044" y="13884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84926</xdr:rowOff>
    </xdr:from>
    <xdr:ext cx="405111" cy="259045"/>
    <xdr:sp macro="" textlink="">
      <xdr:nvSpPr>
        <xdr:cNvPr id="323" name="n_3mainValue【福祉施設】&#10;有形固定資産減価償却率">
          <a:extLst>
            <a:ext uri="{FF2B5EF4-FFF2-40B4-BE49-F238E27FC236}">
              <a16:creationId xmlns:a16="http://schemas.microsoft.com/office/drawing/2014/main" id="{84214039-7F6E-479C-9D9C-12BDE1C52D28}"/>
            </a:ext>
          </a:extLst>
        </xdr:cNvPr>
        <xdr:cNvSpPr txBox="1"/>
      </xdr:nvSpPr>
      <xdr:spPr>
        <a:xfrm>
          <a:off x="1648469"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24" name="n_4mainValue【福祉施設】&#10;有形固定資産減価償却率">
          <a:extLst>
            <a:ext uri="{FF2B5EF4-FFF2-40B4-BE49-F238E27FC236}">
              <a16:creationId xmlns:a16="http://schemas.microsoft.com/office/drawing/2014/main" id="{00A780D5-EDAB-4C61-B1A4-9FD2D4292D42}"/>
            </a:ext>
          </a:extLst>
        </xdr:cNvPr>
        <xdr:cNvSpPr txBox="1"/>
      </xdr:nvSpPr>
      <xdr:spPr>
        <a:xfrm>
          <a:off x="848369"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AD4E863A-44C4-4BD6-987E-4DC7479F6E7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495A2D70-4890-43B7-B12B-9F433DB12404}"/>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51E3546-F4C0-4E9A-85B5-72FA9FBC640D}"/>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1F7E300-D948-4394-8588-7E33E8C6F569}"/>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DEDA87D2-D0FE-473F-92CA-7D6F97768AA1}"/>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9689BBE7-52C7-4A80-9397-B1C9018C221C}"/>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2A0CFC53-A4A9-4897-B6A7-D342F0500DE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E039E69C-42FC-4DAB-B811-3E17954C7D0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6473264F-22F2-43EF-9860-C4538384E91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520A7152-FCD9-4030-AD3F-0A90E8D54BD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BC86187F-B609-49EE-A7FC-188BA07C1B8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DDD4FA07-73C1-423C-9B92-342AA89303A6}"/>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ABF36C82-9FB1-4634-86EE-E58D747A5151}"/>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E6968E19-635B-4BF9-A9F6-FB4619822B33}"/>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B48E55DC-50CD-4217-9D02-3177EFB62EC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78E4F0C7-73E0-402A-957A-11E816A572A8}"/>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3D210BEA-CE8A-4500-881D-ADA803C14745}"/>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4D17E0BA-8D3B-4710-BD52-A5451E69E42E}"/>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9A782F23-DD9C-4D85-9B73-30397B8606D8}"/>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FBC2129D-B2AD-44D1-8973-FC957D1E3357}"/>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AA8D580F-1089-4226-B255-9BADE9A6807D}"/>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98EC2BA7-C8F0-4E90-96D5-724EBB71A855}"/>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587D6DC1-0FBE-4DA4-A548-A8599DA67B18}"/>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6767870E-D001-4DE0-B5DD-CF996EB128F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FC51E011-B386-448F-8B4C-7C7506920A47}"/>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27346932-4045-4D07-8734-154C10628945}"/>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45FED190-835D-4950-8A0E-FB4B7BAFA4CF}"/>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A7EDF5CD-9F38-4780-847D-0B139199A8EA}"/>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3" name="【福祉施設】&#10;一人当たり面積最大値テキスト">
          <a:extLst>
            <a:ext uri="{FF2B5EF4-FFF2-40B4-BE49-F238E27FC236}">
              <a16:creationId xmlns:a16="http://schemas.microsoft.com/office/drawing/2014/main" id="{28D73C48-FF38-4B36-876C-92BB88ACBFEE}"/>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4" name="直線コネクタ 353">
          <a:extLst>
            <a:ext uri="{FF2B5EF4-FFF2-40B4-BE49-F238E27FC236}">
              <a16:creationId xmlns:a16="http://schemas.microsoft.com/office/drawing/2014/main" id="{4BF6803F-2F5B-4A10-ADBC-2B43301AE6E3}"/>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51187F53-FF94-49E7-9E95-0B0260797541}"/>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EBF1A3DD-81A9-45ED-A56A-9AB1E0041A05}"/>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7" name="フローチャート: 判断 356">
          <a:extLst>
            <a:ext uri="{FF2B5EF4-FFF2-40B4-BE49-F238E27FC236}">
              <a16:creationId xmlns:a16="http://schemas.microsoft.com/office/drawing/2014/main" id="{1913B356-070E-4989-AC97-4A4DADD75D2E}"/>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E528F680-46BA-44F5-87B1-740880C4FF02}"/>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9" name="フローチャート: 判断 358">
          <a:extLst>
            <a:ext uri="{FF2B5EF4-FFF2-40B4-BE49-F238E27FC236}">
              <a16:creationId xmlns:a16="http://schemas.microsoft.com/office/drawing/2014/main" id="{8C2B5328-8415-4591-ACD2-19BDB6795ED3}"/>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60" name="フローチャート: 判断 359">
          <a:extLst>
            <a:ext uri="{FF2B5EF4-FFF2-40B4-BE49-F238E27FC236}">
              <a16:creationId xmlns:a16="http://schemas.microsoft.com/office/drawing/2014/main" id="{82062257-429A-4FFA-93A9-1E938F0BFA39}"/>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79BDBA6-8EDE-41F2-9D1D-4BA835F71B01}"/>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ACB6008-AA0A-4CBC-8B9B-DA7DB28B729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27A4150-4175-4F0A-9618-1F57A65D206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E5F37B9-201F-4EAF-AAB1-4668F2CC54A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49653E3D-642F-4176-90B2-1272AA598E3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6" name="楕円 365">
          <a:extLst>
            <a:ext uri="{FF2B5EF4-FFF2-40B4-BE49-F238E27FC236}">
              <a16:creationId xmlns:a16="http://schemas.microsoft.com/office/drawing/2014/main" id="{9D680B14-9616-419B-97E8-4EF05641B70D}"/>
            </a:ext>
          </a:extLst>
        </xdr:cNvPr>
        <xdr:cNvSpPr/>
      </xdr:nvSpPr>
      <xdr:spPr>
        <a:xfrm>
          <a:off x="9401175" y="135626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67" name="【福祉施設】&#10;一人当たり面積該当値テキスト">
          <a:extLst>
            <a:ext uri="{FF2B5EF4-FFF2-40B4-BE49-F238E27FC236}">
              <a16:creationId xmlns:a16="http://schemas.microsoft.com/office/drawing/2014/main" id="{EA009F98-524D-47D2-AF06-1662C29A1143}"/>
            </a:ext>
          </a:extLst>
        </xdr:cNvPr>
        <xdr:cNvSpPr txBox="1"/>
      </xdr:nvSpPr>
      <xdr:spPr>
        <a:xfrm>
          <a:off x="9467850"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68" name="楕円 367">
          <a:extLst>
            <a:ext uri="{FF2B5EF4-FFF2-40B4-BE49-F238E27FC236}">
              <a16:creationId xmlns:a16="http://schemas.microsoft.com/office/drawing/2014/main" id="{D5B595BF-87E0-4FF7-93CA-3C33291340EE}"/>
            </a:ext>
          </a:extLst>
        </xdr:cNvPr>
        <xdr:cNvSpPr/>
      </xdr:nvSpPr>
      <xdr:spPr>
        <a:xfrm>
          <a:off x="8639175" y="13562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5443</xdr:rowOff>
    </xdr:from>
    <xdr:to>
      <xdr:col>55</xdr:col>
      <xdr:colOff>0</xdr:colOff>
      <xdr:row>84</xdr:row>
      <xdr:rowOff>5443</xdr:rowOff>
    </xdr:to>
    <xdr:cxnSp macro="">
      <xdr:nvCxnSpPr>
        <xdr:cNvPr id="369" name="直線コネクタ 368">
          <a:extLst>
            <a:ext uri="{FF2B5EF4-FFF2-40B4-BE49-F238E27FC236}">
              <a16:creationId xmlns:a16="http://schemas.microsoft.com/office/drawing/2014/main" id="{E8278556-24E0-4500-A859-DC8C3713F921}"/>
            </a:ext>
          </a:extLst>
        </xdr:cNvPr>
        <xdr:cNvCxnSpPr/>
      </xdr:nvCxnSpPr>
      <xdr:spPr>
        <a:xfrm>
          <a:off x="8686800" y="136103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70" name="楕円 369">
          <a:extLst>
            <a:ext uri="{FF2B5EF4-FFF2-40B4-BE49-F238E27FC236}">
              <a16:creationId xmlns:a16="http://schemas.microsoft.com/office/drawing/2014/main" id="{5EA36784-3C30-4B80-A0A4-0B42CD81D9B5}"/>
            </a:ext>
          </a:extLst>
        </xdr:cNvPr>
        <xdr:cNvSpPr/>
      </xdr:nvSpPr>
      <xdr:spPr>
        <a:xfrm>
          <a:off x="7839075" y="135463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84</xdr:row>
      <xdr:rowOff>5443</xdr:rowOff>
    </xdr:to>
    <xdr:cxnSp macro="">
      <xdr:nvCxnSpPr>
        <xdr:cNvPr id="371" name="直線コネクタ 370">
          <a:extLst>
            <a:ext uri="{FF2B5EF4-FFF2-40B4-BE49-F238E27FC236}">
              <a16:creationId xmlns:a16="http://schemas.microsoft.com/office/drawing/2014/main" id="{171212A7-9F76-451A-B6BC-0AF38191A6D3}"/>
            </a:ext>
          </a:extLst>
        </xdr:cNvPr>
        <xdr:cNvCxnSpPr/>
      </xdr:nvCxnSpPr>
      <xdr:spPr>
        <a:xfrm>
          <a:off x="7886700" y="13603514"/>
          <a:ext cx="8001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72" name="楕円 371">
          <a:extLst>
            <a:ext uri="{FF2B5EF4-FFF2-40B4-BE49-F238E27FC236}">
              <a16:creationId xmlns:a16="http://schemas.microsoft.com/office/drawing/2014/main" id="{6A8E04BC-D1D5-4FE3-9441-5E273E252BB9}"/>
            </a:ext>
          </a:extLst>
        </xdr:cNvPr>
        <xdr:cNvSpPr/>
      </xdr:nvSpPr>
      <xdr:spPr>
        <a:xfrm>
          <a:off x="7029450" y="135463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160564</xdr:rowOff>
    </xdr:from>
    <xdr:to>
      <xdr:col>45</xdr:col>
      <xdr:colOff>177800</xdr:colOff>
      <xdr:row>83</xdr:row>
      <xdr:rowOff>160564</xdr:rowOff>
    </xdr:to>
    <xdr:cxnSp macro="">
      <xdr:nvCxnSpPr>
        <xdr:cNvPr id="373" name="直線コネクタ 372">
          <a:extLst>
            <a:ext uri="{FF2B5EF4-FFF2-40B4-BE49-F238E27FC236}">
              <a16:creationId xmlns:a16="http://schemas.microsoft.com/office/drawing/2014/main" id="{C686D42B-0B6E-41EB-B387-ED644C9019F2}"/>
            </a:ext>
          </a:extLst>
        </xdr:cNvPr>
        <xdr:cNvCxnSpPr/>
      </xdr:nvCxnSpPr>
      <xdr:spPr>
        <a:xfrm>
          <a:off x="7077075" y="1360351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109764</xdr:rowOff>
    </xdr:from>
    <xdr:to>
      <xdr:col>36</xdr:col>
      <xdr:colOff>165100</xdr:colOff>
      <xdr:row>84</xdr:row>
      <xdr:rowOff>39914</xdr:rowOff>
    </xdr:to>
    <xdr:sp macro="" textlink="">
      <xdr:nvSpPr>
        <xdr:cNvPr id="374" name="楕円 373">
          <a:extLst>
            <a:ext uri="{FF2B5EF4-FFF2-40B4-BE49-F238E27FC236}">
              <a16:creationId xmlns:a16="http://schemas.microsoft.com/office/drawing/2014/main" id="{15641AE8-0C4F-4F3E-BD5D-686FA0D28A6A}"/>
            </a:ext>
          </a:extLst>
        </xdr:cNvPr>
        <xdr:cNvSpPr/>
      </xdr:nvSpPr>
      <xdr:spPr>
        <a:xfrm>
          <a:off x="6238875" y="13546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160564</xdr:rowOff>
    </xdr:from>
    <xdr:to>
      <xdr:col>41</xdr:col>
      <xdr:colOff>50800</xdr:colOff>
      <xdr:row>83</xdr:row>
      <xdr:rowOff>160564</xdr:rowOff>
    </xdr:to>
    <xdr:cxnSp macro="">
      <xdr:nvCxnSpPr>
        <xdr:cNvPr id="375" name="直線コネクタ 374">
          <a:extLst>
            <a:ext uri="{FF2B5EF4-FFF2-40B4-BE49-F238E27FC236}">
              <a16:creationId xmlns:a16="http://schemas.microsoft.com/office/drawing/2014/main" id="{240BFD92-9D58-4FA9-B439-747404F89496}"/>
            </a:ext>
          </a:extLst>
        </xdr:cNvPr>
        <xdr:cNvCxnSpPr/>
      </xdr:nvCxnSpPr>
      <xdr:spPr>
        <a:xfrm>
          <a:off x="6286500" y="1360351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6" name="n_1aveValue【福祉施設】&#10;一人当たり面積">
          <a:extLst>
            <a:ext uri="{FF2B5EF4-FFF2-40B4-BE49-F238E27FC236}">
              <a16:creationId xmlns:a16="http://schemas.microsoft.com/office/drawing/2014/main" id="{1EF544BA-C370-424D-A5B6-4BFC6662F21B}"/>
            </a:ext>
          </a:extLst>
        </xdr:cNvPr>
        <xdr:cNvSpPr txBox="1"/>
      </xdr:nvSpPr>
      <xdr:spPr>
        <a:xfrm>
          <a:off x="845827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7" name="n_2aveValue【福祉施設】&#10;一人当たり面積">
          <a:extLst>
            <a:ext uri="{FF2B5EF4-FFF2-40B4-BE49-F238E27FC236}">
              <a16:creationId xmlns:a16="http://schemas.microsoft.com/office/drawing/2014/main" id="{5BF959D9-87C3-4E81-B4F3-3FAADFA35E3B}"/>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8" name="n_3aveValue【福祉施設】&#10;一人当たり面積">
          <a:extLst>
            <a:ext uri="{FF2B5EF4-FFF2-40B4-BE49-F238E27FC236}">
              <a16:creationId xmlns:a16="http://schemas.microsoft.com/office/drawing/2014/main" id="{B4E6F21D-7C63-4A84-9546-5BA7A1040791}"/>
            </a:ext>
          </a:extLst>
        </xdr:cNvPr>
        <xdr:cNvSpPr txBox="1"/>
      </xdr:nvSpPr>
      <xdr:spPr>
        <a:xfrm>
          <a:off x="6867602"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9" name="n_4aveValue【福祉施設】&#10;一人当たり面積">
          <a:extLst>
            <a:ext uri="{FF2B5EF4-FFF2-40B4-BE49-F238E27FC236}">
              <a16:creationId xmlns:a16="http://schemas.microsoft.com/office/drawing/2014/main" id="{27BE803C-D9E2-40FA-B02A-98FC14C48444}"/>
            </a:ext>
          </a:extLst>
        </xdr:cNvPr>
        <xdr:cNvSpPr txBox="1"/>
      </xdr:nvSpPr>
      <xdr:spPr>
        <a:xfrm>
          <a:off x="60675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47370</xdr:rowOff>
    </xdr:from>
    <xdr:ext cx="469744" cy="259045"/>
    <xdr:sp macro="" textlink="">
      <xdr:nvSpPr>
        <xdr:cNvPr id="380" name="n_1mainValue【福祉施設】&#10;一人当たり面積">
          <a:extLst>
            <a:ext uri="{FF2B5EF4-FFF2-40B4-BE49-F238E27FC236}">
              <a16:creationId xmlns:a16="http://schemas.microsoft.com/office/drawing/2014/main" id="{E7AF3AC5-B858-4212-B6DD-F0A9978ED6D2}"/>
            </a:ext>
          </a:extLst>
        </xdr:cNvPr>
        <xdr:cNvSpPr txBox="1"/>
      </xdr:nvSpPr>
      <xdr:spPr>
        <a:xfrm>
          <a:off x="845827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31041</xdr:rowOff>
    </xdr:from>
    <xdr:ext cx="469744" cy="259045"/>
    <xdr:sp macro="" textlink="">
      <xdr:nvSpPr>
        <xdr:cNvPr id="381" name="n_2mainValue【福祉施設】&#10;一人当たり面積">
          <a:extLst>
            <a:ext uri="{FF2B5EF4-FFF2-40B4-BE49-F238E27FC236}">
              <a16:creationId xmlns:a16="http://schemas.microsoft.com/office/drawing/2014/main" id="{E0E73FE4-F2E4-47C4-9261-698B0BD56413}"/>
            </a:ext>
          </a:extLst>
        </xdr:cNvPr>
        <xdr:cNvSpPr txBox="1"/>
      </xdr:nvSpPr>
      <xdr:spPr>
        <a:xfrm>
          <a:off x="7677227"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82" name="n_3mainValue【福祉施設】&#10;一人当たり面積">
          <a:extLst>
            <a:ext uri="{FF2B5EF4-FFF2-40B4-BE49-F238E27FC236}">
              <a16:creationId xmlns:a16="http://schemas.microsoft.com/office/drawing/2014/main" id="{4C0CF046-905C-4C94-8439-A26F533F787A}"/>
            </a:ext>
          </a:extLst>
        </xdr:cNvPr>
        <xdr:cNvSpPr txBox="1"/>
      </xdr:nvSpPr>
      <xdr:spPr>
        <a:xfrm>
          <a:off x="6867602"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31041</xdr:rowOff>
    </xdr:from>
    <xdr:ext cx="469744" cy="259045"/>
    <xdr:sp macro="" textlink="">
      <xdr:nvSpPr>
        <xdr:cNvPr id="383" name="n_4mainValue【福祉施設】&#10;一人当たり面積">
          <a:extLst>
            <a:ext uri="{FF2B5EF4-FFF2-40B4-BE49-F238E27FC236}">
              <a16:creationId xmlns:a16="http://schemas.microsoft.com/office/drawing/2014/main" id="{2BF4F836-407F-4CA8-B9B6-FD64F7E92DB0}"/>
            </a:ext>
          </a:extLst>
        </xdr:cNvPr>
        <xdr:cNvSpPr txBox="1"/>
      </xdr:nvSpPr>
      <xdr:spPr>
        <a:xfrm>
          <a:off x="6067502"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AA62098A-F563-4E97-A507-5A47C271E28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5B41C5F4-2216-4293-88B7-AEED79A0F831}"/>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813DFD6B-9ABE-4C8D-A7C4-826D2101904A}"/>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CF85E1AF-434C-4FEF-BD69-BC575E8EE850}"/>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8E9FB76C-30FD-4204-8E30-752175C76E6C}"/>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97DCB292-9A46-4C51-AA74-B20470F47CD5}"/>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6936E71A-15FF-4EE9-9B98-EAF3823E0BEC}"/>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28A6EB48-04A2-4E43-A25B-7FA932D31B2A}"/>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A6D014C0-FBE3-4F01-A8C4-16F5E3EC78D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512C9DF5-3014-41C6-B0AB-7F8B2D103FF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D8EED260-AE55-444F-9600-B42BF78EA24B}"/>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B9C86374-3B78-4B3B-B0C8-F0D832C7829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729A4340-27DB-4550-AA57-775D111AE423}"/>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ECE7B53E-FDE7-4823-ABC1-77B8117090C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99A50EEC-A315-467D-A290-CABE3AC14E72}"/>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D46378B9-8F1E-4CFB-A9BA-9A8B0CCAD9C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3640CA75-0576-4526-8BC6-4D1B61019E1B}"/>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98E73597-09F8-4424-A44A-6502F1E681C2}"/>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B02D9E3B-70EF-4F18-B146-9F533B60D929}"/>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FF970A9E-202B-4224-9DF9-BD924DD50BE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51543777-479C-43FE-A062-DD96BE0316A6}"/>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9F0CD3-FDB6-4018-89A2-ABE98FE0373A}"/>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684321A1-9BB1-4D69-9EAB-B4C8F194CD93}"/>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EF8C408B-E923-4387-8A52-ED0165D85E4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783274B5-35BD-4F52-943A-23A3BC6EFDD0}"/>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BF804B85-56D9-4D49-8495-CD6218486B26}"/>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631D4D29-B304-4050-AC57-EB5E67DCB6D4}"/>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02462E08-53EB-4E13-9813-676CC4D47D36}"/>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2" name="直線コネクタ 411">
          <a:extLst>
            <a:ext uri="{FF2B5EF4-FFF2-40B4-BE49-F238E27FC236}">
              <a16:creationId xmlns:a16="http://schemas.microsoft.com/office/drawing/2014/main" id="{ABA70E75-D7D3-48BE-BFA4-E440F2F34920}"/>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F55A6213-D5A4-454D-A408-465172691FE7}"/>
            </a:ext>
          </a:extLst>
        </xdr:cNvPr>
        <xdr:cNvSpPr txBox="1"/>
      </xdr:nvSpPr>
      <xdr:spPr>
        <a:xfrm>
          <a:off x="4219575" y="1658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4" name="フローチャート: 判断 413">
          <a:extLst>
            <a:ext uri="{FF2B5EF4-FFF2-40B4-BE49-F238E27FC236}">
              <a16:creationId xmlns:a16="http://schemas.microsoft.com/office/drawing/2014/main" id="{4F9BBD2A-BED7-4E66-B62D-90B79A52E077}"/>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5" name="フローチャート: 判断 414">
          <a:extLst>
            <a:ext uri="{FF2B5EF4-FFF2-40B4-BE49-F238E27FC236}">
              <a16:creationId xmlns:a16="http://schemas.microsoft.com/office/drawing/2014/main" id="{803E3DED-2111-4F4F-B31A-A2FAFCD0C3D7}"/>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6" name="フローチャート: 判断 415">
          <a:extLst>
            <a:ext uri="{FF2B5EF4-FFF2-40B4-BE49-F238E27FC236}">
              <a16:creationId xmlns:a16="http://schemas.microsoft.com/office/drawing/2014/main" id="{983F5882-EA15-4545-B9BF-56F1E4208D18}"/>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7" name="フローチャート: 判断 416">
          <a:extLst>
            <a:ext uri="{FF2B5EF4-FFF2-40B4-BE49-F238E27FC236}">
              <a16:creationId xmlns:a16="http://schemas.microsoft.com/office/drawing/2014/main" id="{CA8E05A0-6437-4FD6-A5B6-4FE6D1B596F3}"/>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8" name="フローチャート: 判断 417">
          <a:extLst>
            <a:ext uri="{FF2B5EF4-FFF2-40B4-BE49-F238E27FC236}">
              <a16:creationId xmlns:a16="http://schemas.microsoft.com/office/drawing/2014/main" id="{B4A318AE-4661-4CE0-A9AE-13446C9911E4}"/>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0565DB2-9B1F-4498-976F-8F1DA36D8A02}"/>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807D672-370F-4330-BEA8-20A1DCCF9E81}"/>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F11003D-B465-468F-A583-18AFC8279BD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961F669-F03A-4491-9A04-5E5C318CE144}"/>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ABFFA64-B415-4490-8715-801C036EE1A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24" name="楕円 423">
          <a:extLst>
            <a:ext uri="{FF2B5EF4-FFF2-40B4-BE49-F238E27FC236}">
              <a16:creationId xmlns:a16="http://schemas.microsoft.com/office/drawing/2014/main" id="{EB3F5423-D83B-4030-AE1F-ACA0C1766CB1}"/>
            </a:ext>
          </a:extLst>
        </xdr:cNvPr>
        <xdr:cNvSpPr/>
      </xdr:nvSpPr>
      <xdr:spPr>
        <a:xfrm>
          <a:off x="4124325" y="1759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25" name="【市民会館】&#10;有形固定資産減価償却率該当値テキスト">
          <a:extLst>
            <a:ext uri="{FF2B5EF4-FFF2-40B4-BE49-F238E27FC236}">
              <a16:creationId xmlns:a16="http://schemas.microsoft.com/office/drawing/2014/main" id="{E8D8C209-22DA-4982-BCA0-0DA6699A4BBF}"/>
            </a:ext>
          </a:extLst>
        </xdr:cNvPr>
        <xdr:cNvSpPr txBox="1"/>
      </xdr:nvSpPr>
      <xdr:spPr>
        <a:xfrm>
          <a:off x="4219575" y="1750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6" name="楕円 425">
          <a:extLst>
            <a:ext uri="{FF2B5EF4-FFF2-40B4-BE49-F238E27FC236}">
              <a16:creationId xmlns:a16="http://schemas.microsoft.com/office/drawing/2014/main" id="{542FCDFD-5425-44C5-9860-2BDF6B61920D}"/>
            </a:ext>
          </a:extLst>
        </xdr:cNvPr>
        <xdr:cNvSpPr/>
      </xdr:nvSpPr>
      <xdr:spPr>
        <a:xfrm>
          <a:off x="3381375" y="1759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27" name="直線コネクタ 426">
          <a:extLst>
            <a:ext uri="{FF2B5EF4-FFF2-40B4-BE49-F238E27FC236}">
              <a16:creationId xmlns:a16="http://schemas.microsoft.com/office/drawing/2014/main" id="{1A90283D-98EE-424B-9FE6-B5E68240D24C}"/>
            </a:ext>
          </a:extLst>
        </xdr:cNvPr>
        <xdr:cNvCxnSpPr/>
      </xdr:nvCxnSpPr>
      <xdr:spPr>
        <a:xfrm>
          <a:off x="3429000" y="176403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428" name="楕円 427">
          <a:extLst>
            <a:ext uri="{FF2B5EF4-FFF2-40B4-BE49-F238E27FC236}">
              <a16:creationId xmlns:a16="http://schemas.microsoft.com/office/drawing/2014/main" id="{7C49892E-C582-4381-825F-77D12F730FB4}"/>
            </a:ext>
          </a:extLst>
        </xdr:cNvPr>
        <xdr:cNvSpPr/>
      </xdr:nvSpPr>
      <xdr:spPr>
        <a:xfrm>
          <a:off x="2571750" y="1759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429" name="直線コネクタ 428">
          <a:extLst>
            <a:ext uri="{FF2B5EF4-FFF2-40B4-BE49-F238E27FC236}">
              <a16:creationId xmlns:a16="http://schemas.microsoft.com/office/drawing/2014/main" id="{57883854-9E95-4C03-9944-744A59053881}"/>
            </a:ext>
          </a:extLst>
        </xdr:cNvPr>
        <xdr:cNvCxnSpPr/>
      </xdr:nvCxnSpPr>
      <xdr:spPr>
        <a:xfrm>
          <a:off x="2619375" y="17640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30" name="楕円 429">
          <a:extLst>
            <a:ext uri="{FF2B5EF4-FFF2-40B4-BE49-F238E27FC236}">
              <a16:creationId xmlns:a16="http://schemas.microsoft.com/office/drawing/2014/main" id="{7BB05E3E-9A83-47D6-B61F-9054B16302CB}"/>
            </a:ext>
          </a:extLst>
        </xdr:cNvPr>
        <xdr:cNvSpPr/>
      </xdr:nvSpPr>
      <xdr:spPr>
        <a:xfrm>
          <a:off x="1781175" y="17592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31" name="直線コネクタ 430">
          <a:extLst>
            <a:ext uri="{FF2B5EF4-FFF2-40B4-BE49-F238E27FC236}">
              <a16:creationId xmlns:a16="http://schemas.microsoft.com/office/drawing/2014/main" id="{93C45958-E03A-462B-86CB-C50B17BE9185}"/>
            </a:ext>
          </a:extLst>
        </xdr:cNvPr>
        <xdr:cNvCxnSpPr/>
      </xdr:nvCxnSpPr>
      <xdr:spPr>
        <a:xfrm>
          <a:off x="1828800" y="17640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32" name="楕円 431">
          <a:extLst>
            <a:ext uri="{FF2B5EF4-FFF2-40B4-BE49-F238E27FC236}">
              <a16:creationId xmlns:a16="http://schemas.microsoft.com/office/drawing/2014/main" id="{8438FD7C-5010-4D97-A335-8CE23D666599}"/>
            </a:ext>
          </a:extLst>
        </xdr:cNvPr>
        <xdr:cNvSpPr/>
      </xdr:nvSpPr>
      <xdr:spPr>
        <a:xfrm>
          <a:off x="981075" y="1759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33" name="直線コネクタ 432">
          <a:extLst>
            <a:ext uri="{FF2B5EF4-FFF2-40B4-BE49-F238E27FC236}">
              <a16:creationId xmlns:a16="http://schemas.microsoft.com/office/drawing/2014/main" id="{1BDC1735-A650-4F08-AE23-00CD0D7F2D8A}"/>
            </a:ext>
          </a:extLst>
        </xdr:cNvPr>
        <xdr:cNvCxnSpPr/>
      </xdr:nvCxnSpPr>
      <xdr:spPr>
        <a:xfrm>
          <a:off x="1028700" y="1764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4" name="n_1aveValue【市民会館】&#10;有形固定資産減価償却率">
          <a:extLst>
            <a:ext uri="{FF2B5EF4-FFF2-40B4-BE49-F238E27FC236}">
              <a16:creationId xmlns:a16="http://schemas.microsoft.com/office/drawing/2014/main" id="{C4983500-E6C2-408F-AF7A-F9A6917DB83B}"/>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5" name="n_2aveValue【市民会館】&#10;有形固定資産減価償却率">
          <a:extLst>
            <a:ext uri="{FF2B5EF4-FFF2-40B4-BE49-F238E27FC236}">
              <a16:creationId xmlns:a16="http://schemas.microsoft.com/office/drawing/2014/main" id="{25EF750E-C4DD-4581-BC94-2877000EE2E7}"/>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6" name="n_3aveValue【市民会館】&#10;有形固定資産減価償却率">
          <a:extLst>
            <a:ext uri="{FF2B5EF4-FFF2-40B4-BE49-F238E27FC236}">
              <a16:creationId xmlns:a16="http://schemas.microsoft.com/office/drawing/2014/main" id="{91931C14-4159-4D62-986B-646111BAF9B9}"/>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7" name="n_4aveValue【市民会館】&#10;有形固定資産減価償却率">
          <a:extLst>
            <a:ext uri="{FF2B5EF4-FFF2-40B4-BE49-F238E27FC236}">
              <a16:creationId xmlns:a16="http://schemas.microsoft.com/office/drawing/2014/main" id="{447BFE54-657E-41E2-9724-7AEC47526119}"/>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38" name="n_1mainValue【市民会館】&#10;有形固定資産減価償却率">
          <a:extLst>
            <a:ext uri="{FF2B5EF4-FFF2-40B4-BE49-F238E27FC236}">
              <a16:creationId xmlns:a16="http://schemas.microsoft.com/office/drawing/2014/main" id="{360C7C36-919F-419D-AD6B-C881045E2A5A}"/>
            </a:ext>
          </a:extLst>
        </xdr:cNvPr>
        <xdr:cNvSpPr txBox="1"/>
      </xdr:nvSpPr>
      <xdr:spPr>
        <a:xfrm>
          <a:off x="32100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39" name="n_2mainValue【市民会館】&#10;有形固定資産減価償却率">
          <a:extLst>
            <a:ext uri="{FF2B5EF4-FFF2-40B4-BE49-F238E27FC236}">
              <a16:creationId xmlns:a16="http://schemas.microsoft.com/office/drawing/2014/main" id="{25CD6C8A-B23F-4834-875B-5C3212487FDE}"/>
            </a:ext>
          </a:extLst>
        </xdr:cNvPr>
        <xdr:cNvSpPr txBox="1"/>
      </xdr:nvSpPr>
      <xdr:spPr>
        <a:xfrm>
          <a:off x="24099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40" name="n_3mainValue【市民会館】&#10;有形固定資産減価償却率">
          <a:extLst>
            <a:ext uri="{FF2B5EF4-FFF2-40B4-BE49-F238E27FC236}">
              <a16:creationId xmlns:a16="http://schemas.microsoft.com/office/drawing/2014/main" id="{95970390-FFF3-4DCF-80DC-1C41A724245C}"/>
            </a:ext>
          </a:extLst>
        </xdr:cNvPr>
        <xdr:cNvSpPr txBox="1"/>
      </xdr:nvSpPr>
      <xdr:spPr>
        <a:xfrm>
          <a:off x="16098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41" name="n_4mainValue【市民会館】&#10;有形固定資産減価償却率">
          <a:extLst>
            <a:ext uri="{FF2B5EF4-FFF2-40B4-BE49-F238E27FC236}">
              <a16:creationId xmlns:a16="http://schemas.microsoft.com/office/drawing/2014/main" id="{DA81C98B-16F9-4F8A-8FCE-82F89773C367}"/>
            </a:ext>
          </a:extLst>
        </xdr:cNvPr>
        <xdr:cNvSpPr txBox="1"/>
      </xdr:nvSpPr>
      <xdr:spPr>
        <a:xfrm>
          <a:off x="819227"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7C0D9282-DBCC-4B38-B209-A7CAC365FB7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8BCFEE24-0265-41A7-9465-EF226BE5E425}"/>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1CCAD519-9EB9-4AA5-8417-2C200FC858CE}"/>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D31CCD6-5289-4AB5-8897-C450926CFBE5}"/>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876BB2FF-6E52-4D65-B568-5861581AA8BA}"/>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50FD373A-5B4E-475D-B50E-8567879EBCF6}"/>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2E76538-F82A-4D20-ACE6-7378931A01B8}"/>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5411B45D-A309-4B79-8259-CA700AF06EA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BBF29C04-179F-495D-9F69-6343A4ABDC39}"/>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2D5C1526-431E-4887-AB18-4C17F5DD1C50}"/>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400EDF35-5545-4AAC-86D0-1FEA3D1DCF02}"/>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A659504E-53AB-4ED4-8DBD-EE06E69D67C9}"/>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C1D820A8-3C4B-4075-A162-2455DD34494A}"/>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E87F03C1-5860-4203-8214-9CCCE2FF8A72}"/>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BDF38F98-0FE3-4D22-9C6A-B3747CACB075}"/>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01BC1252-6BD6-45D7-88E1-57681CC71B81}"/>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176091CF-5EC4-4A0D-9E1A-F170F5E84988}"/>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3E64A78B-03EC-4AD0-9944-47F4C1723457}"/>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76ABCE4-6FA1-417D-9C2F-C52B0094CFA3}"/>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C4EAEDE7-6485-4D9B-B144-C0C88B00A91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7536A6F6-81D3-440E-925B-9830F245A02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21540E8C-A549-43C7-A792-437430404FCA}"/>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065E4E78-6C18-43B5-87FC-4E6AF4F4A09F}"/>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A116037C-E1F7-4063-AEF0-74E7877E3401}"/>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6" name="【市民会館】&#10;一人当たり面積最大値テキスト">
          <a:extLst>
            <a:ext uri="{FF2B5EF4-FFF2-40B4-BE49-F238E27FC236}">
              <a16:creationId xmlns:a16="http://schemas.microsoft.com/office/drawing/2014/main" id="{771F1F18-0F70-4C45-998D-48D1B8307A8F}"/>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7" name="直線コネクタ 466">
          <a:extLst>
            <a:ext uri="{FF2B5EF4-FFF2-40B4-BE49-F238E27FC236}">
              <a16:creationId xmlns:a16="http://schemas.microsoft.com/office/drawing/2014/main" id="{CF842352-91ED-4232-8C2D-AA81E64BE8F4}"/>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a:extLst>
            <a:ext uri="{FF2B5EF4-FFF2-40B4-BE49-F238E27FC236}">
              <a16:creationId xmlns:a16="http://schemas.microsoft.com/office/drawing/2014/main" id="{6E04F75A-8822-40BA-8772-94983FBAEF60}"/>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7C45AE92-BB61-4957-95D1-75CFFF7A044E}"/>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B5BF97D6-6E5A-45D2-A45D-063F3F51E0CB}"/>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71" name="フローチャート: 判断 470">
          <a:extLst>
            <a:ext uri="{FF2B5EF4-FFF2-40B4-BE49-F238E27FC236}">
              <a16:creationId xmlns:a16="http://schemas.microsoft.com/office/drawing/2014/main" id="{E09488EA-A51B-4C38-8454-073318335552}"/>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2" name="フローチャート: 判断 471">
          <a:extLst>
            <a:ext uri="{FF2B5EF4-FFF2-40B4-BE49-F238E27FC236}">
              <a16:creationId xmlns:a16="http://schemas.microsoft.com/office/drawing/2014/main" id="{5CA21234-6DBF-4DD0-A1FE-CC022EA0CB03}"/>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3" name="フローチャート: 判断 472">
          <a:extLst>
            <a:ext uri="{FF2B5EF4-FFF2-40B4-BE49-F238E27FC236}">
              <a16:creationId xmlns:a16="http://schemas.microsoft.com/office/drawing/2014/main" id="{86A4759B-F0F5-454B-AA08-24FCB5296997}"/>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8FD088C-F39D-47CA-B594-F6CB79D5DE5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B7AD7CE-4588-4F25-A15D-10A4AD108BE7}"/>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FFD26AC-9BEF-41C3-AD2B-65A8EF81073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7E078A6-E57A-4B1A-80EB-76A71B112E96}"/>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25C899A-7365-4BB8-BEC6-64019394E2F1}"/>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169418</xdr:rowOff>
    </xdr:from>
    <xdr:to>
      <xdr:col>55</xdr:col>
      <xdr:colOff>50800</xdr:colOff>
      <xdr:row>108</xdr:row>
      <xdr:rowOff>99568</xdr:rowOff>
    </xdr:to>
    <xdr:sp macro="" textlink="">
      <xdr:nvSpPr>
        <xdr:cNvPr id="479" name="楕円 478">
          <a:extLst>
            <a:ext uri="{FF2B5EF4-FFF2-40B4-BE49-F238E27FC236}">
              <a16:creationId xmlns:a16="http://schemas.microsoft.com/office/drawing/2014/main" id="{3A88EF39-2760-49F9-8AB5-B7951F0B2518}"/>
            </a:ext>
          </a:extLst>
        </xdr:cNvPr>
        <xdr:cNvSpPr/>
      </xdr:nvSpPr>
      <xdr:spPr>
        <a:xfrm>
          <a:off x="9401175" y="1748586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84345</xdr:rowOff>
    </xdr:from>
    <xdr:ext cx="469744" cy="259045"/>
    <xdr:sp macro="" textlink="">
      <xdr:nvSpPr>
        <xdr:cNvPr id="480" name="【市民会館】&#10;一人当たり面積該当値テキスト">
          <a:extLst>
            <a:ext uri="{FF2B5EF4-FFF2-40B4-BE49-F238E27FC236}">
              <a16:creationId xmlns:a16="http://schemas.microsoft.com/office/drawing/2014/main" id="{FE05A91F-13FA-406E-A3CB-D5BF67DF9612}"/>
            </a:ext>
          </a:extLst>
        </xdr:cNvPr>
        <xdr:cNvSpPr txBox="1"/>
      </xdr:nvSpPr>
      <xdr:spPr>
        <a:xfrm>
          <a:off x="9467850" y="1741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169418</xdr:rowOff>
    </xdr:from>
    <xdr:to>
      <xdr:col>50</xdr:col>
      <xdr:colOff>165100</xdr:colOff>
      <xdr:row>108</xdr:row>
      <xdr:rowOff>99568</xdr:rowOff>
    </xdr:to>
    <xdr:sp macro="" textlink="">
      <xdr:nvSpPr>
        <xdr:cNvPr id="481" name="楕円 480">
          <a:extLst>
            <a:ext uri="{FF2B5EF4-FFF2-40B4-BE49-F238E27FC236}">
              <a16:creationId xmlns:a16="http://schemas.microsoft.com/office/drawing/2014/main" id="{B008B18C-CA2A-496F-A1FF-A34DAF35C720}"/>
            </a:ext>
          </a:extLst>
        </xdr:cNvPr>
        <xdr:cNvSpPr/>
      </xdr:nvSpPr>
      <xdr:spPr>
        <a:xfrm>
          <a:off x="8639175" y="174858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48768</xdr:rowOff>
    </xdr:from>
    <xdr:to>
      <xdr:col>55</xdr:col>
      <xdr:colOff>0</xdr:colOff>
      <xdr:row>108</xdr:row>
      <xdr:rowOff>48768</xdr:rowOff>
    </xdr:to>
    <xdr:cxnSp macro="">
      <xdr:nvCxnSpPr>
        <xdr:cNvPr id="482" name="直線コネクタ 481">
          <a:extLst>
            <a:ext uri="{FF2B5EF4-FFF2-40B4-BE49-F238E27FC236}">
              <a16:creationId xmlns:a16="http://schemas.microsoft.com/office/drawing/2014/main" id="{567863CA-70A1-4E61-AF84-A8080562E175}"/>
            </a:ext>
          </a:extLst>
        </xdr:cNvPr>
        <xdr:cNvCxnSpPr/>
      </xdr:nvCxnSpPr>
      <xdr:spPr>
        <a:xfrm>
          <a:off x="8686800" y="175334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169418</xdr:rowOff>
    </xdr:from>
    <xdr:to>
      <xdr:col>46</xdr:col>
      <xdr:colOff>38100</xdr:colOff>
      <xdr:row>108</xdr:row>
      <xdr:rowOff>99568</xdr:rowOff>
    </xdr:to>
    <xdr:sp macro="" textlink="">
      <xdr:nvSpPr>
        <xdr:cNvPr id="483" name="楕円 482">
          <a:extLst>
            <a:ext uri="{FF2B5EF4-FFF2-40B4-BE49-F238E27FC236}">
              <a16:creationId xmlns:a16="http://schemas.microsoft.com/office/drawing/2014/main" id="{EC146AE0-D854-4E70-9FE3-D7DBC65CE47C}"/>
            </a:ext>
          </a:extLst>
        </xdr:cNvPr>
        <xdr:cNvSpPr/>
      </xdr:nvSpPr>
      <xdr:spPr>
        <a:xfrm>
          <a:off x="7839075" y="174858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48768</xdr:rowOff>
    </xdr:from>
    <xdr:to>
      <xdr:col>50</xdr:col>
      <xdr:colOff>114300</xdr:colOff>
      <xdr:row>108</xdr:row>
      <xdr:rowOff>48768</xdr:rowOff>
    </xdr:to>
    <xdr:cxnSp macro="">
      <xdr:nvCxnSpPr>
        <xdr:cNvPr id="484" name="直線コネクタ 483">
          <a:extLst>
            <a:ext uri="{FF2B5EF4-FFF2-40B4-BE49-F238E27FC236}">
              <a16:creationId xmlns:a16="http://schemas.microsoft.com/office/drawing/2014/main" id="{F71C636C-BC91-4429-B58B-46EF3F72EC77}"/>
            </a:ext>
          </a:extLst>
        </xdr:cNvPr>
        <xdr:cNvCxnSpPr/>
      </xdr:nvCxnSpPr>
      <xdr:spPr>
        <a:xfrm>
          <a:off x="7886700" y="175334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169418</xdr:rowOff>
    </xdr:from>
    <xdr:to>
      <xdr:col>41</xdr:col>
      <xdr:colOff>101600</xdr:colOff>
      <xdr:row>108</xdr:row>
      <xdr:rowOff>99568</xdr:rowOff>
    </xdr:to>
    <xdr:sp macro="" textlink="">
      <xdr:nvSpPr>
        <xdr:cNvPr id="485" name="楕円 484">
          <a:extLst>
            <a:ext uri="{FF2B5EF4-FFF2-40B4-BE49-F238E27FC236}">
              <a16:creationId xmlns:a16="http://schemas.microsoft.com/office/drawing/2014/main" id="{FEF62AAE-99DA-4169-9611-2484F23CDC18}"/>
            </a:ext>
          </a:extLst>
        </xdr:cNvPr>
        <xdr:cNvSpPr/>
      </xdr:nvSpPr>
      <xdr:spPr>
        <a:xfrm>
          <a:off x="7029450" y="1748586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48768</xdr:rowOff>
    </xdr:from>
    <xdr:to>
      <xdr:col>45</xdr:col>
      <xdr:colOff>177800</xdr:colOff>
      <xdr:row>108</xdr:row>
      <xdr:rowOff>48768</xdr:rowOff>
    </xdr:to>
    <xdr:cxnSp macro="">
      <xdr:nvCxnSpPr>
        <xdr:cNvPr id="486" name="直線コネクタ 485">
          <a:extLst>
            <a:ext uri="{FF2B5EF4-FFF2-40B4-BE49-F238E27FC236}">
              <a16:creationId xmlns:a16="http://schemas.microsoft.com/office/drawing/2014/main" id="{8E70B803-9655-44EF-A87D-291D7950D39E}"/>
            </a:ext>
          </a:extLst>
        </xdr:cNvPr>
        <xdr:cNvCxnSpPr/>
      </xdr:nvCxnSpPr>
      <xdr:spPr>
        <a:xfrm>
          <a:off x="7077075" y="1753349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169418</xdr:rowOff>
    </xdr:from>
    <xdr:to>
      <xdr:col>36</xdr:col>
      <xdr:colOff>165100</xdr:colOff>
      <xdr:row>108</xdr:row>
      <xdr:rowOff>99568</xdr:rowOff>
    </xdr:to>
    <xdr:sp macro="" textlink="">
      <xdr:nvSpPr>
        <xdr:cNvPr id="487" name="楕円 486">
          <a:extLst>
            <a:ext uri="{FF2B5EF4-FFF2-40B4-BE49-F238E27FC236}">
              <a16:creationId xmlns:a16="http://schemas.microsoft.com/office/drawing/2014/main" id="{6EC439CE-AFBE-4B6A-B304-4FF87F7ED905}"/>
            </a:ext>
          </a:extLst>
        </xdr:cNvPr>
        <xdr:cNvSpPr/>
      </xdr:nvSpPr>
      <xdr:spPr>
        <a:xfrm>
          <a:off x="6238875" y="174858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48768</xdr:rowOff>
    </xdr:from>
    <xdr:to>
      <xdr:col>41</xdr:col>
      <xdr:colOff>50800</xdr:colOff>
      <xdr:row>108</xdr:row>
      <xdr:rowOff>48768</xdr:rowOff>
    </xdr:to>
    <xdr:cxnSp macro="">
      <xdr:nvCxnSpPr>
        <xdr:cNvPr id="488" name="直線コネクタ 487">
          <a:extLst>
            <a:ext uri="{FF2B5EF4-FFF2-40B4-BE49-F238E27FC236}">
              <a16:creationId xmlns:a16="http://schemas.microsoft.com/office/drawing/2014/main" id="{467D4CB7-5018-4BE7-8F40-7A0A844F9EBD}"/>
            </a:ext>
          </a:extLst>
        </xdr:cNvPr>
        <xdr:cNvCxnSpPr/>
      </xdr:nvCxnSpPr>
      <xdr:spPr>
        <a:xfrm>
          <a:off x="6286500" y="1753349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a:extLst>
            <a:ext uri="{FF2B5EF4-FFF2-40B4-BE49-F238E27FC236}">
              <a16:creationId xmlns:a16="http://schemas.microsoft.com/office/drawing/2014/main" id="{2FB06988-4153-4AA0-9E39-2F135B5E23E8}"/>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90" name="n_2aveValue【市民会館】&#10;一人当たり面積">
          <a:extLst>
            <a:ext uri="{FF2B5EF4-FFF2-40B4-BE49-F238E27FC236}">
              <a16:creationId xmlns:a16="http://schemas.microsoft.com/office/drawing/2014/main" id="{CD0C3628-C5AB-4457-ABDF-0DA30DC51CC8}"/>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91" name="n_3aveValue【市民会館】&#10;一人当たり面積">
          <a:extLst>
            <a:ext uri="{FF2B5EF4-FFF2-40B4-BE49-F238E27FC236}">
              <a16:creationId xmlns:a16="http://schemas.microsoft.com/office/drawing/2014/main" id="{D698C0C8-6EE9-45A4-A2EA-1E2EB307F0A5}"/>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2" name="n_4aveValue【市民会館】&#10;一人当たり面積">
          <a:extLst>
            <a:ext uri="{FF2B5EF4-FFF2-40B4-BE49-F238E27FC236}">
              <a16:creationId xmlns:a16="http://schemas.microsoft.com/office/drawing/2014/main" id="{080AE984-C51F-4090-8C61-248A6E24288D}"/>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90695</xdr:rowOff>
    </xdr:from>
    <xdr:ext cx="469744" cy="259045"/>
    <xdr:sp macro="" textlink="">
      <xdr:nvSpPr>
        <xdr:cNvPr id="493" name="n_1mainValue【市民会館】&#10;一人当たり面積">
          <a:extLst>
            <a:ext uri="{FF2B5EF4-FFF2-40B4-BE49-F238E27FC236}">
              <a16:creationId xmlns:a16="http://schemas.microsoft.com/office/drawing/2014/main" id="{4C80C469-D06D-4ACC-8443-E1FFDFEFACDC}"/>
            </a:ext>
          </a:extLst>
        </xdr:cNvPr>
        <xdr:cNvSpPr txBox="1"/>
      </xdr:nvSpPr>
      <xdr:spPr>
        <a:xfrm>
          <a:off x="8458277"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90695</xdr:rowOff>
    </xdr:from>
    <xdr:ext cx="469744" cy="259045"/>
    <xdr:sp macro="" textlink="">
      <xdr:nvSpPr>
        <xdr:cNvPr id="494" name="n_2mainValue【市民会館】&#10;一人当たり面積">
          <a:extLst>
            <a:ext uri="{FF2B5EF4-FFF2-40B4-BE49-F238E27FC236}">
              <a16:creationId xmlns:a16="http://schemas.microsoft.com/office/drawing/2014/main" id="{3896F817-5199-4E36-BD66-ADE06D975C8C}"/>
            </a:ext>
          </a:extLst>
        </xdr:cNvPr>
        <xdr:cNvSpPr txBox="1"/>
      </xdr:nvSpPr>
      <xdr:spPr>
        <a:xfrm>
          <a:off x="7677227"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90695</xdr:rowOff>
    </xdr:from>
    <xdr:ext cx="469744" cy="259045"/>
    <xdr:sp macro="" textlink="">
      <xdr:nvSpPr>
        <xdr:cNvPr id="495" name="n_3mainValue【市民会館】&#10;一人当たり面積">
          <a:extLst>
            <a:ext uri="{FF2B5EF4-FFF2-40B4-BE49-F238E27FC236}">
              <a16:creationId xmlns:a16="http://schemas.microsoft.com/office/drawing/2014/main" id="{F0FC0948-EED4-4C6B-B827-3524FC4C64C2}"/>
            </a:ext>
          </a:extLst>
        </xdr:cNvPr>
        <xdr:cNvSpPr txBox="1"/>
      </xdr:nvSpPr>
      <xdr:spPr>
        <a:xfrm>
          <a:off x="6867602"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90695</xdr:rowOff>
    </xdr:from>
    <xdr:ext cx="469744" cy="259045"/>
    <xdr:sp macro="" textlink="">
      <xdr:nvSpPr>
        <xdr:cNvPr id="496" name="n_4mainValue【市民会館】&#10;一人当たり面積">
          <a:extLst>
            <a:ext uri="{FF2B5EF4-FFF2-40B4-BE49-F238E27FC236}">
              <a16:creationId xmlns:a16="http://schemas.microsoft.com/office/drawing/2014/main" id="{3F60120F-892D-401E-BE7B-D343E4E6986A}"/>
            </a:ext>
          </a:extLst>
        </xdr:cNvPr>
        <xdr:cNvSpPr txBox="1"/>
      </xdr:nvSpPr>
      <xdr:spPr>
        <a:xfrm>
          <a:off x="6067502" y="175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F25AC003-B088-4EFF-9214-075CCD8398C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ABBB3F25-AF17-4654-BACC-BAED7ABB3C69}"/>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8C7E9E56-BB28-420E-8A98-AFD06CCEB879}"/>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93CD910E-9DF7-408D-BB2B-9088531F46DC}"/>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424E8F5B-66E3-4A8C-A570-8C3EAF4E533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28A20366-73B5-49E3-AF3A-1AAADA3612D7}"/>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24AA045A-6D93-4419-9968-B88A16A0A98E}"/>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DA9CE0BF-9EC0-44A7-9235-4D4698A3302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8A488DC1-5F2A-4F04-A51F-9DCBC5E485C4}"/>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7ACC83FD-3E17-4610-94C8-3C20A1359BD0}"/>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2045230B-A911-48A3-9709-E17B91A4DBCC}"/>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D0D27256-B5FA-4E41-B63B-98F564B7FCE8}"/>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9D651B46-8F2B-4CF5-97A7-E02BAADF03CC}"/>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1C15BA95-FBAD-4314-AB00-383BA689E858}"/>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57E6CC2A-F19C-43F3-85E2-A18D7CA9CC9B}"/>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F7EC7174-300F-4095-B7BD-075C0A5DE08B}"/>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E5EE7338-8639-4A6F-AA82-5960E465E3A0}"/>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C5C7AEC3-A6DD-426B-B99E-09F3B4ABFF0B}"/>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B2715513-0605-44E9-8265-933959FCFE8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C5179B24-E360-45DB-8AD3-5A6AA326DB84}"/>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125B8DB0-07F7-4035-9B79-3F6D58E0E494}"/>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63C6FF5D-CF05-48D4-8C41-66822652AE44}"/>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9" name="直線コネクタ 518">
          <a:extLst>
            <a:ext uri="{FF2B5EF4-FFF2-40B4-BE49-F238E27FC236}">
              <a16:creationId xmlns:a16="http://schemas.microsoft.com/office/drawing/2014/main" id="{B7AED8D8-7FBC-48F3-B91C-190AC7AB9D47}"/>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7BF2D74C-AC2B-4B0A-9B06-F64DF2E46509}"/>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21" name="直線コネクタ 520">
          <a:extLst>
            <a:ext uri="{FF2B5EF4-FFF2-40B4-BE49-F238E27FC236}">
              <a16:creationId xmlns:a16="http://schemas.microsoft.com/office/drawing/2014/main" id="{30A349B9-C2EC-4938-AF25-FFA123575188}"/>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BC81CF8-BB53-412A-9228-0436E64EB3D1}"/>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3" name="直線コネクタ 522">
          <a:extLst>
            <a:ext uri="{FF2B5EF4-FFF2-40B4-BE49-F238E27FC236}">
              <a16:creationId xmlns:a16="http://schemas.microsoft.com/office/drawing/2014/main" id="{2BE5ACD7-7099-43B4-A07A-0D53181790A3}"/>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109A3CF6-6288-43F2-AC41-D77D7246E424}"/>
            </a:ext>
          </a:extLst>
        </xdr:cNvPr>
        <xdr:cNvSpPr txBox="1"/>
      </xdr:nvSpPr>
      <xdr:spPr>
        <a:xfrm>
          <a:off x="14735175" y="6162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5" name="フローチャート: 判断 524">
          <a:extLst>
            <a:ext uri="{FF2B5EF4-FFF2-40B4-BE49-F238E27FC236}">
              <a16:creationId xmlns:a16="http://schemas.microsoft.com/office/drawing/2014/main" id="{B46D3215-E948-4D82-BBFD-E309F41566DA}"/>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6" name="フローチャート: 判断 525">
          <a:extLst>
            <a:ext uri="{FF2B5EF4-FFF2-40B4-BE49-F238E27FC236}">
              <a16:creationId xmlns:a16="http://schemas.microsoft.com/office/drawing/2014/main" id="{98DE093F-DAAD-43A4-9698-DDDD52E42264}"/>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7" name="フローチャート: 判断 526">
          <a:extLst>
            <a:ext uri="{FF2B5EF4-FFF2-40B4-BE49-F238E27FC236}">
              <a16:creationId xmlns:a16="http://schemas.microsoft.com/office/drawing/2014/main" id="{894A4A59-2ABD-4849-8A17-02E9E866849C}"/>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8" name="フローチャート: 判断 527">
          <a:extLst>
            <a:ext uri="{FF2B5EF4-FFF2-40B4-BE49-F238E27FC236}">
              <a16:creationId xmlns:a16="http://schemas.microsoft.com/office/drawing/2014/main" id="{51B6C22D-FC97-4E90-AEDB-C2B289626433}"/>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9" name="フローチャート: 判断 528">
          <a:extLst>
            <a:ext uri="{FF2B5EF4-FFF2-40B4-BE49-F238E27FC236}">
              <a16:creationId xmlns:a16="http://schemas.microsoft.com/office/drawing/2014/main" id="{B9D8D130-0A05-4075-AE42-5F650A6B7474}"/>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4641CC0-5E1A-4DAA-94AF-65906C2112F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07BADD7-1E09-4B40-960F-095F0DF92CB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CB041A3-013F-4BDE-A2C6-9DF57F4A7D5F}"/>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9D20DD4-3249-45ED-89F5-2BA862575F5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1E3ECB6-1C69-4087-8F1C-ABF35D32E7A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98552</xdr:rowOff>
    </xdr:from>
    <xdr:to>
      <xdr:col>85</xdr:col>
      <xdr:colOff>177800</xdr:colOff>
      <xdr:row>37</xdr:row>
      <xdr:rowOff>28702</xdr:rowOff>
    </xdr:to>
    <xdr:sp macro="" textlink="">
      <xdr:nvSpPr>
        <xdr:cNvPr id="535" name="楕円 534">
          <a:extLst>
            <a:ext uri="{FF2B5EF4-FFF2-40B4-BE49-F238E27FC236}">
              <a16:creationId xmlns:a16="http://schemas.microsoft.com/office/drawing/2014/main" id="{81DD3445-F7DB-49C4-8113-BFDD8ACC67B2}"/>
            </a:ext>
          </a:extLst>
        </xdr:cNvPr>
        <xdr:cNvSpPr/>
      </xdr:nvSpPr>
      <xdr:spPr>
        <a:xfrm>
          <a:off x="14649450" y="59310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121429</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B8992B2F-1CBE-4278-AD36-F303D61C2704}"/>
            </a:ext>
          </a:extLst>
        </xdr:cNvPr>
        <xdr:cNvSpPr txBox="1"/>
      </xdr:nvSpPr>
      <xdr:spPr>
        <a:xfrm>
          <a:off x="14735175" y="579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43688</xdr:rowOff>
    </xdr:from>
    <xdr:to>
      <xdr:col>81</xdr:col>
      <xdr:colOff>101600</xdr:colOff>
      <xdr:row>36</xdr:row>
      <xdr:rowOff>145288</xdr:rowOff>
    </xdr:to>
    <xdr:sp macro="" textlink="">
      <xdr:nvSpPr>
        <xdr:cNvPr id="537" name="楕円 536">
          <a:extLst>
            <a:ext uri="{FF2B5EF4-FFF2-40B4-BE49-F238E27FC236}">
              <a16:creationId xmlns:a16="http://schemas.microsoft.com/office/drawing/2014/main" id="{97B933F5-5A44-4EC6-96E6-D85BDE72DBCB}"/>
            </a:ext>
          </a:extLst>
        </xdr:cNvPr>
        <xdr:cNvSpPr/>
      </xdr:nvSpPr>
      <xdr:spPr>
        <a:xfrm>
          <a:off x="13887450" y="58761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94488</xdr:rowOff>
    </xdr:from>
    <xdr:to>
      <xdr:col>85</xdr:col>
      <xdr:colOff>127000</xdr:colOff>
      <xdr:row>36</xdr:row>
      <xdr:rowOff>149352</xdr:rowOff>
    </xdr:to>
    <xdr:cxnSp macro="">
      <xdr:nvCxnSpPr>
        <xdr:cNvPr id="538" name="直線コネクタ 537">
          <a:extLst>
            <a:ext uri="{FF2B5EF4-FFF2-40B4-BE49-F238E27FC236}">
              <a16:creationId xmlns:a16="http://schemas.microsoft.com/office/drawing/2014/main" id="{89FF7F39-B2AE-45EC-BC72-65CA2E1C5C39}"/>
            </a:ext>
          </a:extLst>
        </xdr:cNvPr>
        <xdr:cNvCxnSpPr/>
      </xdr:nvCxnSpPr>
      <xdr:spPr>
        <a:xfrm>
          <a:off x="13935075" y="5923788"/>
          <a:ext cx="762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43688</xdr:rowOff>
    </xdr:from>
    <xdr:to>
      <xdr:col>76</xdr:col>
      <xdr:colOff>165100</xdr:colOff>
      <xdr:row>36</xdr:row>
      <xdr:rowOff>145288</xdr:rowOff>
    </xdr:to>
    <xdr:sp macro="" textlink="">
      <xdr:nvSpPr>
        <xdr:cNvPr id="539" name="楕円 538">
          <a:extLst>
            <a:ext uri="{FF2B5EF4-FFF2-40B4-BE49-F238E27FC236}">
              <a16:creationId xmlns:a16="http://schemas.microsoft.com/office/drawing/2014/main" id="{BB74A886-7A5E-4B3D-9A18-28E8D33B9998}"/>
            </a:ext>
          </a:extLst>
        </xdr:cNvPr>
        <xdr:cNvSpPr/>
      </xdr:nvSpPr>
      <xdr:spPr>
        <a:xfrm>
          <a:off x="13096875" y="58761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94488</xdr:rowOff>
    </xdr:to>
    <xdr:cxnSp macro="">
      <xdr:nvCxnSpPr>
        <xdr:cNvPr id="540" name="直線コネクタ 539">
          <a:extLst>
            <a:ext uri="{FF2B5EF4-FFF2-40B4-BE49-F238E27FC236}">
              <a16:creationId xmlns:a16="http://schemas.microsoft.com/office/drawing/2014/main" id="{E00AB317-F577-405A-BA75-B4CB131D66B8}"/>
            </a:ext>
          </a:extLst>
        </xdr:cNvPr>
        <xdr:cNvCxnSpPr/>
      </xdr:nvCxnSpPr>
      <xdr:spPr>
        <a:xfrm>
          <a:off x="13144500" y="592378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32258</xdr:rowOff>
    </xdr:from>
    <xdr:to>
      <xdr:col>72</xdr:col>
      <xdr:colOff>38100</xdr:colOff>
      <xdr:row>37</xdr:row>
      <xdr:rowOff>133858</xdr:rowOff>
    </xdr:to>
    <xdr:sp macro="" textlink="">
      <xdr:nvSpPr>
        <xdr:cNvPr id="541" name="楕円 540">
          <a:extLst>
            <a:ext uri="{FF2B5EF4-FFF2-40B4-BE49-F238E27FC236}">
              <a16:creationId xmlns:a16="http://schemas.microsoft.com/office/drawing/2014/main" id="{F1731CD5-B002-4FB7-8A7E-54CA64662639}"/>
            </a:ext>
          </a:extLst>
        </xdr:cNvPr>
        <xdr:cNvSpPr/>
      </xdr:nvSpPr>
      <xdr:spPr>
        <a:xfrm>
          <a:off x="12296775" y="60203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94488</xdr:rowOff>
    </xdr:from>
    <xdr:to>
      <xdr:col>76</xdr:col>
      <xdr:colOff>114300</xdr:colOff>
      <xdr:row>37</xdr:row>
      <xdr:rowOff>83058</xdr:rowOff>
    </xdr:to>
    <xdr:cxnSp macro="">
      <xdr:nvCxnSpPr>
        <xdr:cNvPr id="542" name="直線コネクタ 541">
          <a:extLst>
            <a:ext uri="{FF2B5EF4-FFF2-40B4-BE49-F238E27FC236}">
              <a16:creationId xmlns:a16="http://schemas.microsoft.com/office/drawing/2014/main" id="{E245A3AA-C043-4BB8-AA34-67DC77175937}"/>
            </a:ext>
          </a:extLst>
        </xdr:cNvPr>
        <xdr:cNvCxnSpPr/>
      </xdr:nvCxnSpPr>
      <xdr:spPr>
        <a:xfrm flipV="1">
          <a:off x="12344400" y="5923788"/>
          <a:ext cx="8001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135128</xdr:rowOff>
    </xdr:from>
    <xdr:to>
      <xdr:col>67</xdr:col>
      <xdr:colOff>101600</xdr:colOff>
      <xdr:row>37</xdr:row>
      <xdr:rowOff>65278</xdr:rowOff>
    </xdr:to>
    <xdr:sp macro="" textlink="">
      <xdr:nvSpPr>
        <xdr:cNvPr id="543" name="楕円 542">
          <a:extLst>
            <a:ext uri="{FF2B5EF4-FFF2-40B4-BE49-F238E27FC236}">
              <a16:creationId xmlns:a16="http://schemas.microsoft.com/office/drawing/2014/main" id="{D5C2E996-2654-40B4-A187-0739D3BA3027}"/>
            </a:ext>
          </a:extLst>
        </xdr:cNvPr>
        <xdr:cNvSpPr/>
      </xdr:nvSpPr>
      <xdr:spPr>
        <a:xfrm>
          <a:off x="11487150" y="59644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xdr:rowOff>
    </xdr:from>
    <xdr:to>
      <xdr:col>71</xdr:col>
      <xdr:colOff>177800</xdr:colOff>
      <xdr:row>37</xdr:row>
      <xdr:rowOff>83058</xdr:rowOff>
    </xdr:to>
    <xdr:cxnSp macro="">
      <xdr:nvCxnSpPr>
        <xdr:cNvPr id="544" name="直線コネクタ 543">
          <a:extLst>
            <a:ext uri="{FF2B5EF4-FFF2-40B4-BE49-F238E27FC236}">
              <a16:creationId xmlns:a16="http://schemas.microsoft.com/office/drawing/2014/main" id="{1CA5A3D3-84AB-470B-8118-7476F44964E1}"/>
            </a:ext>
          </a:extLst>
        </xdr:cNvPr>
        <xdr:cNvCxnSpPr/>
      </xdr:nvCxnSpPr>
      <xdr:spPr>
        <a:xfrm>
          <a:off x="11534775" y="6002528"/>
          <a:ext cx="80962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18E7DF64-C159-47BE-8D2A-9834A77F5CB5}"/>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410472E-A120-4992-9C7C-982BB27851A6}"/>
            </a:ext>
          </a:extLst>
        </xdr:cNvPr>
        <xdr:cNvSpPr txBox="1"/>
      </xdr:nvSpPr>
      <xdr:spPr>
        <a:xfrm>
          <a:off x="1296416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73DFC2D7-6E7A-40B2-B470-14480DE933F5}"/>
            </a:ext>
          </a:extLst>
        </xdr:cNvPr>
        <xdr:cNvSpPr txBox="1"/>
      </xdr:nvSpPr>
      <xdr:spPr>
        <a:xfrm>
          <a:off x="121640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7187D789-C2B9-4C20-AED2-3040F5CA92AA}"/>
            </a:ext>
          </a:extLst>
        </xdr:cNvPr>
        <xdr:cNvSpPr txBox="1"/>
      </xdr:nvSpPr>
      <xdr:spPr>
        <a:xfrm>
          <a:off x="11354444"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161815</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2A1A938A-2535-4A33-9AEE-7DBAE79FD999}"/>
            </a:ext>
          </a:extLst>
        </xdr:cNvPr>
        <xdr:cNvSpPr txBox="1"/>
      </xdr:nvSpPr>
      <xdr:spPr>
        <a:xfrm>
          <a:off x="13745219" y="567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161815</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6151039-B28C-4D9A-B80C-2CEB0812BD37}"/>
            </a:ext>
          </a:extLst>
        </xdr:cNvPr>
        <xdr:cNvSpPr txBox="1"/>
      </xdr:nvSpPr>
      <xdr:spPr>
        <a:xfrm>
          <a:off x="12964169" y="567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150385</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2213C480-AAF4-404F-A776-E1B2B551AA6B}"/>
            </a:ext>
          </a:extLst>
        </xdr:cNvPr>
        <xdr:cNvSpPr txBox="1"/>
      </xdr:nvSpPr>
      <xdr:spPr>
        <a:xfrm>
          <a:off x="12164069" y="581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81805</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3067341F-4A5D-4A44-AE88-B203A8F9094D}"/>
            </a:ext>
          </a:extLst>
        </xdr:cNvPr>
        <xdr:cNvSpPr txBox="1"/>
      </xdr:nvSpPr>
      <xdr:spPr>
        <a:xfrm>
          <a:off x="11354444" y="575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541F978-414E-42EA-9B04-3D04B61CD02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DFBAB42-26AB-4242-9597-BF4DD1F0B9BB}"/>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9E0AAB6-6232-4A44-8375-E757B1FB19F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DC64CB7B-20B4-46DF-80A9-CC99E0451A5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73EDDA7-3069-4858-BABB-DD40C5242ED1}"/>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E9A6A7CB-2019-438C-BB8A-995E1A421581}"/>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4003992E-6438-425D-8B3A-3D2B0836B244}"/>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451F91D2-3C7E-4E7B-A66A-2164F544C560}"/>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00ABD09-E079-4B6A-90E5-15ACF0F72F5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94145A3C-6257-477A-A2D5-18207170EA9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8DFBCCB0-B84F-4B62-A70C-EE2BAED52E08}"/>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2CF6ADC0-B4B3-4955-9AA1-28A2BEE14F5F}"/>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DEE6A25D-5DE7-4399-B33C-0CE9139E917D}"/>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EB641432-A0B4-4F95-BEF5-1BAE162F51BB}"/>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D95D1BA7-36AB-4700-878D-D11BEBB7D037}"/>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2D5E3BA2-F68C-40D4-8F60-0BE208FAF28F}"/>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629C96C9-120C-4156-8E8D-1586B944AF43}"/>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D61096A0-2720-4753-B2CA-E8D54E55DDB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748CC60D-BD81-43F8-8232-EB5DCEEEAA6B}"/>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42E11BEE-8227-491E-8BFF-782CFB9EF568}"/>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D602B0FD-D7F8-4935-BDD0-89394BF0D137}"/>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61C9E406-66F4-4EDF-9B4F-D670FB9EC30E}"/>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9577D271-C5AE-4C03-9B39-063BE6E2CD02}"/>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94CACAE4-0779-4B6C-94A9-A3B1A73D1E1B}"/>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2FBC0F1F-30A3-4B28-B05F-9CB3D7DEA16C}"/>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1829CA29-FA16-49A2-8673-D13808B9154C}"/>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9" name="直線コネクタ 578">
          <a:extLst>
            <a:ext uri="{FF2B5EF4-FFF2-40B4-BE49-F238E27FC236}">
              <a16:creationId xmlns:a16="http://schemas.microsoft.com/office/drawing/2014/main" id="{306E20FB-9842-443E-AA99-3F6B99577596}"/>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F96BEED6-AA8D-4C31-B84D-C807207AC967}"/>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81" name="直線コネクタ 580">
          <a:extLst>
            <a:ext uri="{FF2B5EF4-FFF2-40B4-BE49-F238E27FC236}">
              <a16:creationId xmlns:a16="http://schemas.microsoft.com/office/drawing/2014/main" id="{A2004C74-9EA9-4050-98A1-4A7583A3657B}"/>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2A24D287-1B4D-4BA7-BDE3-96C5CE3B8D30}"/>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3" name="直線コネクタ 582">
          <a:extLst>
            <a:ext uri="{FF2B5EF4-FFF2-40B4-BE49-F238E27FC236}">
              <a16:creationId xmlns:a16="http://schemas.microsoft.com/office/drawing/2014/main" id="{6EEC6867-88D8-4FD6-93BD-BF815C26BE63}"/>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529026DF-3127-4B13-85FA-2E6AD65ADD6B}"/>
            </a:ext>
          </a:extLst>
        </xdr:cNvPr>
        <xdr:cNvSpPr txBox="1"/>
      </xdr:nvSpPr>
      <xdr:spPr>
        <a:xfrm>
          <a:off x="19992975" y="606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5" name="フローチャート: 判断 584">
          <a:extLst>
            <a:ext uri="{FF2B5EF4-FFF2-40B4-BE49-F238E27FC236}">
              <a16:creationId xmlns:a16="http://schemas.microsoft.com/office/drawing/2014/main" id="{E921B9DB-F8E9-454E-A149-E31751F8286D}"/>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6" name="フローチャート: 判断 585">
          <a:extLst>
            <a:ext uri="{FF2B5EF4-FFF2-40B4-BE49-F238E27FC236}">
              <a16:creationId xmlns:a16="http://schemas.microsoft.com/office/drawing/2014/main" id="{5AF49149-309A-4019-817B-F1119EFDEF57}"/>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7" name="フローチャート: 判断 586">
          <a:extLst>
            <a:ext uri="{FF2B5EF4-FFF2-40B4-BE49-F238E27FC236}">
              <a16:creationId xmlns:a16="http://schemas.microsoft.com/office/drawing/2014/main" id="{2FCD22C3-4F7F-4FC6-B9E6-1BF11A435C16}"/>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8" name="フローチャート: 判断 587">
          <a:extLst>
            <a:ext uri="{FF2B5EF4-FFF2-40B4-BE49-F238E27FC236}">
              <a16:creationId xmlns:a16="http://schemas.microsoft.com/office/drawing/2014/main" id="{3891B6F7-34E4-4239-9003-6E636A2DA1D1}"/>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9" name="フローチャート: 判断 588">
          <a:extLst>
            <a:ext uri="{FF2B5EF4-FFF2-40B4-BE49-F238E27FC236}">
              <a16:creationId xmlns:a16="http://schemas.microsoft.com/office/drawing/2014/main" id="{1889765A-E97C-47BF-A1CF-B4549B107D15}"/>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E2C98A3-25E3-46BD-AA81-18E44CB9249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80B489C-712D-4D26-B968-B673356601B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285A44A-CC72-4C38-AADB-D5E554BE3AF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8302BCE8-1A26-4BB5-8673-AC0BA67E5039}"/>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48BBB580-C505-46CE-9524-0E55B4133332}"/>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108758</xdr:rowOff>
    </xdr:from>
    <xdr:to>
      <xdr:col>116</xdr:col>
      <xdr:colOff>114300</xdr:colOff>
      <xdr:row>39</xdr:row>
      <xdr:rowOff>38908</xdr:rowOff>
    </xdr:to>
    <xdr:sp macro="" textlink="">
      <xdr:nvSpPr>
        <xdr:cNvPr id="595" name="楕円 594">
          <a:extLst>
            <a:ext uri="{FF2B5EF4-FFF2-40B4-BE49-F238E27FC236}">
              <a16:creationId xmlns:a16="http://schemas.microsoft.com/office/drawing/2014/main" id="{04A21D8E-BFFB-40C6-8E08-13623EE7EF4D}"/>
            </a:ext>
          </a:extLst>
        </xdr:cNvPr>
        <xdr:cNvSpPr/>
      </xdr:nvSpPr>
      <xdr:spPr>
        <a:xfrm>
          <a:off x="19897725" y="62587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87185</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5F7F72C8-6498-40BA-96A1-D57F9428C1B6}"/>
            </a:ext>
          </a:extLst>
        </xdr:cNvPr>
        <xdr:cNvSpPr txBox="1"/>
      </xdr:nvSpPr>
      <xdr:spPr>
        <a:xfrm>
          <a:off x="19992975" y="62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122261</xdr:rowOff>
    </xdr:from>
    <xdr:to>
      <xdr:col>112</xdr:col>
      <xdr:colOff>38100</xdr:colOff>
      <xdr:row>39</xdr:row>
      <xdr:rowOff>52411</xdr:rowOff>
    </xdr:to>
    <xdr:sp macro="" textlink="">
      <xdr:nvSpPr>
        <xdr:cNvPr id="597" name="楕円 596">
          <a:extLst>
            <a:ext uri="{FF2B5EF4-FFF2-40B4-BE49-F238E27FC236}">
              <a16:creationId xmlns:a16="http://schemas.microsoft.com/office/drawing/2014/main" id="{25978B7A-C80A-4FE1-BB5A-9609D97F98D2}"/>
            </a:ext>
          </a:extLst>
        </xdr:cNvPr>
        <xdr:cNvSpPr/>
      </xdr:nvSpPr>
      <xdr:spPr>
        <a:xfrm>
          <a:off x="19154775" y="627858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159558</xdr:rowOff>
    </xdr:from>
    <xdr:to>
      <xdr:col>116</xdr:col>
      <xdr:colOff>63500</xdr:colOff>
      <xdr:row>39</xdr:row>
      <xdr:rowOff>1611</xdr:rowOff>
    </xdr:to>
    <xdr:cxnSp macro="">
      <xdr:nvCxnSpPr>
        <xdr:cNvPr id="598" name="直線コネクタ 597">
          <a:extLst>
            <a:ext uri="{FF2B5EF4-FFF2-40B4-BE49-F238E27FC236}">
              <a16:creationId xmlns:a16="http://schemas.microsoft.com/office/drawing/2014/main" id="{B6E974B7-2FA0-44E0-A60A-9896B0CDBE5E}"/>
            </a:ext>
          </a:extLst>
        </xdr:cNvPr>
        <xdr:cNvCxnSpPr/>
      </xdr:nvCxnSpPr>
      <xdr:spPr>
        <a:xfrm flipV="1">
          <a:off x="19202400" y="6315883"/>
          <a:ext cx="752475"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150819</xdr:rowOff>
    </xdr:from>
    <xdr:to>
      <xdr:col>107</xdr:col>
      <xdr:colOff>101600</xdr:colOff>
      <xdr:row>39</xdr:row>
      <xdr:rowOff>80969</xdr:rowOff>
    </xdr:to>
    <xdr:sp macro="" textlink="">
      <xdr:nvSpPr>
        <xdr:cNvPr id="599" name="楕円 598">
          <a:extLst>
            <a:ext uri="{FF2B5EF4-FFF2-40B4-BE49-F238E27FC236}">
              <a16:creationId xmlns:a16="http://schemas.microsoft.com/office/drawing/2014/main" id="{39B62DA1-B4B6-4462-AB4A-ACB9F107F807}"/>
            </a:ext>
          </a:extLst>
        </xdr:cNvPr>
        <xdr:cNvSpPr/>
      </xdr:nvSpPr>
      <xdr:spPr>
        <a:xfrm>
          <a:off x="18345150" y="63039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1611</xdr:rowOff>
    </xdr:from>
    <xdr:to>
      <xdr:col>111</xdr:col>
      <xdr:colOff>177800</xdr:colOff>
      <xdr:row>39</xdr:row>
      <xdr:rowOff>30169</xdr:rowOff>
    </xdr:to>
    <xdr:cxnSp macro="">
      <xdr:nvCxnSpPr>
        <xdr:cNvPr id="600" name="直線コネクタ 599">
          <a:extLst>
            <a:ext uri="{FF2B5EF4-FFF2-40B4-BE49-F238E27FC236}">
              <a16:creationId xmlns:a16="http://schemas.microsoft.com/office/drawing/2014/main" id="{154C1D91-8A83-4184-8F40-96CEE0416627}"/>
            </a:ext>
          </a:extLst>
        </xdr:cNvPr>
        <xdr:cNvCxnSpPr/>
      </xdr:nvCxnSpPr>
      <xdr:spPr>
        <a:xfrm flipV="1">
          <a:off x="18392775" y="6316686"/>
          <a:ext cx="809625" cy="2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601" name="楕円 600">
          <a:extLst>
            <a:ext uri="{FF2B5EF4-FFF2-40B4-BE49-F238E27FC236}">
              <a16:creationId xmlns:a16="http://schemas.microsoft.com/office/drawing/2014/main" id="{62F1CE47-AAA2-421F-9A79-587722427202}"/>
            </a:ext>
          </a:extLst>
        </xdr:cNvPr>
        <xdr:cNvSpPr/>
      </xdr:nvSpPr>
      <xdr:spPr>
        <a:xfrm>
          <a:off x="17554575" y="61822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83058</xdr:rowOff>
    </xdr:from>
    <xdr:to>
      <xdr:col>107</xdr:col>
      <xdr:colOff>50800</xdr:colOff>
      <xdr:row>39</xdr:row>
      <xdr:rowOff>30169</xdr:rowOff>
    </xdr:to>
    <xdr:cxnSp macro="">
      <xdr:nvCxnSpPr>
        <xdr:cNvPr id="602" name="直線コネクタ 601">
          <a:extLst>
            <a:ext uri="{FF2B5EF4-FFF2-40B4-BE49-F238E27FC236}">
              <a16:creationId xmlns:a16="http://schemas.microsoft.com/office/drawing/2014/main" id="{43169BE0-C053-490D-8725-918905D98DA1}"/>
            </a:ext>
          </a:extLst>
        </xdr:cNvPr>
        <xdr:cNvCxnSpPr/>
      </xdr:nvCxnSpPr>
      <xdr:spPr>
        <a:xfrm>
          <a:off x="17602200" y="6239383"/>
          <a:ext cx="790575"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30919</xdr:rowOff>
    </xdr:from>
    <xdr:to>
      <xdr:col>98</xdr:col>
      <xdr:colOff>38100</xdr:colOff>
      <xdr:row>38</xdr:row>
      <xdr:rowOff>132519</xdr:rowOff>
    </xdr:to>
    <xdr:sp macro="" textlink="">
      <xdr:nvSpPr>
        <xdr:cNvPr id="603" name="楕円 602">
          <a:extLst>
            <a:ext uri="{FF2B5EF4-FFF2-40B4-BE49-F238E27FC236}">
              <a16:creationId xmlns:a16="http://schemas.microsoft.com/office/drawing/2014/main" id="{E9068208-60F9-4D4B-8221-4E9D042E4594}"/>
            </a:ext>
          </a:extLst>
        </xdr:cNvPr>
        <xdr:cNvSpPr/>
      </xdr:nvSpPr>
      <xdr:spPr>
        <a:xfrm>
          <a:off x="16754475" y="61808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81719</xdr:rowOff>
    </xdr:from>
    <xdr:to>
      <xdr:col>102</xdr:col>
      <xdr:colOff>114300</xdr:colOff>
      <xdr:row>38</xdr:row>
      <xdr:rowOff>83058</xdr:rowOff>
    </xdr:to>
    <xdr:cxnSp macro="">
      <xdr:nvCxnSpPr>
        <xdr:cNvPr id="604" name="直線コネクタ 603">
          <a:extLst>
            <a:ext uri="{FF2B5EF4-FFF2-40B4-BE49-F238E27FC236}">
              <a16:creationId xmlns:a16="http://schemas.microsoft.com/office/drawing/2014/main" id="{13D77DE3-DB76-4A74-A636-513CA4E788E1}"/>
            </a:ext>
          </a:extLst>
        </xdr:cNvPr>
        <xdr:cNvCxnSpPr/>
      </xdr:nvCxnSpPr>
      <xdr:spPr>
        <a:xfrm>
          <a:off x="16802100" y="6238044"/>
          <a:ext cx="8001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F37523BE-B3A8-4111-9B2C-D5ADECFF5501}"/>
            </a:ext>
          </a:extLst>
        </xdr:cNvPr>
        <xdr:cNvSpPr txBox="1"/>
      </xdr:nvSpPr>
      <xdr:spPr>
        <a:xfrm>
          <a:off x="18944736" y="60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40984</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A018286A-F44A-4ECC-8F2D-5FDB76E0F6E6}"/>
            </a:ext>
          </a:extLst>
        </xdr:cNvPr>
        <xdr:cNvSpPr txBox="1"/>
      </xdr:nvSpPr>
      <xdr:spPr>
        <a:xfrm>
          <a:off x="1816368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DBE7F313-F1C9-4682-BBFB-8BB0E4250A6A}"/>
            </a:ext>
          </a:extLst>
        </xdr:cNvPr>
        <xdr:cNvSpPr txBox="1"/>
      </xdr:nvSpPr>
      <xdr:spPr>
        <a:xfrm>
          <a:off x="17354061"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EB16156B-17D2-454E-871D-D85CA1D2F73A}"/>
            </a:ext>
          </a:extLst>
        </xdr:cNvPr>
        <xdr:cNvSpPr txBox="1"/>
      </xdr:nvSpPr>
      <xdr:spPr>
        <a:xfrm>
          <a:off x="16563486"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43538</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CF77F577-0877-473F-AF94-EB4E592E3D9E}"/>
            </a:ext>
          </a:extLst>
        </xdr:cNvPr>
        <xdr:cNvSpPr txBox="1"/>
      </xdr:nvSpPr>
      <xdr:spPr>
        <a:xfrm>
          <a:off x="18944736" y="63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72096</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D8A2BEEF-10D2-4AC8-A94C-009E98166C98}"/>
            </a:ext>
          </a:extLst>
        </xdr:cNvPr>
        <xdr:cNvSpPr txBox="1"/>
      </xdr:nvSpPr>
      <xdr:spPr>
        <a:xfrm>
          <a:off x="18163686" y="63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150385</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FDCC1E1A-90AD-47E0-A293-9E12CF956D52}"/>
            </a:ext>
          </a:extLst>
        </xdr:cNvPr>
        <xdr:cNvSpPr txBox="1"/>
      </xdr:nvSpPr>
      <xdr:spPr>
        <a:xfrm>
          <a:off x="17354061" y="59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149046</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79B9E837-5778-4585-9206-6B027E802371}"/>
            </a:ext>
          </a:extLst>
        </xdr:cNvPr>
        <xdr:cNvSpPr txBox="1"/>
      </xdr:nvSpPr>
      <xdr:spPr>
        <a:xfrm>
          <a:off x="16563486" y="59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D44547AF-FD8C-4584-9737-99BC65BC6EF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1338552E-7C00-45AE-84E0-8FB3D10B5EB1}"/>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14DF55D-ECA6-40B8-B4C9-8DD3C87A9EC4}"/>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D22BCDF8-88B1-46DB-8B11-D1A06B61BFF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66209068-EC84-4127-8EC7-EBF4BB2A917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513E5A7F-EB26-4724-861B-B4B7CD6D2659}"/>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7353C30C-02A3-41C1-ACE6-A56E125E53C9}"/>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B3EC056C-F749-44C4-ADBD-A5BA9311482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64F71500-20A8-4BAA-818B-C5284395FD22}"/>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397871C9-30B2-4E9B-A4CE-E1C41C32454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CEC7CFD1-B267-4D7B-90F3-D0EE00D6FDC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141C07B2-53B8-4013-9518-E88DCFE8939C}"/>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C48F44FE-D4CA-4D41-A7DD-820CEADF6E6A}"/>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9F7E04ED-EA70-4398-8AEB-1C4140CBC814}"/>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AA706B8A-3327-497E-8396-D91B1D9A129E}"/>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9E3EB912-E7EC-4A23-99F2-08B406EA6AAE}"/>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23516A89-1741-4DE0-BDD5-20988FA1355F}"/>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720D387C-A844-4AF2-BA5E-2AFB802D1F89}"/>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6AECE513-5783-4F50-B3D0-CD71EA135515}"/>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369124A9-CD58-441E-9967-D1B0EFB8CCF9}"/>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9F99797-74E7-4F16-9E15-8A6D01FFC074}"/>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8A9EF5B0-332D-4377-9F2C-4E55D7F45EB2}"/>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12B9B610-5D8B-4CBF-A52F-46020F78AAD3}"/>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1A399D65-7E14-47EB-BA3D-AB188F2429B0}"/>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0A55A1AE-B667-4C14-8A23-23AFF6F1924A}"/>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E9647D0B-C856-4257-AEEA-88127BC74176}"/>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9" name="直線コネクタ 638">
          <a:extLst>
            <a:ext uri="{FF2B5EF4-FFF2-40B4-BE49-F238E27FC236}">
              <a16:creationId xmlns:a16="http://schemas.microsoft.com/office/drawing/2014/main" id="{13435963-7AB8-4939-9834-E140A58A8749}"/>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24812182-41AC-4AD9-AA8E-783A8A960B29}"/>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41" name="直線コネクタ 640">
          <a:extLst>
            <a:ext uri="{FF2B5EF4-FFF2-40B4-BE49-F238E27FC236}">
              <a16:creationId xmlns:a16="http://schemas.microsoft.com/office/drawing/2014/main" id="{AF2DBFEF-3031-418C-9FBC-FF56E5577E66}"/>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68D5E2E6-8161-483B-8A4A-2DC05167BDF8}"/>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3" name="直線コネクタ 642">
          <a:extLst>
            <a:ext uri="{FF2B5EF4-FFF2-40B4-BE49-F238E27FC236}">
              <a16:creationId xmlns:a16="http://schemas.microsoft.com/office/drawing/2014/main" id="{0647D7C0-ED8F-4F98-88C0-1E5BC77A6D83}"/>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8F877AC3-9144-4BDA-9318-4C9A537DAC6F}"/>
            </a:ext>
          </a:extLst>
        </xdr:cNvPr>
        <xdr:cNvSpPr txBox="1"/>
      </xdr:nvSpPr>
      <xdr:spPr>
        <a:xfrm>
          <a:off x="14735175" y="9374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5" name="フローチャート: 判断 644">
          <a:extLst>
            <a:ext uri="{FF2B5EF4-FFF2-40B4-BE49-F238E27FC236}">
              <a16:creationId xmlns:a16="http://schemas.microsoft.com/office/drawing/2014/main" id="{B45E1100-8B84-4189-9A80-9D730E5DC72B}"/>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6" name="フローチャート: 判断 645">
          <a:extLst>
            <a:ext uri="{FF2B5EF4-FFF2-40B4-BE49-F238E27FC236}">
              <a16:creationId xmlns:a16="http://schemas.microsoft.com/office/drawing/2014/main" id="{B8DF06FF-0810-4EE2-9F33-4F98892EA7E3}"/>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7" name="フローチャート: 判断 646">
          <a:extLst>
            <a:ext uri="{FF2B5EF4-FFF2-40B4-BE49-F238E27FC236}">
              <a16:creationId xmlns:a16="http://schemas.microsoft.com/office/drawing/2014/main" id="{69DFC5CA-E207-4C27-ACD1-8283CF7FCE6D}"/>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8" name="フローチャート: 判断 647">
          <a:extLst>
            <a:ext uri="{FF2B5EF4-FFF2-40B4-BE49-F238E27FC236}">
              <a16:creationId xmlns:a16="http://schemas.microsoft.com/office/drawing/2014/main" id="{15F742DF-3426-4640-865B-1CB0F6B5CA3A}"/>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9" name="フローチャート: 判断 648">
          <a:extLst>
            <a:ext uri="{FF2B5EF4-FFF2-40B4-BE49-F238E27FC236}">
              <a16:creationId xmlns:a16="http://schemas.microsoft.com/office/drawing/2014/main" id="{448CCD1D-5A86-4682-B608-E0F4DBB5D6AE}"/>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04EC7FA-C16F-4063-BD00-1D2440153993}"/>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DBAD895-501C-4FA8-9732-BE870618BFE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67CB4C7-6C61-4ABA-BF54-FD390E6D19F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EBB27C59-E7BE-4E21-BEF3-FB1EBF53E4F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95D2F79B-48C7-429A-84CD-6728B2C3F492}"/>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130447</xdr:rowOff>
    </xdr:from>
    <xdr:to>
      <xdr:col>85</xdr:col>
      <xdr:colOff>177800</xdr:colOff>
      <xdr:row>64</xdr:row>
      <xdr:rowOff>60597</xdr:rowOff>
    </xdr:to>
    <xdr:sp macro="" textlink="">
      <xdr:nvSpPr>
        <xdr:cNvPr id="655" name="楕円 654">
          <a:extLst>
            <a:ext uri="{FF2B5EF4-FFF2-40B4-BE49-F238E27FC236}">
              <a16:creationId xmlns:a16="http://schemas.microsoft.com/office/drawing/2014/main" id="{7AF39F74-CD39-46B9-B8C7-B798A5EB9939}"/>
            </a:ext>
          </a:extLst>
        </xdr:cNvPr>
        <xdr:cNvSpPr/>
      </xdr:nvSpPr>
      <xdr:spPr>
        <a:xfrm>
          <a:off x="14649450" y="103317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45374</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1961620E-F2FF-4791-8D8C-0283613E86D7}"/>
            </a:ext>
          </a:extLst>
        </xdr:cNvPr>
        <xdr:cNvSpPr txBox="1"/>
      </xdr:nvSpPr>
      <xdr:spPr>
        <a:xfrm>
          <a:off x="14735175"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xdr:nvSpPr>
        <xdr:cNvPr id="657" name="楕円 656">
          <a:extLst>
            <a:ext uri="{FF2B5EF4-FFF2-40B4-BE49-F238E27FC236}">
              <a16:creationId xmlns:a16="http://schemas.microsoft.com/office/drawing/2014/main" id="{10DB8F50-CEC5-410B-9998-C2651E7E1DF9}"/>
            </a:ext>
          </a:extLst>
        </xdr:cNvPr>
        <xdr:cNvSpPr/>
      </xdr:nvSpPr>
      <xdr:spPr>
        <a:xfrm>
          <a:off x="13887450" y="102566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106135</xdr:rowOff>
    </xdr:from>
    <xdr:to>
      <xdr:col>85</xdr:col>
      <xdr:colOff>127000</xdr:colOff>
      <xdr:row>64</xdr:row>
      <xdr:rowOff>9797</xdr:rowOff>
    </xdr:to>
    <xdr:cxnSp macro="">
      <xdr:nvCxnSpPr>
        <xdr:cNvPr id="658" name="直線コネクタ 657">
          <a:extLst>
            <a:ext uri="{FF2B5EF4-FFF2-40B4-BE49-F238E27FC236}">
              <a16:creationId xmlns:a16="http://schemas.microsoft.com/office/drawing/2014/main" id="{04E93D62-3FFE-4F39-847B-C620E871CFA8}"/>
            </a:ext>
          </a:extLst>
        </xdr:cNvPr>
        <xdr:cNvCxnSpPr/>
      </xdr:nvCxnSpPr>
      <xdr:spPr>
        <a:xfrm>
          <a:off x="13935075" y="10304235"/>
          <a:ext cx="76200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35741</xdr:rowOff>
    </xdr:from>
    <xdr:to>
      <xdr:col>76</xdr:col>
      <xdr:colOff>165100</xdr:colOff>
      <xdr:row>63</xdr:row>
      <xdr:rowOff>137341</xdr:rowOff>
    </xdr:to>
    <xdr:sp macro="" textlink="">
      <xdr:nvSpPr>
        <xdr:cNvPr id="659" name="楕円 658">
          <a:extLst>
            <a:ext uri="{FF2B5EF4-FFF2-40B4-BE49-F238E27FC236}">
              <a16:creationId xmlns:a16="http://schemas.microsoft.com/office/drawing/2014/main" id="{E920FCB4-8F38-4334-8243-274008E7301C}"/>
            </a:ext>
          </a:extLst>
        </xdr:cNvPr>
        <xdr:cNvSpPr/>
      </xdr:nvSpPr>
      <xdr:spPr>
        <a:xfrm>
          <a:off x="13096875" y="102370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86541</xdr:rowOff>
    </xdr:from>
    <xdr:to>
      <xdr:col>81</xdr:col>
      <xdr:colOff>50800</xdr:colOff>
      <xdr:row>63</xdr:row>
      <xdr:rowOff>106135</xdr:rowOff>
    </xdr:to>
    <xdr:cxnSp macro="">
      <xdr:nvCxnSpPr>
        <xdr:cNvPr id="660" name="直線コネクタ 659">
          <a:extLst>
            <a:ext uri="{FF2B5EF4-FFF2-40B4-BE49-F238E27FC236}">
              <a16:creationId xmlns:a16="http://schemas.microsoft.com/office/drawing/2014/main" id="{D360B7EE-B561-418B-9F7A-BFE71E1CCB71}"/>
            </a:ext>
          </a:extLst>
        </xdr:cNvPr>
        <xdr:cNvCxnSpPr/>
      </xdr:nvCxnSpPr>
      <xdr:spPr>
        <a:xfrm>
          <a:off x="13144500" y="10284641"/>
          <a:ext cx="7905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132080</xdr:rowOff>
    </xdr:from>
    <xdr:to>
      <xdr:col>72</xdr:col>
      <xdr:colOff>38100</xdr:colOff>
      <xdr:row>63</xdr:row>
      <xdr:rowOff>62230</xdr:rowOff>
    </xdr:to>
    <xdr:sp macro="" textlink="">
      <xdr:nvSpPr>
        <xdr:cNvPr id="661" name="楕円 660">
          <a:extLst>
            <a:ext uri="{FF2B5EF4-FFF2-40B4-BE49-F238E27FC236}">
              <a16:creationId xmlns:a16="http://schemas.microsoft.com/office/drawing/2014/main" id="{AE46EA11-240A-47B8-8B16-FF823C8B56C7}"/>
            </a:ext>
          </a:extLst>
        </xdr:cNvPr>
        <xdr:cNvSpPr/>
      </xdr:nvSpPr>
      <xdr:spPr>
        <a:xfrm>
          <a:off x="12296775" y="10171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11430</xdr:rowOff>
    </xdr:from>
    <xdr:to>
      <xdr:col>76</xdr:col>
      <xdr:colOff>114300</xdr:colOff>
      <xdr:row>63</xdr:row>
      <xdr:rowOff>86541</xdr:rowOff>
    </xdr:to>
    <xdr:cxnSp macro="">
      <xdr:nvCxnSpPr>
        <xdr:cNvPr id="662" name="直線コネクタ 661">
          <a:extLst>
            <a:ext uri="{FF2B5EF4-FFF2-40B4-BE49-F238E27FC236}">
              <a16:creationId xmlns:a16="http://schemas.microsoft.com/office/drawing/2014/main" id="{E5003B71-3ECB-406F-81C2-31D6D9A3569B}"/>
            </a:ext>
          </a:extLst>
        </xdr:cNvPr>
        <xdr:cNvCxnSpPr/>
      </xdr:nvCxnSpPr>
      <xdr:spPr>
        <a:xfrm>
          <a:off x="12344400" y="10209530"/>
          <a:ext cx="8001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60234</xdr:rowOff>
    </xdr:from>
    <xdr:to>
      <xdr:col>67</xdr:col>
      <xdr:colOff>101600</xdr:colOff>
      <xdr:row>62</xdr:row>
      <xdr:rowOff>161834</xdr:rowOff>
    </xdr:to>
    <xdr:sp macro="" textlink="">
      <xdr:nvSpPr>
        <xdr:cNvPr id="663" name="楕円 662">
          <a:extLst>
            <a:ext uri="{FF2B5EF4-FFF2-40B4-BE49-F238E27FC236}">
              <a16:creationId xmlns:a16="http://schemas.microsoft.com/office/drawing/2014/main" id="{A43647EE-078E-4EC7-9E0B-FE1C53021EB8}"/>
            </a:ext>
          </a:extLst>
        </xdr:cNvPr>
        <xdr:cNvSpPr/>
      </xdr:nvSpPr>
      <xdr:spPr>
        <a:xfrm>
          <a:off x="11487150" y="100995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63</xdr:row>
      <xdr:rowOff>11430</xdr:rowOff>
    </xdr:to>
    <xdr:cxnSp macro="">
      <xdr:nvCxnSpPr>
        <xdr:cNvPr id="664" name="直線コネクタ 663">
          <a:extLst>
            <a:ext uri="{FF2B5EF4-FFF2-40B4-BE49-F238E27FC236}">
              <a16:creationId xmlns:a16="http://schemas.microsoft.com/office/drawing/2014/main" id="{DD324D64-DDB0-42A0-89B6-5DC1F86E345F}"/>
            </a:ext>
          </a:extLst>
        </xdr:cNvPr>
        <xdr:cNvCxnSpPr/>
      </xdr:nvCxnSpPr>
      <xdr:spPr>
        <a:xfrm>
          <a:off x="11534775" y="10147209"/>
          <a:ext cx="809625" cy="6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28029788-1E68-4ABD-BF4D-AE699840114E}"/>
            </a:ext>
          </a:extLst>
        </xdr:cNvPr>
        <xdr:cNvSpPr txBox="1"/>
      </xdr:nvSpPr>
      <xdr:spPr>
        <a:xfrm>
          <a:off x="13745219" y="926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8168A690-D759-4448-8F32-BA315120784F}"/>
            </a:ext>
          </a:extLst>
        </xdr:cNvPr>
        <xdr:cNvSpPr txBox="1"/>
      </xdr:nvSpPr>
      <xdr:spPr>
        <a:xfrm>
          <a:off x="129641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70207BEC-7171-4A55-92D5-C5444E3149BA}"/>
            </a:ext>
          </a:extLst>
        </xdr:cNvPr>
        <xdr:cNvSpPr txBox="1"/>
      </xdr:nvSpPr>
      <xdr:spPr>
        <a:xfrm>
          <a:off x="121640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A3DD4DDF-FD5B-495E-99AC-F73EDB0B4666}"/>
            </a:ext>
          </a:extLst>
        </xdr:cNvPr>
        <xdr:cNvSpPr txBox="1"/>
      </xdr:nvSpPr>
      <xdr:spPr>
        <a:xfrm>
          <a:off x="11354444"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148062</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8623E532-6214-4799-A75E-F829003CF157}"/>
            </a:ext>
          </a:extLst>
        </xdr:cNvPr>
        <xdr:cNvSpPr txBox="1"/>
      </xdr:nvSpPr>
      <xdr:spPr>
        <a:xfrm>
          <a:off x="13745219" y="1034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128468</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7AC8326E-012F-4D4E-9732-A43673AB9DAA}"/>
            </a:ext>
          </a:extLst>
        </xdr:cNvPr>
        <xdr:cNvSpPr txBox="1"/>
      </xdr:nvSpPr>
      <xdr:spPr>
        <a:xfrm>
          <a:off x="12964169"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53357</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42C263BC-EDC6-4924-BCD6-086D637516D1}"/>
            </a:ext>
          </a:extLst>
        </xdr:cNvPr>
        <xdr:cNvSpPr txBox="1"/>
      </xdr:nvSpPr>
      <xdr:spPr>
        <a:xfrm>
          <a:off x="12164069"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152961</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C0EEF0E5-76DB-42F7-A364-53A5D6C576CD}"/>
            </a:ext>
          </a:extLst>
        </xdr:cNvPr>
        <xdr:cNvSpPr txBox="1"/>
      </xdr:nvSpPr>
      <xdr:spPr>
        <a:xfrm>
          <a:off x="11354444" y="1019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43F92F2F-9436-413E-B4B0-8D1796D5001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A1231620-F70D-48CD-B205-1AFC3FE7679A}"/>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F45F43E6-03B3-4534-B328-ECF2C52814F4}"/>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FA393C0B-18FF-4D29-9CFE-C87C5DC4A1E6}"/>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F33FF62C-0C03-4143-A552-E02D65A4FB2B}"/>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8C4F5294-B28D-4DA0-8E78-2303D42E18B1}"/>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E56163E-95A5-4503-ABBB-B205D97F46D8}"/>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172F01E6-1586-45FC-BE54-555FB16F73C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8F1A6400-9B54-47FA-9AFE-762E4153660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35671891-8F88-47B2-9DF2-D67A5525053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606F0D01-D455-4AF2-B494-63D89B1F143F}"/>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8A4236B4-8D51-4742-8F0B-1A09DA623B6B}"/>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2119E063-F080-4AB9-8437-3D996B037AB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EEE1286F-2B03-4AD2-8F94-388678D1DD60}"/>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3AD38659-0CE8-461E-BBA9-AABD8A9B9605}"/>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89F75A80-6E60-4034-88C6-921C1816A4A9}"/>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4C268B4F-88C6-4AA2-908F-72724DC10C6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1E1A0F27-C036-4B37-BE1C-83B48DE1E843}"/>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A4DBB291-939C-4FBC-B5FF-3EAB7722DA94}"/>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43E4AF17-0B29-4B84-8FCB-D53A757C87A5}"/>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74B5CB23-DFFB-4504-96D4-C8427A987E1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A52111BE-A4F0-45CC-930A-BFFDFE9B7B7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9AABF81B-0462-4368-9814-C9533C740A0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F19EAAA1-13C8-408B-B270-75033F147745}"/>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BB31496B-F86C-495E-ABA9-F80A0649A52A}"/>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E2D13E26-421D-4724-A554-A4F9E0D770CE}"/>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F62FA183-41D2-4A52-A342-B59FB72D753F}"/>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EF616B5D-DE78-445C-B7E9-D6CAE9CA47B6}"/>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DAF99619-C9ED-472F-800F-8A2CB1961356}"/>
            </a:ext>
          </a:extLst>
        </xdr:cNvPr>
        <xdr:cNvSpPr txBox="1"/>
      </xdr:nvSpPr>
      <xdr:spPr>
        <a:xfrm>
          <a:off x="19992975"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2" name="フローチャート: 判断 701">
          <a:extLst>
            <a:ext uri="{FF2B5EF4-FFF2-40B4-BE49-F238E27FC236}">
              <a16:creationId xmlns:a16="http://schemas.microsoft.com/office/drawing/2014/main" id="{4D1B3878-A4AA-4674-B534-8AE60E560153}"/>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18C5489D-16E0-46CD-858A-5C94C1E061E1}"/>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8AB06070-B389-4ADC-AE2C-9B4D04E93547}"/>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8E922BA1-C03E-45B1-8682-E6BD0966835A}"/>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6" name="フローチャート: 判断 705">
          <a:extLst>
            <a:ext uri="{FF2B5EF4-FFF2-40B4-BE49-F238E27FC236}">
              <a16:creationId xmlns:a16="http://schemas.microsoft.com/office/drawing/2014/main" id="{DA7AA59F-7501-4C29-B5C9-87EC758D43C4}"/>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1699979-CA1B-475D-81F1-59CF9C5D479A}"/>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FA6D697F-1735-4A3A-926A-E6ED636E21E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CA176160-5437-4846-A70E-C0E31EEF3954}"/>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BD5C95DC-E96F-4096-AA8C-3A10AA73409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4EB47E9D-C28F-47F9-8971-C64E13CB7C2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12" name="楕円 711">
          <a:extLst>
            <a:ext uri="{FF2B5EF4-FFF2-40B4-BE49-F238E27FC236}">
              <a16:creationId xmlns:a16="http://schemas.microsoft.com/office/drawing/2014/main" id="{440907BF-11C2-4361-84D1-85B7E6B03D13}"/>
            </a:ext>
          </a:extLst>
        </xdr:cNvPr>
        <xdr:cNvSpPr/>
      </xdr:nvSpPr>
      <xdr:spPr>
        <a:xfrm>
          <a:off x="19897725"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71B2CE3E-4EC2-4B08-B62D-1356CAC2DE59}"/>
            </a:ext>
          </a:extLst>
        </xdr:cNvPr>
        <xdr:cNvSpPr txBox="1"/>
      </xdr:nvSpPr>
      <xdr:spPr>
        <a:xfrm>
          <a:off x="19992975"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14" name="楕円 713">
          <a:extLst>
            <a:ext uri="{FF2B5EF4-FFF2-40B4-BE49-F238E27FC236}">
              <a16:creationId xmlns:a16="http://schemas.microsoft.com/office/drawing/2014/main" id="{A292AC72-1CF4-435C-A658-8A5791222463}"/>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15" name="直線コネクタ 714">
          <a:extLst>
            <a:ext uri="{FF2B5EF4-FFF2-40B4-BE49-F238E27FC236}">
              <a16:creationId xmlns:a16="http://schemas.microsoft.com/office/drawing/2014/main" id="{0F593779-D6A8-4721-8136-07CFDE3FD38A}"/>
            </a:ext>
          </a:extLst>
        </xdr:cNvPr>
        <xdr:cNvCxnSpPr/>
      </xdr:nvCxnSpPr>
      <xdr:spPr>
        <a:xfrm>
          <a:off x="19202400" y="100774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6" name="楕円 715">
          <a:extLst>
            <a:ext uri="{FF2B5EF4-FFF2-40B4-BE49-F238E27FC236}">
              <a16:creationId xmlns:a16="http://schemas.microsoft.com/office/drawing/2014/main" id="{576F37B8-CB12-497B-9D39-2C47610B3E29}"/>
            </a:ext>
          </a:extLst>
        </xdr:cNvPr>
        <xdr:cNvSpPr/>
      </xdr:nvSpPr>
      <xdr:spPr>
        <a:xfrm>
          <a:off x="18345150"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17" name="直線コネクタ 716">
          <a:extLst>
            <a:ext uri="{FF2B5EF4-FFF2-40B4-BE49-F238E27FC236}">
              <a16:creationId xmlns:a16="http://schemas.microsoft.com/office/drawing/2014/main" id="{77B1D031-17B6-477D-ABD2-358432B4AEE0}"/>
            </a:ext>
          </a:extLst>
        </xdr:cNvPr>
        <xdr:cNvCxnSpPr/>
      </xdr:nvCxnSpPr>
      <xdr:spPr>
        <a:xfrm>
          <a:off x="18392775" y="10077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8" name="楕円 717">
          <a:extLst>
            <a:ext uri="{FF2B5EF4-FFF2-40B4-BE49-F238E27FC236}">
              <a16:creationId xmlns:a16="http://schemas.microsoft.com/office/drawing/2014/main" id="{1B111B72-6B03-46EA-B418-735170399B8A}"/>
            </a:ext>
          </a:extLst>
        </xdr:cNvPr>
        <xdr:cNvSpPr/>
      </xdr:nvSpPr>
      <xdr:spPr>
        <a:xfrm>
          <a:off x="175545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19" name="直線コネクタ 718">
          <a:extLst>
            <a:ext uri="{FF2B5EF4-FFF2-40B4-BE49-F238E27FC236}">
              <a16:creationId xmlns:a16="http://schemas.microsoft.com/office/drawing/2014/main" id="{E9B56BAE-C643-4D11-9936-A3029C60F1B0}"/>
            </a:ext>
          </a:extLst>
        </xdr:cNvPr>
        <xdr:cNvCxnSpPr/>
      </xdr:nvCxnSpPr>
      <xdr:spPr>
        <a:xfrm>
          <a:off x="17602200" y="100774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20" name="楕円 719">
          <a:extLst>
            <a:ext uri="{FF2B5EF4-FFF2-40B4-BE49-F238E27FC236}">
              <a16:creationId xmlns:a16="http://schemas.microsoft.com/office/drawing/2014/main" id="{2C2AF3DA-08A9-40FB-8A83-34F6202A6E34}"/>
            </a:ext>
          </a:extLst>
        </xdr:cNvPr>
        <xdr:cNvSpPr/>
      </xdr:nvSpPr>
      <xdr:spPr>
        <a:xfrm>
          <a:off x="167544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21" name="直線コネクタ 720">
          <a:extLst>
            <a:ext uri="{FF2B5EF4-FFF2-40B4-BE49-F238E27FC236}">
              <a16:creationId xmlns:a16="http://schemas.microsoft.com/office/drawing/2014/main" id="{BA36789F-B73B-454B-B9C5-A7DE422357C4}"/>
            </a:ext>
          </a:extLst>
        </xdr:cNvPr>
        <xdr:cNvCxnSpPr/>
      </xdr:nvCxnSpPr>
      <xdr:spPr>
        <a:xfrm>
          <a:off x="16802100" y="10077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2" name="n_1aveValue【保健センター・保健所】&#10;一人当たり面積">
          <a:extLst>
            <a:ext uri="{FF2B5EF4-FFF2-40B4-BE49-F238E27FC236}">
              <a16:creationId xmlns:a16="http://schemas.microsoft.com/office/drawing/2014/main" id="{D356B88F-BB84-439C-961C-B2FA1D8D62D1}"/>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3" name="n_2aveValue【保健センター・保健所】&#10;一人当たり面積">
          <a:extLst>
            <a:ext uri="{FF2B5EF4-FFF2-40B4-BE49-F238E27FC236}">
              <a16:creationId xmlns:a16="http://schemas.microsoft.com/office/drawing/2014/main" id="{F915132B-79F1-4FB8-8128-F673A150D839}"/>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4" name="n_3aveValue【保健センター・保健所】&#10;一人当たり面積">
          <a:extLst>
            <a:ext uri="{FF2B5EF4-FFF2-40B4-BE49-F238E27FC236}">
              <a16:creationId xmlns:a16="http://schemas.microsoft.com/office/drawing/2014/main" id="{4AA41015-F2E1-4036-9ECB-D3AA91E2A693}"/>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5" name="n_4aveValue【保健センター・保健所】&#10;一人当たり面積">
          <a:extLst>
            <a:ext uri="{FF2B5EF4-FFF2-40B4-BE49-F238E27FC236}">
              <a16:creationId xmlns:a16="http://schemas.microsoft.com/office/drawing/2014/main" id="{300EEB5B-283D-4808-8A8B-D85D02366CA6}"/>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6" name="n_1mainValue【保健センター・保健所】&#10;一人当たり面積">
          <a:extLst>
            <a:ext uri="{FF2B5EF4-FFF2-40B4-BE49-F238E27FC236}">
              <a16:creationId xmlns:a16="http://schemas.microsoft.com/office/drawing/2014/main" id="{F9F12853-43B5-4D75-AF2A-069CE734E159}"/>
            </a:ext>
          </a:extLst>
        </xdr:cNvPr>
        <xdr:cNvSpPr txBox="1"/>
      </xdr:nvSpPr>
      <xdr:spPr>
        <a:xfrm>
          <a:off x="189834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7" name="n_2mainValue【保健センター・保健所】&#10;一人当たり面積">
          <a:extLst>
            <a:ext uri="{FF2B5EF4-FFF2-40B4-BE49-F238E27FC236}">
              <a16:creationId xmlns:a16="http://schemas.microsoft.com/office/drawing/2014/main" id="{0B08BC1D-B0ED-4A85-9941-CFD4BCA8B0A7}"/>
            </a:ext>
          </a:extLst>
        </xdr:cNvPr>
        <xdr:cNvSpPr txBox="1"/>
      </xdr:nvSpPr>
      <xdr:spPr>
        <a:xfrm>
          <a:off x="181833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8" name="n_3mainValue【保健センター・保健所】&#10;一人当たり面積">
          <a:extLst>
            <a:ext uri="{FF2B5EF4-FFF2-40B4-BE49-F238E27FC236}">
              <a16:creationId xmlns:a16="http://schemas.microsoft.com/office/drawing/2014/main" id="{B0DF2B94-1AB1-4FA0-B29C-C6BA915B1A73}"/>
            </a:ext>
          </a:extLst>
        </xdr:cNvPr>
        <xdr:cNvSpPr txBox="1"/>
      </xdr:nvSpPr>
      <xdr:spPr>
        <a:xfrm>
          <a:off x="173832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9" name="n_4mainValue【保健センター・保健所】&#10;一人当たり面積">
          <a:extLst>
            <a:ext uri="{FF2B5EF4-FFF2-40B4-BE49-F238E27FC236}">
              <a16:creationId xmlns:a16="http://schemas.microsoft.com/office/drawing/2014/main" id="{ABBAE747-FCEF-45F2-8283-AC26B0DA4987}"/>
            </a:ext>
          </a:extLst>
        </xdr:cNvPr>
        <xdr:cNvSpPr txBox="1"/>
      </xdr:nvSpPr>
      <xdr:spPr>
        <a:xfrm>
          <a:off x="1659262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69366D04-D682-46C8-A3CB-D991E8DB985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4F08707E-D69E-447E-8878-B5AC9D8D0892}"/>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E298D130-0A5B-4A17-8E73-0051A6085F48}"/>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8AB38081-339B-4BF0-877E-B0FE72617185}"/>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83A88F14-182B-4F7D-8AB9-535E29788855}"/>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F20AD65A-E933-4316-825A-F132A55A7A8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506CA97C-11F8-4AA2-8167-26AF2E71C2F8}"/>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9BAC4A3E-6C9F-4EF6-8779-255B564AC66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5027367D-A530-49C5-836D-20403E6F304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D56C0DF9-DC8B-4B6A-A421-0FFEBB0769A3}"/>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7FF46E43-A9BF-4EAB-B03F-E2BFD6107A31}"/>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DB6E26CE-5800-4B59-9446-4C5CC73595E6}"/>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2" name="テキスト ボックス 741">
          <a:extLst>
            <a:ext uri="{FF2B5EF4-FFF2-40B4-BE49-F238E27FC236}">
              <a16:creationId xmlns:a16="http://schemas.microsoft.com/office/drawing/2014/main" id="{0F9F9340-610A-43B1-AEE3-A2403DBEAD29}"/>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2AE9713A-55B3-4906-B425-C84F000D2752}"/>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D1D1516F-92E7-4E06-9C14-9454C464C20E}"/>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ACC3E4A7-5298-4252-9F11-4A2EFDBA9768}"/>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474139FC-540B-4206-B3E9-BE5CFBE86E0F}"/>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A61EC89A-4914-44B2-BE77-0A2D54B6BD5B}"/>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B1A50183-478F-48FA-B08A-45C5D52878EE}"/>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A27A0538-8490-483E-9925-AA789CC02355}"/>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D9144C27-68F5-4DF3-BF3C-23E7CE1F8D43}"/>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92392246-AFC5-4ED9-AFB8-96741B551A97}"/>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2" name="テキスト ボックス 751">
          <a:extLst>
            <a:ext uri="{FF2B5EF4-FFF2-40B4-BE49-F238E27FC236}">
              <a16:creationId xmlns:a16="http://schemas.microsoft.com/office/drawing/2014/main" id="{E71E1988-BC94-4EC3-A5E7-6B9D2570A79C}"/>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3D7B3799-D188-41BC-A59A-19674EED27B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4" name="直線コネクタ 753">
          <a:extLst>
            <a:ext uri="{FF2B5EF4-FFF2-40B4-BE49-F238E27FC236}">
              <a16:creationId xmlns:a16="http://schemas.microsoft.com/office/drawing/2014/main" id="{6C3AE478-5C40-42F7-97FD-A5935DB38D79}"/>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5D2906C7-018D-4BA3-925E-B2BEE2FC7735}"/>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6" name="直線コネクタ 755">
          <a:extLst>
            <a:ext uri="{FF2B5EF4-FFF2-40B4-BE49-F238E27FC236}">
              <a16:creationId xmlns:a16="http://schemas.microsoft.com/office/drawing/2014/main" id="{7D123342-ED69-4C0C-8833-36C92AE26EE1}"/>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122750CD-606B-4524-B20F-4A8620342E01}"/>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8" name="直線コネクタ 757">
          <a:extLst>
            <a:ext uri="{FF2B5EF4-FFF2-40B4-BE49-F238E27FC236}">
              <a16:creationId xmlns:a16="http://schemas.microsoft.com/office/drawing/2014/main" id="{A58A438A-1419-4F9B-8959-BE1C6E9E7D05}"/>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289A7C3A-A677-4C3B-B27D-2E58D0910CD3}"/>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0" name="フローチャート: 判断 759">
          <a:extLst>
            <a:ext uri="{FF2B5EF4-FFF2-40B4-BE49-F238E27FC236}">
              <a16:creationId xmlns:a16="http://schemas.microsoft.com/office/drawing/2014/main" id="{69BC32F3-D641-4D98-B2CE-3C955F23DF69}"/>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61" name="フローチャート: 判断 760">
          <a:extLst>
            <a:ext uri="{FF2B5EF4-FFF2-40B4-BE49-F238E27FC236}">
              <a16:creationId xmlns:a16="http://schemas.microsoft.com/office/drawing/2014/main" id="{8F0DA9F3-8039-4B67-B8F6-468A7F9D70C7}"/>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2" name="フローチャート: 判断 761">
          <a:extLst>
            <a:ext uri="{FF2B5EF4-FFF2-40B4-BE49-F238E27FC236}">
              <a16:creationId xmlns:a16="http://schemas.microsoft.com/office/drawing/2014/main" id="{CEA49159-10F9-4D14-9FA3-3C231BB2158F}"/>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3" name="フローチャート: 判断 762">
          <a:extLst>
            <a:ext uri="{FF2B5EF4-FFF2-40B4-BE49-F238E27FC236}">
              <a16:creationId xmlns:a16="http://schemas.microsoft.com/office/drawing/2014/main" id="{1B2C129B-1052-4717-A96B-6A13C33231F8}"/>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4" name="フローチャート: 判断 763">
          <a:extLst>
            <a:ext uri="{FF2B5EF4-FFF2-40B4-BE49-F238E27FC236}">
              <a16:creationId xmlns:a16="http://schemas.microsoft.com/office/drawing/2014/main" id="{3205C546-3CE9-4A81-9DC5-60A4A2D16306}"/>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4696344-6BA8-4707-9AF0-9A1E6258AC5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D0E6919F-CBFC-40C3-B329-A327DA547D7B}"/>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D161FB30-5F24-46B1-90D4-E9EE0505F95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CD2CDC3E-20AE-4AAA-A916-CAEBAA5B5ADB}"/>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DDB53809-0316-4D9C-B8A8-C16F65C3229D}"/>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770" name="楕円 769">
          <a:extLst>
            <a:ext uri="{FF2B5EF4-FFF2-40B4-BE49-F238E27FC236}">
              <a16:creationId xmlns:a16="http://schemas.microsoft.com/office/drawing/2014/main" id="{8451F353-6439-4BE4-A652-8CDAEF2304CD}"/>
            </a:ext>
          </a:extLst>
        </xdr:cNvPr>
        <xdr:cNvSpPr/>
      </xdr:nvSpPr>
      <xdr:spPr>
        <a:xfrm>
          <a:off x="14649450" y="134575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40657</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74D95260-F8B0-4A5E-BF0B-78C1004032A4}"/>
            </a:ext>
          </a:extLst>
        </xdr:cNvPr>
        <xdr:cNvSpPr txBox="1"/>
      </xdr:nvSpPr>
      <xdr:spPr>
        <a:xfrm>
          <a:off x="14735175"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772" name="楕円 771">
          <a:extLst>
            <a:ext uri="{FF2B5EF4-FFF2-40B4-BE49-F238E27FC236}">
              <a16:creationId xmlns:a16="http://schemas.microsoft.com/office/drawing/2014/main" id="{141C7743-7143-4E63-9B0D-80D60F5FEA46}"/>
            </a:ext>
          </a:extLst>
        </xdr:cNvPr>
        <xdr:cNvSpPr/>
      </xdr:nvSpPr>
      <xdr:spPr>
        <a:xfrm>
          <a:off x="13887450" y="13325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83</xdr:row>
      <xdr:rowOff>68580</xdr:rowOff>
    </xdr:to>
    <xdr:cxnSp macro="">
      <xdr:nvCxnSpPr>
        <xdr:cNvPr id="773" name="直線コネクタ 772">
          <a:extLst>
            <a:ext uri="{FF2B5EF4-FFF2-40B4-BE49-F238E27FC236}">
              <a16:creationId xmlns:a16="http://schemas.microsoft.com/office/drawing/2014/main" id="{23A4A022-B928-478D-B462-F9445F4B354F}"/>
            </a:ext>
          </a:extLst>
        </xdr:cNvPr>
        <xdr:cNvCxnSpPr/>
      </xdr:nvCxnSpPr>
      <xdr:spPr>
        <a:xfrm>
          <a:off x="13935075" y="13373100"/>
          <a:ext cx="762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143511</xdr:rowOff>
    </xdr:from>
    <xdr:to>
      <xdr:col>76</xdr:col>
      <xdr:colOff>165100</xdr:colOff>
      <xdr:row>80</xdr:row>
      <xdr:rowOff>73661</xdr:rowOff>
    </xdr:to>
    <xdr:sp macro="" textlink="">
      <xdr:nvSpPr>
        <xdr:cNvPr id="774" name="楕円 773">
          <a:extLst>
            <a:ext uri="{FF2B5EF4-FFF2-40B4-BE49-F238E27FC236}">
              <a16:creationId xmlns:a16="http://schemas.microsoft.com/office/drawing/2014/main" id="{60D51D79-F56D-4FDE-A0B4-7B212EFDE805}"/>
            </a:ext>
          </a:extLst>
        </xdr:cNvPr>
        <xdr:cNvSpPr/>
      </xdr:nvSpPr>
      <xdr:spPr>
        <a:xfrm>
          <a:off x="13096875" y="129324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22861</xdr:rowOff>
    </xdr:from>
    <xdr:to>
      <xdr:col>81</xdr:col>
      <xdr:colOff>50800</xdr:colOff>
      <xdr:row>82</xdr:row>
      <xdr:rowOff>95250</xdr:rowOff>
    </xdr:to>
    <xdr:cxnSp macro="">
      <xdr:nvCxnSpPr>
        <xdr:cNvPr id="775" name="直線コネクタ 774">
          <a:extLst>
            <a:ext uri="{FF2B5EF4-FFF2-40B4-BE49-F238E27FC236}">
              <a16:creationId xmlns:a16="http://schemas.microsoft.com/office/drawing/2014/main" id="{0B41487D-22F5-473B-86BD-54D9AF7AC66E}"/>
            </a:ext>
          </a:extLst>
        </xdr:cNvPr>
        <xdr:cNvCxnSpPr/>
      </xdr:nvCxnSpPr>
      <xdr:spPr>
        <a:xfrm>
          <a:off x="13144500" y="12980036"/>
          <a:ext cx="790575" cy="39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76" name="楕円 775">
          <a:extLst>
            <a:ext uri="{FF2B5EF4-FFF2-40B4-BE49-F238E27FC236}">
              <a16:creationId xmlns:a16="http://schemas.microsoft.com/office/drawing/2014/main" id="{C43566EF-981F-487F-B7B8-8409917A5947}"/>
            </a:ext>
          </a:extLst>
        </xdr:cNvPr>
        <xdr:cNvSpPr/>
      </xdr:nvSpPr>
      <xdr:spPr>
        <a:xfrm>
          <a:off x="12296775" y="131267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22861</xdr:rowOff>
    </xdr:from>
    <xdr:to>
      <xdr:col>76</xdr:col>
      <xdr:colOff>114300</xdr:colOff>
      <xdr:row>81</xdr:row>
      <xdr:rowOff>64770</xdr:rowOff>
    </xdr:to>
    <xdr:cxnSp macro="">
      <xdr:nvCxnSpPr>
        <xdr:cNvPr id="777" name="直線コネクタ 776">
          <a:extLst>
            <a:ext uri="{FF2B5EF4-FFF2-40B4-BE49-F238E27FC236}">
              <a16:creationId xmlns:a16="http://schemas.microsoft.com/office/drawing/2014/main" id="{338FBB4D-A5B0-4209-8C08-8B8C9621AB91}"/>
            </a:ext>
          </a:extLst>
        </xdr:cNvPr>
        <xdr:cNvCxnSpPr/>
      </xdr:nvCxnSpPr>
      <xdr:spPr>
        <a:xfrm flipV="1">
          <a:off x="12344400" y="12980036"/>
          <a:ext cx="8001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82550</xdr:rowOff>
    </xdr:from>
    <xdr:to>
      <xdr:col>67</xdr:col>
      <xdr:colOff>101600</xdr:colOff>
      <xdr:row>81</xdr:row>
      <xdr:rowOff>12700</xdr:rowOff>
    </xdr:to>
    <xdr:sp macro="" textlink="">
      <xdr:nvSpPr>
        <xdr:cNvPr id="778" name="楕円 777">
          <a:extLst>
            <a:ext uri="{FF2B5EF4-FFF2-40B4-BE49-F238E27FC236}">
              <a16:creationId xmlns:a16="http://schemas.microsoft.com/office/drawing/2014/main" id="{B4C48592-F1A6-4F4D-A381-F4448070CA76}"/>
            </a:ext>
          </a:extLst>
        </xdr:cNvPr>
        <xdr:cNvSpPr/>
      </xdr:nvSpPr>
      <xdr:spPr>
        <a:xfrm>
          <a:off x="11487150" y="130397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133350</xdr:rowOff>
    </xdr:from>
    <xdr:to>
      <xdr:col>71</xdr:col>
      <xdr:colOff>177800</xdr:colOff>
      <xdr:row>81</xdr:row>
      <xdr:rowOff>64770</xdr:rowOff>
    </xdr:to>
    <xdr:cxnSp macro="">
      <xdr:nvCxnSpPr>
        <xdr:cNvPr id="779" name="直線コネクタ 778">
          <a:extLst>
            <a:ext uri="{FF2B5EF4-FFF2-40B4-BE49-F238E27FC236}">
              <a16:creationId xmlns:a16="http://schemas.microsoft.com/office/drawing/2014/main" id="{D4F3E834-8290-4068-8618-52A820BD39A5}"/>
            </a:ext>
          </a:extLst>
        </xdr:cNvPr>
        <xdr:cNvCxnSpPr/>
      </xdr:nvCxnSpPr>
      <xdr:spPr>
        <a:xfrm>
          <a:off x="11534775" y="13087350"/>
          <a:ext cx="809625"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80" name="n_1aveValue【消防施設】&#10;有形固定資産減価償却率">
          <a:extLst>
            <a:ext uri="{FF2B5EF4-FFF2-40B4-BE49-F238E27FC236}">
              <a16:creationId xmlns:a16="http://schemas.microsoft.com/office/drawing/2014/main" id="{F31FA45E-589A-4815-B535-8E8E2419F34C}"/>
            </a:ext>
          </a:extLst>
        </xdr:cNvPr>
        <xdr:cNvSpPr txBox="1"/>
      </xdr:nvSpPr>
      <xdr:spPr>
        <a:xfrm>
          <a:off x="1374521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81" name="n_2aveValue【消防施設】&#10;有形固定資産減価償却率">
          <a:extLst>
            <a:ext uri="{FF2B5EF4-FFF2-40B4-BE49-F238E27FC236}">
              <a16:creationId xmlns:a16="http://schemas.microsoft.com/office/drawing/2014/main" id="{0B968B05-E5C7-4FD5-8282-11041C2AC288}"/>
            </a:ext>
          </a:extLst>
        </xdr:cNvPr>
        <xdr:cNvSpPr txBox="1"/>
      </xdr:nvSpPr>
      <xdr:spPr>
        <a:xfrm>
          <a:off x="12964169"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82" name="n_3aveValue【消防施設】&#10;有形固定資産減価償却率">
          <a:extLst>
            <a:ext uri="{FF2B5EF4-FFF2-40B4-BE49-F238E27FC236}">
              <a16:creationId xmlns:a16="http://schemas.microsoft.com/office/drawing/2014/main" id="{712AED2C-4F01-43A3-8C64-AE1D3412C16E}"/>
            </a:ext>
          </a:extLst>
        </xdr:cNvPr>
        <xdr:cNvSpPr txBox="1"/>
      </xdr:nvSpPr>
      <xdr:spPr>
        <a:xfrm>
          <a:off x="121640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3" name="n_4aveValue【消防施設】&#10;有形固定資産減価償却率">
          <a:extLst>
            <a:ext uri="{FF2B5EF4-FFF2-40B4-BE49-F238E27FC236}">
              <a16:creationId xmlns:a16="http://schemas.microsoft.com/office/drawing/2014/main" id="{D6911483-3514-4828-9DD3-16B0BE62B9D1}"/>
            </a:ext>
          </a:extLst>
        </xdr:cNvPr>
        <xdr:cNvSpPr txBox="1"/>
      </xdr:nvSpPr>
      <xdr:spPr>
        <a:xfrm>
          <a:off x="113544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784" name="n_1mainValue【消防施設】&#10;有形固定資産減価償却率">
          <a:extLst>
            <a:ext uri="{FF2B5EF4-FFF2-40B4-BE49-F238E27FC236}">
              <a16:creationId xmlns:a16="http://schemas.microsoft.com/office/drawing/2014/main" id="{663C5F85-57F1-4A05-9EC4-32CBB65A8EEA}"/>
            </a:ext>
          </a:extLst>
        </xdr:cNvPr>
        <xdr:cNvSpPr txBox="1"/>
      </xdr:nvSpPr>
      <xdr:spPr>
        <a:xfrm>
          <a:off x="13745219" y="1311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90188</xdr:rowOff>
    </xdr:from>
    <xdr:ext cx="405111" cy="259045"/>
    <xdr:sp macro="" textlink="">
      <xdr:nvSpPr>
        <xdr:cNvPr id="785" name="n_2mainValue【消防施設】&#10;有形固定資産減価償却率">
          <a:extLst>
            <a:ext uri="{FF2B5EF4-FFF2-40B4-BE49-F238E27FC236}">
              <a16:creationId xmlns:a16="http://schemas.microsoft.com/office/drawing/2014/main" id="{1668CEC8-1179-4748-85DC-329DB978A083}"/>
            </a:ext>
          </a:extLst>
        </xdr:cNvPr>
        <xdr:cNvSpPr txBox="1"/>
      </xdr:nvSpPr>
      <xdr:spPr>
        <a:xfrm>
          <a:off x="12964169" y="1271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86" name="n_3mainValue【消防施設】&#10;有形固定資産減価償却率">
          <a:extLst>
            <a:ext uri="{FF2B5EF4-FFF2-40B4-BE49-F238E27FC236}">
              <a16:creationId xmlns:a16="http://schemas.microsoft.com/office/drawing/2014/main" id="{5C1AB399-101B-43EC-A70B-3118FBBB6C52}"/>
            </a:ext>
          </a:extLst>
        </xdr:cNvPr>
        <xdr:cNvSpPr txBox="1"/>
      </xdr:nvSpPr>
      <xdr:spPr>
        <a:xfrm>
          <a:off x="12164069" y="1292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29227</xdr:rowOff>
    </xdr:from>
    <xdr:ext cx="405111" cy="259045"/>
    <xdr:sp macro="" textlink="">
      <xdr:nvSpPr>
        <xdr:cNvPr id="787" name="n_4mainValue【消防施設】&#10;有形固定資産減価償却率">
          <a:extLst>
            <a:ext uri="{FF2B5EF4-FFF2-40B4-BE49-F238E27FC236}">
              <a16:creationId xmlns:a16="http://schemas.microsoft.com/office/drawing/2014/main" id="{9B4E4750-EA9F-456C-B8EC-3746E96C45E5}"/>
            </a:ext>
          </a:extLst>
        </xdr:cNvPr>
        <xdr:cNvSpPr txBox="1"/>
      </xdr:nvSpPr>
      <xdr:spPr>
        <a:xfrm>
          <a:off x="11354444"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08128DAF-D719-4F15-9786-FDE8A70A0D9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3B3D858B-F964-4B13-9E51-D5668396AFA0}"/>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C9EC45BA-DA1C-4D17-87AE-5EB20D83195C}"/>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1AFB4A5F-519D-4471-B922-24360BDD6C7F}"/>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AD0FBA18-8983-43A8-8738-E580F365EB22}"/>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65CD6E70-4842-4C43-9141-99CA48EA68E7}"/>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467530A6-0D25-46B6-BFBD-ADA6962B2A52}"/>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127F0684-58FD-4B2C-B4C2-8AD2CAA0BB8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7450683C-5073-4E91-AF05-93F657C0951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A9D606B6-2092-4CDD-AF7A-066F1D6BEAB4}"/>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8" name="テキスト ボックス 797">
          <a:extLst>
            <a:ext uri="{FF2B5EF4-FFF2-40B4-BE49-F238E27FC236}">
              <a16:creationId xmlns:a16="http://schemas.microsoft.com/office/drawing/2014/main" id="{9D7D18D4-25E7-469B-B466-216DEA499BB3}"/>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a:extLst>
            <a:ext uri="{FF2B5EF4-FFF2-40B4-BE49-F238E27FC236}">
              <a16:creationId xmlns:a16="http://schemas.microsoft.com/office/drawing/2014/main" id="{24317008-33B9-4715-9BAE-D023CD620FC1}"/>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a:extLst>
            <a:ext uri="{FF2B5EF4-FFF2-40B4-BE49-F238E27FC236}">
              <a16:creationId xmlns:a16="http://schemas.microsoft.com/office/drawing/2014/main" id="{C468F203-6CC8-46F2-B0E2-C90122EECBAF}"/>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a:extLst>
            <a:ext uri="{FF2B5EF4-FFF2-40B4-BE49-F238E27FC236}">
              <a16:creationId xmlns:a16="http://schemas.microsoft.com/office/drawing/2014/main" id="{DD729DCB-8338-4B84-A880-EC1D55D1E104}"/>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a:extLst>
            <a:ext uri="{FF2B5EF4-FFF2-40B4-BE49-F238E27FC236}">
              <a16:creationId xmlns:a16="http://schemas.microsoft.com/office/drawing/2014/main" id="{2AA57138-4DCD-4CA2-BC14-2845825319AC}"/>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a:extLst>
            <a:ext uri="{FF2B5EF4-FFF2-40B4-BE49-F238E27FC236}">
              <a16:creationId xmlns:a16="http://schemas.microsoft.com/office/drawing/2014/main" id="{BCAA90DB-ED08-44B7-ABA7-21BEBD381AFE}"/>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a:extLst>
            <a:ext uri="{FF2B5EF4-FFF2-40B4-BE49-F238E27FC236}">
              <a16:creationId xmlns:a16="http://schemas.microsoft.com/office/drawing/2014/main" id="{23A85160-7374-4372-89A2-C6DFF062C98D}"/>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a:extLst>
            <a:ext uri="{FF2B5EF4-FFF2-40B4-BE49-F238E27FC236}">
              <a16:creationId xmlns:a16="http://schemas.microsoft.com/office/drawing/2014/main" id="{D1761895-E2EB-460D-817A-1820F9850D4D}"/>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a:extLst>
            <a:ext uri="{FF2B5EF4-FFF2-40B4-BE49-F238E27FC236}">
              <a16:creationId xmlns:a16="http://schemas.microsoft.com/office/drawing/2014/main" id="{B1341C2B-1155-44D9-B805-B60CC613AFFB}"/>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a:extLst>
            <a:ext uri="{FF2B5EF4-FFF2-40B4-BE49-F238E27FC236}">
              <a16:creationId xmlns:a16="http://schemas.microsoft.com/office/drawing/2014/main" id="{E7D2BD34-4AC9-4F67-878F-277B4ED47F94}"/>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a:extLst>
            <a:ext uri="{FF2B5EF4-FFF2-40B4-BE49-F238E27FC236}">
              <a16:creationId xmlns:a16="http://schemas.microsoft.com/office/drawing/2014/main" id="{F1D77314-D12E-4802-B78A-D260A1325149}"/>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a:extLst>
            <a:ext uri="{FF2B5EF4-FFF2-40B4-BE49-F238E27FC236}">
              <a16:creationId xmlns:a16="http://schemas.microsoft.com/office/drawing/2014/main" id="{7E276B93-B30B-4F16-8852-406456E647F9}"/>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a:extLst>
            <a:ext uri="{FF2B5EF4-FFF2-40B4-BE49-F238E27FC236}">
              <a16:creationId xmlns:a16="http://schemas.microsoft.com/office/drawing/2014/main" id="{B57CBBFA-B341-48F5-A700-EEC6614E1CBE}"/>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2E8C0A67-42C7-4ABF-975F-4C61887A8154}"/>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514211AC-8570-411E-80CF-C3A18677FE6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4F291A1B-7C93-418B-AD30-4467DF216987}"/>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4" name="直線コネクタ 813">
          <a:extLst>
            <a:ext uri="{FF2B5EF4-FFF2-40B4-BE49-F238E27FC236}">
              <a16:creationId xmlns:a16="http://schemas.microsoft.com/office/drawing/2014/main" id="{39814115-522C-42C1-910F-1F3B35E4412A}"/>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5" name="【消防施設】&#10;一人当たり面積最小値テキスト">
          <a:extLst>
            <a:ext uri="{FF2B5EF4-FFF2-40B4-BE49-F238E27FC236}">
              <a16:creationId xmlns:a16="http://schemas.microsoft.com/office/drawing/2014/main" id="{ABF3C3B6-38BB-4AD7-A9B7-D32EDAA80DEE}"/>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6" name="直線コネクタ 815">
          <a:extLst>
            <a:ext uri="{FF2B5EF4-FFF2-40B4-BE49-F238E27FC236}">
              <a16:creationId xmlns:a16="http://schemas.microsoft.com/office/drawing/2014/main" id="{0D87D7C1-3FCC-4A6F-A01F-5B501FEE5D5B}"/>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7" name="【消防施設】&#10;一人当たり面積最大値テキスト">
          <a:extLst>
            <a:ext uri="{FF2B5EF4-FFF2-40B4-BE49-F238E27FC236}">
              <a16:creationId xmlns:a16="http://schemas.microsoft.com/office/drawing/2014/main" id="{913829B5-D2F3-4099-B289-0F296DAF7496}"/>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8" name="直線コネクタ 817">
          <a:extLst>
            <a:ext uri="{FF2B5EF4-FFF2-40B4-BE49-F238E27FC236}">
              <a16:creationId xmlns:a16="http://schemas.microsoft.com/office/drawing/2014/main" id="{D093F371-2F2E-448A-943E-3D8CF9D81125}"/>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108148</xdr:rowOff>
    </xdr:from>
    <xdr:ext cx="469744" cy="259045"/>
    <xdr:sp macro="" textlink="">
      <xdr:nvSpPr>
        <xdr:cNvPr id="819" name="【消防施設】&#10;一人当たり面積平均値テキスト">
          <a:extLst>
            <a:ext uri="{FF2B5EF4-FFF2-40B4-BE49-F238E27FC236}">
              <a16:creationId xmlns:a16="http://schemas.microsoft.com/office/drawing/2014/main" id="{C7734C31-EF40-479D-B323-9954054BBCC1}"/>
            </a:ext>
          </a:extLst>
        </xdr:cNvPr>
        <xdr:cNvSpPr txBox="1"/>
      </xdr:nvSpPr>
      <xdr:spPr>
        <a:xfrm>
          <a:off x="19992975"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20" name="フローチャート: 判断 819">
          <a:extLst>
            <a:ext uri="{FF2B5EF4-FFF2-40B4-BE49-F238E27FC236}">
              <a16:creationId xmlns:a16="http://schemas.microsoft.com/office/drawing/2014/main" id="{C77C5D2A-9DF9-4AA4-A08B-E8FD4CD881E2}"/>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21" name="フローチャート: 判断 820">
          <a:extLst>
            <a:ext uri="{FF2B5EF4-FFF2-40B4-BE49-F238E27FC236}">
              <a16:creationId xmlns:a16="http://schemas.microsoft.com/office/drawing/2014/main" id="{8A5596BB-5B86-45B7-B9EA-9FB44EB2B5BB}"/>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2" name="フローチャート: 判断 821">
          <a:extLst>
            <a:ext uri="{FF2B5EF4-FFF2-40B4-BE49-F238E27FC236}">
              <a16:creationId xmlns:a16="http://schemas.microsoft.com/office/drawing/2014/main" id="{44CCE053-0202-46D0-9C12-B8B1A8423F2E}"/>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3" name="フローチャート: 判断 822">
          <a:extLst>
            <a:ext uri="{FF2B5EF4-FFF2-40B4-BE49-F238E27FC236}">
              <a16:creationId xmlns:a16="http://schemas.microsoft.com/office/drawing/2014/main" id="{93472264-7131-4E23-9D2D-0973130C1458}"/>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4" name="フローチャート: 判断 823">
          <a:extLst>
            <a:ext uri="{FF2B5EF4-FFF2-40B4-BE49-F238E27FC236}">
              <a16:creationId xmlns:a16="http://schemas.microsoft.com/office/drawing/2014/main" id="{E12340C5-4596-41E4-AC7B-9F3B2ED7DBDF}"/>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1975CF65-30AC-4033-9350-753408B0433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A32E7C83-2509-4170-BB02-63BFD2F765C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45901A07-0EA9-4849-86B1-42EFCDEAA13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4CFD1CE9-CBF3-474C-AFB5-FD1B082DD67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945B49F3-AE0F-4CC6-9F33-9F17650E9147}"/>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830" name="楕円 829">
          <a:extLst>
            <a:ext uri="{FF2B5EF4-FFF2-40B4-BE49-F238E27FC236}">
              <a16:creationId xmlns:a16="http://schemas.microsoft.com/office/drawing/2014/main" id="{11FB7287-EB65-450D-AFF4-E3AA3A5A70C4}"/>
            </a:ext>
          </a:extLst>
        </xdr:cNvPr>
        <xdr:cNvSpPr/>
      </xdr:nvSpPr>
      <xdr:spPr>
        <a:xfrm>
          <a:off x="19897725" y="136379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831" name="【消防施設】&#10;一人当たり面積該当値テキスト">
          <a:extLst>
            <a:ext uri="{FF2B5EF4-FFF2-40B4-BE49-F238E27FC236}">
              <a16:creationId xmlns:a16="http://schemas.microsoft.com/office/drawing/2014/main" id="{232EB746-7D8C-4A27-BE1B-821868E85682}"/>
            </a:ext>
          </a:extLst>
        </xdr:cNvPr>
        <xdr:cNvSpPr txBox="1"/>
      </xdr:nvSpPr>
      <xdr:spPr>
        <a:xfrm>
          <a:off x="19992975"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832" name="楕円 831">
          <a:extLst>
            <a:ext uri="{FF2B5EF4-FFF2-40B4-BE49-F238E27FC236}">
              <a16:creationId xmlns:a16="http://schemas.microsoft.com/office/drawing/2014/main" id="{9DE1BED4-A2C2-4B2A-B659-766BAA0C7560}"/>
            </a:ext>
          </a:extLst>
        </xdr:cNvPr>
        <xdr:cNvSpPr/>
      </xdr:nvSpPr>
      <xdr:spPr>
        <a:xfrm>
          <a:off x="19154775" y="136379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833" name="直線コネクタ 832">
          <a:extLst>
            <a:ext uri="{FF2B5EF4-FFF2-40B4-BE49-F238E27FC236}">
              <a16:creationId xmlns:a16="http://schemas.microsoft.com/office/drawing/2014/main" id="{46CA86EB-E87C-4639-A1EB-BA13F1680EE4}"/>
            </a:ext>
          </a:extLst>
        </xdr:cNvPr>
        <xdr:cNvCxnSpPr/>
      </xdr:nvCxnSpPr>
      <xdr:spPr>
        <a:xfrm>
          <a:off x="19202400" y="136856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834" name="楕円 833">
          <a:extLst>
            <a:ext uri="{FF2B5EF4-FFF2-40B4-BE49-F238E27FC236}">
              <a16:creationId xmlns:a16="http://schemas.microsoft.com/office/drawing/2014/main" id="{FB98FEED-842A-4A16-8175-AB328A2AC80E}"/>
            </a:ext>
          </a:extLst>
        </xdr:cNvPr>
        <xdr:cNvSpPr/>
      </xdr:nvSpPr>
      <xdr:spPr>
        <a:xfrm>
          <a:off x="18345150"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85</xdr:row>
      <xdr:rowOff>13607</xdr:rowOff>
    </xdr:to>
    <xdr:cxnSp macro="">
      <xdr:nvCxnSpPr>
        <xdr:cNvPr id="835" name="直線コネクタ 834">
          <a:extLst>
            <a:ext uri="{FF2B5EF4-FFF2-40B4-BE49-F238E27FC236}">
              <a16:creationId xmlns:a16="http://schemas.microsoft.com/office/drawing/2014/main" id="{C10F1C50-9E5B-41E2-AEF0-013E81D5AB06}"/>
            </a:ext>
          </a:extLst>
        </xdr:cNvPr>
        <xdr:cNvCxnSpPr/>
      </xdr:nvCxnSpPr>
      <xdr:spPr>
        <a:xfrm flipV="1">
          <a:off x="18392775" y="13685611"/>
          <a:ext cx="809625"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836" name="楕円 835">
          <a:extLst>
            <a:ext uri="{FF2B5EF4-FFF2-40B4-BE49-F238E27FC236}">
              <a16:creationId xmlns:a16="http://schemas.microsoft.com/office/drawing/2014/main" id="{8388DF0F-44AB-4A0F-8DBC-8CA978367C6C}"/>
            </a:ext>
          </a:extLst>
        </xdr:cNvPr>
        <xdr:cNvSpPr/>
      </xdr:nvSpPr>
      <xdr:spPr>
        <a:xfrm>
          <a:off x="17554575" y="136379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87086</xdr:rowOff>
    </xdr:from>
    <xdr:to>
      <xdr:col>107</xdr:col>
      <xdr:colOff>50800</xdr:colOff>
      <xdr:row>85</xdr:row>
      <xdr:rowOff>13607</xdr:rowOff>
    </xdr:to>
    <xdr:cxnSp macro="">
      <xdr:nvCxnSpPr>
        <xdr:cNvPr id="837" name="直線コネクタ 836">
          <a:extLst>
            <a:ext uri="{FF2B5EF4-FFF2-40B4-BE49-F238E27FC236}">
              <a16:creationId xmlns:a16="http://schemas.microsoft.com/office/drawing/2014/main" id="{6DAECAAA-8322-44D1-861C-6C596792E3F8}"/>
            </a:ext>
          </a:extLst>
        </xdr:cNvPr>
        <xdr:cNvCxnSpPr/>
      </xdr:nvCxnSpPr>
      <xdr:spPr>
        <a:xfrm>
          <a:off x="17602200" y="13685611"/>
          <a:ext cx="790575"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3629</xdr:rowOff>
    </xdr:from>
    <xdr:to>
      <xdr:col>98</xdr:col>
      <xdr:colOff>38100</xdr:colOff>
      <xdr:row>84</xdr:row>
      <xdr:rowOff>105229</xdr:rowOff>
    </xdr:to>
    <xdr:sp macro="" textlink="">
      <xdr:nvSpPr>
        <xdr:cNvPr id="838" name="楕円 837">
          <a:extLst>
            <a:ext uri="{FF2B5EF4-FFF2-40B4-BE49-F238E27FC236}">
              <a16:creationId xmlns:a16="http://schemas.microsoft.com/office/drawing/2014/main" id="{F940EAA6-C3C5-4E61-8039-7DFD65734793}"/>
            </a:ext>
          </a:extLst>
        </xdr:cNvPr>
        <xdr:cNvSpPr/>
      </xdr:nvSpPr>
      <xdr:spPr>
        <a:xfrm>
          <a:off x="16754475" y="136085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87086</xdr:rowOff>
    </xdr:to>
    <xdr:cxnSp macro="">
      <xdr:nvCxnSpPr>
        <xdr:cNvPr id="839" name="直線コネクタ 838">
          <a:extLst>
            <a:ext uri="{FF2B5EF4-FFF2-40B4-BE49-F238E27FC236}">
              <a16:creationId xmlns:a16="http://schemas.microsoft.com/office/drawing/2014/main" id="{2AF475BB-D946-404F-A16F-50B20F19D210}"/>
            </a:ext>
          </a:extLst>
        </xdr:cNvPr>
        <xdr:cNvCxnSpPr/>
      </xdr:nvCxnSpPr>
      <xdr:spPr>
        <a:xfrm>
          <a:off x="16802100" y="13656129"/>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40" name="n_1aveValue【消防施設】&#10;一人当たり面積">
          <a:extLst>
            <a:ext uri="{FF2B5EF4-FFF2-40B4-BE49-F238E27FC236}">
              <a16:creationId xmlns:a16="http://schemas.microsoft.com/office/drawing/2014/main" id="{B794CC1A-D74E-42E9-BDD7-A8329CA6DC23}"/>
            </a:ext>
          </a:extLst>
        </xdr:cNvPr>
        <xdr:cNvSpPr txBox="1"/>
      </xdr:nvSpPr>
      <xdr:spPr>
        <a:xfrm>
          <a:off x="189834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41" name="n_2aveValue【消防施設】&#10;一人当たり面積">
          <a:extLst>
            <a:ext uri="{FF2B5EF4-FFF2-40B4-BE49-F238E27FC236}">
              <a16:creationId xmlns:a16="http://schemas.microsoft.com/office/drawing/2014/main" id="{42C3DA4E-F995-492A-AE78-E9AFF0184571}"/>
            </a:ext>
          </a:extLst>
        </xdr:cNvPr>
        <xdr:cNvSpPr txBox="1"/>
      </xdr:nvSpPr>
      <xdr:spPr>
        <a:xfrm>
          <a:off x="181833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42" name="n_3aveValue【消防施設】&#10;一人当たり面積">
          <a:extLst>
            <a:ext uri="{FF2B5EF4-FFF2-40B4-BE49-F238E27FC236}">
              <a16:creationId xmlns:a16="http://schemas.microsoft.com/office/drawing/2014/main" id="{F67990E4-ABC0-42F7-8C2B-B5B8CB375E6A}"/>
            </a:ext>
          </a:extLst>
        </xdr:cNvPr>
        <xdr:cNvSpPr txBox="1"/>
      </xdr:nvSpPr>
      <xdr:spPr>
        <a:xfrm>
          <a:off x="173832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3" name="n_4aveValue【消防施設】&#10;一人当たり面積">
          <a:extLst>
            <a:ext uri="{FF2B5EF4-FFF2-40B4-BE49-F238E27FC236}">
              <a16:creationId xmlns:a16="http://schemas.microsoft.com/office/drawing/2014/main" id="{73C4B3EB-F5C0-4662-8902-B809B5DA7E05}"/>
            </a:ext>
          </a:extLst>
        </xdr:cNvPr>
        <xdr:cNvSpPr txBox="1"/>
      </xdr:nvSpPr>
      <xdr:spPr>
        <a:xfrm>
          <a:off x="165926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844" name="n_1mainValue【消防施設】&#10;一人当たり面積">
          <a:extLst>
            <a:ext uri="{FF2B5EF4-FFF2-40B4-BE49-F238E27FC236}">
              <a16:creationId xmlns:a16="http://schemas.microsoft.com/office/drawing/2014/main" id="{4C00E429-3105-4B43-AFE3-5A135F6A44D9}"/>
            </a:ext>
          </a:extLst>
        </xdr:cNvPr>
        <xdr:cNvSpPr txBox="1"/>
      </xdr:nvSpPr>
      <xdr:spPr>
        <a:xfrm>
          <a:off x="189834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845" name="n_2mainValue【消防施設】&#10;一人当たり面積">
          <a:extLst>
            <a:ext uri="{FF2B5EF4-FFF2-40B4-BE49-F238E27FC236}">
              <a16:creationId xmlns:a16="http://schemas.microsoft.com/office/drawing/2014/main" id="{655BC445-6A55-4630-BA8E-A11EEEFE70CE}"/>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846" name="n_3mainValue【消防施設】&#10;一人当たり面積">
          <a:extLst>
            <a:ext uri="{FF2B5EF4-FFF2-40B4-BE49-F238E27FC236}">
              <a16:creationId xmlns:a16="http://schemas.microsoft.com/office/drawing/2014/main" id="{93236B92-6CA3-49E7-B821-79C68EC442A8}"/>
            </a:ext>
          </a:extLst>
        </xdr:cNvPr>
        <xdr:cNvSpPr txBox="1"/>
      </xdr:nvSpPr>
      <xdr:spPr>
        <a:xfrm>
          <a:off x="173832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847" name="n_4mainValue【消防施設】&#10;一人当たり面積">
          <a:extLst>
            <a:ext uri="{FF2B5EF4-FFF2-40B4-BE49-F238E27FC236}">
              <a16:creationId xmlns:a16="http://schemas.microsoft.com/office/drawing/2014/main" id="{65F32345-5407-40A4-95D5-E16C06995D85}"/>
            </a:ext>
          </a:extLst>
        </xdr:cNvPr>
        <xdr:cNvSpPr txBox="1"/>
      </xdr:nvSpPr>
      <xdr:spPr>
        <a:xfrm>
          <a:off x="16592627"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C8DFC886-6A0B-46E4-B4BE-83B13A488332}"/>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927917D4-1EEC-47F7-B0FE-B57C2E689A9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9651D931-0DDE-42C2-8A4A-F27921DFDC83}"/>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FFFFBDC7-DB6F-4C13-AF50-8E982197243F}"/>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B8E5BA88-D2B8-4E87-B6CD-F761D3A650E7}"/>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5950C384-082D-493E-BC81-7E7CEB8D69B1}"/>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DB6E01F1-7A14-4123-8387-B8D248F65F7B}"/>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78E391E2-FFF0-4F24-9050-EB2E3B546830}"/>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CB16AA1C-CEA6-4CBA-BD55-48E16E098A9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5BDFAB1A-BDAD-470F-A32F-A0F30D76A6CA}"/>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8" name="テキスト ボックス 857">
          <a:extLst>
            <a:ext uri="{FF2B5EF4-FFF2-40B4-BE49-F238E27FC236}">
              <a16:creationId xmlns:a16="http://schemas.microsoft.com/office/drawing/2014/main" id="{B6232E9A-C3EE-43A7-8530-A50498344592}"/>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a:extLst>
            <a:ext uri="{FF2B5EF4-FFF2-40B4-BE49-F238E27FC236}">
              <a16:creationId xmlns:a16="http://schemas.microsoft.com/office/drawing/2014/main" id="{89725197-BE0F-4E32-8BF4-BAB2F3A0722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a:extLst>
            <a:ext uri="{FF2B5EF4-FFF2-40B4-BE49-F238E27FC236}">
              <a16:creationId xmlns:a16="http://schemas.microsoft.com/office/drawing/2014/main" id="{06BAA141-B29E-48C0-9D3B-20D325F1BCCA}"/>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a:extLst>
            <a:ext uri="{FF2B5EF4-FFF2-40B4-BE49-F238E27FC236}">
              <a16:creationId xmlns:a16="http://schemas.microsoft.com/office/drawing/2014/main" id="{2E48D9C4-19DC-4F5D-9566-62F1189C558C}"/>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a:extLst>
            <a:ext uri="{FF2B5EF4-FFF2-40B4-BE49-F238E27FC236}">
              <a16:creationId xmlns:a16="http://schemas.microsoft.com/office/drawing/2014/main" id="{2F5B13AE-E1AA-44D5-8AA0-88505AEF7297}"/>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a:extLst>
            <a:ext uri="{FF2B5EF4-FFF2-40B4-BE49-F238E27FC236}">
              <a16:creationId xmlns:a16="http://schemas.microsoft.com/office/drawing/2014/main" id="{B2B97B54-D960-4BD6-8331-2C41D3C499FE}"/>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a:extLst>
            <a:ext uri="{FF2B5EF4-FFF2-40B4-BE49-F238E27FC236}">
              <a16:creationId xmlns:a16="http://schemas.microsoft.com/office/drawing/2014/main" id="{92662A0C-367A-4F77-AC17-BC688847B7C1}"/>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a:extLst>
            <a:ext uri="{FF2B5EF4-FFF2-40B4-BE49-F238E27FC236}">
              <a16:creationId xmlns:a16="http://schemas.microsoft.com/office/drawing/2014/main" id="{13085C59-C756-4557-832E-F4B6B9EE7A2C}"/>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a:extLst>
            <a:ext uri="{FF2B5EF4-FFF2-40B4-BE49-F238E27FC236}">
              <a16:creationId xmlns:a16="http://schemas.microsoft.com/office/drawing/2014/main" id="{288280A3-148F-4140-85AB-C63952805B8E}"/>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a:extLst>
            <a:ext uri="{FF2B5EF4-FFF2-40B4-BE49-F238E27FC236}">
              <a16:creationId xmlns:a16="http://schemas.microsoft.com/office/drawing/2014/main" id="{A7F2D774-6D15-4FBB-9130-DD306C1CFD63}"/>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8" name="テキスト ボックス 867">
          <a:extLst>
            <a:ext uri="{FF2B5EF4-FFF2-40B4-BE49-F238E27FC236}">
              <a16:creationId xmlns:a16="http://schemas.microsoft.com/office/drawing/2014/main" id="{1AFBA85A-CAA4-4F7B-80AA-8E696F713877}"/>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10D6898C-0640-49DD-9417-7A1EDB858EEF}"/>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0" name="テキスト ボックス 869">
          <a:extLst>
            <a:ext uri="{FF2B5EF4-FFF2-40B4-BE49-F238E27FC236}">
              <a16:creationId xmlns:a16="http://schemas.microsoft.com/office/drawing/2014/main" id="{31E62F29-5F5D-4DF0-9D89-933A8E5CE91A}"/>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a:extLst>
            <a:ext uri="{FF2B5EF4-FFF2-40B4-BE49-F238E27FC236}">
              <a16:creationId xmlns:a16="http://schemas.microsoft.com/office/drawing/2014/main" id="{FC1CE9E2-9A63-42FA-957F-7ABE2C82C0C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2" name="直線コネクタ 871">
          <a:extLst>
            <a:ext uri="{FF2B5EF4-FFF2-40B4-BE49-F238E27FC236}">
              <a16:creationId xmlns:a16="http://schemas.microsoft.com/office/drawing/2014/main" id="{F8A06126-0CB0-44F9-A06C-8BE4B3FFB899}"/>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3" name="【庁舎】&#10;有形固定資産減価償却率最小値テキスト">
          <a:extLst>
            <a:ext uri="{FF2B5EF4-FFF2-40B4-BE49-F238E27FC236}">
              <a16:creationId xmlns:a16="http://schemas.microsoft.com/office/drawing/2014/main" id="{460E09C8-BE66-4DF3-8357-B5F7172132EA}"/>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4" name="直線コネクタ 873">
          <a:extLst>
            <a:ext uri="{FF2B5EF4-FFF2-40B4-BE49-F238E27FC236}">
              <a16:creationId xmlns:a16="http://schemas.microsoft.com/office/drawing/2014/main" id="{CFFDA557-34EB-4652-909B-80721DA5878B}"/>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5" name="【庁舎】&#10;有形固定資産減価償却率最大値テキスト">
          <a:extLst>
            <a:ext uri="{FF2B5EF4-FFF2-40B4-BE49-F238E27FC236}">
              <a16:creationId xmlns:a16="http://schemas.microsoft.com/office/drawing/2014/main" id="{F8CE9774-F936-4BD6-96D8-2203F93079DF}"/>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6" name="直線コネクタ 875">
          <a:extLst>
            <a:ext uri="{FF2B5EF4-FFF2-40B4-BE49-F238E27FC236}">
              <a16:creationId xmlns:a16="http://schemas.microsoft.com/office/drawing/2014/main" id="{C67B85AA-6BB1-4778-BAA6-F4393A5555CC}"/>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7" name="【庁舎】&#10;有形固定資産減価償却率平均値テキスト">
          <a:extLst>
            <a:ext uri="{FF2B5EF4-FFF2-40B4-BE49-F238E27FC236}">
              <a16:creationId xmlns:a16="http://schemas.microsoft.com/office/drawing/2014/main" id="{48BFAE77-F7B1-48A8-843C-B6406B399E83}"/>
            </a:ext>
          </a:extLst>
        </xdr:cNvPr>
        <xdr:cNvSpPr txBox="1"/>
      </xdr:nvSpPr>
      <xdr:spPr>
        <a:xfrm>
          <a:off x="14735175" y="16841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8" name="フローチャート: 判断 877">
          <a:extLst>
            <a:ext uri="{FF2B5EF4-FFF2-40B4-BE49-F238E27FC236}">
              <a16:creationId xmlns:a16="http://schemas.microsoft.com/office/drawing/2014/main" id="{59253DC9-5B5E-47F3-A4FA-30FA66DFCDFD}"/>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9" name="フローチャート: 判断 878">
          <a:extLst>
            <a:ext uri="{FF2B5EF4-FFF2-40B4-BE49-F238E27FC236}">
              <a16:creationId xmlns:a16="http://schemas.microsoft.com/office/drawing/2014/main" id="{60EA8B10-6FB4-4426-8705-47544ED63AA1}"/>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0" name="フローチャート: 判断 879">
          <a:extLst>
            <a:ext uri="{FF2B5EF4-FFF2-40B4-BE49-F238E27FC236}">
              <a16:creationId xmlns:a16="http://schemas.microsoft.com/office/drawing/2014/main" id="{80BA322C-98B9-434E-B53C-383619C0B2B1}"/>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1" name="フローチャート: 判断 880">
          <a:extLst>
            <a:ext uri="{FF2B5EF4-FFF2-40B4-BE49-F238E27FC236}">
              <a16:creationId xmlns:a16="http://schemas.microsoft.com/office/drawing/2014/main" id="{26F2A2A6-33CD-4CFF-B62C-F36B0FB80A45}"/>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2" name="フローチャート: 判断 881">
          <a:extLst>
            <a:ext uri="{FF2B5EF4-FFF2-40B4-BE49-F238E27FC236}">
              <a16:creationId xmlns:a16="http://schemas.microsoft.com/office/drawing/2014/main" id="{AB28EAC3-0B45-4810-9443-05BBBA766100}"/>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ED95259B-50F5-4709-BD17-5263F4BF4191}"/>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5A8A0D06-CA6A-4159-B895-62A37B299614}"/>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26E99AC2-A4C4-48A9-9EEC-86C73FB3DF0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2F1B039D-7B1E-400B-9549-86AC238DAA7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1CEFFA3C-EAF9-463F-9078-56142E212C9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97789</xdr:rowOff>
    </xdr:from>
    <xdr:to>
      <xdr:col>85</xdr:col>
      <xdr:colOff>177800</xdr:colOff>
      <xdr:row>107</xdr:row>
      <xdr:rowOff>27939</xdr:rowOff>
    </xdr:to>
    <xdr:sp macro="" textlink="">
      <xdr:nvSpPr>
        <xdr:cNvPr id="888" name="楕円 887">
          <a:extLst>
            <a:ext uri="{FF2B5EF4-FFF2-40B4-BE49-F238E27FC236}">
              <a16:creationId xmlns:a16="http://schemas.microsoft.com/office/drawing/2014/main" id="{8301352A-4DD5-49B8-86A3-B6A3B34BFA8C}"/>
            </a:ext>
          </a:extLst>
        </xdr:cNvPr>
        <xdr:cNvSpPr/>
      </xdr:nvSpPr>
      <xdr:spPr>
        <a:xfrm>
          <a:off x="14649450" y="172618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76216</xdr:rowOff>
    </xdr:from>
    <xdr:ext cx="405111" cy="259045"/>
    <xdr:sp macro="" textlink="">
      <xdr:nvSpPr>
        <xdr:cNvPr id="889" name="【庁舎】&#10;有形固定資産減価償却率該当値テキスト">
          <a:extLst>
            <a:ext uri="{FF2B5EF4-FFF2-40B4-BE49-F238E27FC236}">
              <a16:creationId xmlns:a16="http://schemas.microsoft.com/office/drawing/2014/main" id="{9D915230-997C-4E30-9D40-72D35B27BE33}"/>
            </a:ext>
          </a:extLst>
        </xdr:cNvPr>
        <xdr:cNvSpPr txBox="1"/>
      </xdr:nvSpPr>
      <xdr:spPr>
        <a:xfrm>
          <a:off x="14735175" y="1724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71120</xdr:rowOff>
    </xdr:from>
    <xdr:to>
      <xdr:col>81</xdr:col>
      <xdr:colOff>101600</xdr:colOff>
      <xdr:row>109</xdr:row>
      <xdr:rowOff>1270</xdr:rowOff>
    </xdr:to>
    <xdr:sp macro="" textlink="">
      <xdr:nvSpPr>
        <xdr:cNvPr id="890" name="楕円 889">
          <a:extLst>
            <a:ext uri="{FF2B5EF4-FFF2-40B4-BE49-F238E27FC236}">
              <a16:creationId xmlns:a16="http://schemas.microsoft.com/office/drawing/2014/main" id="{E31F675B-EA67-4A90-9D20-9F94ECB581A6}"/>
            </a:ext>
          </a:extLst>
        </xdr:cNvPr>
        <xdr:cNvSpPr/>
      </xdr:nvSpPr>
      <xdr:spPr>
        <a:xfrm>
          <a:off x="13887450" y="175558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148589</xdr:rowOff>
    </xdr:from>
    <xdr:to>
      <xdr:col>85</xdr:col>
      <xdr:colOff>127000</xdr:colOff>
      <xdr:row>108</xdr:row>
      <xdr:rowOff>121920</xdr:rowOff>
    </xdr:to>
    <xdr:cxnSp macro="">
      <xdr:nvCxnSpPr>
        <xdr:cNvPr id="891" name="直線コネクタ 890">
          <a:extLst>
            <a:ext uri="{FF2B5EF4-FFF2-40B4-BE49-F238E27FC236}">
              <a16:creationId xmlns:a16="http://schemas.microsoft.com/office/drawing/2014/main" id="{425A090D-98D9-4819-AA58-B39F3CB995C2}"/>
            </a:ext>
          </a:extLst>
        </xdr:cNvPr>
        <xdr:cNvCxnSpPr/>
      </xdr:nvCxnSpPr>
      <xdr:spPr>
        <a:xfrm flipV="1">
          <a:off x="13935075" y="17309464"/>
          <a:ext cx="762000" cy="30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17780</xdr:rowOff>
    </xdr:from>
    <xdr:to>
      <xdr:col>76</xdr:col>
      <xdr:colOff>165100</xdr:colOff>
      <xdr:row>108</xdr:row>
      <xdr:rowOff>119380</xdr:rowOff>
    </xdr:to>
    <xdr:sp macro="" textlink="">
      <xdr:nvSpPr>
        <xdr:cNvPr id="892" name="楕円 891">
          <a:extLst>
            <a:ext uri="{FF2B5EF4-FFF2-40B4-BE49-F238E27FC236}">
              <a16:creationId xmlns:a16="http://schemas.microsoft.com/office/drawing/2014/main" id="{391A51F6-94BA-4FB0-900E-AE8DCA4446A3}"/>
            </a:ext>
          </a:extLst>
        </xdr:cNvPr>
        <xdr:cNvSpPr/>
      </xdr:nvSpPr>
      <xdr:spPr>
        <a:xfrm>
          <a:off x="13096875" y="175056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68580</xdr:rowOff>
    </xdr:from>
    <xdr:to>
      <xdr:col>81</xdr:col>
      <xdr:colOff>50800</xdr:colOff>
      <xdr:row>108</xdr:row>
      <xdr:rowOff>121920</xdr:rowOff>
    </xdr:to>
    <xdr:cxnSp macro="">
      <xdr:nvCxnSpPr>
        <xdr:cNvPr id="893" name="直線コネクタ 892">
          <a:extLst>
            <a:ext uri="{FF2B5EF4-FFF2-40B4-BE49-F238E27FC236}">
              <a16:creationId xmlns:a16="http://schemas.microsoft.com/office/drawing/2014/main" id="{8B6361A3-725D-4C49-B019-6AF856181BF4}"/>
            </a:ext>
          </a:extLst>
        </xdr:cNvPr>
        <xdr:cNvCxnSpPr/>
      </xdr:nvCxnSpPr>
      <xdr:spPr>
        <a:xfrm>
          <a:off x="13144500" y="17553305"/>
          <a:ext cx="79057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894" name="楕円 893">
          <a:extLst>
            <a:ext uri="{FF2B5EF4-FFF2-40B4-BE49-F238E27FC236}">
              <a16:creationId xmlns:a16="http://schemas.microsoft.com/office/drawing/2014/main" id="{CE0746F3-AEBA-42DE-8BBD-A76A659FFC47}"/>
            </a:ext>
          </a:extLst>
        </xdr:cNvPr>
        <xdr:cNvSpPr/>
      </xdr:nvSpPr>
      <xdr:spPr>
        <a:xfrm>
          <a:off x="12296775" y="17468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68580</xdr:rowOff>
    </xdr:to>
    <xdr:cxnSp macro="">
      <xdr:nvCxnSpPr>
        <xdr:cNvPr id="895" name="直線コネクタ 894">
          <a:extLst>
            <a:ext uri="{FF2B5EF4-FFF2-40B4-BE49-F238E27FC236}">
              <a16:creationId xmlns:a16="http://schemas.microsoft.com/office/drawing/2014/main" id="{62FE9D73-D2F0-4E8E-8C9E-447BC8D68DCB}"/>
            </a:ext>
          </a:extLst>
        </xdr:cNvPr>
        <xdr:cNvCxnSpPr/>
      </xdr:nvCxnSpPr>
      <xdr:spPr>
        <a:xfrm>
          <a:off x="12344400" y="17506950"/>
          <a:ext cx="8001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896" name="楕円 895">
          <a:extLst>
            <a:ext uri="{FF2B5EF4-FFF2-40B4-BE49-F238E27FC236}">
              <a16:creationId xmlns:a16="http://schemas.microsoft.com/office/drawing/2014/main" id="{521E6A8E-C41B-439E-AFB0-B65589D5A289}"/>
            </a:ext>
          </a:extLst>
        </xdr:cNvPr>
        <xdr:cNvSpPr/>
      </xdr:nvSpPr>
      <xdr:spPr>
        <a:xfrm>
          <a:off x="11487150" y="17428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156211</xdr:rowOff>
    </xdr:from>
    <xdr:to>
      <xdr:col>71</xdr:col>
      <xdr:colOff>177800</xdr:colOff>
      <xdr:row>108</xdr:row>
      <xdr:rowOff>19050</xdr:rowOff>
    </xdr:to>
    <xdr:cxnSp macro="">
      <xdr:nvCxnSpPr>
        <xdr:cNvPr id="897" name="直線コネクタ 896">
          <a:extLst>
            <a:ext uri="{FF2B5EF4-FFF2-40B4-BE49-F238E27FC236}">
              <a16:creationId xmlns:a16="http://schemas.microsoft.com/office/drawing/2014/main" id="{79EFCB69-0400-40B8-A243-7726EA8601B1}"/>
            </a:ext>
          </a:extLst>
        </xdr:cNvPr>
        <xdr:cNvCxnSpPr/>
      </xdr:nvCxnSpPr>
      <xdr:spPr>
        <a:xfrm>
          <a:off x="11534775" y="17485361"/>
          <a:ext cx="809625"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8" name="n_1aveValue【庁舎】&#10;有形固定資産減価償却率">
          <a:extLst>
            <a:ext uri="{FF2B5EF4-FFF2-40B4-BE49-F238E27FC236}">
              <a16:creationId xmlns:a16="http://schemas.microsoft.com/office/drawing/2014/main" id="{3C8526AB-5193-4BC2-A164-7B6159B43929}"/>
            </a:ext>
          </a:extLst>
        </xdr:cNvPr>
        <xdr:cNvSpPr txBox="1"/>
      </xdr:nvSpPr>
      <xdr:spPr>
        <a:xfrm>
          <a:off x="13745219" y="1676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9" name="n_2aveValue【庁舎】&#10;有形固定資産減価償却率">
          <a:extLst>
            <a:ext uri="{FF2B5EF4-FFF2-40B4-BE49-F238E27FC236}">
              <a16:creationId xmlns:a16="http://schemas.microsoft.com/office/drawing/2014/main" id="{B0F16054-77B6-41F1-8AB8-4D1780767ABB}"/>
            </a:ext>
          </a:extLst>
        </xdr:cNvPr>
        <xdr:cNvSpPr txBox="1"/>
      </xdr:nvSpPr>
      <xdr:spPr>
        <a:xfrm>
          <a:off x="129641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900" name="n_3aveValue【庁舎】&#10;有形固定資産減価償却率">
          <a:extLst>
            <a:ext uri="{FF2B5EF4-FFF2-40B4-BE49-F238E27FC236}">
              <a16:creationId xmlns:a16="http://schemas.microsoft.com/office/drawing/2014/main" id="{0022D5F9-B6DD-47E9-BC92-961EC7278D25}"/>
            </a:ext>
          </a:extLst>
        </xdr:cNvPr>
        <xdr:cNvSpPr txBox="1"/>
      </xdr:nvSpPr>
      <xdr:spPr>
        <a:xfrm>
          <a:off x="12164069"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901" name="n_4aveValue【庁舎】&#10;有形固定資産減価償却率">
          <a:extLst>
            <a:ext uri="{FF2B5EF4-FFF2-40B4-BE49-F238E27FC236}">
              <a16:creationId xmlns:a16="http://schemas.microsoft.com/office/drawing/2014/main" id="{6E588937-7687-4E48-8B22-588C8BA2FCEA}"/>
            </a:ext>
          </a:extLst>
        </xdr:cNvPr>
        <xdr:cNvSpPr txBox="1"/>
      </xdr:nvSpPr>
      <xdr:spPr>
        <a:xfrm>
          <a:off x="113544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163847</xdr:rowOff>
    </xdr:from>
    <xdr:ext cx="405111" cy="259045"/>
    <xdr:sp macro="" textlink="">
      <xdr:nvSpPr>
        <xdr:cNvPr id="902" name="n_1mainValue【庁舎】&#10;有形固定資産減価償却率">
          <a:extLst>
            <a:ext uri="{FF2B5EF4-FFF2-40B4-BE49-F238E27FC236}">
              <a16:creationId xmlns:a16="http://schemas.microsoft.com/office/drawing/2014/main" id="{B4C3FC21-CD8F-4651-80E2-8663B6802506}"/>
            </a:ext>
          </a:extLst>
        </xdr:cNvPr>
        <xdr:cNvSpPr txBox="1"/>
      </xdr:nvSpPr>
      <xdr:spPr>
        <a:xfrm>
          <a:off x="13745219"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110507</xdr:rowOff>
    </xdr:from>
    <xdr:ext cx="405111" cy="259045"/>
    <xdr:sp macro="" textlink="">
      <xdr:nvSpPr>
        <xdr:cNvPr id="903" name="n_2mainValue【庁舎】&#10;有形固定資産減価償却率">
          <a:extLst>
            <a:ext uri="{FF2B5EF4-FFF2-40B4-BE49-F238E27FC236}">
              <a16:creationId xmlns:a16="http://schemas.microsoft.com/office/drawing/2014/main" id="{CCA86E17-6E2F-4375-8FEE-5655DA3EE0B1}"/>
            </a:ext>
          </a:extLst>
        </xdr:cNvPr>
        <xdr:cNvSpPr txBox="1"/>
      </xdr:nvSpPr>
      <xdr:spPr>
        <a:xfrm>
          <a:off x="12964169"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904" name="n_3mainValue【庁舎】&#10;有形固定資産減価償却率">
          <a:extLst>
            <a:ext uri="{FF2B5EF4-FFF2-40B4-BE49-F238E27FC236}">
              <a16:creationId xmlns:a16="http://schemas.microsoft.com/office/drawing/2014/main" id="{ADE94F4D-79EB-4A78-B2F2-7E28CAC57663}"/>
            </a:ext>
          </a:extLst>
        </xdr:cNvPr>
        <xdr:cNvSpPr txBox="1"/>
      </xdr:nvSpPr>
      <xdr:spPr>
        <a:xfrm>
          <a:off x="12164069" y="1755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905" name="n_4mainValue【庁舎】&#10;有形固定資産減価償却率">
          <a:extLst>
            <a:ext uri="{FF2B5EF4-FFF2-40B4-BE49-F238E27FC236}">
              <a16:creationId xmlns:a16="http://schemas.microsoft.com/office/drawing/2014/main" id="{CFF65592-D0FF-4524-BF05-DBA01A8AF546}"/>
            </a:ext>
          </a:extLst>
        </xdr:cNvPr>
        <xdr:cNvSpPr txBox="1"/>
      </xdr:nvSpPr>
      <xdr:spPr>
        <a:xfrm>
          <a:off x="11354444" y="175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a:extLst>
            <a:ext uri="{FF2B5EF4-FFF2-40B4-BE49-F238E27FC236}">
              <a16:creationId xmlns:a16="http://schemas.microsoft.com/office/drawing/2014/main" id="{C01DEBCC-7BE1-44B4-9FB8-4A2933ADC131}"/>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a:extLst>
            <a:ext uri="{FF2B5EF4-FFF2-40B4-BE49-F238E27FC236}">
              <a16:creationId xmlns:a16="http://schemas.microsoft.com/office/drawing/2014/main" id="{9FAE7D99-A6EB-4A37-975C-8E916270DDD4}"/>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a:extLst>
            <a:ext uri="{FF2B5EF4-FFF2-40B4-BE49-F238E27FC236}">
              <a16:creationId xmlns:a16="http://schemas.microsoft.com/office/drawing/2014/main" id="{F0F87911-F636-44B8-8F3B-911BFE8ACFAF}"/>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a:extLst>
            <a:ext uri="{FF2B5EF4-FFF2-40B4-BE49-F238E27FC236}">
              <a16:creationId xmlns:a16="http://schemas.microsoft.com/office/drawing/2014/main" id="{73D366F3-3605-4A31-ACCD-D8F632428120}"/>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a:extLst>
            <a:ext uri="{FF2B5EF4-FFF2-40B4-BE49-F238E27FC236}">
              <a16:creationId xmlns:a16="http://schemas.microsoft.com/office/drawing/2014/main" id="{333C358A-97EE-4E15-A730-D53C837447BA}"/>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a:extLst>
            <a:ext uri="{FF2B5EF4-FFF2-40B4-BE49-F238E27FC236}">
              <a16:creationId xmlns:a16="http://schemas.microsoft.com/office/drawing/2014/main" id="{34BFEC75-2985-40C5-BD3C-3148652F941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a:extLst>
            <a:ext uri="{FF2B5EF4-FFF2-40B4-BE49-F238E27FC236}">
              <a16:creationId xmlns:a16="http://schemas.microsoft.com/office/drawing/2014/main" id="{BA3EEBBD-CA52-452F-848D-58E3BE1D9CF1}"/>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a:extLst>
            <a:ext uri="{FF2B5EF4-FFF2-40B4-BE49-F238E27FC236}">
              <a16:creationId xmlns:a16="http://schemas.microsoft.com/office/drawing/2014/main" id="{328487C6-704B-41B7-B4FC-4FE6CA667567}"/>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a:extLst>
            <a:ext uri="{FF2B5EF4-FFF2-40B4-BE49-F238E27FC236}">
              <a16:creationId xmlns:a16="http://schemas.microsoft.com/office/drawing/2014/main" id="{AB655AF4-0AF3-4AFC-8D37-6FC28EC1ECE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a:extLst>
            <a:ext uri="{FF2B5EF4-FFF2-40B4-BE49-F238E27FC236}">
              <a16:creationId xmlns:a16="http://schemas.microsoft.com/office/drawing/2014/main" id="{DCD400E4-B320-405E-A90E-FA8C4B78BB80}"/>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a:extLst>
            <a:ext uri="{FF2B5EF4-FFF2-40B4-BE49-F238E27FC236}">
              <a16:creationId xmlns:a16="http://schemas.microsoft.com/office/drawing/2014/main" id="{71AC4C0E-74E6-45E1-8BB0-B8227DFC772A}"/>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7" name="直線コネクタ 916">
          <a:extLst>
            <a:ext uri="{FF2B5EF4-FFF2-40B4-BE49-F238E27FC236}">
              <a16:creationId xmlns:a16="http://schemas.microsoft.com/office/drawing/2014/main" id="{687154B6-2995-4455-A32B-2CE044E94606}"/>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8" name="テキスト ボックス 917">
          <a:extLst>
            <a:ext uri="{FF2B5EF4-FFF2-40B4-BE49-F238E27FC236}">
              <a16:creationId xmlns:a16="http://schemas.microsoft.com/office/drawing/2014/main" id="{38C38854-C407-4026-A91C-14516F40D13F}"/>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9" name="直線コネクタ 918">
          <a:extLst>
            <a:ext uri="{FF2B5EF4-FFF2-40B4-BE49-F238E27FC236}">
              <a16:creationId xmlns:a16="http://schemas.microsoft.com/office/drawing/2014/main" id="{4A59823D-3EE4-473B-AA45-D57179420518}"/>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0" name="テキスト ボックス 919">
          <a:extLst>
            <a:ext uri="{FF2B5EF4-FFF2-40B4-BE49-F238E27FC236}">
              <a16:creationId xmlns:a16="http://schemas.microsoft.com/office/drawing/2014/main" id="{CF4F2FFC-14C2-4E99-80F5-A441BD53C782}"/>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1" name="直線コネクタ 920">
          <a:extLst>
            <a:ext uri="{FF2B5EF4-FFF2-40B4-BE49-F238E27FC236}">
              <a16:creationId xmlns:a16="http://schemas.microsoft.com/office/drawing/2014/main" id="{D9201555-3074-404F-BAB8-A15CDDE6B332}"/>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2" name="テキスト ボックス 921">
          <a:extLst>
            <a:ext uri="{FF2B5EF4-FFF2-40B4-BE49-F238E27FC236}">
              <a16:creationId xmlns:a16="http://schemas.microsoft.com/office/drawing/2014/main" id="{FA4308E8-68EE-4B27-AD96-65B37F60FB3E}"/>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3" name="直線コネクタ 922">
          <a:extLst>
            <a:ext uri="{FF2B5EF4-FFF2-40B4-BE49-F238E27FC236}">
              <a16:creationId xmlns:a16="http://schemas.microsoft.com/office/drawing/2014/main" id="{AC23CAB2-7984-4013-8D24-59F632963D61}"/>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4" name="テキスト ボックス 923">
          <a:extLst>
            <a:ext uri="{FF2B5EF4-FFF2-40B4-BE49-F238E27FC236}">
              <a16:creationId xmlns:a16="http://schemas.microsoft.com/office/drawing/2014/main" id="{D415041E-42D3-4F02-BB2D-D1E54DD819A5}"/>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8D08D064-0B58-444B-B01F-80EB677CD881}"/>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B77691E1-9A49-400F-8582-FD7BBFF3D62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B44F54F2-0211-4248-B064-C5FFC6D7C04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8" name="直線コネクタ 927">
          <a:extLst>
            <a:ext uri="{FF2B5EF4-FFF2-40B4-BE49-F238E27FC236}">
              <a16:creationId xmlns:a16="http://schemas.microsoft.com/office/drawing/2014/main" id="{6A08B437-AEFA-4B47-9DA6-4D51C8C685FC}"/>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9" name="【庁舎】&#10;一人当たり面積最小値テキスト">
          <a:extLst>
            <a:ext uri="{FF2B5EF4-FFF2-40B4-BE49-F238E27FC236}">
              <a16:creationId xmlns:a16="http://schemas.microsoft.com/office/drawing/2014/main" id="{1B2902D9-3D56-4CC0-A0DD-B875F0640CB8}"/>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0" name="直線コネクタ 929">
          <a:extLst>
            <a:ext uri="{FF2B5EF4-FFF2-40B4-BE49-F238E27FC236}">
              <a16:creationId xmlns:a16="http://schemas.microsoft.com/office/drawing/2014/main" id="{BE9E0E24-C9E4-4834-BCD9-5F1880D504EA}"/>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1" name="【庁舎】&#10;一人当たり面積最大値テキスト">
          <a:extLst>
            <a:ext uri="{FF2B5EF4-FFF2-40B4-BE49-F238E27FC236}">
              <a16:creationId xmlns:a16="http://schemas.microsoft.com/office/drawing/2014/main" id="{DA29751A-C1A5-44EB-B227-50DF27E92946}"/>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2" name="直線コネクタ 931">
          <a:extLst>
            <a:ext uri="{FF2B5EF4-FFF2-40B4-BE49-F238E27FC236}">
              <a16:creationId xmlns:a16="http://schemas.microsoft.com/office/drawing/2014/main" id="{DF6A5F1A-4CE8-4824-B581-13308EDF13CD}"/>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3" name="【庁舎】&#10;一人当たり面積平均値テキスト">
          <a:extLst>
            <a:ext uri="{FF2B5EF4-FFF2-40B4-BE49-F238E27FC236}">
              <a16:creationId xmlns:a16="http://schemas.microsoft.com/office/drawing/2014/main" id="{EB7F525C-CB94-4D00-B701-472778A4675A}"/>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4" name="フローチャート: 判断 933">
          <a:extLst>
            <a:ext uri="{FF2B5EF4-FFF2-40B4-BE49-F238E27FC236}">
              <a16:creationId xmlns:a16="http://schemas.microsoft.com/office/drawing/2014/main" id="{C28F8308-36CD-4747-8175-174D72819F97}"/>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5" name="フローチャート: 判断 934">
          <a:extLst>
            <a:ext uri="{FF2B5EF4-FFF2-40B4-BE49-F238E27FC236}">
              <a16:creationId xmlns:a16="http://schemas.microsoft.com/office/drawing/2014/main" id="{0312876E-87D3-4A43-94C3-8D9AA2D6C134}"/>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6" name="フローチャート: 判断 935">
          <a:extLst>
            <a:ext uri="{FF2B5EF4-FFF2-40B4-BE49-F238E27FC236}">
              <a16:creationId xmlns:a16="http://schemas.microsoft.com/office/drawing/2014/main" id="{E21449D0-4EEA-4BCA-93C8-F51A8489499A}"/>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7" name="フローチャート: 判断 936">
          <a:extLst>
            <a:ext uri="{FF2B5EF4-FFF2-40B4-BE49-F238E27FC236}">
              <a16:creationId xmlns:a16="http://schemas.microsoft.com/office/drawing/2014/main" id="{8783F9E3-D001-4D29-AC32-58EAFEA14933}"/>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8" name="フローチャート: 判断 937">
          <a:extLst>
            <a:ext uri="{FF2B5EF4-FFF2-40B4-BE49-F238E27FC236}">
              <a16:creationId xmlns:a16="http://schemas.microsoft.com/office/drawing/2014/main" id="{3D89773B-A92C-422C-B0CC-BADE5C7E819E}"/>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8C66DCF1-A65E-48E3-8E90-4780BF0D8BC9}"/>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10476A5-89EF-49AC-B140-6662379C6E7A}"/>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72100BB1-95F0-4D6C-9FAA-F4110B15A85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DC03C63C-123B-4712-8305-40653796D801}"/>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7E7D5D64-7578-4F81-835C-A2DDB87006E5}"/>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43687</xdr:rowOff>
    </xdr:from>
    <xdr:to>
      <xdr:col>116</xdr:col>
      <xdr:colOff>114300</xdr:colOff>
      <xdr:row>108</xdr:row>
      <xdr:rowOff>145287</xdr:rowOff>
    </xdr:to>
    <xdr:sp macro="" textlink="">
      <xdr:nvSpPr>
        <xdr:cNvPr id="944" name="楕円 943">
          <a:extLst>
            <a:ext uri="{FF2B5EF4-FFF2-40B4-BE49-F238E27FC236}">
              <a16:creationId xmlns:a16="http://schemas.microsoft.com/office/drawing/2014/main" id="{5C47D79C-2B19-4586-98F5-82883B58D4D6}"/>
            </a:ext>
          </a:extLst>
        </xdr:cNvPr>
        <xdr:cNvSpPr/>
      </xdr:nvSpPr>
      <xdr:spPr>
        <a:xfrm>
          <a:off x="19897725" y="175347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130064</xdr:rowOff>
    </xdr:from>
    <xdr:ext cx="469744" cy="259045"/>
    <xdr:sp macro="" textlink="">
      <xdr:nvSpPr>
        <xdr:cNvPr id="945" name="【庁舎】&#10;一人当たり面積該当値テキスト">
          <a:extLst>
            <a:ext uri="{FF2B5EF4-FFF2-40B4-BE49-F238E27FC236}">
              <a16:creationId xmlns:a16="http://schemas.microsoft.com/office/drawing/2014/main" id="{3888AC1D-1DB3-4ACA-A5D1-26FBADD76BDD}"/>
            </a:ext>
          </a:extLst>
        </xdr:cNvPr>
        <xdr:cNvSpPr txBox="1"/>
      </xdr:nvSpPr>
      <xdr:spPr>
        <a:xfrm>
          <a:off x="19992975" y="1745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89408</xdr:rowOff>
    </xdr:from>
    <xdr:to>
      <xdr:col>112</xdr:col>
      <xdr:colOff>38100</xdr:colOff>
      <xdr:row>109</xdr:row>
      <xdr:rowOff>19558</xdr:rowOff>
    </xdr:to>
    <xdr:sp macro="" textlink="">
      <xdr:nvSpPr>
        <xdr:cNvPr id="946" name="楕円 945">
          <a:extLst>
            <a:ext uri="{FF2B5EF4-FFF2-40B4-BE49-F238E27FC236}">
              <a16:creationId xmlns:a16="http://schemas.microsoft.com/office/drawing/2014/main" id="{7F8DBF4F-C94E-4D7E-80A1-60C737D5226D}"/>
            </a:ext>
          </a:extLst>
        </xdr:cNvPr>
        <xdr:cNvSpPr/>
      </xdr:nvSpPr>
      <xdr:spPr>
        <a:xfrm>
          <a:off x="19154775" y="175741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94487</xdr:rowOff>
    </xdr:from>
    <xdr:to>
      <xdr:col>116</xdr:col>
      <xdr:colOff>63500</xdr:colOff>
      <xdr:row>108</xdr:row>
      <xdr:rowOff>140208</xdr:rowOff>
    </xdr:to>
    <xdr:cxnSp macro="">
      <xdr:nvCxnSpPr>
        <xdr:cNvPr id="947" name="直線コネクタ 946">
          <a:extLst>
            <a:ext uri="{FF2B5EF4-FFF2-40B4-BE49-F238E27FC236}">
              <a16:creationId xmlns:a16="http://schemas.microsoft.com/office/drawing/2014/main" id="{0C00A49B-7922-4D1C-846E-B1DD962AE888}"/>
            </a:ext>
          </a:extLst>
        </xdr:cNvPr>
        <xdr:cNvCxnSpPr/>
      </xdr:nvCxnSpPr>
      <xdr:spPr>
        <a:xfrm flipV="1">
          <a:off x="19202400" y="17582387"/>
          <a:ext cx="752475"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89408</xdr:rowOff>
    </xdr:from>
    <xdr:to>
      <xdr:col>107</xdr:col>
      <xdr:colOff>101600</xdr:colOff>
      <xdr:row>109</xdr:row>
      <xdr:rowOff>19558</xdr:rowOff>
    </xdr:to>
    <xdr:sp macro="" textlink="">
      <xdr:nvSpPr>
        <xdr:cNvPr id="948" name="楕円 947">
          <a:extLst>
            <a:ext uri="{FF2B5EF4-FFF2-40B4-BE49-F238E27FC236}">
              <a16:creationId xmlns:a16="http://schemas.microsoft.com/office/drawing/2014/main" id="{0577C45B-D1CD-444A-88BE-4489DB06E28B}"/>
            </a:ext>
          </a:extLst>
        </xdr:cNvPr>
        <xdr:cNvSpPr/>
      </xdr:nvSpPr>
      <xdr:spPr>
        <a:xfrm>
          <a:off x="18345150" y="175741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140208</xdr:rowOff>
    </xdr:from>
    <xdr:to>
      <xdr:col>111</xdr:col>
      <xdr:colOff>177800</xdr:colOff>
      <xdr:row>108</xdr:row>
      <xdr:rowOff>140208</xdr:rowOff>
    </xdr:to>
    <xdr:cxnSp macro="">
      <xdr:nvCxnSpPr>
        <xdr:cNvPr id="949" name="直線コネクタ 948">
          <a:extLst>
            <a:ext uri="{FF2B5EF4-FFF2-40B4-BE49-F238E27FC236}">
              <a16:creationId xmlns:a16="http://schemas.microsoft.com/office/drawing/2014/main" id="{37738001-6666-4D6B-9AD6-7892D3600D5D}"/>
            </a:ext>
          </a:extLst>
        </xdr:cNvPr>
        <xdr:cNvCxnSpPr/>
      </xdr:nvCxnSpPr>
      <xdr:spPr>
        <a:xfrm>
          <a:off x="18392775" y="1763128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84837</xdr:rowOff>
    </xdr:from>
    <xdr:to>
      <xdr:col>102</xdr:col>
      <xdr:colOff>165100</xdr:colOff>
      <xdr:row>109</xdr:row>
      <xdr:rowOff>14987</xdr:rowOff>
    </xdr:to>
    <xdr:sp macro="" textlink="">
      <xdr:nvSpPr>
        <xdr:cNvPr id="950" name="楕円 949">
          <a:extLst>
            <a:ext uri="{FF2B5EF4-FFF2-40B4-BE49-F238E27FC236}">
              <a16:creationId xmlns:a16="http://schemas.microsoft.com/office/drawing/2014/main" id="{292EBC54-E681-46ED-A5EE-7479ED509F67}"/>
            </a:ext>
          </a:extLst>
        </xdr:cNvPr>
        <xdr:cNvSpPr/>
      </xdr:nvSpPr>
      <xdr:spPr>
        <a:xfrm>
          <a:off x="17554575" y="1757591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135637</xdr:rowOff>
    </xdr:from>
    <xdr:to>
      <xdr:col>107</xdr:col>
      <xdr:colOff>50800</xdr:colOff>
      <xdr:row>108</xdr:row>
      <xdr:rowOff>140208</xdr:rowOff>
    </xdr:to>
    <xdr:cxnSp macro="">
      <xdr:nvCxnSpPr>
        <xdr:cNvPr id="951" name="直線コネクタ 950">
          <a:extLst>
            <a:ext uri="{FF2B5EF4-FFF2-40B4-BE49-F238E27FC236}">
              <a16:creationId xmlns:a16="http://schemas.microsoft.com/office/drawing/2014/main" id="{6536B61D-08F1-4748-BCDA-52C66F93464A}"/>
            </a:ext>
          </a:extLst>
        </xdr:cNvPr>
        <xdr:cNvCxnSpPr/>
      </xdr:nvCxnSpPr>
      <xdr:spPr>
        <a:xfrm>
          <a:off x="17602200" y="17623537"/>
          <a:ext cx="790575"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80263</xdr:rowOff>
    </xdr:from>
    <xdr:to>
      <xdr:col>98</xdr:col>
      <xdr:colOff>38100</xdr:colOff>
      <xdr:row>109</xdr:row>
      <xdr:rowOff>10413</xdr:rowOff>
    </xdr:to>
    <xdr:sp macro="" textlink="">
      <xdr:nvSpPr>
        <xdr:cNvPr id="952" name="楕円 951">
          <a:extLst>
            <a:ext uri="{FF2B5EF4-FFF2-40B4-BE49-F238E27FC236}">
              <a16:creationId xmlns:a16="http://schemas.microsoft.com/office/drawing/2014/main" id="{BB5E0414-7E71-47DD-99D8-596E944F7959}"/>
            </a:ext>
          </a:extLst>
        </xdr:cNvPr>
        <xdr:cNvSpPr/>
      </xdr:nvSpPr>
      <xdr:spPr>
        <a:xfrm>
          <a:off x="16754475" y="175713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131063</xdr:rowOff>
    </xdr:from>
    <xdr:to>
      <xdr:col>102</xdr:col>
      <xdr:colOff>114300</xdr:colOff>
      <xdr:row>108</xdr:row>
      <xdr:rowOff>135637</xdr:rowOff>
    </xdr:to>
    <xdr:cxnSp macro="">
      <xdr:nvCxnSpPr>
        <xdr:cNvPr id="953" name="直線コネクタ 952">
          <a:extLst>
            <a:ext uri="{FF2B5EF4-FFF2-40B4-BE49-F238E27FC236}">
              <a16:creationId xmlns:a16="http://schemas.microsoft.com/office/drawing/2014/main" id="{9DD2CD6F-D3E1-4B8A-A5F8-14360A350023}"/>
            </a:ext>
          </a:extLst>
        </xdr:cNvPr>
        <xdr:cNvCxnSpPr/>
      </xdr:nvCxnSpPr>
      <xdr:spPr>
        <a:xfrm>
          <a:off x="16802100" y="17618963"/>
          <a:ext cx="8001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4" name="n_1aveValue【庁舎】&#10;一人当たり面積">
          <a:extLst>
            <a:ext uri="{FF2B5EF4-FFF2-40B4-BE49-F238E27FC236}">
              <a16:creationId xmlns:a16="http://schemas.microsoft.com/office/drawing/2014/main" id="{74006D5A-6457-4C14-9627-2F7961A80527}"/>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5" name="n_2aveValue【庁舎】&#10;一人当たり面積">
          <a:extLst>
            <a:ext uri="{FF2B5EF4-FFF2-40B4-BE49-F238E27FC236}">
              <a16:creationId xmlns:a16="http://schemas.microsoft.com/office/drawing/2014/main" id="{69CB8A5F-B37B-40CA-9D59-63346FA8928B}"/>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6" name="n_3aveValue【庁舎】&#10;一人当たり面積">
          <a:extLst>
            <a:ext uri="{FF2B5EF4-FFF2-40B4-BE49-F238E27FC236}">
              <a16:creationId xmlns:a16="http://schemas.microsoft.com/office/drawing/2014/main" id="{F4ACD8F5-C495-4450-8CCD-F865658021FC}"/>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7" name="n_4aveValue【庁舎】&#10;一人当たり面積">
          <a:extLst>
            <a:ext uri="{FF2B5EF4-FFF2-40B4-BE49-F238E27FC236}">
              <a16:creationId xmlns:a16="http://schemas.microsoft.com/office/drawing/2014/main" id="{6EB0F3FE-1EC1-465D-8826-C91548D8C449}"/>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10685</xdr:rowOff>
    </xdr:from>
    <xdr:ext cx="469744" cy="259045"/>
    <xdr:sp macro="" textlink="">
      <xdr:nvSpPr>
        <xdr:cNvPr id="958" name="n_1mainValue【庁舎】&#10;一人当たり面積">
          <a:extLst>
            <a:ext uri="{FF2B5EF4-FFF2-40B4-BE49-F238E27FC236}">
              <a16:creationId xmlns:a16="http://schemas.microsoft.com/office/drawing/2014/main" id="{FF5E843E-1DA3-4268-8797-DDA81A15F7B9}"/>
            </a:ext>
          </a:extLst>
        </xdr:cNvPr>
        <xdr:cNvSpPr txBox="1"/>
      </xdr:nvSpPr>
      <xdr:spPr>
        <a:xfrm>
          <a:off x="18983402" y="176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10685</xdr:rowOff>
    </xdr:from>
    <xdr:ext cx="469744" cy="259045"/>
    <xdr:sp macro="" textlink="">
      <xdr:nvSpPr>
        <xdr:cNvPr id="959" name="n_2mainValue【庁舎】&#10;一人当たり面積">
          <a:extLst>
            <a:ext uri="{FF2B5EF4-FFF2-40B4-BE49-F238E27FC236}">
              <a16:creationId xmlns:a16="http://schemas.microsoft.com/office/drawing/2014/main" id="{F8532C0B-E9F0-48FE-83A5-0CB8CA06F812}"/>
            </a:ext>
          </a:extLst>
        </xdr:cNvPr>
        <xdr:cNvSpPr txBox="1"/>
      </xdr:nvSpPr>
      <xdr:spPr>
        <a:xfrm>
          <a:off x="18183302" y="176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6114</xdr:rowOff>
    </xdr:from>
    <xdr:ext cx="469744" cy="259045"/>
    <xdr:sp macro="" textlink="">
      <xdr:nvSpPr>
        <xdr:cNvPr id="960" name="n_3mainValue【庁舎】&#10;一人当たり面積">
          <a:extLst>
            <a:ext uri="{FF2B5EF4-FFF2-40B4-BE49-F238E27FC236}">
              <a16:creationId xmlns:a16="http://schemas.microsoft.com/office/drawing/2014/main" id="{3C9DDF04-B5A9-4996-8D50-4406BC849E06}"/>
            </a:ext>
          </a:extLst>
        </xdr:cNvPr>
        <xdr:cNvSpPr txBox="1"/>
      </xdr:nvSpPr>
      <xdr:spPr>
        <a:xfrm>
          <a:off x="17383202" y="17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1540</xdr:rowOff>
    </xdr:from>
    <xdr:ext cx="469744" cy="259045"/>
    <xdr:sp macro="" textlink="">
      <xdr:nvSpPr>
        <xdr:cNvPr id="961" name="n_4mainValue【庁舎】&#10;一人当たり面積">
          <a:extLst>
            <a:ext uri="{FF2B5EF4-FFF2-40B4-BE49-F238E27FC236}">
              <a16:creationId xmlns:a16="http://schemas.microsoft.com/office/drawing/2014/main" id="{DDD8C1B5-2AE4-4EB7-BDF0-E73033552AA4}"/>
            </a:ext>
          </a:extLst>
        </xdr:cNvPr>
        <xdr:cNvSpPr txBox="1"/>
      </xdr:nvSpPr>
      <xdr:spPr>
        <a:xfrm>
          <a:off x="16592627" y="176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70C02295-C50C-4307-B24C-BAA2768E8F6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F48819AC-D403-42E4-BB11-297F70B8759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701E7897-54A9-4D92-9E3F-7CE2BA23F78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体育館・プールについては、平成３０年度の総合体育館の建設により有形固定資産減価償却率が低くなっている。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市民会館については、１件のみで減価償却済みであるため、有形固定資産減価償却率が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庁舎については、当市では人口が増加傾向にあり、庁舎の一人あたりの面積が類似団体と比較して低くなっている。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また、アセットマネジメント基本方針により、長期に渡り既存の庁舎で対応しているため、有形固定資産減価償却率が類似団体より高い水準にある。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年度に博多区新庁舎の竣工、及び本庁舎北別館の廃止のため、前年度よりも減少している。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 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財政力指数の分母となる基準財政需要額が増加し、分子となる基準財政収入額が市税収入の減等により減少したため、財政力指数は前年度から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」となった。	</a:t>
          </a:r>
          <a:endParaRPr lang="ja-JP" altLang="ja-JP" sz="1400">
            <a:effectLst/>
          </a:endParaRPr>
        </a:p>
        <a:p>
          <a:r>
            <a:rPr kumimoji="1" lang="ja-JP" altLang="ja-JP" sz="1100">
              <a:solidFill>
                <a:schemeClr val="dk1"/>
              </a:solidFill>
              <a:effectLst/>
              <a:latin typeface="+mn-lt"/>
              <a:ea typeface="+mn-ea"/>
              <a:cs typeface="+mn-cs"/>
            </a:rPr>
            <a:t>　今後も財政運営プランの取り組みを進め、財政基盤の強化に努めていく。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経常収支比率は、令和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年度決算額と比較して、</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90.3%</a:t>
          </a:r>
          <a:r>
            <a:rPr kumimoji="1" lang="ja-JP" altLang="ja-JP" sz="1000">
              <a:solidFill>
                <a:schemeClr val="dk1"/>
              </a:solidFill>
              <a:effectLst/>
              <a:latin typeface="+mn-lt"/>
              <a:ea typeface="+mn-ea"/>
              <a:cs typeface="+mn-cs"/>
            </a:rPr>
            <a:t>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類似団体の平均を下回っている。</a:t>
          </a:r>
          <a:endParaRPr lang="ja-JP" altLang="ja-JP" sz="1100">
            <a:effectLst/>
          </a:endParaRPr>
        </a:p>
        <a:p>
          <a:r>
            <a:rPr kumimoji="1" lang="ja-JP" altLang="ja-JP" sz="10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公債費などの経常経費に充当する一般財源が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億円増加したが、</a:t>
          </a:r>
          <a:r>
            <a:rPr kumimoji="1" lang="ja-JP" altLang="ja-JP" sz="1000">
              <a:solidFill>
                <a:schemeClr val="dk1"/>
              </a:solidFill>
              <a:effectLst/>
              <a:latin typeface="+mn-lt"/>
              <a:ea typeface="+mn-ea"/>
              <a:cs typeface="+mn-cs"/>
            </a:rPr>
            <a:t>経常一般財源（臨時財政対策債を含む）が</a:t>
          </a:r>
          <a:r>
            <a:rPr kumimoji="1" lang="en-US" altLang="ja-JP" sz="1000">
              <a:solidFill>
                <a:schemeClr val="dk1"/>
              </a:solidFill>
              <a:effectLst/>
              <a:latin typeface="+mn-lt"/>
              <a:ea typeface="+mn-ea"/>
              <a:cs typeface="+mn-cs"/>
            </a:rPr>
            <a:t>228</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たことにより</a:t>
          </a:r>
          <a:r>
            <a:rPr kumimoji="1" lang="ja-JP" altLang="ja-JP" sz="1000">
              <a:solidFill>
                <a:schemeClr val="dk1"/>
              </a:solidFill>
              <a:effectLst/>
              <a:latin typeface="+mn-lt"/>
              <a:ea typeface="+mn-ea"/>
              <a:cs typeface="+mn-cs"/>
            </a:rPr>
            <a:t>、経常収支比率</a:t>
          </a:r>
          <a:r>
            <a:rPr kumimoji="1" lang="ja-JP" altLang="en-US" sz="1000">
              <a:solidFill>
                <a:schemeClr val="dk1"/>
              </a:solidFill>
              <a:effectLst/>
              <a:latin typeface="+mn-lt"/>
              <a:ea typeface="+mn-ea"/>
              <a:cs typeface="+mn-cs"/>
            </a:rPr>
            <a:t>は減少して</a:t>
          </a:r>
          <a:r>
            <a:rPr kumimoji="1" lang="ja-JP" altLang="ja-JP" sz="1000">
              <a:solidFill>
                <a:schemeClr val="dk1"/>
              </a:solidFill>
              <a:effectLst/>
              <a:latin typeface="+mn-lt"/>
              <a:ea typeface="+mn-ea"/>
              <a:cs typeface="+mn-cs"/>
            </a:rPr>
            <a:t>いる。</a:t>
          </a:r>
          <a:endParaRPr lang="ja-JP" altLang="ja-JP" sz="1100">
            <a:effectLst/>
          </a:endParaRPr>
        </a:p>
        <a:p>
          <a:r>
            <a:rPr kumimoji="1" lang="ja-JP" altLang="ja-JP" sz="1000">
              <a:solidFill>
                <a:schemeClr val="dk1"/>
              </a:solidFill>
              <a:effectLst/>
              <a:latin typeface="+mn-lt"/>
              <a:ea typeface="+mn-ea"/>
              <a:cs typeface="+mn-cs"/>
            </a:rPr>
            <a:t>　政令市の中では、</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都市中低い方から</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27215</xdr:rowOff>
    </xdr:from>
    <xdr:to>
      <xdr:col>23</xdr:col>
      <xdr:colOff>133350</xdr:colOff>
      <xdr:row>64</xdr:row>
      <xdr:rowOff>86481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57115"/>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86481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558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39612</xdr:rowOff>
    </xdr:from>
    <xdr:to>
      <xdr:col>15</xdr:col>
      <xdr:colOff>82550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409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39612</xdr:rowOff>
    </xdr:from>
    <xdr:to>
      <xdr:col>11</xdr:col>
      <xdr:colOff>31750</xdr:colOff>
      <xdr:row>63</xdr:row>
      <xdr:rowOff>108555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8409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35681</xdr:rowOff>
    </xdr:from>
    <xdr:to>
      <xdr:col>19</xdr:col>
      <xdr:colOff>184150</xdr:colOff>
      <xdr:row>64</xdr:row>
      <xdr:rowOff>137281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人件費、物件費及び維持補修費の合計額の人口１人あたりの決算額は、令和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年度決算額と比較して増加しているが、類似団体の平均を下回っている。</a:t>
          </a:r>
          <a:endParaRPr lang="ja-JP" altLang="ja-JP" sz="1400">
            <a:effectLst/>
          </a:endParaRPr>
        </a:p>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職員給の増</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物件費については、感染症対策費の増や</a:t>
          </a:r>
          <a:r>
            <a:rPr kumimoji="1" lang="ja-JP" altLang="en-US" sz="1100">
              <a:solidFill>
                <a:schemeClr val="dk1"/>
              </a:solidFill>
              <a:effectLst/>
              <a:latin typeface="+mn-lt"/>
              <a:ea typeface="+mn-ea"/>
              <a:cs typeface="+mn-cs"/>
            </a:rPr>
            <a:t>情報化推進費</a:t>
          </a:r>
          <a:r>
            <a:rPr kumimoji="1" lang="ja-JP" altLang="ja-JP" sz="1100">
              <a:solidFill>
                <a:schemeClr val="dk1"/>
              </a:solidFill>
              <a:effectLst/>
              <a:latin typeface="+mn-lt"/>
              <a:ea typeface="+mn-ea"/>
              <a:cs typeface="+mn-cs"/>
            </a:rPr>
            <a:t>の増等により</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億円の増となっている。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今後とも、適切な定数管理による人件費の抑制を図ることなどにより、柔軟な財政構造の維持に努める。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168804</xdr:rowOff>
    </xdr:from>
    <xdr:to>
      <xdr:col>23</xdr:col>
      <xdr:colOff>133350</xdr:colOff>
      <xdr:row>89</xdr:row>
      <xdr:rowOff>29288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227704"/>
          <a:ext cx="0" cy="1060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1365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29288</xdr:rowOff>
    </xdr:from>
    <xdr:to>
      <xdr:col>24</xdr:col>
      <xdr:colOff>12700</xdr:colOff>
      <xdr:row>89</xdr:row>
      <xdr:rowOff>29288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168804</xdr:rowOff>
    </xdr:from>
    <xdr:to>
      <xdr:col>24</xdr:col>
      <xdr:colOff>12700</xdr:colOff>
      <xdr:row>82</xdr:row>
      <xdr:rowOff>168804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22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142501</xdr:rowOff>
    </xdr:from>
    <xdr:to>
      <xdr:col>23</xdr:col>
      <xdr:colOff>133350</xdr:colOff>
      <xdr:row>84</xdr:row>
      <xdr:rowOff>117683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1401"/>
          <a:ext cx="838200" cy="3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29182</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60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57105</xdr:rowOff>
    </xdr:from>
    <xdr:to>
      <xdr:col>23</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26339</xdr:rowOff>
    </xdr:from>
    <xdr:to>
      <xdr:col>19</xdr:col>
      <xdr:colOff>133350</xdr:colOff>
      <xdr:row>82</xdr:row>
      <xdr:rowOff>142501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85239"/>
          <a:ext cx="8890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90343</xdr:rowOff>
    </xdr:from>
    <xdr:to>
      <xdr:col>19</xdr:col>
      <xdr:colOff>184150</xdr:colOff>
      <xdr:row>84</xdr:row>
      <xdr:rowOff>20493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5270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156021</xdr:rowOff>
    </xdr:from>
    <xdr:to>
      <xdr:col>15</xdr:col>
      <xdr:colOff>82550</xdr:colOff>
      <xdr:row>82</xdr:row>
      <xdr:rowOff>26339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3471"/>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84534</xdr:rowOff>
    </xdr:from>
    <xdr:to>
      <xdr:col>15</xdr:col>
      <xdr:colOff>133350</xdr:colOff>
      <xdr:row>83</xdr:row>
      <xdr:rowOff>14684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170911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132759</xdr:rowOff>
    </xdr:from>
    <xdr:to>
      <xdr:col>11</xdr:col>
      <xdr:colOff>31750</xdr:colOff>
      <xdr:row>81</xdr:row>
      <xdr:rowOff>156021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0209"/>
          <a:ext cx="8890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29663</xdr:rowOff>
    </xdr:from>
    <xdr:to>
      <xdr:col>11</xdr:col>
      <xdr:colOff>82550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28697</xdr:rowOff>
    </xdr:from>
    <xdr:to>
      <xdr:col>7</xdr:col>
      <xdr:colOff>31750</xdr:colOff>
      <xdr:row>82</xdr:row>
      <xdr:rowOff>130297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115074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66883</xdr:rowOff>
    </xdr:from>
    <xdr:to>
      <xdr:col>23</xdr:col>
      <xdr:colOff>184150</xdr:colOff>
      <xdr:row>84</xdr:row>
      <xdr:rowOff>168483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83410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91701</xdr:rowOff>
    </xdr:from>
    <xdr:to>
      <xdr:col>19</xdr:col>
      <xdr:colOff>184150</xdr:colOff>
      <xdr:row>83</xdr:row>
      <xdr:rowOff>21851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32028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146989</xdr:rowOff>
    </xdr:from>
    <xdr:to>
      <xdr:col>15</xdr:col>
      <xdr:colOff>133350</xdr:colOff>
      <xdr:row>82</xdr:row>
      <xdr:rowOff>77139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87316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105221</xdr:rowOff>
    </xdr:from>
    <xdr:to>
      <xdr:col>11</xdr:col>
      <xdr:colOff>82550</xdr:colOff>
      <xdr:row>82</xdr:row>
      <xdr:rowOff>35371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45548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81959</xdr:rowOff>
    </xdr:from>
    <xdr:to>
      <xdr:col>7</xdr:col>
      <xdr:colOff>31750</xdr:colOff>
      <xdr:row>82</xdr:row>
      <xdr:rowOff>12109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年度から、一部の級において、号給カットを実施するとともに、昇格した場合の給料月額の増加額の縮減について国を上回る見直しを実施したことなどもあり、平成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年度の指数（平成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年ラスパイレス指数）は平成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年度から</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ポイント低下している。また、平成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endParaRPr lang="ja-JP" altLang="ja-JP" sz="1050">
            <a:effectLst/>
          </a:endParaRPr>
        </a:p>
        <a:p>
          <a:r>
            <a:rPr kumimoji="1" lang="ja-JP" altLang="ja-JP" sz="900">
              <a:solidFill>
                <a:schemeClr val="dk1"/>
              </a:solidFill>
              <a:effectLst/>
              <a:latin typeface="+mn-lt"/>
              <a:ea typeface="+mn-ea"/>
              <a:cs typeface="+mn-cs"/>
            </a:rPr>
            <a:t>　 職員給与については、今後も、人事委員会の勧告を尊重し、市内民間給与との均衡が図られるよう措置するとともに、より一層市民の理解が得られるよう、必要な見直しに努めていく。</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グラフの</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までの数値は、それぞれの年度の翌年のものである。</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168911</xdr:rowOff>
    </xdr:from>
    <xdr:to>
      <xdr:col>81</xdr:col>
      <xdr:colOff>44450</xdr:colOff>
      <xdr:row>88</xdr:row>
      <xdr:rowOff>168911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56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45720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45720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806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118111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806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90188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定員管理の目標を設定したのは、平成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人削減の目標を掲げた集中改革プランと、平成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9,800</a:t>
          </a:r>
          <a:r>
            <a:rPr kumimoji="1" lang="ja-JP" altLang="ja-JP" sz="1100">
              <a:solidFill>
                <a:schemeClr val="dk1"/>
              </a:solidFill>
              <a:effectLst/>
              <a:latin typeface="+mn-lt"/>
              <a:ea typeface="+mn-ea"/>
              <a:cs typeface="+mn-cs"/>
            </a:rPr>
            <a:t>人体制とする目標を掲げた行政改革プランがあるが、いずれの目標も達成済み（集中改革プラン：</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人削減、行政改革プラン：</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に達成（</a:t>
          </a:r>
          <a:r>
            <a:rPr kumimoji="1" lang="en-US" altLang="ja-JP" sz="1100">
              <a:solidFill>
                <a:schemeClr val="dk1"/>
              </a:solidFill>
              <a:effectLst/>
              <a:latin typeface="+mn-lt"/>
              <a:ea typeface="+mn-ea"/>
              <a:cs typeface="+mn-cs"/>
            </a:rPr>
            <a:t>9,784</a:t>
          </a:r>
          <a:r>
            <a:rPr kumimoji="1" lang="ja-JP" altLang="ja-JP" sz="1100">
              <a:solidFill>
                <a:schemeClr val="dk1"/>
              </a:solidFill>
              <a:effectLst/>
              <a:latin typeface="+mn-lt"/>
              <a:ea typeface="+mn-ea"/>
              <a:cs typeface="+mn-cs"/>
            </a:rPr>
            <a:t>人））。</a:t>
          </a:r>
          <a:endParaRPr lang="ja-JP" altLang="ja-JP" sz="1400">
            <a:effectLst/>
          </a:endParaRPr>
        </a:p>
        <a:p>
          <a:r>
            <a:rPr kumimoji="1" lang="ja-JP" altLang="ja-JP" sz="1100">
              <a:solidFill>
                <a:schemeClr val="dk1"/>
              </a:solidFill>
              <a:effectLst/>
              <a:latin typeface="+mn-lt"/>
              <a:ea typeface="+mn-ea"/>
              <a:cs typeface="+mn-cs"/>
            </a:rPr>
            <a:t>　令和３年度についても、行政需要の増大に対応しつつ、業務のアウトソーシングや執行体制の見直しを進めた結果、類似団体の中でも特に少ない数字となっている。</a:t>
          </a:r>
          <a:endParaRPr lang="ja-JP" altLang="ja-JP" sz="1400">
            <a:effectLst/>
          </a:endParaRPr>
        </a:p>
        <a:p>
          <a:r>
            <a:rPr kumimoji="1" lang="ja-JP" altLang="ja-JP" sz="1100">
              <a:solidFill>
                <a:schemeClr val="dk1"/>
              </a:solidFill>
              <a:effectLst/>
              <a:latin typeface="+mn-lt"/>
              <a:ea typeface="+mn-ea"/>
              <a:cs typeface="+mn-cs"/>
            </a:rPr>
            <a:t>　今後も市民サービスの低下を招かないよう留意しながら事務事業や執行体制の見直しを行い、簡素で効率的な市役所の構築に努めていく。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122767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8595"/>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113877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8881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39598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84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60</xdr:row>
      <xdr:rowOff>113877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27945"/>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55456</xdr:rowOff>
    </xdr:from>
    <xdr:to>
      <xdr:col>77</xdr:col>
      <xdr:colOff>95250</xdr:colOff>
      <xdr:row>63</xdr:row>
      <xdr:rowOff>157056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104352</xdr:rowOff>
    </xdr:from>
    <xdr:to>
      <xdr:col>72</xdr:col>
      <xdr:colOff>203200</xdr:colOff>
      <xdr:row>59</xdr:row>
      <xdr:rowOff>112395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70062</xdr:rowOff>
    </xdr:from>
    <xdr:to>
      <xdr:col>73</xdr:col>
      <xdr:colOff>44450</xdr:colOff>
      <xdr:row>63</xdr:row>
      <xdr:rowOff>212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152612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199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9737</xdr:rowOff>
    </xdr:from>
    <xdr:to>
      <xdr:col>68</xdr:col>
      <xdr:colOff>203200</xdr:colOff>
      <xdr:row>62</xdr:row>
      <xdr:rowOff>111337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143739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53552</xdr:rowOff>
    </xdr:from>
    <xdr:to>
      <xdr:col>68</xdr:col>
      <xdr:colOff>203200</xdr:colOff>
      <xdr:row>59</xdr:row>
      <xdr:rowOff>155152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165329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％となり、対前年度比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類似団体内順位は、依然として低位ではあるが、市債発行額の抑制等による市債残高の着実な減少等により、今後とも起債に許可が不要となる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％未満の基準を下回り、トレンドとして比率は改善していく見込みである。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159455</xdr:rowOff>
    </xdr:from>
    <xdr:to>
      <xdr:col>81</xdr:col>
      <xdr:colOff>44450</xdr:colOff>
      <xdr:row>43</xdr:row>
      <xdr:rowOff>108655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6035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68738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108655</xdr:rowOff>
    </xdr:from>
    <xdr:to>
      <xdr:col>77</xdr:col>
      <xdr:colOff>44450</xdr:colOff>
      <xdr:row>44</xdr:row>
      <xdr:rowOff>4233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810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19349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111478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480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111478</xdr:rowOff>
    </xdr:from>
    <xdr:to>
      <xdr:col>68</xdr:col>
      <xdr:colOff>152400</xdr:colOff>
      <xdr:row>45</xdr:row>
      <xdr:rowOff>33867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552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113188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75794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108655</xdr:rowOff>
    </xdr:from>
    <xdr:to>
      <xdr:col>81</xdr:col>
      <xdr:colOff>95250</xdr:colOff>
      <xdr:row>43</xdr:row>
      <xdr:rowOff>38805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80732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57855</xdr:rowOff>
    </xdr:from>
    <xdr:to>
      <xdr:col>77</xdr:col>
      <xdr:colOff>95250</xdr:colOff>
      <xdr:row>43</xdr:row>
      <xdr:rowOff>159455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144232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60678</xdr:rowOff>
    </xdr:from>
    <xdr:to>
      <xdr:col>68</xdr:col>
      <xdr:colOff>203200</xdr:colOff>
      <xdr:row>44</xdr:row>
      <xdr:rowOff>162278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147055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類似団体の平均値より依然として高水準にあるが、令和３年度においては、設立法人負債額等負担見込額の減少（対前年度比</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億円の減）等により着実に改善を続けている。	</a:t>
          </a:r>
          <a:endParaRPr lang="ja-JP" altLang="ja-JP" sz="1400">
            <a:effectLst/>
          </a:endParaRPr>
        </a:p>
        <a:p>
          <a:r>
            <a:rPr kumimoji="1" lang="ja-JP" altLang="ja-JP" sz="1100">
              <a:solidFill>
                <a:schemeClr val="dk1"/>
              </a:solidFill>
              <a:effectLst/>
              <a:latin typeface="+mn-lt"/>
              <a:ea typeface="+mn-ea"/>
              <a:cs typeface="+mn-cs"/>
            </a:rPr>
            <a:t>　今後も地方債現在高の縮減を図るなど、財政健全化に努めていく。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122809</xdr:rowOff>
    </xdr:from>
    <xdr:to>
      <xdr:col>81</xdr:col>
      <xdr:colOff>44450</xdr:colOff>
      <xdr:row>18</xdr:row>
      <xdr:rowOff>146008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37459"/>
          <a:ext cx="838200" cy="1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146008</xdr:rowOff>
    </xdr:from>
    <xdr:to>
      <xdr:col>77</xdr:col>
      <xdr:colOff>44450</xdr:colOff>
      <xdr:row>19</xdr:row>
      <xdr:rowOff>16383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3210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16383</xdr:rowOff>
    </xdr:from>
    <xdr:to>
      <xdr:col>72</xdr:col>
      <xdr:colOff>203200</xdr:colOff>
      <xdr:row>19</xdr:row>
      <xdr:rowOff>104055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273933"/>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104055</xdr:rowOff>
    </xdr:from>
    <xdr:to>
      <xdr:col>68</xdr:col>
      <xdr:colOff>152400</xdr:colOff>
      <xdr:row>20</xdr:row>
      <xdr:rowOff>31538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36160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72009</xdr:rowOff>
    </xdr:from>
    <xdr:to>
      <xdr:col>81</xdr:col>
      <xdr:colOff>95250</xdr:colOff>
      <xdr:row>18</xdr:row>
      <xdr:rowOff>2159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44086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95208</xdr:rowOff>
    </xdr:from>
    <xdr:to>
      <xdr:col>77</xdr:col>
      <xdr:colOff>95250</xdr:colOff>
      <xdr:row>19</xdr:row>
      <xdr:rowOff>25358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10135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6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137033</xdr:rowOff>
    </xdr:from>
    <xdr:to>
      <xdr:col>73</xdr:col>
      <xdr:colOff>44450</xdr:colOff>
      <xdr:row>19</xdr:row>
      <xdr:rowOff>67183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51960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53255</xdr:rowOff>
    </xdr:from>
    <xdr:to>
      <xdr:col>68</xdr:col>
      <xdr:colOff>203200</xdr:colOff>
      <xdr:row>19</xdr:row>
      <xdr:rowOff>154855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139632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152188</xdr:rowOff>
    </xdr:from>
    <xdr:to>
      <xdr:col>64</xdr:col>
      <xdr:colOff>152400</xdr:colOff>
      <xdr:row>20</xdr:row>
      <xdr:rowOff>82338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67115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90713</xdr:rowOff>
    </xdr:from>
    <xdr:ext cx="9099176" cy="425758"/>
    <xdr:sp macro="" textlink="">
      <xdr:nvSpPr>
        <xdr:cNvPr id="471" name="テキスト ボックス 470">
          <a:extLst>
            <a:ext uri="{FF2B5EF4-FFF2-40B4-BE49-F238E27FC236}">
              <a16:creationId xmlns:a16="http://schemas.microsoft.com/office/drawing/2014/main" id="{2B167CAA-FC42-4D0E-A22B-F1ACB53F4EA0}"/>
            </a:ext>
          </a:extLst>
        </xdr:cNvPr>
        <xdr:cNvSpPr txBox="1"/>
      </xdr:nvSpPr>
      <xdr:spPr>
        <a:xfrm>
          <a:off x="707572" y="433614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業務のアウトソーシングや業務の実施体制の見直しなどに早くから取り組んできた結果、類似団体と比較して人口</a:t>
          </a:r>
          <a:r>
            <a:rPr kumimoji="1" lang="en-US" altLang="ja-JP" sz="900">
              <a:solidFill>
                <a:schemeClr val="dk1"/>
              </a:solidFill>
              <a:effectLst/>
              <a:latin typeface="+mn-lt"/>
              <a:ea typeface="+mn-ea"/>
              <a:cs typeface="+mn-cs"/>
            </a:rPr>
            <a:t>1,000</a:t>
          </a:r>
          <a:r>
            <a:rPr kumimoji="1" lang="ja-JP" altLang="ja-JP" sz="900">
              <a:solidFill>
                <a:schemeClr val="dk1"/>
              </a:solidFill>
              <a:effectLst/>
              <a:latin typeface="+mn-lt"/>
              <a:ea typeface="+mn-ea"/>
              <a:cs typeface="+mn-cs"/>
            </a:rPr>
            <a:t>人当たり職員数が少ないことや、退職手当の段階的引き下げ（平成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年度で段階的に実施し、平均で</a:t>
          </a:r>
          <a:r>
            <a:rPr kumimoji="1" lang="en-US" altLang="ja-JP" sz="900">
              <a:solidFill>
                <a:schemeClr val="dk1"/>
              </a:solidFill>
              <a:effectLst/>
              <a:latin typeface="+mn-lt"/>
              <a:ea typeface="+mn-ea"/>
              <a:cs typeface="+mn-cs"/>
            </a:rPr>
            <a:t>15.4</a:t>
          </a:r>
          <a:r>
            <a:rPr kumimoji="1" lang="ja-JP" altLang="ja-JP" sz="900">
              <a:solidFill>
                <a:schemeClr val="dk1"/>
              </a:solidFill>
              <a:effectLst/>
              <a:latin typeface="+mn-lt"/>
              <a:ea typeface="+mn-ea"/>
              <a:cs typeface="+mn-cs"/>
            </a:rPr>
            <a:t>％の水準引き</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げ）、平成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年度からの給料水準の平均</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％の引き下げ等により、人件費に係る経常収支比率は類似団体内で</a:t>
          </a:r>
          <a:r>
            <a:rPr kumimoji="1" lang="ja-JP" altLang="en-US" sz="900">
              <a:solidFill>
                <a:schemeClr val="dk1"/>
              </a:solidFill>
              <a:effectLst/>
              <a:latin typeface="+mn-lt"/>
              <a:ea typeface="+mn-ea"/>
              <a:cs typeface="+mn-cs"/>
            </a:rPr>
            <a:t>２番目に</a:t>
          </a:r>
          <a:r>
            <a:rPr kumimoji="1" lang="ja-JP" altLang="ja-JP" sz="900">
              <a:solidFill>
                <a:schemeClr val="dk1"/>
              </a:solidFill>
              <a:effectLst/>
              <a:latin typeface="+mn-lt"/>
              <a:ea typeface="+mn-ea"/>
              <a:cs typeface="+mn-cs"/>
            </a:rPr>
            <a:t>低くなっている。</a:t>
          </a:r>
          <a:endParaRPr lang="ja-JP" altLang="ja-JP" sz="900">
            <a:effectLst/>
          </a:endParaRPr>
        </a:p>
        <a:p>
          <a:r>
            <a:rPr kumimoji="1" lang="ja-JP" altLang="ja-JP" sz="900">
              <a:solidFill>
                <a:schemeClr val="dk1"/>
              </a:solidFill>
              <a:effectLst/>
              <a:latin typeface="+mn-lt"/>
              <a:ea typeface="+mn-ea"/>
              <a:cs typeface="+mn-cs"/>
            </a:rPr>
            <a:t>　従来の手法や仕組みにとらわれることなく、</a:t>
          </a:r>
          <a:r>
            <a:rPr kumimoji="1" lang="en-US" altLang="ja-JP" sz="900">
              <a:solidFill>
                <a:schemeClr val="dk1"/>
              </a:solidFill>
              <a:effectLst/>
              <a:latin typeface="+mn-lt"/>
              <a:ea typeface="+mn-ea"/>
              <a:cs typeface="+mn-cs"/>
            </a:rPr>
            <a:t>ICT</a:t>
          </a:r>
          <a:r>
            <a:rPr kumimoji="1" lang="ja-JP" altLang="ja-JP" sz="900">
              <a:solidFill>
                <a:schemeClr val="dk1"/>
              </a:solidFill>
              <a:effectLst/>
              <a:latin typeface="+mn-lt"/>
              <a:ea typeface="+mn-ea"/>
              <a:cs typeface="+mn-cs"/>
            </a:rPr>
            <a:t>の活用や業務の見直しなどにより業務の効率性と生産性を高めるとともに、最適な組織体制の</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構築を図っていく。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102507</xdr:rowOff>
    </xdr:from>
    <xdr:to>
      <xdr:col>24</xdr:col>
      <xdr:colOff>25400</xdr:colOff>
      <xdr:row>34</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603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42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61686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42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34</xdr:row>
      <xdr:rowOff>110672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909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51707</xdr:rowOff>
    </xdr:from>
    <xdr:to>
      <xdr:col>24</xdr:col>
      <xdr:colOff>76200</xdr:colOff>
      <xdr:row>33</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68234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10886</xdr:rowOff>
    </xdr:from>
    <xdr:to>
      <xdr:col>11</xdr:col>
      <xdr:colOff>60325</xdr:colOff>
      <xdr:row>34</xdr:row>
      <xdr:rowOff>112486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122663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費に係る経常的経費充当一般財源について、令和２年度決算と比較し微増となっているが、それ以上に経常一般財源等歳入合計が増となったことで、経常収支比率はやや減少となっている。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指定管理者制度の活用などにより、施設の維持管理コストの縮減に努めていく。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212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70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94343</xdr:rowOff>
    </xdr:from>
    <xdr:to>
      <xdr:col>69</xdr:col>
      <xdr:colOff>92075</xdr:colOff>
      <xdr:row>16</xdr:row>
      <xdr:rowOff>110671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23784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3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43543</xdr:rowOff>
    </xdr:from>
    <xdr:to>
      <xdr:col>69</xdr:col>
      <xdr:colOff>142875</xdr:colOff>
      <xdr:row>16</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費に係る</a:t>
          </a:r>
          <a:r>
            <a:rPr kumimoji="1" lang="ja-JP" altLang="en-US" sz="1100">
              <a:solidFill>
                <a:schemeClr val="dk1"/>
              </a:solidFill>
              <a:effectLst/>
              <a:latin typeface="+mn-lt"/>
              <a:ea typeface="+mn-ea"/>
              <a:cs typeface="+mn-cs"/>
            </a:rPr>
            <a:t>経常的経費充当一般財源について、令和２年度決算と比較し微増</a:t>
          </a:r>
          <a:r>
            <a:rPr kumimoji="1" lang="ja-JP" altLang="ja-JP" sz="1100">
              <a:solidFill>
                <a:schemeClr val="dk1"/>
              </a:solidFill>
              <a:effectLst/>
              <a:latin typeface="+mn-lt"/>
              <a:ea typeface="+mn-ea"/>
              <a:cs typeface="+mn-cs"/>
            </a:rPr>
            <a:t>となっているが、</a:t>
          </a:r>
          <a:r>
            <a:rPr kumimoji="1" lang="ja-JP" altLang="en-US" sz="1100">
              <a:solidFill>
                <a:schemeClr val="dk1"/>
              </a:solidFill>
              <a:effectLst/>
              <a:latin typeface="+mn-lt"/>
              <a:ea typeface="+mn-ea"/>
              <a:cs typeface="+mn-cs"/>
            </a:rPr>
            <a:t>それ以上に</a:t>
          </a:r>
          <a:r>
            <a:rPr kumimoji="1" lang="ja-JP" altLang="ja-JP" sz="1100">
              <a:solidFill>
                <a:schemeClr val="dk1"/>
              </a:solidFill>
              <a:effectLst/>
              <a:latin typeface="+mn-lt"/>
              <a:ea typeface="+mn-ea"/>
              <a:cs typeface="+mn-cs"/>
            </a:rPr>
            <a:t>経常一般財源等歳入合計が</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はやや減少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高齢化の進行や障がい福祉サービスの利用増、保育所入所児童数の増加等により、扶助費については今後も増加が見込まれる。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568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58</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102507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その他に係る経常収支比率の</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老年人口の増加等に伴う介護保険事業</a:t>
          </a:r>
          <a:r>
            <a:rPr kumimoji="1" lang="ja-JP" altLang="en-US" sz="1050">
              <a:solidFill>
                <a:schemeClr val="dk1"/>
              </a:solidFill>
              <a:effectLst/>
              <a:latin typeface="+mn-lt"/>
              <a:ea typeface="+mn-ea"/>
              <a:cs typeface="+mn-cs"/>
            </a:rPr>
            <a:t>及び</a:t>
          </a:r>
          <a:r>
            <a:rPr kumimoji="1" lang="ja-JP" altLang="ja-JP" sz="1050">
              <a:solidFill>
                <a:schemeClr val="dk1"/>
              </a:solidFill>
              <a:effectLst/>
              <a:latin typeface="+mn-lt"/>
              <a:ea typeface="+mn-ea"/>
              <a:cs typeface="+mn-cs"/>
            </a:rPr>
            <a:t>後期高齢者医療事業への繰出金の増</a:t>
          </a:r>
          <a:r>
            <a:rPr kumimoji="1" lang="ja-JP" altLang="en-US" sz="1050">
              <a:solidFill>
                <a:schemeClr val="dk1"/>
              </a:solidFill>
              <a:effectLst/>
              <a:latin typeface="+mn-lt"/>
              <a:ea typeface="+mn-ea"/>
              <a:cs typeface="+mn-cs"/>
            </a:rPr>
            <a:t>に対し経常一般財源等歳入合計の増が上回ったことや、維持補修費が減となったため等である。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住民基本台帳に基づく</a:t>
          </a:r>
          <a:r>
            <a:rPr kumimoji="1" lang="en-US" altLang="ja-JP" sz="1050">
              <a:solidFill>
                <a:schemeClr val="dk1"/>
              </a:solidFill>
              <a:effectLst/>
              <a:latin typeface="+mn-lt"/>
              <a:ea typeface="+mn-ea"/>
              <a:cs typeface="+mn-cs"/>
            </a:rPr>
            <a:t>65</a:t>
          </a:r>
          <a:r>
            <a:rPr kumimoji="1" lang="ja-JP" altLang="ja-JP" sz="1050">
              <a:solidFill>
                <a:schemeClr val="dk1"/>
              </a:solidFill>
              <a:effectLst/>
              <a:latin typeface="+mn-lt"/>
              <a:ea typeface="+mn-ea"/>
              <a:cs typeface="+mn-cs"/>
            </a:rPr>
            <a:t>歳以上の高齢者が総人口に占める割合について、</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日現在は</a:t>
          </a:r>
          <a:r>
            <a:rPr kumimoji="1" lang="en-US" altLang="ja-JP" sz="1050">
              <a:solidFill>
                <a:schemeClr val="dk1"/>
              </a:solidFill>
              <a:effectLst/>
              <a:latin typeface="+mn-lt"/>
              <a:ea typeface="+mn-ea"/>
              <a:cs typeface="+mn-cs"/>
            </a:rPr>
            <a:t>21.8</a:t>
          </a:r>
          <a:r>
            <a:rPr kumimoji="1" lang="ja-JP" altLang="ja-JP" sz="1050">
              <a:solidFill>
                <a:schemeClr val="dk1"/>
              </a:solidFill>
              <a:effectLst/>
              <a:latin typeface="+mn-lt"/>
              <a:ea typeface="+mn-ea"/>
              <a:cs typeface="+mn-cs"/>
            </a:rPr>
            <a:t>％であったのに対し、令和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日現在では</a:t>
          </a:r>
          <a:r>
            <a:rPr kumimoji="1" lang="en-US" altLang="ja-JP" sz="1050">
              <a:solidFill>
                <a:schemeClr val="dk1"/>
              </a:solidFill>
              <a:effectLst/>
              <a:latin typeface="+mn-lt"/>
              <a:ea typeface="+mn-ea"/>
              <a:cs typeface="+mn-cs"/>
            </a:rPr>
            <a:t>22.0</a:t>
          </a:r>
          <a:r>
            <a:rPr kumimoji="1" lang="ja-JP" altLang="ja-JP" sz="1050">
              <a:solidFill>
                <a:schemeClr val="dk1"/>
              </a:solidFill>
              <a:effectLst/>
              <a:latin typeface="+mn-lt"/>
              <a:ea typeface="+mn-ea"/>
              <a:cs typeface="+mn-cs"/>
            </a:rPr>
            <a:t>％と増加している。今後も高齢化に伴い、介護保険事業や後期高齢者医療事業への繰出金は増加するものと考えられる。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5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107950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補助費等に係る経常収支比率が類似団体平均を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月）し、それに伴い補助金交付規則も改正（平成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日施行）し、更なる適正化を図っている。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115570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161290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35560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96537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公債</a:t>
          </a:r>
          <a:r>
            <a:rPr kumimoji="1" lang="ja-JP" altLang="ja-JP" sz="1000">
              <a:solidFill>
                <a:schemeClr val="dk1"/>
              </a:solidFill>
              <a:effectLst/>
              <a:latin typeface="+mn-lt"/>
              <a:ea typeface="+mn-ea"/>
              <a:cs typeface="+mn-cs"/>
            </a:rPr>
            <a:t>費に係る経常的経費充当一般財源について、令和２年度決算と比較し微増となっているが、それ以上に経常一般財源等歳入合計が増となったことで、経常収支比率はやや減少となっている。</a:t>
          </a:r>
          <a:endParaRPr lang="ja-JP" altLang="ja-JP" sz="1000">
            <a:effectLst/>
          </a:endParaRPr>
        </a:p>
        <a:p>
          <a:r>
            <a:rPr kumimoji="1" lang="ja-JP" altLang="en-US" sz="1000">
              <a:solidFill>
                <a:schemeClr val="dk1"/>
              </a:solidFill>
              <a:effectLst/>
              <a:latin typeface="+mn-lt"/>
              <a:ea typeface="+mn-ea"/>
              <a:cs typeface="+mn-cs"/>
            </a:rPr>
            <a:t>　その中でも、</a:t>
          </a:r>
          <a:r>
            <a:rPr kumimoji="1" lang="ja-JP" altLang="ja-JP" sz="1000">
              <a:solidFill>
                <a:schemeClr val="dk1"/>
              </a:solidFill>
              <a:effectLst/>
              <a:latin typeface="+mn-lt"/>
              <a:ea typeface="+mn-ea"/>
              <a:cs typeface="+mn-cs"/>
            </a:rPr>
            <a:t>利子の償還は経常的経費充当一般財源</a:t>
          </a:r>
          <a:r>
            <a:rPr kumimoji="1" lang="ja-JP" altLang="en-US" sz="1000">
              <a:solidFill>
                <a:schemeClr val="dk1"/>
              </a:solidFill>
              <a:effectLst/>
              <a:latin typeface="+mn-lt"/>
              <a:ea typeface="+mn-ea"/>
              <a:cs typeface="+mn-cs"/>
            </a:rPr>
            <a:t>が</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億円減となっており、高利率での利子償還が完了したために、平均利率が下がっていることが影響していると考えられる。</a:t>
          </a:r>
          <a:endParaRPr lang="ja-JP" altLang="ja-JP" sz="1100">
            <a:effectLst/>
          </a:endParaRPr>
        </a:p>
        <a:p>
          <a:r>
            <a:rPr kumimoji="1" lang="ja-JP" altLang="ja-JP" sz="1000">
              <a:solidFill>
                <a:schemeClr val="dk1"/>
              </a:solidFill>
              <a:effectLst/>
              <a:latin typeface="+mn-lt"/>
              <a:ea typeface="+mn-ea"/>
              <a:cs typeface="+mn-cs"/>
            </a:rPr>
            <a:t>　今後の公債費は、市債発行額の抑制により中長期的には減少していく見込みであるが、当面は</a:t>
          </a:r>
          <a:r>
            <a:rPr kumimoji="1" lang="en-US" altLang="ja-JP" sz="1000">
              <a:solidFill>
                <a:schemeClr val="dk1"/>
              </a:solidFill>
              <a:effectLst/>
              <a:latin typeface="+mn-lt"/>
              <a:ea typeface="+mn-ea"/>
              <a:cs typeface="+mn-cs"/>
            </a:rPr>
            <a:t>900</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億円程度で高止まりとなる見込みである。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165100</xdr:rowOff>
    </xdr:from>
    <xdr:to>
      <xdr:col>24</xdr:col>
      <xdr:colOff>25400</xdr:colOff>
      <xdr:row>80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709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127000</xdr:rowOff>
    </xdr:from>
    <xdr:to>
      <xdr:col>19</xdr:col>
      <xdr:colOff>187325</xdr:colOff>
      <xdr:row>80</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80</xdr:row>
      <xdr:rowOff>165100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81</xdr:row>
      <xdr:rowOff>69850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88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114300</xdr:rowOff>
    </xdr:from>
    <xdr:to>
      <xdr:col>24</xdr:col>
      <xdr:colOff>76200</xdr:colOff>
      <xdr:row>80</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86377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令和３年度決算は経常一般財源等歳入合計が</a:t>
          </a:r>
          <a:r>
            <a:rPr kumimoji="1" lang="ja-JP" altLang="ja-JP" sz="900">
              <a:solidFill>
                <a:schemeClr val="dk1"/>
              </a:solidFill>
              <a:effectLst/>
              <a:latin typeface="+mn-lt"/>
              <a:ea typeface="+mn-ea"/>
              <a:cs typeface="+mn-cs"/>
            </a:rPr>
            <a:t>人件費や扶助費、繰出金の増加</a:t>
          </a:r>
          <a:r>
            <a:rPr kumimoji="1" lang="ja-JP" altLang="en-US" sz="900">
              <a:solidFill>
                <a:schemeClr val="dk1"/>
              </a:solidFill>
              <a:effectLst/>
              <a:latin typeface="+mn-lt"/>
              <a:ea typeface="+mn-ea"/>
              <a:cs typeface="+mn-cs"/>
            </a:rPr>
            <a:t>等を上回ったため経常収支比率が減少しているが、</a:t>
          </a:r>
          <a:r>
            <a:rPr kumimoji="1" lang="ja-JP" altLang="ja-JP" sz="900">
              <a:solidFill>
                <a:schemeClr val="dk1"/>
              </a:solidFill>
              <a:effectLst/>
              <a:latin typeface="+mn-lt"/>
              <a:ea typeface="+mn-ea"/>
              <a:cs typeface="+mn-cs"/>
            </a:rPr>
            <a:t>今後も福祉サービスの利用者の増に伴う扶助費の増や、老年人口の増加に伴う後期高齢者医療、介護保険事業への公費負担の大幅な増加が見込まれる。</a:t>
          </a:r>
          <a:endParaRPr lang="ja-JP" altLang="ja-JP" sz="1050">
            <a:effectLst/>
          </a:endParaRPr>
        </a:p>
        <a:p>
          <a:r>
            <a:rPr kumimoji="1" lang="ja-JP" altLang="ja-JP" sz="900">
              <a:solidFill>
                <a:schemeClr val="dk1"/>
              </a:solidFill>
              <a:effectLst/>
              <a:latin typeface="+mn-lt"/>
              <a:ea typeface="+mn-ea"/>
              <a:cs typeface="+mn-cs"/>
            </a:rPr>
            <a:t>　本市では、令和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見直しなどの不断の改善に取り組んでいく。</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120650</xdr:rowOff>
    </xdr:from>
    <xdr:to>
      <xdr:col>82</xdr:col>
      <xdr:colOff>107950</xdr:colOff>
      <xdr:row>75</xdr:row>
      <xdr:rowOff>133350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6365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75</xdr:row>
      <xdr:rowOff>133350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852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38100</xdr:rowOff>
    </xdr:from>
    <xdr:to>
      <xdr:col>73</xdr:col>
      <xdr:colOff>180975</xdr:colOff>
      <xdr:row>74</xdr:row>
      <xdr:rowOff>165100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72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38100</xdr:rowOff>
    </xdr:from>
    <xdr:to>
      <xdr:col>69</xdr:col>
      <xdr:colOff>92075</xdr:colOff>
      <xdr:row>74</xdr:row>
      <xdr:rowOff>63500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272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69850</xdr:rowOff>
    </xdr:from>
    <xdr:to>
      <xdr:col>82</xdr:col>
      <xdr:colOff>158750</xdr:colOff>
      <xdr:row>74</xdr:row>
      <xdr:rowOff>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149877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158750</xdr:rowOff>
    </xdr:from>
    <xdr:to>
      <xdr:col>69</xdr:col>
      <xdr:colOff>142875</xdr:colOff>
      <xdr:row>74</xdr:row>
      <xdr:rowOff>88900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99077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12700</xdr:rowOff>
    </xdr:from>
    <xdr:to>
      <xdr:col>65</xdr:col>
      <xdr:colOff>53975</xdr:colOff>
      <xdr:row>74</xdr:row>
      <xdr:rowOff>114300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124477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95644</xdr:rowOff>
    </xdr:from>
    <xdr:to>
      <xdr:col>29</xdr:col>
      <xdr:colOff>127000</xdr:colOff>
      <xdr:row>18</xdr:row>
      <xdr:rowOff>123457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9369"/>
          <a:ext cx="6477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123457</xdr:rowOff>
    </xdr:from>
    <xdr:to>
      <xdr:col>26</xdr:col>
      <xdr:colOff>50800</xdr:colOff>
      <xdr:row>18</xdr:row>
      <xdr:rowOff>158814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7182"/>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134620</xdr:rowOff>
    </xdr:from>
    <xdr:to>
      <xdr:col>22</xdr:col>
      <xdr:colOff>114300</xdr:colOff>
      <xdr:row>18</xdr:row>
      <xdr:rowOff>158814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8345"/>
          <a:ext cx="6985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134620</xdr:rowOff>
    </xdr:from>
    <xdr:to>
      <xdr:col>18</xdr:col>
      <xdr:colOff>177800</xdr:colOff>
      <xdr:row>18</xdr:row>
      <xdr:rowOff>142773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8345"/>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44844</xdr:rowOff>
    </xdr:from>
    <xdr:to>
      <xdr:col>29</xdr:col>
      <xdr:colOff>177800</xdr:colOff>
      <xdr:row>18</xdr:row>
      <xdr:rowOff>146444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16921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72657</xdr:rowOff>
    </xdr:from>
    <xdr:to>
      <xdr:col>26</xdr:col>
      <xdr:colOff>101600</xdr:colOff>
      <xdr:row>19</xdr:row>
      <xdr:rowOff>2807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159034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108014</xdr:rowOff>
    </xdr:from>
    <xdr:to>
      <xdr:col>22</xdr:col>
      <xdr:colOff>165100</xdr:colOff>
      <xdr:row>19</xdr:row>
      <xdr:rowOff>38164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83820</xdr:rowOff>
    </xdr:from>
    <xdr:to>
      <xdr:col>19</xdr:col>
      <xdr:colOff>38100</xdr:colOff>
      <xdr:row>19</xdr:row>
      <xdr:rowOff>13970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170197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91973</xdr:rowOff>
    </xdr:from>
    <xdr:to>
      <xdr:col>15</xdr:col>
      <xdr:colOff>101600</xdr:colOff>
      <xdr:row>19</xdr:row>
      <xdr:rowOff>22123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224063</xdr:rowOff>
    </xdr:from>
    <xdr:to>
      <xdr:col>29</xdr:col>
      <xdr:colOff>127000</xdr:colOff>
      <xdr:row>34</xdr:row>
      <xdr:rowOff>308508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91513"/>
          <a:ext cx="647700" cy="8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196586</xdr:rowOff>
    </xdr:from>
    <xdr:to>
      <xdr:col>26</xdr:col>
      <xdr:colOff>50800</xdr:colOff>
      <xdr:row>34</xdr:row>
      <xdr:rowOff>224063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64036"/>
          <a:ext cx="6985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99568</xdr:rowOff>
    </xdr:from>
    <xdr:to>
      <xdr:col>22</xdr:col>
      <xdr:colOff>114300</xdr:colOff>
      <xdr:row>34</xdr:row>
      <xdr:rowOff>196586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367018"/>
          <a:ext cx="698500" cy="9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98837</xdr:rowOff>
    </xdr:from>
    <xdr:to>
      <xdr:col>18</xdr:col>
      <xdr:colOff>177800</xdr:colOff>
      <xdr:row>34</xdr:row>
      <xdr:rowOff>99568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366287"/>
          <a:ext cx="6985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257708</xdr:rowOff>
    </xdr:from>
    <xdr:to>
      <xdr:col>29</xdr:col>
      <xdr:colOff>177800</xdr:colOff>
      <xdr:row>35</xdr:row>
      <xdr:rowOff>16408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2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102785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7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173263</xdr:rowOff>
    </xdr:from>
    <xdr:to>
      <xdr:col>26</xdr:col>
      <xdr:colOff>101600</xdr:colOff>
      <xdr:row>34</xdr:row>
      <xdr:rowOff>274864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40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285040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0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145786</xdr:rowOff>
    </xdr:from>
    <xdr:to>
      <xdr:col>22</xdr:col>
      <xdr:colOff>165100</xdr:colOff>
      <xdr:row>34</xdr:row>
      <xdr:rowOff>247386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1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257563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48768</xdr:rowOff>
    </xdr:from>
    <xdr:to>
      <xdr:col>19</xdr:col>
      <xdr:colOff>38100</xdr:colOff>
      <xdr:row>34</xdr:row>
      <xdr:rowOff>150368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160545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48037</xdr:rowOff>
    </xdr:from>
    <xdr:to>
      <xdr:col>15</xdr:col>
      <xdr:colOff>101600</xdr:colOff>
      <xdr:row>34</xdr:row>
      <xdr:rowOff>149637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159814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08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101867</xdr:rowOff>
    </xdr:from>
    <xdr:to>
      <xdr:col>24</xdr:col>
      <xdr:colOff>63500</xdr:colOff>
      <xdr:row>36</xdr:row>
      <xdr:rowOff>130594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4067"/>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130594</xdr:rowOff>
    </xdr:from>
    <xdr:to>
      <xdr:col>19</xdr:col>
      <xdr:colOff>177800</xdr:colOff>
      <xdr:row>37</xdr:row>
      <xdr:rowOff>19571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2794"/>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137033</xdr:rowOff>
    </xdr:from>
    <xdr:to>
      <xdr:col>15</xdr:col>
      <xdr:colOff>50800</xdr:colOff>
      <xdr:row>37</xdr:row>
      <xdr:rowOff>19571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9233"/>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137033</xdr:rowOff>
    </xdr:from>
    <xdr:to>
      <xdr:col>10</xdr:col>
      <xdr:colOff>114300</xdr:colOff>
      <xdr:row>36</xdr:row>
      <xdr:rowOff>143091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923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51067</xdr:rowOff>
    </xdr:from>
    <xdr:to>
      <xdr:col>24</xdr:col>
      <xdr:colOff>114300</xdr:colOff>
      <xdr:row>36</xdr:row>
      <xdr:rowOff>152667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29494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79794</xdr:rowOff>
    </xdr:from>
    <xdr:to>
      <xdr:col>20</xdr:col>
      <xdr:colOff>38100</xdr:colOff>
      <xdr:row>37</xdr:row>
      <xdr:rowOff>9944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140221</xdr:rowOff>
    </xdr:from>
    <xdr:to>
      <xdr:col>15</xdr:col>
      <xdr:colOff>101600</xdr:colOff>
      <xdr:row>37</xdr:row>
      <xdr:rowOff>70371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61498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86233</xdr:rowOff>
    </xdr:from>
    <xdr:to>
      <xdr:col>10</xdr:col>
      <xdr:colOff>165100</xdr:colOff>
      <xdr:row>37</xdr:row>
      <xdr:rowOff>16383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92291</xdr:rowOff>
    </xdr:from>
    <xdr:to>
      <xdr:col>6</xdr:col>
      <xdr:colOff>38100</xdr:colOff>
      <xdr:row>37</xdr:row>
      <xdr:rowOff>22441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58678</xdr:rowOff>
    </xdr:from>
    <xdr:to>
      <xdr:col>24</xdr:col>
      <xdr:colOff>63500</xdr:colOff>
      <xdr:row>55</xdr:row>
      <xdr:rowOff>127650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45528"/>
          <a:ext cx="838200" cy="4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127650</xdr:rowOff>
    </xdr:from>
    <xdr:to>
      <xdr:col>19</xdr:col>
      <xdr:colOff>177800</xdr:colOff>
      <xdr:row>56</xdr:row>
      <xdr:rowOff>54040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57400"/>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54040</xdr:rowOff>
    </xdr:from>
    <xdr:to>
      <xdr:col>15</xdr:col>
      <xdr:colOff>50800</xdr:colOff>
      <xdr:row>56</xdr:row>
      <xdr:rowOff>122588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55240"/>
          <a:ext cx="889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122588</xdr:rowOff>
    </xdr:from>
    <xdr:to>
      <xdr:col>10</xdr:col>
      <xdr:colOff>114300</xdr:colOff>
      <xdr:row>56</xdr:row>
      <xdr:rowOff>164356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3788"/>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7878</xdr:rowOff>
    </xdr:from>
    <xdr:to>
      <xdr:col>24</xdr:col>
      <xdr:colOff>114300</xdr:colOff>
      <xdr:row>53</xdr:row>
      <xdr:rowOff>109478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30755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76850</xdr:rowOff>
    </xdr:from>
    <xdr:to>
      <xdr:col>20</xdr:col>
      <xdr:colOff>38100</xdr:colOff>
      <xdr:row>56</xdr:row>
      <xdr:rowOff>7000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23527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3240</xdr:rowOff>
    </xdr:from>
    <xdr:to>
      <xdr:col>15</xdr:col>
      <xdr:colOff>101600</xdr:colOff>
      <xdr:row>56</xdr:row>
      <xdr:rowOff>104840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121367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71788</xdr:rowOff>
    </xdr:from>
    <xdr:to>
      <xdr:col>10</xdr:col>
      <xdr:colOff>165100</xdr:colOff>
      <xdr:row>57</xdr:row>
      <xdr:rowOff>1938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18465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113556</xdr:rowOff>
    </xdr:from>
    <xdr:to>
      <xdr:col>6</xdr:col>
      <xdr:colOff>38100</xdr:colOff>
      <xdr:row>57</xdr:row>
      <xdr:rowOff>43706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60233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84379</xdr:rowOff>
    </xdr:from>
    <xdr:to>
      <xdr:col>24</xdr:col>
      <xdr:colOff>63500</xdr:colOff>
      <xdr:row>76</xdr:row>
      <xdr:rowOff>95962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14579"/>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45822</xdr:rowOff>
    </xdr:from>
    <xdr:to>
      <xdr:col>19</xdr:col>
      <xdr:colOff>177800</xdr:colOff>
      <xdr:row>76</xdr:row>
      <xdr:rowOff>84379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76022"/>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45822</xdr:rowOff>
    </xdr:from>
    <xdr:to>
      <xdr:col>15</xdr:col>
      <xdr:colOff>50800</xdr:colOff>
      <xdr:row>76</xdr:row>
      <xdr:rowOff>75388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76022"/>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61519</xdr:rowOff>
    </xdr:from>
    <xdr:to>
      <xdr:col>10</xdr:col>
      <xdr:colOff>114300</xdr:colOff>
      <xdr:row>76</xdr:row>
      <xdr:rowOff>75388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91719"/>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45162</xdr:rowOff>
    </xdr:from>
    <xdr:to>
      <xdr:col>24</xdr:col>
      <xdr:colOff>114300</xdr:colOff>
      <xdr:row>76</xdr:row>
      <xdr:rowOff>146762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23589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5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33579</xdr:rowOff>
    </xdr:from>
    <xdr:to>
      <xdr:col>20</xdr:col>
      <xdr:colOff>38100</xdr:colOff>
      <xdr:row>76</xdr:row>
      <xdr:rowOff>135179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126306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5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166472</xdr:rowOff>
    </xdr:from>
    <xdr:to>
      <xdr:col>15</xdr:col>
      <xdr:colOff>101600</xdr:colOff>
      <xdr:row>76</xdr:row>
      <xdr:rowOff>96622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87749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24588</xdr:rowOff>
    </xdr:from>
    <xdr:to>
      <xdr:col>10</xdr:col>
      <xdr:colOff>165100</xdr:colOff>
      <xdr:row>76</xdr:row>
      <xdr:rowOff>126188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117315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10719</xdr:rowOff>
    </xdr:from>
    <xdr:to>
      <xdr:col>6</xdr:col>
      <xdr:colOff>38100</xdr:colOff>
      <xdr:row>76</xdr:row>
      <xdr:rowOff>112319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103446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70701</xdr:rowOff>
    </xdr:from>
    <xdr:to>
      <xdr:col>24</xdr:col>
      <xdr:colOff>63500</xdr:colOff>
      <xdr:row>97</xdr:row>
      <xdr:rowOff>9410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8451"/>
          <a:ext cx="838200" cy="2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9410</xdr:rowOff>
    </xdr:from>
    <xdr:to>
      <xdr:col>19</xdr:col>
      <xdr:colOff>177800</xdr:colOff>
      <xdr:row>97</xdr:row>
      <xdr:rowOff>56655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40060"/>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56655</xdr:rowOff>
    </xdr:from>
    <xdr:to>
      <xdr:col>15</xdr:col>
      <xdr:colOff>50800</xdr:colOff>
      <xdr:row>97</xdr:row>
      <xdr:rowOff>123431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7305"/>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20083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123431</xdr:rowOff>
    </xdr:from>
    <xdr:to>
      <xdr:col>10</xdr:col>
      <xdr:colOff>114300</xdr:colOff>
      <xdr:row>97</xdr:row>
      <xdr:rowOff>128448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4081"/>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42778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130060</xdr:rowOff>
    </xdr:from>
    <xdr:to>
      <xdr:col>20</xdr:col>
      <xdr:colOff>38100</xdr:colOff>
      <xdr:row>97</xdr:row>
      <xdr:rowOff>60210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76737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6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5855</xdr:rowOff>
    </xdr:from>
    <xdr:to>
      <xdr:col>15</xdr:col>
      <xdr:colOff>101600</xdr:colOff>
      <xdr:row>97</xdr:row>
      <xdr:rowOff>107455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123982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1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72631</xdr:rowOff>
    </xdr:from>
    <xdr:to>
      <xdr:col>10</xdr:col>
      <xdr:colOff>165100</xdr:colOff>
      <xdr:row>98</xdr:row>
      <xdr:rowOff>2781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19308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47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77648</xdr:rowOff>
    </xdr:from>
    <xdr:to>
      <xdr:col>6</xdr:col>
      <xdr:colOff>38100</xdr:colOff>
      <xdr:row>98</xdr:row>
      <xdr:rowOff>7798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24325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143802</xdr:rowOff>
    </xdr:from>
    <xdr:to>
      <xdr:col>55</xdr:col>
      <xdr:colOff>0</xdr:colOff>
      <xdr:row>38</xdr:row>
      <xdr:rowOff>20854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87302"/>
          <a:ext cx="838200" cy="12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143802</xdr:rowOff>
    </xdr:from>
    <xdr:to>
      <xdr:col>50</xdr:col>
      <xdr:colOff>114300</xdr:colOff>
      <xdr:row>38</xdr:row>
      <xdr:rowOff>118414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87302"/>
          <a:ext cx="889000" cy="134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118414</xdr:rowOff>
    </xdr:from>
    <xdr:to>
      <xdr:col>45</xdr:col>
      <xdr:colOff>177800</xdr:colOff>
      <xdr:row>38</xdr:row>
      <xdr:rowOff>151816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633514"/>
          <a:ext cx="889000" cy="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137922</xdr:rowOff>
    </xdr:from>
    <xdr:to>
      <xdr:col>41</xdr:col>
      <xdr:colOff>50800</xdr:colOff>
      <xdr:row>38</xdr:row>
      <xdr:rowOff>151816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53022"/>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141503</xdr:rowOff>
    </xdr:from>
    <xdr:to>
      <xdr:col>55</xdr:col>
      <xdr:colOff>50800</xdr:colOff>
      <xdr:row>38</xdr:row>
      <xdr:rowOff>71653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119930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93002</xdr:rowOff>
    </xdr:from>
    <xdr:to>
      <xdr:col>50</xdr:col>
      <xdr:colOff>165100</xdr:colOff>
      <xdr:row>31</xdr:row>
      <xdr:rowOff>23152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39679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67614</xdr:rowOff>
    </xdr:from>
    <xdr:to>
      <xdr:col>46</xdr:col>
      <xdr:colOff>38100</xdr:colOff>
      <xdr:row>38</xdr:row>
      <xdr:rowOff>169214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101016</xdr:rowOff>
    </xdr:from>
    <xdr:to>
      <xdr:col>41</xdr:col>
      <xdr:colOff>101600</xdr:colOff>
      <xdr:row>39</xdr:row>
      <xdr:rowOff>31166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22293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87122</xdr:rowOff>
    </xdr:from>
    <xdr:to>
      <xdr:col>36</xdr:col>
      <xdr:colOff>165100</xdr:colOff>
      <xdr:row>39</xdr:row>
      <xdr:rowOff>17272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33799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7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43848</xdr:rowOff>
    </xdr:from>
    <xdr:to>
      <xdr:col>55</xdr:col>
      <xdr:colOff>0</xdr:colOff>
      <xdr:row>53</xdr:row>
      <xdr:rowOff>77384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130698"/>
          <a:ext cx="8382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77384</xdr:rowOff>
    </xdr:from>
    <xdr:to>
      <xdr:col>50</xdr:col>
      <xdr:colOff>114300</xdr:colOff>
      <xdr:row>54</xdr:row>
      <xdr:rowOff>14656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64234"/>
          <a:ext cx="8890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14656</xdr:rowOff>
    </xdr:from>
    <xdr:to>
      <xdr:col>45</xdr:col>
      <xdr:colOff>177800</xdr:colOff>
      <xdr:row>54</xdr:row>
      <xdr:rowOff>75967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272956"/>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123195</xdr:rowOff>
    </xdr:from>
    <xdr:to>
      <xdr:col>41</xdr:col>
      <xdr:colOff>50800</xdr:colOff>
      <xdr:row>54</xdr:row>
      <xdr:rowOff>75967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10045"/>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164498</xdr:rowOff>
    </xdr:from>
    <xdr:to>
      <xdr:col>55</xdr:col>
      <xdr:colOff>50800</xdr:colOff>
      <xdr:row>53</xdr:row>
      <xdr:rowOff>94648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0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142925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26584</xdr:rowOff>
    </xdr:from>
    <xdr:to>
      <xdr:col>50</xdr:col>
      <xdr:colOff>165100</xdr:colOff>
      <xdr:row>53</xdr:row>
      <xdr:rowOff>128184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144711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135306</xdr:rowOff>
    </xdr:from>
    <xdr:to>
      <xdr:col>46</xdr:col>
      <xdr:colOff>38100</xdr:colOff>
      <xdr:row>54</xdr:row>
      <xdr:rowOff>65456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56583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25167</xdr:rowOff>
    </xdr:from>
    <xdr:to>
      <xdr:col>41</xdr:col>
      <xdr:colOff>101600</xdr:colOff>
      <xdr:row>54</xdr:row>
      <xdr:rowOff>126767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8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117894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72395</xdr:rowOff>
    </xdr:from>
    <xdr:to>
      <xdr:col>36</xdr:col>
      <xdr:colOff>165100</xdr:colOff>
      <xdr:row>54</xdr:row>
      <xdr:rowOff>2545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19072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120634</xdr:rowOff>
    </xdr:from>
    <xdr:to>
      <xdr:col>55</xdr:col>
      <xdr:colOff>0</xdr:colOff>
      <xdr:row>75</xdr:row>
      <xdr:rowOff>63210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636484"/>
          <a:ext cx="838200" cy="2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166994</xdr:rowOff>
    </xdr:from>
    <xdr:to>
      <xdr:col>50</xdr:col>
      <xdr:colOff>114300</xdr:colOff>
      <xdr:row>75</xdr:row>
      <xdr:rowOff>63210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85429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166994</xdr:rowOff>
    </xdr:from>
    <xdr:to>
      <xdr:col>45</xdr:col>
      <xdr:colOff>177800</xdr:colOff>
      <xdr:row>75</xdr:row>
      <xdr:rowOff>98872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854294"/>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33218</xdr:rowOff>
    </xdr:from>
    <xdr:to>
      <xdr:col>41</xdr:col>
      <xdr:colOff>50800</xdr:colOff>
      <xdr:row>75</xdr:row>
      <xdr:rowOff>98872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891968"/>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69834</xdr:rowOff>
    </xdr:from>
    <xdr:to>
      <xdr:col>55</xdr:col>
      <xdr:colOff>50800</xdr:colOff>
      <xdr:row>73</xdr:row>
      <xdr:rowOff>171434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5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92711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4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12410</xdr:rowOff>
    </xdr:from>
    <xdr:to>
      <xdr:col>50</xdr:col>
      <xdr:colOff>165100</xdr:colOff>
      <xdr:row>75</xdr:row>
      <xdr:rowOff>114010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105137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116194</xdr:rowOff>
    </xdr:from>
    <xdr:to>
      <xdr:col>46</xdr:col>
      <xdr:colOff>38100</xdr:colOff>
      <xdr:row>75</xdr:row>
      <xdr:rowOff>46344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37471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48072</xdr:rowOff>
    </xdr:from>
    <xdr:to>
      <xdr:col>41</xdr:col>
      <xdr:colOff>101600</xdr:colOff>
      <xdr:row>75</xdr:row>
      <xdr:rowOff>149671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0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140798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153868</xdr:rowOff>
    </xdr:from>
    <xdr:to>
      <xdr:col>36</xdr:col>
      <xdr:colOff>165100</xdr:colOff>
      <xdr:row>75</xdr:row>
      <xdr:rowOff>84018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75145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76972</xdr:rowOff>
    </xdr:from>
    <xdr:to>
      <xdr:col>55</xdr:col>
      <xdr:colOff>0</xdr:colOff>
      <xdr:row>94</xdr:row>
      <xdr:rowOff>85613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93272"/>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76972</xdr:rowOff>
    </xdr:from>
    <xdr:to>
      <xdr:col>50</xdr:col>
      <xdr:colOff>114300</xdr:colOff>
      <xdr:row>94</xdr:row>
      <xdr:rowOff>131401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93272"/>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122555</xdr:rowOff>
    </xdr:from>
    <xdr:to>
      <xdr:col>45</xdr:col>
      <xdr:colOff>177800</xdr:colOff>
      <xdr:row>94</xdr:row>
      <xdr:rowOff>131401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238855"/>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47597</xdr:rowOff>
    </xdr:from>
    <xdr:to>
      <xdr:col>41</xdr:col>
      <xdr:colOff>50800</xdr:colOff>
      <xdr:row>94</xdr:row>
      <xdr:rowOff>122555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163897"/>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34813</xdr:rowOff>
    </xdr:from>
    <xdr:to>
      <xdr:col>55</xdr:col>
      <xdr:colOff>50800</xdr:colOff>
      <xdr:row>94</xdr:row>
      <xdr:rowOff>136413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57690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26172</xdr:rowOff>
    </xdr:from>
    <xdr:to>
      <xdr:col>50</xdr:col>
      <xdr:colOff>165100</xdr:colOff>
      <xdr:row>94</xdr:row>
      <xdr:rowOff>127772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1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80601</xdr:rowOff>
    </xdr:from>
    <xdr:to>
      <xdr:col>46</xdr:col>
      <xdr:colOff>38100</xdr:colOff>
      <xdr:row>95</xdr:row>
      <xdr:rowOff>10751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27278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9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71755</xdr:rowOff>
    </xdr:from>
    <xdr:to>
      <xdr:col>41</xdr:col>
      <xdr:colOff>101600</xdr:colOff>
      <xdr:row>95</xdr:row>
      <xdr:rowOff>1905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18432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96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168247</xdr:rowOff>
    </xdr:from>
    <xdr:to>
      <xdr:col>36</xdr:col>
      <xdr:colOff>165100</xdr:colOff>
      <xdr:row>94</xdr:row>
      <xdr:rowOff>98397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114924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8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45059</xdr:rowOff>
    </xdr:from>
    <xdr:to>
      <xdr:col>85</xdr:col>
      <xdr:colOff>127000</xdr:colOff>
      <xdr:row>38</xdr:row>
      <xdr:rowOff>106782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560159"/>
          <a:ext cx="8382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18999</xdr:rowOff>
    </xdr:from>
    <xdr:to>
      <xdr:col>81</xdr:col>
      <xdr:colOff>50800</xdr:colOff>
      <xdr:row>38</xdr:row>
      <xdr:rowOff>106782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34099"/>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18999</xdr:rowOff>
    </xdr:from>
    <xdr:to>
      <xdr:col>76</xdr:col>
      <xdr:colOff>114300</xdr:colOff>
      <xdr:row>38</xdr:row>
      <xdr:rowOff>74549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34099"/>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74549</xdr:rowOff>
    </xdr:from>
    <xdr:to>
      <xdr:col>71</xdr:col>
      <xdr:colOff>177800</xdr:colOff>
      <xdr:row>38</xdr:row>
      <xdr:rowOff>138557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8964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165709</xdr:rowOff>
    </xdr:from>
    <xdr:to>
      <xdr:col>85</xdr:col>
      <xdr:colOff>177800</xdr:colOff>
      <xdr:row>38</xdr:row>
      <xdr:rowOff>95859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80637</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55982</xdr:rowOff>
    </xdr:from>
    <xdr:to>
      <xdr:col>81</xdr:col>
      <xdr:colOff>101600</xdr:colOff>
      <xdr:row>38</xdr:row>
      <xdr:rowOff>157582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148709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139649</xdr:rowOff>
    </xdr:from>
    <xdr:to>
      <xdr:col>76</xdr:col>
      <xdr:colOff>165100</xdr:colOff>
      <xdr:row>38</xdr:row>
      <xdr:rowOff>69799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60926</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23749</xdr:rowOff>
    </xdr:from>
    <xdr:to>
      <xdr:col>72</xdr:col>
      <xdr:colOff>38100</xdr:colOff>
      <xdr:row>38</xdr:row>
      <xdr:rowOff>125349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116476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87757</xdr:rowOff>
    </xdr:from>
    <xdr:to>
      <xdr:col>67</xdr:col>
      <xdr:colOff>101600</xdr:colOff>
      <xdr:row>39</xdr:row>
      <xdr:rowOff>17907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9034</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70396</xdr:rowOff>
    </xdr:from>
    <xdr:to>
      <xdr:col>85</xdr:col>
      <xdr:colOff>127000</xdr:colOff>
      <xdr:row>73</xdr:row>
      <xdr:rowOff>168961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586246"/>
          <a:ext cx="838200" cy="9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167704</xdr:rowOff>
    </xdr:from>
    <xdr:to>
      <xdr:col>81</xdr:col>
      <xdr:colOff>50800</xdr:colOff>
      <xdr:row>73</xdr:row>
      <xdr:rowOff>70396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512104"/>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167704</xdr:rowOff>
    </xdr:from>
    <xdr:to>
      <xdr:col>76</xdr:col>
      <xdr:colOff>114300</xdr:colOff>
      <xdr:row>73</xdr:row>
      <xdr:rowOff>114744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512104"/>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120857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91961</xdr:rowOff>
    </xdr:from>
    <xdr:to>
      <xdr:col>71</xdr:col>
      <xdr:colOff>177800</xdr:colOff>
      <xdr:row>73</xdr:row>
      <xdr:rowOff>114744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607811"/>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64888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118161</xdr:rowOff>
    </xdr:from>
    <xdr:to>
      <xdr:col>85</xdr:col>
      <xdr:colOff>177800</xdr:colOff>
      <xdr:row>74</xdr:row>
      <xdr:rowOff>48311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141038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19596</xdr:rowOff>
    </xdr:from>
    <xdr:to>
      <xdr:col>81</xdr:col>
      <xdr:colOff>101600</xdr:colOff>
      <xdr:row>73</xdr:row>
      <xdr:rowOff>121196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137723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31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116904</xdr:rowOff>
    </xdr:from>
    <xdr:to>
      <xdr:col>76</xdr:col>
      <xdr:colOff>165100</xdr:colOff>
      <xdr:row>73</xdr:row>
      <xdr:rowOff>47054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4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63581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2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63944</xdr:rowOff>
    </xdr:from>
    <xdr:to>
      <xdr:col>72</xdr:col>
      <xdr:colOff>38100</xdr:colOff>
      <xdr:row>73</xdr:row>
      <xdr:rowOff>165544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10621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41161</xdr:rowOff>
    </xdr:from>
    <xdr:to>
      <xdr:col>67</xdr:col>
      <xdr:colOff>101600</xdr:colOff>
      <xdr:row>73</xdr:row>
      <xdr:rowOff>142761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5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159288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122417</xdr:rowOff>
    </xdr:from>
    <xdr:to>
      <xdr:col>85</xdr:col>
      <xdr:colOff>127000</xdr:colOff>
      <xdr:row>96</xdr:row>
      <xdr:rowOff>158125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5895817"/>
          <a:ext cx="838200" cy="7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70069</xdr:rowOff>
    </xdr:from>
    <xdr:to>
      <xdr:col>81</xdr:col>
      <xdr:colOff>50800</xdr:colOff>
      <xdr:row>96</xdr:row>
      <xdr:rowOff>158125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29269"/>
          <a:ext cx="889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70069</xdr:rowOff>
    </xdr:from>
    <xdr:to>
      <xdr:col>76</xdr:col>
      <xdr:colOff>114300</xdr:colOff>
      <xdr:row>96</xdr:row>
      <xdr:rowOff>109068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29269"/>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109068</xdr:rowOff>
    </xdr:from>
    <xdr:to>
      <xdr:col>71</xdr:col>
      <xdr:colOff>177800</xdr:colOff>
      <xdr:row>96</xdr:row>
      <xdr:rowOff>135037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568268"/>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71617</xdr:rowOff>
    </xdr:from>
    <xdr:to>
      <xdr:col>85</xdr:col>
      <xdr:colOff>177800</xdr:colOff>
      <xdr:row>93</xdr:row>
      <xdr:rowOff>1767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5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94494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6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107325</xdr:rowOff>
    </xdr:from>
    <xdr:to>
      <xdr:col>81</xdr:col>
      <xdr:colOff>101600</xdr:colOff>
      <xdr:row>97</xdr:row>
      <xdr:rowOff>37475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54002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34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19269</xdr:rowOff>
    </xdr:from>
    <xdr:to>
      <xdr:col>76</xdr:col>
      <xdr:colOff>165100</xdr:colOff>
      <xdr:row>96</xdr:row>
      <xdr:rowOff>120869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47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137396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25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58268</xdr:rowOff>
    </xdr:from>
    <xdr:to>
      <xdr:col>72</xdr:col>
      <xdr:colOff>38100</xdr:colOff>
      <xdr:row>96</xdr:row>
      <xdr:rowOff>159868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4945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2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84237</xdr:rowOff>
    </xdr:from>
    <xdr:to>
      <xdr:col>67</xdr:col>
      <xdr:colOff>101600</xdr:colOff>
      <xdr:row>97</xdr:row>
      <xdr:rowOff>14387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30914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1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77597</xdr:rowOff>
    </xdr:from>
    <xdr:to>
      <xdr:col>116</xdr:col>
      <xdr:colOff>63500</xdr:colOff>
      <xdr:row>33</xdr:row>
      <xdr:rowOff>133985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5563997"/>
          <a:ext cx="8382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59707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133985</xdr:rowOff>
    </xdr:from>
    <xdr:to>
      <xdr:col>111</xdr:col>
      <xdr:colOff>177800</xdr:colOff>
      <xdr:row>34</xdr:row>
      <xdr:rowOff>71882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5791835"/>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68851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68072</xdr:rowOff>
    </xdr:from>
    <xdr:to>
      <xdr:col>107</xdr:col>
      <xdr:colOff>50800</xdr:colOff>
      <xdr:row>34</xdr:row>
      <xdr:rowOff>71882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897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68072</xdr:rowOff>
    </xdr:from>
    <xdr:to>
      <xdr:col>102</xdr:col>
      <xdr:colOff>114300</xdr:colOff>
      <xdr:row>34</xdr:row>
      <xdr:rowOff>93218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8973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26797</xdr:rowOff>
    </xdr:from>
    <xdr:to>
      <xdr:col>116</xdr:col>
      <xdr:colOff>114300</xdr:colOff>
      <xdr:row>32</xdr:row>
      <xdr:rowOff>128397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49674</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83185</xdr:rowOff>
    </xdr:from>
    <xdr:to>
      <xdr:col>112</xdr:col>
      <xdr:colOff>38100</xdr:colOff>
      <xdr:row>34</xdr:row>
      <xdr:rowOff>13335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29862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21082</xdr:rowOff>
    </xdr:from>
    <xdr:to>
      <xdr:col>107</xdr:col>
      <xdr:colOff>101600</xdr:colOff>
      <xdr:row>34</xdr:row>
      <xdr:rowOff>122682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139209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17272</xdr:rowOff>
    </xdr:from>
    <xdr:to>
      <xdr:col>102</xdr:col>
      <xdr:colOff>165100</xdr:colOff>
      <xdr:row>34</xdr:row>
      <xdr:rowOff>118872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135399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42418</xdr:rowOff>
    </xdr:from>
    <xdr:to>
      <xdr:col>98</xdr:col>
      <xdr:colOff>38100</xdr:colOff>
      <xdr:row>34</xdr:row>
      <xdr:rowOff>144018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135145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8986</xdr:rowOff>
    </xdr:from>
    <xdr:to>
      <xdr:col>116</xdr:col>
      <xdr:colOff>62864</xdr:colOff>
      <xdr:row>59</xdr:row>
      <xdr:rowOff>42156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24386"/>
          <a:ext cx="1269" cy="123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45983</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42156</xdr:rowOff>
    </xdr:from>
    <xdr:to>
      <xdr:col>116</xdr:col>
      <xdr:colOff>152400</xdr:colOff>
      <xdr:row>59</xdr:row>
      <xdr:rowOff>42156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127113</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69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8986</xdr:rowOff>
    </xdr:from>
    <xdr:to>
      <xdr:col>116</xdr:col>
      <xdr:colOff>152400</xdr:colOff>
      <xdr:row>52</xdr:row>
      <xdr:rowOff>8986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2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83190</xdr:rowOff>
    </xdr:from>
    <xdr:to>
      <xdr:col>116</xdr:col>
      <xdr:colOff>63500</xdr:colOff>
      <xdr:row>52</xdr:row>
      <xdr:rowOff>8986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8827140"/>
          <a:ext cx="8382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15739</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8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37312</xdr:rowOff>
    </xdr:from>
    <xdr:to>
      <xdr:col>116</xdr:col>
      <xdr:colOff>114300</xdr:colOff>
      <xdr:row>57</xdr:row>
      <xdr:rowOff>138912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80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83190</xdr:rowOff>
    </xdr:from>
    <xdr:to>
      <xdr:col>111</xdr:col>
      <xdr:colOff>177800</xdr:colOff>
      <xdr:row>57</xdr:row>
      <xdr:rowOff>14305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8827140"/>
          <a:ext cx="889000" cy="9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39964</xdr:rowOff>
    </xdr:from>
    <xdr:to>
      <xdr:col>112</xdr:col>
      <xdr:colOff>38100</xdr:colOff>
      <xdr:row>57</xdr:row>
      <xdr:rowOff>141564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132691</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9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149027</xdr:rowOff>
    </xdr:from>
    <xdr:to>
      <xdr:col>107</xdr:col>
      <xdr:colOff>50800</xdr:colOff>
      <xdr:row>57</xdr:row>
      <xdr:rowOff>14305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750227"/>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9873</xdr:rowOff>
    </xdr:from>
    <xdr:to>
      <xdr:col>107</xdr:col>
      <xdr:colOff>101600</xdr:colOff>
      <xdr:row>58</xdr:row>
      <xdr:rowOff>111473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102600</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94163</xdr:rowOff>
    </xdr:from>
    <xdr:to>
      <xdr:col>102</xdr:col>
      <xdr:colOff>114300</xdr:colOff>
      <xdr:row>56</xdr:row>
      <xdr:rowOff>149027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69536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5888</xdr:rowOff>
    </xdr:from>
    <xdr:to>
      <xdr:col>102</xdr:col>
      <xdr:colOff>165100</xdr:colOff>
      <xdr:row>58</xdr:row>
      <xdr:rowOff>107488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98615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160421</xdr:rowOff>
    </xdr:from>
    <xdr:to>
      <xdr:col>98</xdr:col>
      <xdr:colOff>38100</xdr:colOff>
      <xdr:row>58</xdr:row>
      <xdr:rowOff>90571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81698</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129636</xdr:rowOff>
    </xdr:from>
    <xdr:to>
      <xdr:col>116</xdr:col>
      <xdr:colOff>114300</xdr:colOff>
      <xdr:row>52</xdr:row>
      <xdr:rowOff>59786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88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82663</xdr:rowOff>
    </xdr:from>
    <xdr:ext cx="599010"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88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32390</xdr:rowOff>
    </xdr:from>
    <xdr:to>
      <xdr:col>112</xdr:col>
      <xdr:colOff>38100</xdr:colOff>
      <xdr:row>51</xdr:row>
      <xdr:rowOff>133990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87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150517</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795" y="85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134955</xdr:rowOff>
    </xdr:from>
    <xdr:to>
      <xdr:col>107</xdr:col>
      <xdr:colOff>101600</xdr:colOff>
      <xdr:row>57</xdr:row>
      <xdr:rowOff>65105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81632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98227</xdr:rowOff>
    </xdr:from>
    <xdr:to>
      <xdr:col>102</xdr:col>
      <xdr:colOff>165100</xdr:colOff>
      <xdr:row>57</xdr:row>
      <xdr:rowOff>28377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6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44904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4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43363</xdr:rowOff>
    </xdr:from>
    <xdr:to>
      <xdr:col>98</xdr:col>
      <xdr:colOff>38100</xdr:colOff>
      <xdr:row>56</xdr:row>
      <xdr:rowOff>144963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6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161490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4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32868</xdr:rowOff>
    </xdr:from>
    <xdr:to>
      <xdr:col>116</xdr:col>
      <xdr:colOff>63500</xdr:colOff>
      <xdr:row>75</xdr:row>
      <xdr:rowOff>109715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891618"/>
          <a:ext cx="8382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6252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72720</xdr:rowOff>
    </xdr:from>
    <xdr:to>
      <xdr:col>111</xdr:col>
      <xdr:colOff>177800</xdr:colOff>
      <xdr:row>75</xdr:row>
      <xdr:rowOff>109715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31470"/>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72720</xdr:rowOff>
    </xdr:from>
    <xdr:to>
      <xdr:col>107</xdr:col>
      <xdr:colOff>50800</xdr:colOff>
      <xdr:row>75</xdr:row>
      <xdr:rowOff>75502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3147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154461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75502</xdr:rowOff>
    </xdr:from>
    <xdr:to>
      <xdr:col>102</xdr:col>
      <xdr:colOff>114300</xdr:colOff>
      <xdr:row>75</xdr:row>
      <xdr:rowOff>97447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3425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26216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153518</xdr:rowOff>
    </xdr:from>
    <xdr:to>
      <xdr:col>116</xdr:col>
      <xdr:colOff>114300</xdr:colOff>
      <xdr:row>75</xdr:row>
      <xdr:rowOff>83668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4945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6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58915</xdr:rowOff>
    </xdr:from>
    <xdr:to>
      <xdr:col>112</xdr:col>
      <xdr:colOff>38100</xdr:colOff>
      <xdr:row>75</xdr:row>
      <xdr:rowOff>160514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17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5592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21920</xdr:rowOff>
    </xdr:from>
    <xdr:to>
      <xdr:col>107</xdr:col>
      <xdr:colOff>101600</xdr:colOff>
      <xdr:row>75</xdr:row>
      <xdr:rowOff>123520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140047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24702</xdr:rowOff>
    </xdr:from>
    <xdr:to>
      <xdr:col>102</xdr:col>
      <xdr:colOff>165100</xdr:colOff>
      <xdr:row>75</xdr:row>
      <xdr:rowOff>126302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142829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46647</xdr:rowOff>
    </xdr:from>
    <xdr:to>
      <xdr:col>98</xdr:col>
      <xdr:colOff>38100</xdr:colOff>
      <xdr:row>75</xdr:row>
      <xdr:rowOff>148247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164774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6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・住民一人当たりの歳出決算総額は、令和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年度決算額と比較すると、</a:t>
          </a:r>
          <a:r>
            <a:rPr kumimoji="1" lang="en-US" altLang="ja-JP" sz="900">
              <a:solidFill>
                <a:schemeClr val="dk1"/>
              </a:solidFill>
              <a:effectLst/>
              <a:latin typeface="+mn-lt"/>
              <a:ea typeface="+mn-ea"/>
              <a:cs typeface="+mn-cs"/>
            </a:rPr>
            <a:t>58,147</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の</a:t>
          </a:r>
          <a:r>
            <a:rPr kumimoji="1" lang="en-US" altLang="ja-JP" sz="900">
              <a:solidFill>
                <a:schemeClr val="dk1"/>
              </a:solidFill>
              <a:effectLst/>
              <a:latin typeface="+mn-lt"/>
              <a:ea typeface="+mn-ea"/>
              <a:cs typeface="+mn-cs"/>
            </a:rPr>
            <a:t>740,327</a:t>
          </a:r>
          <a:r>
            <a:rPr kumimoji="1" lang="ja-JP" altLang="ja-JP" sz="900">
              <a:solidFill>
                <a:schemeClr val="dk1"/>
              </a:solidFill>
              <a:effectLst/>
              <a:latin typeface="+mn-lt"/>
              <a:ea typeface="+mn-ea"/>
              <a:cs typeface="+mn-cs"/>
            </a:rPr>
            <a:t>円となっている。これには、特別定額給付金給付事業費の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等に伴う補助費の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や</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新型コロナウイルス感染症の影響等による商工金融資金の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等に伴う貸付金の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が影響している。</a:t>
          </a:r>
          <a:endParaRPr lang="ja-JP" altLang="ja-JP" sz="1050">
            <a:effectLst/>
          </a:endParaRPr>
        </a:p>
        <a:p>
          <a:r>
            <a:rPr kumimoji="1" lang="ja-JP" altLang="ja-JP" sz="900">
              <a:solidFill>
                <a:schemeClr val="dk1"/>
              </a:solidFill>
              <a:effectLst/>
              <a:latin typeface="+mn-lt"/>
              <a:ea typeface="+mn-ea"/>
              <a:cs typeface="+mn-cs"/>
            </a:rPr>
            <a:t>・類似団体平均と比較して特徴的なのは、人件費は低い水準にあり、物件費が高い水準にあることである。これは、退職手当の段階的引き下げ（Ｈ</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・Ｈ</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で段階的に実施し、平均で</a:t>
          </a:r>
          <a:r>
            <a:rPr kumimoji="1" lang="en-US" altLang="ja-JP" sz="900">
              <a:solidFill>
                <a:schemeClr val="dk1"/>
              </a:solidFill>
              <a:effectLst/>
              <a:latin typeface="+mn-lt"/>
              <a:ea typeface="+mn-ea"/>
              <a:cs typeface="+mn-cs"/>
            </a:rPr>
            <a:t>15.4</a:t>
          </a:r>
          <a:r>
            <a:rPr kumimoji="1" lang="ja-JP" altLang="ja-JP" sz="900">
              <a:solidFill>
                <a:schemeClr val="dk1"/>
              </a:solidFill>
              <a:effectLst/>
              <a:latin typeface="+mn-lt"/>
              <a:ea typeface="+mn-ea"/>
              <a:cs typeface="+mn-cs"/>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年度決算では類似団体平均より</a:t>
          </a:r>
          <a:r>
            <a:rPr kumimoji="1" lang="en-US" altLang="ja-JP" sz="900">
              <a:solidFill>
                <a:schemeClr val="dk1"/>
              </a:solidFill>
              <a:effectLst/>
              <a:latin typeface="+mn-lt"/>
              <a:ea typeface="+mn-ea"/>
              <a:cs typeface="+mn-cs"/>
            </a:rPr>
            <a:t>7,099</a:t>
          </a:r>
          <a:r>
            <a:rPr kumimoji="1" lang="ja-JP" altLang="ja-JP" sz="900">
              <a:solidFill>
                <a:schemeClr val="dk1"/>
              </a:solidFill>
              <a:effectLst/>
              <a:latin typeface="+mn-lt"/>
              <a:ea typeface="+mn-ea"/>
              <a:cs typeface="+mn-cs"/>
            </a:rPr>
            <a:t>円低い。</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その他、類似団体平均と比較して高い水準にある貸付金に関しては、本市において、中小企業者や開業を計画する者を対象に長期・低利の事業資金を利用できる商工金融資金制度を設けていることが要因である。また、</a:t>
          </a:r>
          <a:r>
            <a:rPr kumimoji="1" lang="ja-JP" altLang="en-US" sz="900">
              <a:solidFill>
                <a:schemeClr val="dk1"/>
              </a:solidFill>
              <a:effectLst/>
              <a:latin typeface="+mn-lt"/>
              <a:ea typeface="+mn-ea"/>
              <a:cs typeface="+mn-cs"/>
            </a:rPr>
            <a:t>積立金に関しては令和３年度に発行した臨時財政対策債の元利償還金相当の一部が前倒しで財源措置されたことに伴い、将来の公債費負担に備えるため積み立てを行ったのが要因である。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・義務的経費は、住民一人当たりのコストは</a:t>
          </a:r>
          <a:r>
            <a:rPr kumimoji="1" lang="en-US" altLang="ja-JP" sz="900">
              <a:solidFill>
                <a:schemeClr val="dk1"/>
              </a:solidFill>
              <a:effectLst/>
              <a:latin typeface="+mn-lt"/>
              <a:ea typeface="+mn-ea"/>
              <a:cs typeface="+mn-cs"/>
            </a:rPr>
            <a:t>327,658</a:t>
          </a:r>
          <a:r>
            <a:rPr kumimoji="1" lang="ja-JP" altLang="ja-JP" sz="900">
              <a:solidFill>
                <a:schemeClr val="dk1"/>
              </a:solidFill>
              <a:effectLst/>
              <a:latin typeface="+mn-lt"/>
              <a:ea typeface="+mn-ea"/>
              <a:cs typeface="+mn-cs"/>
            </a:rPr>
            <a:t>円となっており、類似団体平均を</a:t>
          </a:r>
          <a:r>
            <a:rPr kumimoji="1" lang="en-US" altLang="ja-JP" sz="900">
              <a:solidFill>
                <a:schemeClr val="dk1"/>
              </a:solidFill>
              <a:effectLst/>
              <a:latin typeface="+mn-lt"/>
              <a:ea typeface="+mn-ea"/>
              <a:cs typeface="+mn-cs"/>
            </a:rPr>
            <a:t>6,449</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回っているが、公債費</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類似団体平均を</a:t>
          </a:r>
          <a:r>
            <a:rPr kumimoji="1" lang="en-US" altLang="ja-JP" sz="900">
              <a:solidFill>
                <a:schemeClr val="dk1"/>
              </a:solidFill>
              <a:effectLst/>
              <a:latin typeface="+mn-lt"/>
              <a:ea typeface="+mn-ea"/>
              <a:cs typeface="+mn-cs"/>
            </a:rPr>
            <a:t>5,820</a:t>
          </a:r>
          <a:r>
            <a:rPr kumimoji="1" lang="ja-JP" altLang="ja-JP" sz="900">
              <a:solidFill>
                <a:schemeClr val="dk1"/>
              </a:solidFill>
              <a:effectLst/>
              <a:latin typeface="+mn-lt"/>
              <a:ea typeface="+mn-ea"/>
              <a:cs typeface="+mn-cs"/>
            </a:rPr>
            <a:t>円上回っている。今後の公債費の見込みとしては、市債発行額の抑制により中長期的には減少していく見込みであるが、当面は</a:t>
          </a:r>
          <a:r>
            <a:rPr kumimoji="1" lang="en-US" altLang="ja-JP" sz="900">
              <a:solidFill>
                <a:schemeClr val="dk1"/>
              </a:solidFill>
              <a:effectLst/>
              <a:latin typeface="+mn-lt"/>
              <a:ea typeface="+mn-ea"/>
              <a:cs typeface="+mn-cs"/>
            </a:rPr>
            <a:t>900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1,000</a:t>
          </a:r>
          <a:r>
            <a:rPr kumimoji="1" lang="ja-JP" altLang="ja-JP" sz="900">
              <a:solidFill>
                <a:schemeClr val="dk1"/>
              </a:solidFill>
              <a:effectLst/>
              <a:latin typeface="+mn-lt"/>
              <a:ea typeface="+mn-ea"/>
              <a:cs typeface="+mn-cs"/>
            </a:rPr>
            <a:t>億円で高止まりすると見込んでおり、義務的経費全体でも、さらなる増加が見込まれている。義務的経費の増嵩は、財政運営の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1,568,265
1,532,866
343.46
1,177,937,693
1,161,028,164
10,906,850
451,517,796
1,162,080,782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111942</xdr:rowOff>
    </xdr:from>
    <xdr:to>
      <xdr:col>24</xdr:col>
      <xdr:colOff>63500</xdr:colOff>
      <xdr:row>36</xdr:row>
      <xdr:rowOff>133169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841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51526</xdr:rowOff>
    </xdr:from>
    <xdr:to>
      <xdr:col>19</xdr:col>
      <xdr:colOff>177800</xdr:colOff>
      <xdr:row>36</xdr:row>
      <xdr:rowOff>111942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2372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33564</xdr:rowOff>
    </xdr:from>
    <xdr:to>
      <xdr:col>15</xdr:col>
      <xdr:colOff>50800</xdr:colOff>
      <xdr:row>36</xdr:row>
      <xdr:rowOff>51526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05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147864</xdr:rowOff>
    </xdr:from>
    <xdr:to>
      <xdr:col>10</xdr:col>
      <xdr:colOff>114300</xdr:colOff>
      <xdr:row>36</xdr:row>
      <xdr:rowOff>33564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48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82369</xdr:rowOff>
    </xdr:from>
    <xdr:to>
      <xdr:col>24</xdr:col>
      <xdr:colOff>114300</xdr:colOff>
      <xdr:row>37</xdr:row>
      <xdr:rowOff>12519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60796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61142</xdr:rowOff>
    </xdr:from>
    <xdr:to>
      <xdr:col>20</xdr:col>
      <xdr:colOff>38100</xdr:colOff>
      <xdr:row>36</xdr:row>
      <xdr:rowOff>162742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726</xdr:rowOff>
    </xdr:from>
    <xdr:to>
      <xdr:col>15</xdr:col>
      <xdr:colOff>101600</xdr:colOff>
      <xdr:row>36</xdr:row>
      <xdr:rowOff>102326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93453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154214</xdr:rowOff>
    </xdr:from>
    <xdr:to>
      <xdr:col>10</xdr:col>
      <xdr:colOff>165100</xdr:colOff>
      <xdr:row>36</xdr:row>
      <xdr:rowOff>84364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75491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97064</xdr:rowOff>
    </xdr:from>
    <xdr:to>
      <xdr:col>6</xdr:col>
      <xdr:colOff>38100</xdr:colOff>
      <xdr:row>36</xdr:row>
      <xdr:rowOff>27214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43741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122021</xdr:rowOff>
    </xdr:from>
    <xdr:to>
      <xdr:col>24</xdr:col>
      <xdr:colOff>63500</xdr:colOff>
      <xdr:row>57</xdr:row>
      <xdr:rowOff>155549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5971"/>
          <a:ext cx="838200" cy="10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122021</xdr:rowOff>
    </xdr:from>
    <xdr:to>
      <xdr:col>19</xdr:col>
      <xdr:colOff>177800</xdr:colOff>
      <xdr:row>59</xdr:row>
      <xdr:rowOff>16828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5971"/>
          <a:ext cx="889000" cy="1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16828</xdr:rowOff>
    </xdr:from>
    <xdr:to>
      <xdr:col>15</xdr:col>
      <xdr:colOff>50800</xdr:colOff>
      <xdr:row>59</xdr:row>
      <xdr:rowOff>41948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32378"/>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41948</xdr:rowOff>
    </xdr:from>
    <xdr:to>
      <xdr:col>10</xdr:col>
      <xdr:colOff>114300</xdr:colOff>
      <xdr:row>59</xdr:row>
      <xdr:rowOff>65062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57498"/>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104749</xdr:rowOff>
    </xdr:from>
    <xdr:to>
      <xdr:col>24</xdr:col>
      <xdr:colOff>114300</xdr:colOff>
      <xdr:row>58</xdr:row>
      <xdr:rowOff>34899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127626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71221</xdr:rowOff>
    </xdr:from>
    <xdr:to>
      <xdr:col>20</xdr:col>
      <xdr:colOff>38100</xdr:colOff>
      <xdr:row>52</xdr:row>
      <xdr:rowOff>1371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163948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0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137478</xdr:rowOff>
    </xdr:from>
    <xdr:to>
      <xdr:col>15</xdr:col>
      <xdr:colOff>101600</xdr:colOff>
      <xdr:row>59</xdr:row>
      <xdr:rowOff>67628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58755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162598</xdr:rowOff>
    </xdr:from>
    <xdr:to>
      <xdr:col>10</xdr:col>
      <xdr:colOff>165100</xdr:colOff>
      <xdr:row>59</xdr:row>
      <xdr:rowOff>92748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83875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14262</xdr:rowOff>
    </xdr:from>
    <xdr:to>
      <xdr:col>6</xdr:col>
      <xdr:colOff>38100</xdr:colOff>
      <xdr:row>59</xdr:row>
      <xdr:rowOff>115862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106989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170990</xdr:rowOff>
    </xdr:from>
    <xdr:to>
      <xdr:col>24</xdr:col>
      <xdr:colOff>63500</xdr:colOff>
      <xdr:row>77</xdr:row>
      <xdr:rowOff>42907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29740"/>
          <a:ext cx="838200" cy="2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42907</xdr:rowOff>
    </xdr:from>
    <xdr:to>
      <xdr:col>19</xdr:col>
      <xdr:colOff>177800</xdr:colOff>
      <xdr:row>77</xdr:row>
      <xdr:rowOff>58843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44557"/>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58843</xdr:rowOff>
    </xdr:from>
    <xdr:to>
      <xdr:col>15</xdr:col>
      <xdr:colOff>50800</xdr:colOff>
      <xdr:row>77</xdr:row>
      <xdr:rowOff>113382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6049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117057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83141</xdr:rowOff>
    </xdr:from>
    <xdr:to>
      <xdr:col>10</xdr:col>
      <xdr:colOff>114300</xdr:colOff>
      <xdr:row>77</xdr:row>
      <xdr:rowOff>113382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284791"/>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7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120190</xdr:rowOff>
    </xdr:from>
    <xdr:to>
      <xdr:col>24</xdr:col>
      <xdr:colOff>114300</xdr:colOff>
      <xdr:row>76</xdr:row>
      <xdr:rowOff>50340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98617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95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163557</xdr:rowOff>
    </xdr:from>
    <xdr:to>
      <xdr:col>20</xdr:col>
      <xdr:colOff>38100</xdr:colOff>
      <xdr:row>77</xdr:row>
      <xdr:rowOff>93707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84834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2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8043</xdr:rowOff>
    </xdr:from>
    <xdr:to>
      <xdr:col>15</xdr:col>
      <xdr:colOff>101600</xdr:colOff>
      <xdr:row>77</xdr:row>
      <xdr:rowOff>109643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126170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98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62582</xdr:rowOff>
    </xdr:from>
    <xdr:to>
      <xdr:col>10</xdr:col>
      <xdr:colOff>165100</xdr:colOff>
      <xdr:row>77</xdr:row>
      <xdr:rowOff>164182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9259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03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32341</xdr:rowOff>
    </xdr:from>
    <xdr:to>
      <xdr:col>6</xdr:col>
      <xdr:colOff>38100</xdr:colOff>
      <xdr:row>77</xdr:row>
      <xdr:rowOff>133941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150468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00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39998</xdr:rowOff>
    </xdr:from>
    <xdr:to>
      <xdr:col>24</xdr:col>
      <xdr:colOff>63500</xdr:colOff>
      <xdr:row>98</xdr:row>
      <xdr:rowOff>35164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499198"/>
          <a:ext cx="838200" cy="3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158966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10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35164</xdr:rowOff>
    </xdr:from>
    <xdr:to>
      <xdr:col>19</xdr:col>
      <xdr:colOff>177800</xdr:colOff>
      <xdr:row>98</xdr:row>
      <xdr:rowOff>136271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837264"/>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80317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136271</xdr:rowOff>
    </xdr:from>
    <xdr:to>
      <xdr:col>15</xdr:col>
      <xdr:colOff>50800</xdr:colOff>
      <xdr:row>98</xdr:row>
      <xdr:rowOff>162854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93837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6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162854</xdr:rowOff>
    </xdr:from>
    <xdr:to>
      <xdr:col>10</xdr:col>
      <xdr:colOff>114300</xdr:colOff>
      <xdr:row>99</xdr:row>
      <xdr:rowOff>73177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964954"/>
          <a:ext cx="8890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15428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160648</xdr:rowOff>
    </xdr:from>
    <xdr:to>
      <xdr:col>24</xdr:col>
      <xdr:colOff>114300</xdr:colOff>
      <xdr:row>96</xdr:row>
      <xdr:rowOff>90798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139075</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155814</xdr:rowOff>
    </xdr:from>
    <xdr:to>
      <xdr:col>20</xdr:col>
      <xdr:colOff>38100</xdr:colOff>
      <xdr:row>98</xdr:row>
      <xdr:rowOff>85964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77091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8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85471</xdr:rowOff>
    </xdr:from>
    <xdr:to>
      <xdr:col>15</xdr:col>
      <xdr:colOff>101600</xdr:colOff>
      <xdr:row>99</xdr:row>
      <xdr:rowOff>15621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6748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9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112054</xdr:rowOff>
    </xdr:from>
    <xdr:to>
      <xdr:col>10</xdr:col>
      <xdr:colOff>165100</xdr:colOff>
      <xdr:row>99</xdr:row>
      <xdr:rowOff>42204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9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33331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70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22377</xdr:rowOff>
    </xdr:from>
    <xdr:to>
      <xdr:col>6</xdr:col>
      <xdr:colOff>38100</xdr:colOff>
      <xdr:row>99</xdr:row>
      <xdr:rowOff>123977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9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115104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08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151892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529070"/>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168656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529070"/>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161036</xdr:rowOff>
    </xdr:from>
    <xdr:to>
      <xdr:col>45</xdr:col>
      <xdr:colOff>177800</xdr:colOff>
      <xdr:row>38</xdr:row>
      <xdr:rowOff>168656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7613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161036</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6775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101092</xdr:rowOff>
    </xdr:from>
    <xdr:to>
      <xdr:col>55</xdr:col>
      <xdr:colOff>50800</xdr:colOff>
      <xdr:row>39</xdr:row>
      <xdr:rowOff>31242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16019</xdr:rowOff>
    </xdr:from>
    <xdr:ext cx="313932"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31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117856</xdr:rowOff>
    </xdr:from>
    <xdr:to>
      <xdr:col>46</xdr:col>
      <xdr:colOff>38100</xdr:colOff>
      <xdr:row>39</xdr:row>
      <xdr:rowOff>48006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39133</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93333" y="6725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110236</xdr:rowOff>
    </xdr:from>
    <xdr:to>
      <xdr:col>41</xdr:col>
      <xdr:colOff>101600</xdr:colOff>
      <xdr:row>39</xdr:row>
      <xdr:rowOff>40386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31513</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04333"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101854</xdr:rowOff>
    </xdr:from>
    <xdr:to>
      <xdr:col>36</xdr:col>
      <xdr:colOff>165100</xdr:colOff>
      <xdr:row>39</xdr:row>
      <xdr:rowOff>32004</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23131</xdr:rowOff>
    </xdr:from>
    <xdr:ext cx="31393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15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70866</xdr:rowOff>
    </xdr:from>
    <xdr:to>
      <xdr:col>55</xdr:col>
      <xdr:colOff>0</xdr:colOff>
      <xdr:row>57</xdr:row>
      <xdr:rowOff>82296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4351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58547</xdr:rowOff>
    </xdr:from>
    <xdr:to>
      <xdr:col>50</xdr:col>
      <xdr:colOff>114300</xdr:colOff>
      <xdr:row>57</xdr:row>
      <xdr:rowOff>82296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831197"/>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58547</xdr:rowOff>
    </xdr:from>
    <xdr:to>
      <xdr:col>45</xdr:col>
      <xdr:colOff>177800</xdr:colOff>
      <xdr:row>57</xdr:row>
      <xdr:rowOff>100838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83119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67437</xdr:rowOff>
    </xdr:from>
    <xdr:to>
      <xdr:col>41</xdr:col>
      <xdr:colOff>50800</xdr:colOff>
      <xdr:row>57</xdr:row>
      <xdr:rowOff>100838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840087"/>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20066</xdr:rowOff>
    </xdr:from>
    <xdr:to>
      <xdr:col>55</xdr:col>
      <xdr:colOff>50800</xdr:colOff>
      <xdr:row>57</xdr:row>
      <xdr:rowOff>121666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42943</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6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31496</xdr:rowOff>
    </xdr:from>
    <xdr:to>
      <xdr:col>50</xdr:col>
      <xdr:colOff>165100</xdr:colOff>
      <xdr:row>57</xdr:row>
      <xdr:rowOff>133096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149623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57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7747</xdr:rowOff>
    </xdr:from>
    <xdr:to>
      <xdr:col>46</xdr:col>
      <xdr:colOff>38100</xdr:colOff>
      <xdr:row>57</xdr:row>
      <xdr:rowOff>109347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125874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5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50038</xdr:rowOff>
    </xdr:from>
    <xdr:to>
      <xdr:col>41</xdr:col>
      <xdr:colOff>101600</xdr:colOff>
      <xdr:row>57</xdr:row>
      <xdr:rowOff>151638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168165</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5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16637</xdr:rowOff>
    </xdr:from>
    <xdr:to>
      <xdr:col>36</xdr:col>
      <xdr:colOff>165100</xdr:colOff>
      <xdr:row>57</xdr:row>
      <xdr:rowOff>118237</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7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134764</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8918</xdr:rowOff>
    </xdr:from>
    <xdr:to>
      <xdr:col>55</xdr:col>
      <xdr:colOff>0</xdr:colOff>
      <xdr:row>71</xdr:row>
      <xdr:rowOff>90315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2181868"/>
          <a:ext cx="838200" cy="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8918</xdr:rowOff>
    </xdr:from>
    <xdr:to>
      <xdr:col>50</xdr:col>
      <xdr:colOff>114300</xdr:colOff>
      <xdr:row>76</xdr:row>
      <xdr:rowOff>151771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2181868"/>
          <a:ext cx="889000" cy="10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151771</xdr:rowOff>
    </xdr:from>
    <xdr:to>
      <xdr:col>45</xdr:col>
      <xdr:colOff>177800</xdr:colOff>
      <xdr:row>76</xdr:row>
      <xdr:rowOff>164815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18197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124819</xdr:rowOff>
    </xdr:from>
    <xdr:to>
      <xdr:col>41</xdr:col>
      <xdr:colOff>50800</xdr:colOff>
      <xdr:row>76</xdr:row>
      <xdr:rowOff>164815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55019"/>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39515</xdr:rowOff>
    </xdr:from>
    <xdr:to>
      <xdr:col>55</xdr:col>
      <xdr:colOff>50800</xdr:colOff>
      <xdr:row>71</xdr:row>
      <xdr:rowOff>141115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163992</xdr:rowOff>
    </xdr:from>
    <xdr:ext cx="599010"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1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129568</xdr:rowOff>
    </xdr:from>
    <xdr:to>
      <xdr:col>50</xdr:col>
      <xdr:colOff>165100</xdr:colOff>
      <xdr:row>71</xdr:row>
      <xdr:rowOff>59718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1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76245</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39795" y="119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100971</xdr:rowOff>
    </xdr:from>
    <xdr:to>
      <xdr:col>46</xdr:col>
      <xdr:colOff>38100</xdr:colOff>
      <xdr:row>77</xdr:row>
      <xdr:rowOff>31121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47647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9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114015</xdr:rowOff>
    </xdr:from>
    <xdr:to>
      <xdr:col>41</xdr:col>
      <xdr:colOff>101600</xdr:colOff>
      <xdr:row>77</xdr:row>
      <xdr:rowOff>44165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1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60693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9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74019</xdr:rowOff>
    </xdr:from>
    <xdr:to>
      <xdr:col>36</xdr:col>
      <xdr:colOff>165100</xdr:colOff>
      <xdr:row>77</xdr:row>
      <xdr:rowOff>4169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20695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8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70529</xdr:rowOff>
    </xdr:from>
    <xdr:to>
      <xdr:col>55</xdr:col>
      <xdr:colOff>0</xdr:colOff>
      <xdr:row>94</xdr:row>
      <xdr:rowOff>162827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186829"/>
          <a:ext cx="8382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29344</xdr:rowOff>
    </xdr:from>
    <xdr:to>
      <xdr:col>50</xdr:col>
      <xdr:colOff>114300</xdr:colOff>
      <xdr:row>94</xdr:row>
      <xdr:rowOff>70529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145644"/>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29344</xdr:rowOff>
    </xdr:from>
    <xdr:to>
      <xdr:col>45</xdr:col>
      <xdr:colOff>177800</xdr:colOff>
      <xdr:row>94</xdr:row>
      <xdr:rowOff>63919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145644"/>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63919</xdr:rowOff>
    </xdr:from>
    <xdr:to>
      <xdr:col>41</xdr:col>
      <xdr:colOff>50800</xdr:colOff>
      <xdr:row>94</xdr:row>
      <xdr:rowOff>82093</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1802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112027</xdr:rowOff>
    </xdr:from>
    <xdr:to>
      <xdr:col>55</xdr:col>
      <xdr:colOff>50800</xdr:colOff>
      <xdr:row>95</xdr:row>
      <xdr:rowOff>42177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2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90454</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20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19729</xdr:rowOff>
    </xdr:from>
    <xdr:to>
      <xdr:col>50</xdr:col>
      <xdr:colOff>165100</xdr:colOff>
      <xdr:row>94</xdr:row>
      <xdr:rowOff>121329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1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112456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2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149994</xdr:rowOff>
    </xdr:from>
    <xdr:to>
      <xdr:col>46</xdr:col>
      <xdr:colOff>38100</xdr:colOff>
      <xdr:row>94</xdr:row>
      <xdr:rowOff>80144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0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96671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13119</xdr:rowOff>
    </xdr:from>
    <xdr:to>
      <xdr:col>41</xdr:col>
      <xdr:colOff>101600</xdr:colOff>
      <xdr:row>94</xdr:row>
      <xdr:rowOff>114719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131246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9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31293</xdr:rowOff>
    </xdr:from>
    <xdr:to>
      <xdr:col>36</xdr:col>
      <xdr:colOff>165100</xdr:colOff>
      <xdr:row>94</xdr:row>
      <xdr:rowOff>132893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1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124020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167785</xdr:rowOff>
    </xdr:from>
    <xdr:to>
      <xdr:col>85</xdr:col>
      <xdr:colOff>127000</xdr:colOff>
      <xdr:row>38</xdr:row>
      <xdr:rowOff>169091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5481300" y="668288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150967</xdr:rowOff>
    </xdr:from>
    <xdr:to>
      <xdr:col>81</xdr:col>
      <xdr:colOff>50800</xdr:colOff>
      <xdr:row>38</xdr:row>
      <xdr:rowOff>167785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494617"/>
          <a:ext cx="889000" cy="18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150967</xdr:rowOff>
    </xdr:from>
    <xdr:to>
      <xdr:col>76</xdr:col>
      <xdr:colOff>114300</xdr:colOff>
      <xdr:row>38</xdr:row>
      <xdr:rowOff>136924</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6494617"/>
          <a:ext cx="8890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80754</xdr:rowOff>
    </xdr:from>
    <xdr:to>
      <xdr:col>71</xdr:col>
      <xdr:colOff>177800</xdr:colOff>
      <xdr:row>38</xdr:row>
      <xdr:rowOff>136924</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910054"/>
          <a:ext cx="889000" cy="7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118291</xdr:rowOff>
    </xdr:from>
    <xdr:to>
      <xdr:col>85</xdr:col>
      <xdr:colOff>177800</xdr:colOff>
      <xdr:row>39</xdr:row>
      <xdr:rowOff>48441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33218</xdr:rowOff>
    </xdr:from>
    <xdr:ext cx="469744"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116985</xdr:rowOff>
    </xdr:from>
    <xdr:to>
      <xdr:col>81</xdr:col>
      <xdr:colOff>101600</xdr:colOff>
      <xdr:row>39</xdr:row>
      <xdr:rowOff>47135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38262</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46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100167</xdr:rowOff>
    </xdr:from>
    <xdr:to>
      <xdr:col>76</xdr:col>
      <xdr:colOff>165100</xdr:colOff>
      <xdr:row>38</xdr:row>
      <xdr:rowOff>30317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21444</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57428" y="653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86124</xdr:rowOff>
    </xdr:from>
    <xdr:to>
      <xdr:col>72</xdr:col>
      <xdr:colOff>38100</xdr:colOff>
      <xdr:row>39</xdr:row>
      <xdr:rowOff>16274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7401</xdr:rowOff>
    </xdr:from>
    <xdr:ext cx="469744"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68428" y="66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29954</xdr:rowOff>
    </xdr:from>
    <xdr:to>
      <xdr:col>67</xdr:col>
      <xdr:colOff>101600</xdr:colOff>
      <xdr:row>34</xdr:row>
      <xdr:rowOff>131554</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8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148081</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6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114783</xdr:rowOff>
    </xdr:from>
    <xdr:to>
      <xdr:col>85</xdr:col>
      <xdr:colOff>127000</xdr:colOff>
      <xdr:row>52</xdr:row>
      <xdr:rowOff>116725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687283"/>
          <a:ext cx="838200" cy="3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116725</xdr:rowOff>
    </xdr:from>
    <xdr:to>
      <xdr:col>81</xdr:col>
      <xdr:colOff>50800</xdr:colOff>
      <xdr:row>54</xdr:row>
      <xdr:rowOff>140233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032125"/>
          <a:ext cx="889000" cy="3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58624</xdr:rowOff>
    </xdr:from>
    <xdr:to>
      <xdr:col>76</xdr:col>
      <xdr:colOff>114300</xdr:colOff>
      <xdr:row>54</xdr:row>
      <xdr:rowOff>140233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316924"/>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58624</xdr:rowOff>
    </xdr:from>
    <xdr:to>
      <xdr:col>71</xdr:col>
      <xdr:colOff>177800</xdr:colOff>
      <xdr:row>54</xdr:row>
      <xdr:rowOff>59271</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31692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63983</xdr:rowOff>
    </xdr:from>
    <xdr:to>
      <xdr:col>85</xdr:col>
      <xdr:colOff>177800</xdr:colOff>
      <xdr:row>50</xdr:row>
      <xdr:rowOff>165583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6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17010</xdr:rowOff>
    </xdr:from>
    <xdr:ext cx="599010"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58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65925</xdr:rowOff>
    </xdr:from>
    <xdr:to>
      <xdr:col>81</xdr:col>
      <xdr:colOff>101600</xdr:colOff>
      <xdr:row>52</xdr:row>
      <xdr:rowOff>167525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12602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89433</xdr:rowOff>
    </xdr:from>
    <xdr:to>
      <xdr:col>76</xdr:col>
      <xdr:colOff>165100</xdr:colOff>
      <xdr:row>55</xdr:row>
      <xdr:rowOff>19583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3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36110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1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7824</xdr:rowOff>
    </xdr:from>
    <xdr:to>
      <xdr:col>72</xdr:col>
      <xdr:colOff>38100</xdr:colOff>
      <xdr:row>54</xdr:row>
      <xdr:rowOff>109424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2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125951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8471</xdr:rowOff>
    </xdr:from>
    <xdr:to>
      <xdr:col>67</xdr:col>
      <xdr:colOff>101600</xdr:colOff>
      <xdr:row>54</xdr:row>
      <xdr:rowOff>110071</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126598</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45059</xdr:rowOff>
    </xdr:from>
    <xdr:to>
      <xdr:col>85</xdr:col>
      <xdr:colOff>127000</xdr:colOff>
      <xdr:row>78</xdr:row>
      <xdr:rowOff>106781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418159"/>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18999</xdr:rowOff>
    </xdr:from>
    <xdr:to>
      <xdr:col>81</xdr:col>
      <xdr:colOff>50800</xdr:colOff>
      <xdr:row>78</xdr:row>
      <xdr:rowOff>106781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392099"/>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18999</xdr:rowOff>
    </xdr:from>
    <xdr:to>
      <xdr:col>76</xdr:col>
      <xdr:colOff>114300</xdr:colOff>
      <xdr:row>78</xdr:row>
      <xdr:rowOff>74549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392099"/>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74549</xdr:rowOff>
    </xdr:from>
    <xdr:to>
      <xdr:col>71</xdr:col>
      <xdr:colOff>177800</xdr:colOff>
      <xdr:row>78</xdr:row>
      <xdr:rowOff>138557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44764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165709</xdr:rowOff>
    </xdr:from>
    <xdr:to>
      <xdr:col>85</xdr:col>
      <xdr:colOff>177800</xdr:colOff>
      <xdr:row>78</xdr:row>
      <xdr:rowOff>95859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80636</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282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55981</xdr:rowOff>
    </xdr:from>
    <xdr:to>
      <xdr:col>81</xdr:col>
      <xdr:colOff>101600</xdr:colOff>
      <xdr:row>78</xdr:row>
      <xdr:rowOff>157581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148708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521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139649</xdr:rowOff>
    </xdr:from>
    <xdr:to>
      <xdr:col>76</xdr:col>
      <xdr:colOff>165100</xdr:colOff>
      <xdr:row>78</xdr:row>
      <xdr:rowOff>69799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60926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43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23749</xdr:rowOff>
    </xdr:from>
    <xdr:to>
      <xdr:col>72</xdr:col>
      <xdr:colOff>38100</xdr:colOff>
      <xdr:row>78</xdr:row>
      <xdr:rowOff>125349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116476</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489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87757</xdr:rowOff>
    </xdr:from>
    <xdr:to>
      <xdr:col>67</xdr:col>
      <xdr:colOff>101600</xdr:colOff>
      <xdr:row>79</xdr:row>
      <xdr:rowOff>17907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9034</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57441</xdr:rowOff>
    </xdr:from>
    <xdr:to>
      <xdr:col>85</xdr:col>
      <xdr:colOff>127000</xdr:colOff>
      <xdr:row>93</xdr:row>
      <xdr:rowOff>157950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002291"/>
          <a:ext cx="838200" cy="1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157607</xdr:rowOff>
    </xdr:from>
    <xdr:to>
      <xdr:col>81</xdr:col>
      <xdr:colOff>50800</xdr:colOff>
      <xdr:row>93</xdr:row>
      <xdr:rowOff>57441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5931007"/>
          <a:ext cx="8890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157607</xdr:rowOff>
    </xdr:from>
    <xdr:to>
      <xdr:col>76</xdr:col>
      <xdr:colOff>114300</xdr:colOff>
      <xdr:row>93</xdr:row>
      <xdr:rowOff>104420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5931007"/>
          <a:ext cx="8890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81559</xdr:rowOff>
    </xdr:from>
    <xdr:to>
      <xdr:col>71</xdr:col>
      <xdr:colOff>177800</xdr:colOff>
      <xdr:row>93</xdr:row>
      <xdr:rowOff>104420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02640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107150</xdr:rowOff>
    </xdr:from>
    <xdr:to>
      <xdr:col>85</xdr:col>
      <xdr:colOff>177800</xdr:colOff>
      <xdr:row>94</xdr:row>
      <xdr:rowOff>37300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0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130027</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9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6641</xdr:rowOff>
    </xdr:from>
    <xdr:to>
      <xdr:col>81</xdr:col>
      <xdr:colOff>101600</xdr:colOff>
      <xdr:row>93</xdr:row>
      <xdr:rowOff>108241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9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124768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7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106807</xdr:rowOff>
    </xdr:from>
    <xdr:to>
      <xdr:col>76</xdr:col>
      <xdr:colOff>165100</xdr:colOff>
      <xdr:row>93</xdr:row>
      <xdr:rowOff>36957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53484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6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53620</xdr:rowOff>
    </xdr:from>
    <xdr:to>
      <xdr:col>72</xdr:col>
      <xdr:colOff>38100</xdr:colOff>
      <xdr:row>93</xdr:row>
      <xdr:rowOff>155220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7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30759</xdr:rowOff>
    </xdr:from>
    <xdr:to>
      <xdr:col>67</xdr:col>
      <xdr:colOff>101600</xdr:colOff>
      <xdr:row>93</xdr:row>
      <xdr:rowOff>132359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9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148886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100330</xdr:rowOff>
    </xdr:from>
    <xdr:to>
      <xdr:col>116</xdr:col>
      <xdr:colOff>63500</xdr:colOff>
      <xdr:row>34</xdr:row>
      <xdr:rowOff>124841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5758180"/>
          <a:ext cx="8382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96791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26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101092</xdr:rowOff>
    </xdr:from>
    <xdr:to>
      <xdr:col>111</xdr:col>
      <xdr:colOff>177800</xdr:colOff>
      <xdr:row>34</xdr:row>
      <xdr:rowOff>124841</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593039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23893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7620</xdr:rowOff>
    </xdr:from>
    <xdr:to>
      <xdr:col>107</xdr:col>
      <xdr:colOff>50800</xdr:colOff>
      <xdr:row>34</xdr:row>
      <xdr:rowOff>101092</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5494020"/>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18051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155829</xdr:rowOff>
    </xdr:from>
    <xdr:to>
      <xdr:col>102</xdr:col>
      <xdr:colOff>114300</xdr:colOff>
      <xdr:row>32</xdr:row>
      <xdr:rowOff>7620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512787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122699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49530</xdr:rowOff>
    </xdr:from>
    <xdr:to>
      <xdr:col>116</xdr:col>
      <xdr:colOff>114300</xdr:colOff>
      <xdr:row>33</xdr:row>
      <xdr:rowOff>151130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72407</xdr:rowOff>
    </xdr:from>
    <xdr:ext cx="469744"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74041</xdr:rowOff>
    </xdr:from>
    <xdr:to>
      <xdr:col>112</xdr:col>
      <xdr:colOff>38100</xdr:colOff>
      <xdr:row>35</xdr:row>
      <xdr:rowOff>4191</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20718</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088428"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50292</xdr:rowOff>
    </xdr:from>
    <xdr:to>
      <xdr:col>107</xdr:col>
      <xdr:colOff>101600</xdr:colOff>
      <xdr:row>34</xdr:row>
      <xdr:rowOff>151892</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168419</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199428"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128270</xdr:rowOff>
    </xdr:from>
    <xdr:to>
      <xdr:col>102</xdr:col>
      <xdr:colOff>165100</xdr:colOff>
      <xdr:row>32</xdr:row>
      <xdr:rowOff>58420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74947</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10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105029</xdr:rowOff>
    </xdr:from>
    <xdr:to>
      <xdr:col>98</xdr:col>
      <xdr:colOff>38100</xdr:colOff>
      <xdr:row>30</xdr:row>
      <xdr:rowOff>35179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0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51706</xdr:rowOff>
    </xdr:from>
    <xdr:ext cx="534377"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389111" y="48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年度決算と比較して、住民一人当たりのコストが大きく</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しているものとして、総務費の特別定額給付金給付事業費の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が挙げられる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一方、衛生費は新型コロナウイルス感染症対策費の増等により増加している</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・類似団体平均と比較して特徴的なものとして、商工費が高い水準にあるのは、中小企業者や開業を計画する者を対象に長期・低利の事業資金を利用できる商工金融資金制度を設けていることが要因であ</a:t>
          </a:r>
          <a:r>
            <a:rPr kumimoji="1" lang="ja-JP" altLang="en-US" sz="1200">
              <a:solidFill>
                <a:schemeClr val="dk1"/>
              </a:solidFill>
              <a:effectLst/>
              <a:latin typeface="+mn-lt"/>
              <a:ea typeface="+mn-ea"/>
              <a:cs typeface="+mn-cs"/>
            </a:rPr>
            <a:t>り、教育費が高い水準にあるのは、小・中学校の校舎等整備等が要因である。</a:t>
          </a:r>
          <a:r>
            <a:rPr kumimoji="1" lang="ja-JP" altLang="ja-JP" sz="1200">
              <a:solidFill>
                <a:schemeClr val="dk1"/>
              </a:solidFill>
              <a:effectLst/>
              <a:latin typeface="+mn-lt"/>
              <a:ea typeface="+mn-ea"/>
              <a:cs typeface="+mn-cs"/>
            </a:rPr>
            <a:t>また、公債費が高い水準にあるのは、バブル崩壊後の概ね</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a:t>
          </a:r>
          <a:r>
            <a:rPr kumimoji="1" lang="ja-JP" altLang="en-US" sz="1200">
              <a:solidFill>
                <a:schemeClr val="dk1"/>
              </a:solidFill>
              <a:effectLst/>
              <a:latin typeface="+mn-lt"/>
              <a:ea typeface="+mn-ea"/>
              <a:cs typeface="+mn-cs"/>
            </a:rPr>
            <a:t>しかしながら、</a:t>
          </a:r>
          <a:r>
            <a:rPr kumimoji="1" lang="ja-JP" altLang="ja-JP" sz="1200">
              <a:solidFill>
                <a:schemeClr val="dk1"/>
              </a:solidFill>
              <a:effectLst/>
              <a:latin typeface="+mn-lt"/>
              <a:ea typeface="+mn-ea"/>
              <a:cs typeface="+mn-cs"/>
            </a:rPr>
            <a:t>市債残高は平成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年度をピークに毎年着実に縮減しており、今後も引き続き、市債発行額の抑制による中長期的な公債費の縮減に努める。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年度の標準財政規模については、前年度比で</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％増加している。</a:t>
          </a:r>
          <a:endParaRPr lang="ja-JP" altLang="ja-JP" sz="1000">
            <a:effectLst/>
          </a:endParaRPr>
        </a:p>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年度の財政調整基金残高については、前年度比で</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しており、標準財政規模比は</a:t>
          </a:r>
          <a:r>
            <a:rPr kumimoji="1" lang="en-US" altLang="ja-JP" sz="800">
              <a:solidFill>
                <a:schemeClr val="dk1"/>
              </a:solidFill>
              <a:effectLst/>
              <a:latin typeface="+mn-lt"/>
              <a:ea typeface="+mn-ea"/>
              <a:cs typeface="+mn-cs"/>
            </a:rPr>
            <a:t>0.74</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している。</a:t>
          </a:r>
          <a:endParaRPr lang="ja-JP" altLang="ja-JP" sz="1000">
            <a:effectLst/>
          </a:endParaRPr>
        </a:p>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年度の実質収支額については、前年度比で</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しており、標準財政規模比は</a:t>
          </a:r>
          <a:r>
            <a:rPr kumimoji="1" lang="en-US" altLang="ja-JP" sz="800">
              <a:solidFill>
                <a:schemeClr val="dk1"/>
              </a:solidFill>
              <a:effectLst/>
              <a:latin typeface="+mn-lt"/>
              <a:ea typeface="+mn-ea"/>
              <a:cs typeface="+mn-cs"/>
            </a:rPr>
            <a:t>0.40</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している。要因としては、歳入の不足額、歳出の不用額ともに</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しているが、歳入不足額の</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が上回っていることが考えられる。歳入面においては、</a:t>
          </a:r>
          <a:r>
            <a:rPr kumimoji="1" lang="ja-JP" altLang="en-US" sz="800">
              <a:solidFill>
                <a:schemeClr val="dk1"/>
              </a:solidFill>
              <a:effectLst/>
              <a:latin typeface="+mn-lt"/>
              <a:ea typeface="+mn-ea"/>
              <a:cs typeface="+mn-cs"/>
            </a:rPr>
            <a:t>繰入金や諸収入などの</a:t>
          </a:r>
          <a:r>
            <a:rPr kumimoji="1" lang="ja-JP" altLang="ja-JP" sz="800">
              <a:solidFill>
                <a:schemeClr val="dk1"/>
              </a:solidFill>
              <a:effectLst/>
              <a:latin typeface="+mn-lt"/>
              <a:ea typeface="+mn-ea"/>
              <a:cs typeface="+mn-cs"/>
            </a:rPr>
            <a:t>歳入不足総額が前年度比で</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した一方で、歳出面においても、</a:t>
          </a:r>
          <a:r>
            <a:rPr kumimoji="1" lang="ja-JP" altLang="en-US" sz="800">
              <a:solidFill>
                <a:schemeClr val="dk1"/>
              </a:solidFill>
              <a:effectLst/>
              <a:latin typeface="+mn-lt"/>
              <a:ea typeface="+mn-ea"/>
              <a:cs typeface="+mn-cs"/>
            </a:rPr>
            <a:t>商工金融資金貸付金や賦課徴収費などの</a:t>
          </a:r>
          <a:r>
            <a:rPr kumimoji="1" lang="ja-JP" altLang="ja-JP" sz="800">
              <a:solidFill>
                <a:schemeClr val="dk1"/>
              </a:solidFill>
              <a:effectLst/>
              <a:latin typeface="+mn-lt"/>
              <a:ea typeface="+mn-ea"/>
              <a:cs typeface="+mn-cs"/>
            </a:rPr>
            <a:t>歳出不用総額が前年度比で</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a:t>
          </a:r>
          <a:endParaRPr lang="ja-JP" altLang="ja-JP" sz="1000">
            <a:effectLst/>
          </a:endParaRPr>
        </a:p>
        <a:p>
          <a:r>
            <a:rPr kumimoji="1" lang="ja-JP" altLang="ja-JP" sz="800">
              <a:solidFill>
                <a:schemeClr val="dk1"/>
              </a:solidFill>
              <a:effectLst/>
              <a:latin typeface="+mn-lt"/>
              <a:ea typeface="+mn-ea"/>
              <a:cs typeface="+mn-cs"/>
            </a:rPr>
            <a:t>・令和</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年度の実質単年度収支については、前年度比で</a:t>
          </a:r>
          <a:r>
            <a:rPr kumimoji="1" lang="en-US" altLang="ja-JP" sz="800">
              <a:solidFill>
                <a:schemeClr val="dk1"/>
              </a:solidFill>
              <a:effectLst/>
              <a:latin typeface="+mn-lt"/>
              <a:ea typeface="+mn-ea"/>
              <a:cs typeface="+mn-cs"/>
            </a:rPr>
            <a:t>52</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となっており、標準財政規模比は</a:t>
          </a:r>
          <a:r>
            <a:rPr kumimoji="1" lang="en-US" altLang="ja-JP" sz="800">
              <a:solidFill>
                <a:schemeClr val="dk1"/>
              </a:solidFill>
              <a:effectLst/>
              <a:latin typeface="+mn-lt"/>
              <a:ea typeface="+mn-ea"/>
              <a:cs typeface="+mn-cs"/>
            </a:rPr>
            <a:t>0.27</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している。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令和３年度も全会計で黒字となっており、平成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年度以降、全会計黒字化が継続している。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令和３年度の全会計ベースでの黒字額は</a:t>
          </a:r>
          <a:r>
            <a:rPr kumimoji="1" lang="en-US" altLang="ja-JP" sz="1100">
              <a:solidFill>
                <a:schemeClr val="dk1"/>
              </a:solidFill>
              <a:effectLst/>
              <a:latin typeface="+mn-lt"/>
              <a:ea typeface="+mn-ea"/>
              <a:cs typeface="+mn-cs"/>
            </a:rPr>
            <a:t>593</a:t>
          </a:r>
          <a:r>
            <a:rPr kumimoji="1" lang="ja-JP" altLang="ja-JP" sz="1100">
              <a:solidFill>
                <a:schemeClr val="dk1"/>
              </a:solidFill>
              <a:effectLst/>
              <a:latin typeface="+mn-lt"/>
              <a:ea typeface="+mn-ea"/>
              <a:cs typeface="+mn-cs"/>
            </a:rPr>
            <a:t>億円となっており、対前年度比では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億円の増となっている。これは、モーターボート競走事業会計において対前年度比</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億円の増となったことが主な要因である。</a:t>
          </a:r>
          <a:endParaRPr lang="ja-JP" altLang="ja-JP" sz="1400">
            <a:effectLst/>
          </a:endParaRPr>
        </a:p>
        <a:p>
          <a:r>
            <a:rPr kumimoji="1" lang="ja-JP" altLang="ja-JP" sz="1100">
              <a:solidFill>
                <a:schemeClr val="dk1"/>
              </a:solidFill>
              <a:effectLst/>
              <a:latin typeface="+mn-lt"/>
              <a:ea typeface="+mn-ea"/>
              <a:cs typeface="+mn-cs"/>
            </a:rPr>
            <a:t>　また、標準財政規模比では前年度比</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13.13</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36001;&#21209;&#35519;&#26619;&#35506;(11070006)\04_&#35519;&#26619;&#32113;&#35336;&#20418;\&#12356;&#12429;&#12356;&#12429;\&#9632;&#36001;&#25919;&#29366;&#27841;&#20844;&#34920;&#36039;&#26009;\02_&#36001;&#25919;&#29366;&#27841;&#36039;&#26009;&#38598;\R03&#27770;&#31639;_&#36001;&#25919;&#29366;&#27841;&#36039;&#26009;&#38598;\06%20&#30906;&#35469;&#20316;&#26989;\&#25919;&#20196;&#24066;\19_&#31119;&#23713;&#24066;\&#22522;&#37329;&#12471;&#12540;&#12488;&#20462;&#27491;\19&#31119;&#23713;&#30476;_&#31119;&#23713;&#24066;_&#12304;&#36001;&#25919;&#29366;&#27841;&#36039;&#26009;&#385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R01</v>
          </cell>
          <cell r="C71" t="str">
            <v>R02</v>
          </cell>
          <cell r="D71" t="str">
            <v>R03</v>
          </cell>
        </row>
        <row r="72">
          <cell r="A72" t="str">
            <v>財政調整基金</v>
          </cell>
          <cell r="B72">
            <v>34066</v>
          </cell>
          <cell r="C72">
            <v>36870</v>
          </cell>
          <cell r="D72">
            <v>35597</v>
          </cell>
        </row>
        <row r="73">
          <cell r="A73" t="str">
            <v>減債基金</v>
          </cell>
          <cell r="B73">
            <v>5455</v>
          </cell>
          <cell r="C73">
            <v>5471</v>
          </cell>
          <cell r="D73">
            <v>19035</v>
          </cell>
        </row>
        <row r="74">
          <cell r="A74" t="str">
            <v>その他特定目的基金</v>
          </cell>
          <cell r="B74">
            <v>30708</v>
          </cell>
          <cell r="C74">
            <v>31964</v>
          </cell>
          <cell r="D74">
            <v>40261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80</v>
      </c>
      <c r="C2" s="179"/>
      <c r="D2" s="180"/>
    </row>
    <row r="3" spans="1:119" ht="18.75" customHeight="1" thickBot="1" x14ac:dyDescent="0.25">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1177937693</v>
      </c>
      <c r="BO4" s="375"/>
      <c r="BP4" s="375"/>
      <c r="BQ4" s="375"/>
      <c r="BR4" s="375"/>
      <c r="BS4" s="375"/>
      <c r="BT4" s="375"/>
      <c r="BU4" s="376"/>
      <c r="BV4" s="374">
        <v>1265069654</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2.4</v>
      </c>
      <c r="CU4" s="381"/>
      <c r="CV4" s="381"/>
      <c r="CW4" s="381"/>
      <c r="CX4" s="381"/>
      <c r="CY4" s="381"/>
      <c r="CZ4" s="381"/>
      <c r="DA4" s="382"/>
      <c r="DB4" s="380">
        <v>2</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1161028164</v>
      </c>
      <c r="BO5" s="412"/>
      <c r="BP5" s="412"/>
      <c r="BQ5" s="412"/>
      <c r="BR5" s="412"/>
      <c r="BS5" s="412"/>
      <c r="BT5" s="412"/>
      <c r="BU5" s="413"/>
      <c r="BV5" s="411">
        <v>1247829435</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90.3</v>
      </c>
      <c r="CU5" s="409"/>
      <c r="CV5" s="409"/>
      <c r="CW5" s="409"/>
      <c r="CX5" s="409"/>
      <c r="CY5" s="409"/>
      <c r="CZ5" s="409"/>
      <c r="DA5" s="410"/>
      <c r="DB5" s="408">
        <v>93.8</v>
      </c>
      <c r="DC5" s="409"/>
      <c r="DD5" s="409"/>
      <c r="DE5" s="409"/>
      <c r="DF5" s="409"/>
      <c r="DG5" s="409"/>
      <c r="DH5" s="409"/>
      <c r="DI5" s="410"/>
    </row>
    <row r="6" spans="1:119" ht="18.75" customHeight="1" x14ac:dyDescent="0.2">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16909529</v>
      </c>
      <c r="BO6" s="412"/>
      <c r="BP6" s="412"/>
      <c r="BQ6" s="412"/>
      <c r="BR6" s="412"/>
      <c r="BS6" s="412"/>
      <c r="BT6" s="412"/>
      <c r="BU6" s="413"/>
      <c r="BV6" s="411">
        <v>17240219</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94.5</v>
      </c>
      <c r="CU6" s="449"/>
      <c r="CV6" s="449"/>
      <c r="CW6" s="449"/>
      <c r="CX6" s="449"/>
      <c r="CY6" s="449"/>
      <c r="CZ6" s="449"/>
      <c r="DA6" s="450"/>
      <c r="DB6" s="448">
        <v>100.6</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93</v>
      </c>
      <c r="AV7" s="444"/>
      <c r="AW7" s="444"/>
      <c r="AX7" s="444"/>
      <c r="AY7" s="445" t="s">
        <v>104</v>
      </c>
      <c r="AZ7" s="446"/>
      <c r="BA7" s="446"/>
      <c r="BB7" s="446"/>
      <c r="BC7" s="446"/>
      <c r="BD7" s="446"/>
      <c r="BE7" s="446"/>
      <c r="BF7" s="446"/>
      <c r="BG7" s="446"/>
      <c r="BH7" s="446"/>
      <c r="BI7" s="446"/>
      <c r="BJ7" s="446"/>
      <c r="BK7" s="446"/>
      <c r="BL7" s="446"/>
      <c r="BM7" s="447"/>
      <c r="BN7" s="411">
        <v>6002679</v>
      </c>
      <c r="BO7" s="412"/>
      <c r="BP7" s="412"/>
      <c r="BQ7" s="412"/>
      <c r="BR7" s="412"/>
      <c r="BS7" s="412"/>
      <c r="BT7" s="412"/>
      <c r="BU7" s="413"/>
      <c r="BV7" s="411">
        <v>8608340</v>
      </c>
      <c r="BW7" s="412"/>
      <c r="BX7" s="412"/>
      <c r="BY7" s="412"/>
      <c r="BZ7" s="412"/>
      <c r="CA7" s="412"/>
      <c r="CB7" s="412"/>
      <c r="CC7" s="413"/>
      <c r="CD7" s="414" t="s">
        <v>105</v>
      </c>
      <c r="CE7" s="415"/>
      <c r="CF7" s="415"/>
      <c r="CG7" s="415"/>
      <c r="CH7" s="415"/>
      <c r="CI7" s="415"/>
      <c r="CJ7" s="415"/>
      <c r="CK7" s="415"/>
      <c r="CL7" s="415"/>
      <c r="CM7" s="415"/>
      <c r="CN7" s="415"/>
      <c r="CO7" s="415"/>
      <c r="CP7" s="415"/>
      <c r="CQ7" s="415"/>
      <c r="CR7" s="415"/>
      <c r="CS7" s="416"/>
      <c r="CT7" s="411">
        <v>451517796</v>
      </c>
      <c r="CU7" s="412"/>
      <c r="CV7" s="412"/>
      <c r="CW7" s="412"/>
      <c r="CX7" s="412"/>
      <c r="CY7" s="412"/>
      <c r="CZ7" s="412"/>
      <c r="DA7" s="413"/>
      <c r="DB7" s="411">
        <v>427491897</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106</v>
      </c>
      <c r="AN8" s="441"/>
      <c r="AO8" s="441"/>
      <c r="AP8" s="441"/>
      <c r="AQ8" s="441"/>
      <c r="AR8" s="441"/>
      <c r="AS8" s="441"/>
      <c r="AT8" s="442"/>
      <c r="AU8" s="443" t="s">
        <v>93</v>
      </c>
      <c r="AV8" s="444"/>
      <c r="AW8" s="444"/>
      <c r="AX8" s="444"/>
      <c r="AY8" s="445" t="s">
        <v>107</v>
      </c>
      <c r="AZ8" s="446"/>
      <c r="BA8" s="446"/>
      <c r="BB8" s="446"/>
      <c r="BC8" s="446"/>
      <c r="BD8" s="446"/>
      <c r="BE8" s="446"/>
      <c r="BF8" s="446"/>
      <c r="BG8" s="446"/>
      <c r="BH8" s="446"/>
      <c r="BI8" s="446"/>
      <c r="BJ8" s="446"/>
      <c r="BK8" s="446"/>
      <c r="BL8" s="446"/>
      <c r="BM8" s="447"/>
      <c r="BN8" s="411">
        <v>10906850</v>
      </c>
      <c r="BO8" s="412"/>
      <c r="BP8" s="412"/>
      <c r="BQ8" s="412"/>
      <c r="BR8" s="412"/>
      <c r="BS8" s="412"/>
      <c r="BT8" s="412"/>
      <c r="BU8" s="413"/>
      <c r="BV8" s="411">
        <v>8631879</v>
      </c>
      <c r="BW8" s="412"/>
      <c r="BX8" s="412"/>
      <c r="BY8" s="412"/>
      <c r="BZ8" s="412"/>
      <c r="CA8" s="412"/>
      <c r="CB8" s="412"/>
      <c r="CC8" s="413"/>
      <c r="CD8" s="414" t="s">
        <v>108</v>
      </c>
      <c r="CE8" s="415"/>
      <c r="CF8" s="415"/>
      <c r="CG8" s="415"/>
      <c r="CH8" s="415"/>
      <c r="CI8" s="415"/>
      <c r="CJ8" s="415"/>
      <c r="CK8" s="415"/>
      <c r="CL8" s="415"/>
      <c r="CM8" s="415"/>
      <c r="CN8" s="415"/>
      <c r="CO8" s="415"/>
      <c r="CP8" s="415"/>
      <c r="CQ8" s="415"/>
      <c r="CR8" s="415"/>
      <c r="CS8" s="416"/>
      <c r="CT8" s="451">
        <v>0.88</v>
      </c>
      <c r="CU8" s="452"/>
      <c r="CV8" s="452"/>
      <c r="CW8" s="452"/>
      <c r="CX8" s="452"/>
      <c r="CY8" s="452"/>
      <c r="CZ8" s="452"/>
      <c r="DA8" s="453"/>
      <c r="DB8" s="451">
        <v>0.89</v>
      </c>
      <c r="DC8" s="452"/>
      <c r="DD8" s="452"/>
      <c r="DE8" s="452"/>
      <c r="DF8" s="452"/>
      <c r="DG8" s="452"/>
      <c r="DH8" s="452"/>
      <c r="DI8" s="453"/>
    </row>
    <row r="9" spans="1:119" ht="18.75" customHeight="1" thickBot="1" x14ac:dyDescent="0.25">
      <c r="A9" s="178"/>
      <c r="B9" s="405" t="s">
        <v>109</v>
      </c>
      <c r="C9" s="406"/>
      <c r="D9" s="406"/>
      <c r="E9" s="406"/>
      <c r="F9" s="406"/>
      <c r="G9" s="406"/>
      <c r="H9" s="406"/>
      <c r="I9" s="406"/>
      <c r="J9" s="406"/>
      <c r="K9" s="454"/>
      <c r="L9" s="455" t="s">
        <v>110</v>
      </c>
      <c r="M9" s="456"/>
      <c r="N9" s="456"/>
      <c r="O9" s="456"/>
      <c r="P9" s="456"/>
      <c r="Q9" s="457"/>
      <c r="R9" s="458">
        <v>1612392</v>
      </c>
      <c r="S9" s="459"/>
      <c r="T9" s="459"/>
      <c r="U9" s="459"/>
      <c r="V9" s="460"/>
      <c r="W9" s="368" t="s">
        <v>111</v>
      </c>
      <c r="X9" s="369"/>
      <c r="Y9" s="369"/>
      <c r="Z9" s="369"/>
      <c r="AA9" s="369"/>
      <c r="AB9" s="369"/>
      <c r="AC9" s="369"/>
      <c r="AD9" s="369"/>
      <c r="AE9" s="369"/>
      <c r="AF9" s="369"/>
      <c r="AG9" s="369"/>
      <c r="AH9" s="369"/>
      <c r="AI9" s="369"/>
      <c r="AJ9" s="369"/>
      <c r="AK9" s="369"/>
      <c r="AL9" s="370"/>
      <c r="AM9" s="440" t="s">
        <v>112</v>
      </c>
      <c r="AN9" s="441"/>
      <c r="AO9" s="441"/>
      <c r="AP9" s="441"/>
      <c r="AQ9" s="441"/>
      <c r="AR9" s="441"/>
      <c r="AS9" s="441"/>
      <c r="AT9" s="442"/>
      <c r="AU9" s="443" t="s">
        <v>93</v>
      </c>
      <c r="AV9" s="444"/>
      <c r="AW9" s="444"/>
      <c r="AX9" s="444"/>
      <c r="AY9" s="445" t="s">
        <v>113</v>
      </c>
      <c r="AZ9" s="446"/>
      <c r="BA9" s="446"/>
      <c r="BB9" s="446"/>
      <c r="BC9" s="446"/>
      <c r="BD9" s="446"/>
      <c r="BE9" s="446"/>
      <c r="BF9" s="446"/>
      <c r="BG9" s="446"/>
      <c r="BH9" s="446"/>
      <c r="BI9" s="446"/>
      <c r="BJ9" s="446"/>
      <c r="BK9" s="446"/>
      <c r="BL9" s="446"/>
      <c r="BM9" s="447"/>
      <c r="BN9" s="411">
        <v>2274971</v>
      </c>
      <c r="BO9" s="412"/>
      <c r="BP9" s="412"/>
      <c r="BQ9" s="412"/>
      <c r="BR9" s="412"/>
      <c r="BS9" s="412"/>
      <c r="BT9" s="412"/>
      <c r="BU9" s="413"/>
      <c r="BV9" s="411">
        <v>-711686</v>
      </c>
      <c r="BW9" s="412"/>
      <c r="BX9" s="412"/>
      <c r="BY9" s="412"/>
      <c r="BZ9" s="412"/>
      <c r="CA9" s="412"/>
      <c r="CB9" s="412"/>
      <c r="CC9" s="413"/>
      <c r="CD9" s="414" t="s">
        <v>114</v>
      </c>
      <c r="CE9" s="415"/>
      <c r="CF9" s="415"/>
      <c r="CG9" s="415"/>
      <c r="CH9" s="415"/>
      <c r="CI9" s="415"/>
      <c r="CJ9" s="415"/>
      <c r="CK9" s="415"/>
      <c r="CL9" s="415"/>
      <c r="CM9" s="415"/>
      <c r="CN9" s="415"/>
      <c r="CO9" s="415"/>
      <c r="CP9" s="415"/>
      <c r="CQ9" s="415"/>
      <c r="CR9" s="415"/>
      <c r="CS9" s="416"/>
      <c r="CT9" s="408">
        <v>17.2</v>
      </c>
      <c r="CU9" s="409"/>
      <c r="CV9" s="409"/>
      <c r="CW9" s="409"/>
      <c r="CX9" s="409"/>
      <c r="CY9" s="409"/>
      <c r="CZ9" s="409"/>
      <c r="DA9" s="410"/>
      <c r="DB9" s="408">
        <v>18.2</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115</v>
      </c>
      <c r="M10" s="441"/>
      <c r="N10" s="441"/>
      <c r="O10" s="441"/>
      <c r="P10" s="441"/>
      <c r="Q10" s="442"/>
      <c r="R10" s="462">
        <v>1538681</v>
      </c>
      <c r="S10" s="463"/>
      <c r="T10" s="463"/>
      <c r="U10" s="463"/>
      <c r="V10" s="464"/>
      <c r="W10" s="399"/>
      <c r="X10" s="400"/>
      <c r="Y10" s="400"/>
      <c r="Z10" s="400"/>
      <c r="AA10" s="400"/>
      <c r="AB10" s="400"/>
      <c r="AC10" s="400"/>
      <c r="AD10" s="400"/>
      <c r="AE10" s="400"/>
      <c r="AF10" s="400"/>
      <c r="AG10" s="400"/>
      <c r="AH10" s="400"/>
      <c r="AI10" s="400"/>
      <c r="AJ10" s="400"/>
      <c r="AK10" s="400"/>
      <c r="AL10" s="403"/>
      <c r="AM10" s="440" t="s">
        <v>116</v>
      </c>
      <c r="AN10" s="441"/>
      <c r="AO10" s="441"/>
      <c r="AP10" s="441"/>
      <c r="AQ10" s="441"/>
      <c r="AR10" s="441"/>
      <c r="AS10" s="441"/>
      <c r="AT10" s="442"/>
      <c r="AU10" s="443" t="s">
        <v>93</v>
      </c>
      <c r="AV10" s="444"/>
      <c r="AW10" s="444"/>
      <c r="AX10" s="444"/>
      <c r="AY10" s="445" t="s">
        <v>117</v>
      </c>
      <c r="AZ10" s="446"/>
      <c r="BA10" s="446"/>
      <c r="BB10" s="446"/>
      <c r="BC10" s="446"/>
      <c r="BD10" s="446"/>
      <c r="BE10" s="446"/>
      <c r="BF10" s="446"/>
      <c r="BG10" s="446"/>
      <c r="BH10" s="446"/>
      <c r="BI10" s="446"/>
      <c r="BJ10" s="446"/>
      <c r="BK10" s="446"/>
      <c r="BL10" s="446"/>
      <c r="BM10" s="447"/>
      <c r="BN10" s="411">
        <v>4426550</v>
      </c>
      <c r="BO10" s="412"/>
      <c r="BP10" s="412"/>
      <c r="BQ10" s="412"/>
      <c r="BR10" s="412"/>
      <c r="BS10" s="412"/>
      <c r="BT10" s="412"/>
      <c r="BU10" s="413"/>
      <c r="BV10" s="411">
        <v>4774086</v>
      </c>
      <c r="BW10" s="412"/>
      <c r="BX10" s="412"/>
      <c r="BY10" s="412"/>
      <c r="BZ10" s="412"/>
      <c r="CA10" s="412"/>
      <c r="CB10" s="412"/>
      <c r="CC10" s="413"/>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119</v>
      </c>
      <c r="M11" s="466"/>
      <c r="N11" s="466"/>
      <c r="O11" s="466"/>
      <c r="P11" s="466"/>
      <c r="Q11" s="467"/>
      <c r="R11" s="468" t="s">
        <v>120</v>
      </c>
      <c r="S11" s="469"/>
      <c r="T11" s="469"/>
      <c r="U11" s="469"/>
      <c r="V11" s="470"/>
      <c r="W11" s="399"/>
      <c r="X11" s="400"/>
      <c r="Y11" s="400"/>
      <c r="Z11" s="400"/>
      <c r="AA11" s="400"/>
      <c r="AB11" s="400"/>
      <c r="AC11" s="400"/>
      <c r="AD11" s="400"/>
      <c r="AE11" s="400"/>
      <c r="AF11" s="400"/>
      <c r="AG11" s="400"/>
      <c r="AH11" s="400"/>
      <c r="AI11" s="400"/>
      <c r="AJ11" s="400"/>
      <c r="AK11" s="400"/>
      <c r="AL11" s="403"/>
      <c r="AM11" s="440" t="s">
        <v>121</v>
      </c>
      <c r="AN11" s="441"/>
      <c r="AO11" s="441"/>
      <c r="AP11" s="441"/>
      <c r="AQ11" s="441"/>
      <c r="AR11" s="441"/>
      <c r="AS11" s="441"/>
      <c r="AT11" s="442"/>
      <c r="AU11" s="443" t="s">
        <v>122</v>
      </c>
      <c r="AV11" s="444"/>
      <c r="AW11" s="444"/>
      <c r="AX11" s="444"/>
      <c r="AY11" s="445" t="s">
        <v>123</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124</v>
      </c>
      <c r="CE11" s="415"/>
      <c r="CF11" s="415"/>
      <c r="CG11" s="415"/>
      <c r="CH11" s="415"/>
      <c r="CI11" s="415"/>
      <c r="CJ11" s="415"/>
      <c r="CK11" s="415"/>
      <c r="CL11" s="415"/>
      <c r="CM11" s="415"/>
      <c r="CN11" s="415"/>
      <c r="CO11" s="415"/>
      <c r="CP11" s="415"/>
      <c r="CQ11" s="415"/>
      <c r="CR11" s="415"/>
      <c r="CS11" s="416"/>
      <c r="CT11" s="451" t="s">
        <v>125</v>
      </c>
      <c r="CU11" s="452"/>
      <c r="CV11" s="452"/>
      <c r="CW11" s="452"/>
      <c r="CX11" s="452"/>
      <c r="CY11" s="452"/>
      <c r="CZ11" s="452"/>
      <c r="DA11" s="453"/>
      <c r="DB11" s="451" t="s">
        <v>126</v>
      </c>
      <c r="DC11" s="452"/>
      <c r="DD11" s="452"/>
      <c r="DE11" s="452"/>
      <c r="DF11" s="452"/>
      <c r="DG11" s="452"/>
      <c r="DH11" s="452"/>
      <c r="DI11" s="453"/>
    </row>
    <row r="12" spans="1:119" ht="18.75" customHeight="1" x14ac:dyDescent="0.2">
      <c r="A12" s="178"/>
      <c r="B12" s="471" t="s">
        <v>127</v>
      </c>
      <c r="C12" s="472"/>
      <c r="D12" s="472"/>
      <c r="E12" s="472"/>
      <c r="F12" s="472"/>
      <c r="G12" s="472"/>
      <c r="H12" s="472"/>
      <c r="I12" s="472"/>
      <c r="J12" s="472"/>
      <c r="K12" s="473"/>
      <c r="L12" s="480" t="s">
        <v>128</v>
      </c>
      <c r="M12" s="481"/>
      <c r="N12" s="481"/>
      <c r="O12" s="481"/>
      <c r="P12" s="481"/>
      <c r="Q12" s="482"/>
      <c r="R12" s="483">
        <v>1568265</v>
      </c>
      <c r="S12" s="484"/>
      <c r="T12" s="484"/>
      <c r="U12" s="484"/>
      <c r="V12" s="485"/>
      <c r="W12" s="486" t="s">
        <v>1</v>
      </c>
      <c r="X12" s="444"/>
      <c r="Y12" s="444"/>
      <c r="Z12" s="444"/>
      <c r="AA12" s="444"/>
      <c r="AB12" s="487"/>
      <c r="AC12" s="488" t="s">
        <v>129</v>
      </c>
      <c r="AD12" s="489"/>
      <c r="AE12" s="489"/>
      <c r="AF12" s="489"/>
      <c r="AG12" s="490"/>
      <c r="AH12" s="488" t="s">
        <v>130</v>
      </c>
      <c r="AI12" s="489"/>
      <c r="AJ12" s="489"/>
      <c r="AK12" s="489"/>
      <c r="AL12" s="491"/>
      <c r="AM12" s="440" t="s">
        <v>131</v>
      </c>
      <c r="AN12" s="441"/>
      <c r="AO12" s="441"/>
      <c r="AP12" s="441"/>
      <c r="AQ12" s="441"/>
      <c r="AR12" s="441"/>
      <c r="AS12" s="441"/>
      <c r="AT12" s="442"/>
      <c r="AU12" s="443" t="s">
        <v>93</v>
      </c>
      <c r="AV12" s="444"/>
      <c r="AW12" s="444"/>
      <c r="AX12" s="444"/>
      <c r="AY12" s="445" t="s">
        <v>132</v>
      </c>
      <c r="AZ12" s="446"/>
      <c r="BA12" s="446"/>
      <c r="BB12" s="446"/>
      <c r="BC12" s="446"/>
      <c r="BD12" s="446"/>
      <c r="BE12" s="446"/>
      <c r="BF12" s="446"/>
      <c r="BG12" s="446"/>
      <c r="BH12" s="446"/>
      <c r="BI12" s="446"/>
      <c r="BJ12" s="446"/>
      <c r="BK12" s="446"/>
      <c r="BL12" s="446"/>
      <c r="BM12" s="447"/>
      <c r="BN12" s="411">
        <v>5700000</v>
      </c>
      <c r="BO12" s="412"/>
      <c r="BP12" s="412"/>
      <c r="BQ12" s="412"/>
      <c r="BR12" s="412"/>
      <c r="BS12" s="412"/>
      <c r="BT12" s="412"/>
      <c r="BU12" s="413"/>
      <c r="BV12" s="411">
        <v>1970000</v>
      </c>
      <c r="BW12" s="412"/>
      <c r="BX12" s="412"/>
      <c r="BY12" s="412"/>
      <c r="BZ12" s="412"/>
      <c r="CA12" s="412"/>
      <c r="CB12" s="412"/>
      <c r="CC12" s="413"/>
      <c r="CD12" s="414" t="s">
        <v>133</v>
      </c>
      <c r="CE12" s="415"/>
      <c r="CF12" s="415"/>
      <c r="CG12" s="415"/>
      <c r="CH12" s="415"/>
      <c r="CI12" s="415"/>
      <c r="CJ12" s="415"/>
      <c r="CK12" s="415"/>
      <c r="CL12" s="415"/>
      <c r="CM12" s="415"/>
      <c r="CN12" s="415"/>
      <c r="CO12" s="415"/>
      <c r="CP12" s="415"/>
      <c r="CQ12" s="415"/>
      <c r="CR12" s="415"/>
      <c r="CS12" s="416"/>
      <c r="CT12" s="451" t="s">
        <v>134</v>
      </c>
      <c r="CU12" s="452"/>
      <c r="CV12" s="452"/>
      <c r="CW12" s="452"/>
      <c r="CX12" s="452"/>
      <c r="CY12" s="452"/>
      <c r="CZ12" s="452"/>
      <c r="DA12" s="453"/>
      <c r="DB12" s="451" t="s">
        <v>134</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135</v>
      </c>
      <c r="N13" s="503"/>
      <c r="O13" s="503"/>
      <c r="P13" s="503"/>
      <c r="Q13" s="504"/>
      <c r="R13" s="495">
        <v>1532866</v>
      </c>
      <c r="S13" s="496"/>
      <c r="T13" s="496"/>
      <c r="U13" s="496"/>
      <c r="V13" s="497"/>
      <c r="W13" s="427" t="s">
        <v>136</v>
      </c>
      <c r="X13" s="428"/>
      <c r="Y13" s="428"/>
      <c r="Z13" s="428"/>
      <c r="AA13" s="428"/>
      <c r="AB13" s="418"/>
      <c r="AC13" s="462">
        <v>3864</v>
      </c>
      <c r="AD13" s="463"/>
      <c r="AE13" s="463"/>
      <c r="AF13" s="463"/>
      <c r="AG13" s="505"/>
      <c r="AH13" s="462">
        <v>4142</v>
      </c>
      <c r="AI13" s="463"/>
      <c r="AJ13" s="463"/>
      <c r="AK13" s="463"/>
      <c r="AL13" s="464"/>
      <c r="AM13" s="440" t="s">
        <v>137</v>
      </c>
      <c r="AN13" s="441"/>
      <c r="AO13" s="441"/>
      <c r="AP13" s="441"/>
      <c r="AQ13" s="441"/>
      <c r="AR13" s="441"/>
      <c r="AS13" s="441"/>
      <c r="AT13" s="442"/>
      <c r="AU13" s="443" t="s">
        <v>138</v>
      </c>
      <c r="AV13" s="444"/>
      <c r="AW13" s="444"/>
      <c r="AX13" s="444"/>
      <c r="AY13" s="445" t="s">
        <v>139</v>
      </c>
      <c r="AZ13" s="446"/>
      <c r="BA13" s="446"/>
      <c r="BB13" s="446"/>
      <c r="BC13" s="446"/>
      <c r="BD13" s="446"/>
      <c r="BE13" s="446"/>
      <c r="BF13" s="446"/>
      <c r="BG13" s="446"/>
      <c r="BH13" s="446"/>
      <c r="BI13" s="446"/>
      <c r="BJ13" s="446"/>
      <c r="BK13" s="446"/>
      <c r="BL13" s="446"/>
      <c r="BM13" s="447"/>
      <c r="BN13" s="411">
        <v>1001521</v>
      </c>
      <c r="BO13" s="412"/>
      <c r="BP13" s="412"/>
      <c r="BQ13" s="412"/>
      <c r="BR13" s="412"/>
      <c r="BS13" s="412"/>
      <c r="BT13" s="412"/>
      <c r="BU13" s="413"/>
      <c r="BV13" s="411">
        <v>2092400</v>
      </c>
      <c r="BW13" s="412"/>
      <c r="BX13" s="412"/>
      <c r="BY13" s="412"/>
      <c r="BZ13" s="412"/>
      <c r="CA13" s="412"/>
      <c r="CB13" s="412"/>
      <c r="CC13" s="413"/>
      <c r="CD13" s="414" t="s">
        <v>140</v>
      </c>
      <c r="CE13" s="415"/>
      <c r="CF13" s="415"/>
      <c r="CG13" s="415"/>
      <c r="CH13" s="415"/>
      <c r="CI13" s="415"/>
      <c r="CJ13" s="415"/>
      <c r="CK13" s="415"/>
      <c r="CL13" s="415"/>
      <c r="CM13" s="415"/>
      <c r="CN13" s="415"/>
      <c r="CO13" s="415"/>
      <c r="CP13" s="415"/>
      <c r="CQ13" s="415"/>
      <c r="CR13" s="415"/>
      <c r="CS13" s="416"/>
      <c r="CT13" s="408">
        <v>8.8000000000000007</v>
      </c>
      <c r="CU13" s="409"/>
      <c r="CV13" s="409"/>
      <c r="CW13" s="409"/>
      <c r="CX13" s="409"/>
      <c r="CY13" s="409"/>
      <c r="CZ13" s="409"/>
      <c r="DA13" s="410"/>
      <c r="DB13" s="408">
        <v>9.6999999999999993</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141</v>
      </c>
      <c r="M14" s="493"/>
      <c r="N14" s="493"/>
      <c r="O14" s="493"/>
      <c r="P14" s="493"/>
      <c r="Q14" s="494"/>
      <c r="R14" s="495">
        <v>1562767</v>
      </c>
      <c r="S14" s="496"/>
      <c r="T14" s="496"/>
      <c r="U14" s="496"/>
      <c r="V14" s="497"/>
      <c r="W14" s="401"/>
      <c r="X14" s="402"/>
      <c r="Y14" s="402"/>
      <c r="Z14" s="402"/>
      <c r="AA14" s="402"/>
      <c r="AB14" s="391"/>
      <c r="AC14" s="498">
        <v>0.6</v>
      </c>
      <c r="AD14" s="499"/>
      <c r="AE14" s="499"/>
      <c r="AF14" s="499"/>
      <c r="AG14" s="500"/>
      <c r="AH14" s="498">
        <v>0.7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142</v>
      </c>
      <c r="CE14" s="507"/>
      <c r="CF14" s="507"/>
      <c r="CG14" s="507"/>
      <c r="CH14" s="507"/>
      <c r="CI14" s="507"/>
      <c r="CJ14" s="507"/>
      <c r="CK14" s="507"/>
      <c r="CL14" s="507"/>
      <c r="CM14" s="507"/>
      <c r="CN14" s="507"/>
      <c r="CO14" s="507"/>
      <c r="CP14" s="507"/>
      <c r="CQ14" s="507"/>
      <c r="CR14" s="507"/>
      <c r="CS14" s="508"/>
      <c r="CT14" s="509">
        <v>82.9</v>
      </c>
      <c r="CU14" s="510"/>
      <c r="CV14" s="510"/>
      <c r="CW14" s="510"/>
      <c r="CX14" s="510"/>
      <c r="CY14" s="510"/>
      <c r="CZ14" s="510"/>
      <c r="DA14" s="511"/>
      <c r="DB14" s="509">
        <v>107.1</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143</v>
      </c>
      <c r="N15" s="503"/>
      <c r="O15" s="503"/>
      <c r="P15" s="503"/>
      <c r="Q15" s="504"/>
      <c r="R15" s="495">
        <v>1525017</v>
      </c>
      <c r="S15" s="496"/>
      <c r="T15" s="496"/>
      <c r="U15" s="496"/>
      <c r="V15" s="497"/>
      <c r="W15" s="427" t="s">
        <v>144</v>
      </c>
      <c r="X15" s="428"/>
      <c r="Y15" s="428"/>
      <c r="Z15" s="428"/>
      <c r="AA15" s="428"/>
      <c r="AB15" s="418"/>
      <c r="AC15" s="462">
        <v>92318</v>
      </c>
      <c r="AD15" s="463"/>
      <c r="AE15" s="463"/>
      <c r="AF15" s="463"/>
      <c r="AG15" s="505"/>
      <c r="AH15" s="462">
        <v>92515</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280013955</v>
      </c>
      <c r="BO15" s="375"/>
      <c r="BP15" s="375"/>
      <c r="BQ15" s="375"/>
      <c r="BR15" s="375"/>
      <c r="BS15" s="375"/>
      <c r="BT15" s="375"/>
      <c r="BU15" s="376"/>
      <c r="BV15" s="374">
        <v>291254203</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13.4</v>
      </c>
      <c r="AD16" s="499"/>
      <c r="AE16" s="499"/>
      <c r="AF16" s="499"/>
      <c r="AG16" s="500"/>
      <c r="AH16" s="498">
        <v>15</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330643921</v>
      </c>
      <c r="BO16" s="412"/>
      <c r="BP16" s="412"/>
      <c r="BQ16" s="412"/>
      <c r="BR16" s="412"/>
      <c r="BS16" s="412"/>
      <c r="BT16" s="412"/>
      <c r="BU16" s="413"/>
      <c r="BV16" s="411">
        <v>323633679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150</v>
      </c>
      <c r="N17" s="523"/>
      <c r="O17" s="523"/>
      <c r="P17" s="523"/>
      <c r="Q17" s="524"/>
      <c r="R17" s="517" t="s">
        <v>151</v>
      </c>
      <c r="S17" s="518"/>
      <c r="T17" s="518"/>
      <c r="U17" s="518"/>
      <c r="V17" s="519"/>
      <c r="W17" s="427" t="s">
        <v>152</v>
      </c>
      <c r="X17" s="428"/>
      <c r="Y17" s="428"/>
      <c r="Z17" s="428"/>
      <c r="AA17" s="428"/>
      <c r="AB17" s="418"/>
      <c r="AC17" s="462">
        <v>591572</v>
      </c>
      <c r="AD17" s="463"/>
      <c r="AE17" s="463"/>
      <c r="AF17" s="463"/>
      <c r="AG17" s="505"/>
      <c r="AH17" s="462">
        <v>519335</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351397325</v>
      </c>
      <c r="BO17" s="412"/>
      <c r="BP17" s="412"/>
      <c r="BQ17" s="412"/>
      <c r="BR17" s="412"/>
      <c r="BS17" s="412"/>
      <c r="BT17" s="412"/>
      <c r="BU17" s="413"/>
      <c r="BV17" s="411">
        <v>366059872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154</v>
      </c>
      <c r="C18" s="454"/>
      <c r="D18" s="454"/>
      <c r="E18" s="534"/>
      <c r="F18" s="534"/>
      <c r="G18" s="534"/>
      <c r="H18" s="534"/>
      <c r="I18" s="534"/>
      <c r="J18" s="534"/>
      <c r="K18" s="534"/>
      <c r="L18" s="535">
        <v>343.46</v>
      </c>
      <c r="M18" s="535"/>
      <c r="N18" s="535"/>
      <c r="O18" s="535"/>
      <c r="P18" s="535"/>
      <c r="Q18" s="535"/>
      <c r="R18" s="536"/>
      <c r="S18" s="536"/>
      <c r="T18" s="536"/>
      <c r="U18" s="536"/>
      <c r="V18" s="537"/>
      <c r="W18" s="429"/>
      <c r="X18" s="430"/>
      <c r="Y18" s="430"/>
      <c r="Z18" s="430"/>
      <c r="AA18" s="430"/>
      <c r="AB18" s="421"/>
      <c r="AC18" s="538">
        <v>86</v>
      </c>
      <c r="AD18" s="539"/>
      <c r="AE18" s="539"/>
      <c r="AF18" s="539"/>
      <c r="AG18" s="540"/>
      <c r="AH18" s="538">
        <v>84.3</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412518494</v>
      </c>
      <c r="BO18" s="412"/>
      <c r="BP18" s="412"/>
      <c r="BQ18" s="412"/>
      <c r="BR18" s="412"/>
      <c r="BS18" s="412"/>
      <c r="BT18" s="412"/>
      <c r="BU18" s="413"/>
      <c r="BV18" s="411">
        <v>407183636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156</v>
      </c>
      <c r="C19" s="454"/>
      <c r="D19" s="454"/>
      <c r="E19" s="534"/>
      <c r="F19" s="534"/>
      <c r="G19" s="534"/>
      <c r="H19" s="534"/>
      <c r="I19" s="534"/>
      <c r="J19" s="534"/>
      <c r="K19" s="534"/>
      <c r="L19" s="542">
        <v>4695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539354759</v>
      </c>
      <c r="BO19" s="412"/>
      <c r="BP19" s="412"/>
      <c r="BQ19" s="412"/>
      <c r="BR19" s="412"/>
      <c r="BS19" s="412"/>
      <c r="BT19" s="412"/>
      <c r="BU19" s="413"/>
      <c r="BV19" s="411">
        <v>501927973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158</v>
      </c>
      <c r="C20" s="454"/>
      <c r="D20" s="454"/>
      <c r="E20" s="534"/>
      <c r="F20" s="534"/>
      <c r="G20" s="534"/>
      <c r="H20" s="534"/>
      <c r="I20" s="534"/>
      <c r="J20" s="534"/>
      <c r="K20" s="534"/>
      <c r="L20" s="542">
        <v>831124</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1162080782</v>
      </c>
      <c r="BO22" s="375"/>
      <c r="BP22" s="375"/>
      <c r="BQ22" s="375"/>
      <c r="BR22" s="375"/>
      <c r="BS22" s="375"/>
      <c r="BT22" s="375"/>
      <c r="BU22" s="376"/>
      <c r="BV22" s="374">
        <v>1176639719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216238980</v>
      </c>
      <c r="BO23" s="412"/>
      <c r="BP23" s="412"/>
      <c r="BQ23" s="412"/>
      <c r="BR23" s="412"/>
      <c r="BS23" s="412"/>
      <c r="BT23" s="412"/>
      <c r="BU23" s="413"/>
      <c r="BV23" s="411">
        <v>218217670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168</v>
      </c>
      <c r="F24" s="441"/>
      <c r="G24" s="441"/>
      <c r="H24" s="441"/>
      <c r="I24" s="441"/>
      <c r="J24" s="441"/>
      <c r="K24" s="442"/>
      <c r="L24" s="462">
        <v>1</v>
      </c>
      <c r="M24" s="463"/>
      <c r="N24" s="463"/>
      <c r="O24" s="463"/>
      <c r="P24" s="505"/>
      <c r="Q24" s="462">
        <v>13000</v>
      </c>
      <c r="R24" s="463"/>
      <c r="S24" s="463"/>
      <c r="T24" s="463"/>
      <c r="U24" s="463"/>
      <c r="V24" s="505"/>
      <c r="W24" s="557"/>
      <c r="X24" s="558"/>
      <c r="Y24" s="559"/>
      <c r="Z24" s="461" t="s">
        <v>169</v>
      </c>
      <c r="AA24" s="441"/>
      <c r="AB24" s="441"/>
      <c r="AC24" s="441"/>
      <c r="AD24" s="441"/>
      <c r="AE24" s="441"/>
      <c r="AF24" s="441"/>
      <c r="AG24" s="442"/>
      <c r="AH24" s="462">
        <v>7857</v>
      </c>
      <c r="AI24" s="463"/>
      <c r="AJ24" s="463"/>
      <c r="AK24" s="463"/>
      <c r="AL24" s="505"/>
      <c r="AM24" s="462">
        <v>24466698</v>
      </c>
      <c r="AN24" s="463"/>
      <c r="AO24" s="463"/>
      <c r="AP24" s="463"/>
      <c r="AQ24" s="463"/>
      <c r="AR24" s="505"/>
      <c r="AS24" s="462">
        <v>3114</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756625512</v>
      </c>
      <c r="BO24" s="412"/>
      <c r="BP24" s="412"/>
      <c r="BQ24" s="412"/>
      <c r="BR24" s="412"/>
      <c r="BS24" s="412"/>
      <c r="BT24" s="412"/>
      <c r="BU24" s="413"/>
      <c r="BV24" s="411">
        <v>771584022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171</v>
      </c>
      <c r="F25" s="441"/>
      <c r="G25" s="441"/>
      <c r="H25" s="441"/>
      <c r="I25" s="441"/>
      <c r="J25" s="441"/>
      <c r="K25" s="442"/>
      <c r="L25" s="462">
        <v>3</v>
      </c>
      <c r="M25" s="463"/>
      <c r="N25" s="463"/>
      <c r="O25" s="463"/>
      <c r="P25" s="505"/>
      <c r="Q25" s="462">
        <v>10400</v>
      </c>
      <c r="R25" s="463"/>
      <c r="S25" s="463"/>
      <c r="T25" s="463"/>
      <c r="U25" s="463"/>
      <c r="V25" s="505"/>
      <c r="W25" s="557"/>
      <c r="X25" s="558"/>
      <c r="Y25" s="559"/>
      <c r="Z25" s="461" t="s">
        <v>172</v>
      </c>
      <c r="AA25" s="441"/>
      <c r="AB25" s="441"/>
      <c r="AC25" s="441"/>
      <c r="AD25" s="441"/>
      <c r="AE25" s="441"/>
      <c r="AF25" s="441"/>
      <c r="AG25" s="442"/>
      <c r="AH25" s="462">
        <v>1136</v>
      </c>
      <c r="AI25" s="463"/>
      <c r="AJ25" s="463"/>
      <c r="AK25" s="463"/>
      <c r="AL25" s="505"/>
      <c r="AM25" s="462">
        <v>3507968</v>
      </c>
      <c r="AN25" s="463"/>
      <c r="AO25" s="463"/>
      <c r="AP25" s="463"/>
      <c r="AQ25" s="463"/>
      <c r="AR25" s="505"/>
      <c r="AS25" s="462">
        <v>3088</v>
      </c>
      <c r="AT25" s="463"/>
      <c r="AU25" s="463"/>
      <c r="AV25" s="463"/>
      <c r="AW25" s="463"/>
      <c r="AX25" s="464"/>
      <c r="AY25" s="371" t="s">
        <v>173</v>
      </c>
      <c r="AZ25" s="372"/>
      <c r="BA25" s="372"/>
      <c r="BB25" s="372"/>
      <c r="BC25" s="372"/>
      <c r="BD25" s="372"/>
      <c r="BE25" s="372"/>
      <c r="BF25" s="372"/>
      <c r="BG25" s="372"/>
      <c r="BH25" s="372"/>
      <c r="BI25" s="372"/>
      <c r="BJ25" s="372"/>
      <c r="BK25" s="372"/>
      <c r="BL25" s="372"/>
      <c r="BM25" s="373"/>
      <c r="BN25" s="374">
        <v>174390419</v>
      </c>
      <c r="BO25" s="375"/>
      <c r="BP25" s="375"/>
      <c r="BQ25" s="375"/>
      <c r="BR25" s="375"/>
      <c r="BS25" s="375"/>
      <c r="BT25" s="375"/>
      <c r="BU25" s="376"/>
      <c r="BV25" s="374">
        <v>162451226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174</v>
      </c>
      <c r="F26" s="441"/>
      <c r="G26" s="441"/>
      <c r="H26" s="441"/>
      <c r="I26" s="441"/>
      <c r="J26" s="441"/>
      <c r="K26" s="442"/>
      <c r="L26" s="462">
        <v>1</v>
      </c>
      <c r="M26" s="463"/>
      <c r="N26" s="463"/>
      <c r="O26" s="463"/>
      <c r="P26" s="505"/>
      <c r="Q26" s="462">
        <v>8500</v>
      </c>
      <c r="R26" s="463"/>
      <c r="S26" s="463"/>
      <c r="T26" s="463"/>
      <c r="U26" s="463"/>
      <c r="V26" s="505"/>
      <c r="W26" s="557"/>
      <c r="X26" s="558"/>
      <c r="Y26" s="559"/>
      <c r="Z26" s="461" t="s">
        <v>175</v>
      </c>
      <c r="AA26" s="563"/>
      <c r="AB26" s="563"/>
      <c r="AC26" s="563"/>
      <c r="AD26" s="563"/>
      <c r="AE26" s="563"/>
      <c r="AF26" s="563"/>
      <c r="AG26" s="564"/>
      <c r="AH26" s="462">
        <v>521</v>
      </c>
      <c r="AI26" s="463"/>
      <c r="AJ26" s="463"/>
      <c r="AK26" s="463"/>
      <c r="AL26" s="505"/>
      <c r="AM26" s="462">
        <v>1611974</v>
      </c>
      <c r="AN26" s="463"/>
      <c r="AO26" s="463"/>
      <c r="AP26" s="463"/>
      <c r="AQ26" s="463"/>
      <c r="AR26" s="505"/>
      <c r="AS26" s="462">
        <v>3094</v>
      </c>
      <c r="AT26" s="463"/>
      <c r="AU26" s="463"/>
      <c r="AV26" s="463"/>
      <c r="AW26" s="463"/>
      <c r="AX26" s="464"/>
      <c r="AY26" s="414" t="s">
        <v>176</v>
      </c>
      <c r="AZ26" s="415"/>
      <c r="BA26" s="415"/>
      <c r="BB26" s="415"/>
      <c r="BC26" s="415"/>
      <c r="BD26" s="415"/>
      <c r="BE26" s="415"/>
      <c r="BF26" s="415"/>
      <c r="BG26" s="415"/>
      <c r="BH26" s="415"/>
      <c r="BI26" s="415"/>
      <c r="BJ26" s="415"/>
      <c r="BK26" s="415"/>
      <c r="BL26" s="415"/>
      <c r="BM26" s="416"/>
      <c r="BN26" s="411">
        <v>7210285</v>
      </c>
      <c r="BO26" s="412"/>
      <c r="BP26" s="412"/>
      <c r="BQ26" s="412"/>
      <c r="BR26" s="412"/>
      <c r="BS26" s="412"/>
      <c r="BT26" s="412"/>
      <c r="BU26" s="413"/>
      <c r="BV26" s="411">
        <v>5680362</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177</v>
      </c>
      <c r="F27" s="441"/>
      <c r="G27" s="441"/>
      <c r="H27" s="441"/>
      <c r="I27" s="441"/>
      <c r="J27" s="441"/>
      <c r="K27" s="442"/>
      <c r="L27" s="462">
        <v>1</v>
      </c>
      <c r="M27" s="463"/>
      <c r="N27" s="463"/>
      <c r="O27" s="463"/>
      <c r="P27" s="505"/>
      <c r="Q27" s="462">
        <v>10600</v>
      </c>
      <c r="R27" s="463"/>
      <c r="S27" s="463"/>
      <c r="T27" s="463"/>
      <c r="U27" s="463"/>
      <c r="V27" s="505"/>
      <c r="W27" s="557"/>
      <c r="X27" s="558"/>
      <c r="Y27" s="559"/>
      <c r="Z27" s="461" t="s">
        <v>178</v>
      </c>
      <c r="AA27" s="441"/>
      <c r="AB27" s="441"/>
      <c r="AC27" s="441"/>
      <c r="AD27" s="441"/>
      <c r="AE27" s="441"/>
      <c r="AF27" s="441"/>
      <c r="AG27" s="442"/>
      <c r="AH27" s="462">
        <v>7461</v>
      </c>
      <c r="AI27" s="463"/>
      <c r="AJ27" s="463"/>
      <c r="AK27" s="463"/>
      <c r="AL27" s="505"/>
      <c r="AM27" s="462">
        <v>25355148</v>
      </c>
      <c r="AN27" s="463"/>
      <c r="AO27" s="463"/>
      <c r="AP27" s="463"/>
      <c r="AQ27" s="463"/>
      <c r="AR27" s="505"/>
      <c r="AS27" s="462">
        <v>3398</v>
      </c>
      <c r="AT27" s="463"/>
      <c r="AU27" s="463"/>
      <c r="AV27" s="463"/>
      <c r="AW27" s="463"/>
      <c r="AX27" s="464"/>
      <c r="AY27" s="506" t="s">
        <v>179</v>
      </c>
      <c r="AZ27" s="507"/>
      <c r="BA27" s="507"/>
      <c r="BB27" s="507"/>
      <c r="BC27" s="507"/>
      <c r="BD27" s="507"/>
      <c r="BE27" s="507"/>
      <c r="BF27" s="507"/>
      <c r="BG27" s="507"/>
      <c r="BH27" s="507"/>
      <c r="BI27" s="507"/>
      <c r="BJ27" s="507"/>
      <c r="BK27" s="507"/>
      <c r="BL27" s="507"/>
      <c r="BM27" s="508"/>
      <c r="BN27" s="530">
        <v>17096195</v>
      </c>
      <c r="BO27" s="531"/>
      <c r="BP27" s="531"/>
      <c r="BQ27" s="531"/>
      <c r="BR27" s="531"/>
      <c r="BS27" s="531"/>
      <c r="BT27" s="531"/>
      <c r="BU27" s="532"/>
      <c r="BV27" s="530">
        <v>15141277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180</v>
      </c>
      <c r="F28" s="441"/>
      <c r="G28" s="441"/>
      <c r="H28" s="441"/>
      <c r="I28" s="441"/>
      <c r="J28" s="441"/>
      <c r="K28" s="442"/>
      <c r="L28" s="462">
        <v>1</v>
      </c>
      <c r="M28" s="463"/>
      <c r="N28" s="463"/>
      <c r="O28" s="463"/>
      <c r="P28" s="505"/>
      <c r="Q28" s="462">
        <v>9700</v>
      </c>
      <c r="R28" s="463"/>
      <c r="S28" s="463"/>
      <c r="T28" s="463"/>
      <c r="U28" s="463"/>
      <c r="V28" s="505"/>
      <c r="W28" s="557"/>
      <c r="X28" s="558"/>
      <c r="Y28" s="559"/>
      <c r="Z28" s="461" t="s">
        <v>181</v>
      </c>
      <c r="AA28" s="441"/>
      <c r="AB28" s="441"/>
      <c r="AC28" s="441"/>
      <c r="AD28" s="441"/>
      <c r="AE28" s="441"/>
      <c r="AF28" s="441"/>
      <c r="AG28" s="442"/>
      <c r="AH28" s="462">
        <v>347</v>
      </c>
      <c r="AI28" s="463"/>
      <c r="AJ28" s="463"/>
      <c r="AK28" s="463"/>
      <c r="AL28" s="505"/>
      <c r="AM28" s="462">
        <v>964313</v>
      </c>
      <c r="AN28" s="463"/>
      <c r="AO28" s="463"/>
      <c r="AP28" s="463"/>
      <c r="AQ28" s="463"/>
      <c r="AR28" s="505"/>
      <c r="AS28" s="462">
        <v>2779</v>
      </c>
      <c r="AT28" s="463"/>
      <c r="AU28" s="463"/>
      <c r="AV28" s="463"/>
      <c r="AW28" s="463"/>
      <c r="AX28" s="464"/>
      <c r="AY28" s="565" t="s">
        <v>182</v>
      </c>
      <c r="AZ28" s="566"/>
      <c r="BA28" s="566"/>
      <c r="BB28" s="567"/>
      <c r="BC28" s="371" t="s">
        <v>48</v>
      </c>
      <c r="BD28" s="372"/>
      <c r="BE28" s="372"/>
      <c r="BF28" s="372"/>
      <c r="BG28" s="372"/>
      <c r="BH28" s="372"/>
      <c r="BI28" s="372"/>
      <c r="BJ28" s="372"/>
      <c r="BK28" s="372"/>
      <c r="BL28" s="372"/>
      <c r="BM28" s="373"/>
      <c r="BN28" s="374">
        <v>35596711</v>
      </c>
      <c r="BO28" s="375"/>
      <c r="BP28" s="375"/>
      <c r="BQ28" s="375"/>
      <c r="BR28" s="375"/>
      <c r="BS28" s="375"/>
      <c r="BT28" s="375"/>
      <c r="BU28" s="376"/>
      <c r="BV28" s="374">
        <v>36870161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183</v>
      </c>
      <c r="F29" s="441"/>
      <c r="G29" s="441"/>
      <c r="H29" s="441"/>
      <c r="I29" s="441"/>
      <c r="J29" s="441"/>
      <c r="K29" s="442"/>
      <c r="L29" s="462">
        <v>60</v>
      </c>
      <c r="M29" s="463"/>
      <c r="N29" s="463"/>
      <c r="O29" s="463"/>
      <c r="P29" s="505"/>
      <c r="Q29" s="462">
        <v>8800</v>
      </c>
      <c r="R29" s="463"/>
      <c r="S29" s="463"/>
      <c r="T29" s="463"/>
      <c r="U29" s="463"/>
      <c r="V29" s="505"/>
      <c r="W29" s="560"/>
      <c r="X29" s="561"/>
      <c r="Y29" s="562"/>
      <c r="Z29" s="461" t="s">
        <v>184</v>
      </c>
      <c r="AA29" s="441"/>
      <c r="AB29" s="441"/>
      <c r="AC29" s="441"/>
      <c r="AD29" s="441"/>
      <c r="AE29" s="441"/>
      <c r="AF29" s="441"/>
      <c r="AG29" s="442"/>
      <c r="AH29" s="462">
        <v>15665</v>
      </c>
      <c r="AI29" s="463"/>
      <c r="AJ29" s="463"/>
      <c r="AK29" s="463"/>
      <c r="AL29" s="505"/>
      <c r="AM29" s="462">
        <v>50786159</v>
      </c>
      <c r="AN29" s="463"/>
      <c r="AO29" s="463"/>
      <c r="AP29" s="463"/>
      <c r="AQ29" s="463"/>
      <c r="AR29" s="505"/>
      <c r="AS29" s="462">
        <v>3242</v>
      </c>
      <c r="AT29" s="463"/>
      <c r="AU29" s="463"/>
      <c r="AV29" s="463"/>
      <c r="AW29" s="463"/>
      <c r="AX29" s="464"/>
      <c r="AY29" s="568"/>
      <c r="AZ29" s="569"/>
      <c r="BA29" s="569"/>
      <c r="BB29" s="570"/>
      <c r="BC29" s="445" t="s">
        <v>185</v>
      </c>
      <c r="BD29" s="446"/>
      <c r="BE29" s="446"/>
      <c r="BF29" s="446"/>
      <c r="BG29" s="446"/>
      <c r="BH29" s="446"/>
      <c r="BI29" s="446"/>
      <c r="BJ29" s="446"/>
      <c r="BK29" s="446"/>
      <c r="BL29" s="446"/>
      <c r="BM29" s="447"/>
      <c r="BN29" s="411">
        <v>19035489</v>
      </c>
      <c r="BO29" s="412"/>
      <c r="BP29" s="412"/>
      <c r="BQ29" s="412"/>
      <c r="BR29" s="412"/>
      <c r="BS29" s="412"/>
      <c r="BT29" s="412"/>
      <c r="BU29" s="413"/>
      <c r="BV29" s="411">
        <v>5471264</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186</v>
      </c>
      <c r="X30" s="579"/>
      <c r="Y30" s="579"/>
      <c r="Z30" s="579"/>
      <c r="AA30" s="579"/>
      <c r="AB30" s="579"/>
      <c r="AC30" s="579"/>
      <c r="AD30" s="579"/>
      <c r="AE30" s="579"/>
      <c r="AF30" s="579"/>
      <c r="AG30" s="580"/>
      <c r="AH30" s="538">
        <v>101.7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40260865</v>
      </c>
      <c r="BO30" s="531"/>
      <c r="BP30" s="531"/>
      <c r="BQ30" s="531"/>
      <c r="BR30" s="531"/>
      <c r="BS30" s="531"/>
      <c r="BT30" s="531"/>
      <c r="BU30" s="532"/>
      <c r="BV30" s="530">
        <v>31963922</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187</v>
      </c>
      <c r="D32" s="574"/>
      <c r="E32" s="574"/>
      <c r="F32" s="574"/>
      <c r="G32" s="574"/>
      <c r="H32" s="574"/>
      <c r="I32" s="574"/>
      <c r="J32" s="574"/>
      <c r="K32" s="574"/>
      <c r="L32" s="574"/>
      <c r="M32" s="574"/>
      <c r="N32" s="574"/>
      <c r="O32" s="574"/>
      <c r="P32" s="574"/>
      <c r="Q32" s="574"/>
      <c r="R32" s="574"/>
      <c r="S32" s="574"/>
      <c r="U32" s="415" t="s">
        <v>188</v>
      </c>
      <c r="V32" s="415"/>
      <c r="W32" s="415"/>
      <c r="X32" s="415"/>
      <c r="Y32" s="415"/>
      <c r="Z32" s="415"/>
      <c r="AA32" s="415"/>
      <c r="AB32" s="415"/>
      <c r="AC32" s="415"/>
      <c r="AD32" s="415"/>
      <c r="AE32" s="415"/>
      <c r="AF32" s="415"/>
      <c r="AG32" s="415"/>
      <c r="AH32" s="415"/>
      <c r="AI32" s="415"/>
      <c r="AJ32" s="415"/>
      <c r="AK32" s="415"/>
      <c r="AM32" s="415" t="s">
        <v>189</v>
      </c>
      <c r="AN32" s="415"/>
      <c r="AO32" s="415"/>
      <c r="AP32" s="415"/>
      <c r="AQ32" s="415"/>
      <c r="AR32" s="415"/>
      <c r="AS32" s="415"/>
      <c r="AT32" s="415"/>
      <c r="AU32" s="415"/>
      <c r="AV32" s="415"/>
      <c r="AW32" s="415"/>
      <c r="AX32" s="415"/>
      <c r="AY32" s="415"/>
      <c r="AZ32" s="415"/>
      <c r="BA32" s="415"/>
      <c r="BB32" s="415"/>
      <c r="BC32" s="415"/>
      <c r="BE32" s="415" t="s">
        <v>190</v>
      </c>
      <c r="BF32" s="415"/>
      <c r="BG32" s="415"/>
      <c r="BH32" s="415"/>
      <c r="BI32" s="415"/>
      <c r="BJ32" s="415"/>
      <c r="BK32" s="415"/>
      <c r="BL32" s="415"/>
      <c r="BM32" s="415"/>
      <c r="BN32" s="415"/>
      <c r="BO32" s="415"/>
      <c r="BP32" s="415"/>
      <c r="BQ32" s="415"/>
      <c r="BR32" s="415"/>
      <c r="BS32" s="415"/>
      <c r="BT32" s="415"/>
      <c r="BU32" s="415"/>
      <c r="BW32" s="415" t="s">
        <v>191</v>
      </c>
      <c r="BX32" s="415"/>
      <c r="BY32" s="415"/>
      <c r="BZ32" s="415"/>
      <c r="CA32" s="415"/>
      <c r="CB32" s="415"/>
      <c r="CC32" s="415"/>
      <c r="CD32" s="415"/>
      <c r="CE32" s="415"/>
      <c r="CF32" s="415"/>
      <c r="CG32" s="415"/>
      <c r="CH32" s="415"/>
      <c r="CI32" s="415"/>
      <c r="CJ32" s="415"/>
      <c r="CK32" s="415"/>
      <c r="CL32" s="415"/>
      <c r="CM32" s="415"/>
      <c r="CO32" s="415" t="s">
        <v>192</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193</v>
      </c>
      <c r="D33" s="435"/>
      <c r="E33" s="400" t="s">
        <v>194</v>
      </c>
      <c r="F33" s="400"/>
      <c r="G33" s="400"/>
      <c r="H33" s="400"/>
      <c r="I33" s="400"/>
      <c r="J33" s="400"/>
      <c r="K33" s="400"/>
      <c r="L33" s="400"/>
      <c r="M33" s="400"/>
      <c r="N33" s="400"/>
      <c r="O33" s="400"/>
      <c r="P33" s="400"/>
      <c r="Q33" s="400"/>
      <c r="R33" s="400"/>
      <c r="S33" s="400"/>
      <c r="T33" s="203"/>
      <c r="U33" s="435" t="s">
        <v>195</v>
      </c>
      <c r="V33" s="435"/>
      <c r="W33" s="400" t="s">
        <v>194</v>
      </c>
      <c r="X33" s="400"/>
      <c r="Y33" s="400"/>
      <c r="Z33" s="400"/>
      <c r="AA33" s="400"/>
      <c r="AB33" s="400"/>
      <c r="AC33" s="400"/>
      <c r="AD33" s="400"/>
      <c r="AE33" s="400"/>
      <c r="AF33" s="400"/>
      <c r="AG33" s="400"/>
      <c r="AH33" s="400"/>
      <c r="AI33" s="400"/>
      <c r="AJ33" s="400"/>
      <c r="AK33" s="400"/>
      <c r="AL33" s="203"/>
      <c r="AM33" s="435" t="s">
        <v>193</v>
      </c>
      <c r="AN33" s="435"/>
      <c r="AO33" s="400" t="s">
        <v>194</v>
      </c>
      <c r="AP33" s="400"/>
      <c r="AQ33" s="400"/>
      <c r="AR33" s="400"/>
      <c r="AS33" s="400"/>
      <c r="AT33" s="400"/>
      <c r="AU33" s="400"/>
      <c r="AV33" s="400"/>
      <c r="AW33" s="400"/>
      <c r="AX33" s="400"/>
      <c r="AY33" s="400"/>
      <c r="AZ33" s="400"/>
      <c r="BA33" s="400"/>
      <c r="BB33" s="400"/>
      <c r="BC33" s="400"/>
      <c r="BD33" s="204"/>
      <c r="BE33" s="400" t="s">
        <v>196</v>
      </c>
      <c r="BF33" s="400"/>
      <c r="BG33" s="400" t="s">
        <v>197</v>
      </c>
      <c r="BH33" s="400"/>
      <c r="BI33" s="400"/>
      <c r="BJ33" s="400"/>
      <c r="BK33" s="400"/>
      <c r="BL33" s="400"/>
      <c r="BM33" s="400"/>
      <c r="BN33" s="400"/>
      <c r="BO33" s="400"/>
      <c r="BP33" s="400"/>
      <c r="BQ33" s="400"/>
      <c r="BR33" s="400"/>
      <c r="BS33" s="400"/>
      <c r="BT33" s="400"/>
      <c r="BU33" s="400"/>
      <c r="BV33" s="204"/>
      <c r="BW33" s="435" t="s">
        <v>196</v>
      </c>
      <c r="BX33" s="435"/>
      <c r="BY33" s="400" t="s">
        <v>198</v>
      </c>
      <c r="BZ33" s="400"/>
      <c r="CA33" s="400"/>
      <c r="CB33" s="400"/>
      <c r="CC33" s="400"/>
      <c r="CD33" s="400"/>
      <c r="CE33" s="400"/>
      <c r="CF33" s="400"/>
      <c r="CG33" s="400"/>
      <c r="CH33" s="400"/>
      <c r="CI33" s="400"/>
      <c r="CJ33" s="400"/>
      <c r="CK33" s="400"/>
      <c r="CL33" s="400"/>
      <c r="CM33" s="400"/>
      <c r="CN33" s="203"/>
      <c r="CO33" s="435" t="s">
        <v>193</v>
      </c>
      <c r="CP33" s="435"/>
      <c r="CQ33" s="400" t="s">
        <v>199</v>
      </c>
      <c r="CR33" s="400"/>
      <c r="CS33" s="400"/>
      <c r="CT33" s="400"/>
      <c r="CU33" s="400"/>
      <c r="CV33" s="400"/>
      <c r="CW33" s="400"/>
      <c r="CX33" s="400"/>
      <c r="CY33" s="400"/>
      <c r="CZ33" s="400"/>
      <c r="DA33" s="400"/>
      <c r="DB33" s="400"/>
      <c r="DC33" s="400"/>
      <c r="DD33" s="400"/>
      <c r="DE33" s="400"/>
      <c r="DF33" s="203"/>
      <c r="DG33" s="600" t="s">
        <v>200</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9</v>
      </c>
      <c r="V34" s="601"/>
      <c r="W34" s="602" t="str">
        <f>IF('各会計、関係団体の財政状況及び健全化判断比率'!B28="","",'各会計、関係団体の財政状況及び健全化判断比率'!B28)</f>
        <v>後期高齢者医療特別会計</v>
      </c>
      <c r="X34" s="602"/>
      <c r="Y34" s="602"/>
      <c r="Z34" s="602"/>
      <c r="AA34" s="602"/>
      <c r="AB34" s="602"/>
      <c r="AC34" s="602"/>
      <c r="AD34" s="602"/>
      <c r="AE34" s="602"/>
      <c r="AF34" s="602"/>
      <c r="AG34" s="602"/>
      <c r="AH34" s="602"/>
      <c r="AI34" s="602"/>
      <c r="AJ34" s="602"/>
      <c r="AK34" s="602"/>
      <c r="AL34" s="178"/>
      <c r="AM34" s="601">
        <f>IF(AO34="","",MAX(C34:D43,U34:V43)+1)</f>
        <v>13</v>
      </c>
      <c r="AN34" s="601"/>
      <c r="AO34" s="602" t="str">
        <f>IF('各会計、関係団体の財政状況及び健全化判断比率'!B32="","",'各会計、関係団体の財政状況及び健全化判断比率'!B32)</f>
        <v>モーターボート競走事業会計</v>
      </c>
      <c r="AP34" s="602"/>
      <c r="AQ34" s="602"/>
      <c r="AR34" s="602"/>
      <c r="AS34" s="602"/>
      <c r="AT34" s="602"/>
      <c r="AU34" s="602"/>
      <c r="AV34" s="602"/>
      <c r="AW34" s="602"/>
      <c r="AX34" s="602"/>
      <c r="AY34" s="602"/>
      <c r="AZ34" s="602"/>
      <c r="BA34" s="602"/>
      <c r="BB34" s="602"/>
      <c r="BC34" s="602"/>
      <c r="BD34" s="178"/>
      <c r="BE34" s="601">
        <f>IF(BG34="","",MAX(C34:D43,U34:V43,AM34:AN43)+1)</f>
        <v>18</v>
      </c>
      <c r="BF34" s="601"/>
      <c r="BG34" s="602" t="str">
        <f>IF('各会計、関係団体の財政状況及び健全化判断比率'!B37="","",'各会計、関係団体の財政状況及び健全化判断比率'!B37)</f>
        <v>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22</v>
      </c>
      <c r="BX34" s="601"/>
      <c r="BY34" s="602" t="str">
        <f>IF('各会計、関係団体の財政状況及び健全化判断比率'!B68="","",'各会計、関係団体の財政状況及び健全化判断比率'!B68)</f>
        <v>福岡都市圏広域行政事業組合（普通会計）</v>
      </c>
      <c r="BZ34" s="602"/>
      <c r="CA34" s="602"/>
      <c r="CB34" s="602"/>
      <c r="CC34" s="602"/>
      <c r="CD34" s="602"/>
      <c r="CE34" s="602"/>
      <c r="CF34" s="602"/>
      <c r="CG34" s="602"/>
      <c r="CH34" s="602"/>
      <c r="CI34" s="602"/>
      <c r="CJ34" s="602"/>
      <c r="CK34" s="602"/>
      <c r="CL34" s="602"/>
      <c r="CM34" s="602"/>
      <c r="CN34" s="178"/>
      <c r="CO34" s="601">
        <f>IF(CQ34="","",MAX(C34:D43,U34:V43,AM34:AN43,BE34:BF43,BW34:BX43)+1)</f>
        <v>31</v>
      </c>
      <c r="CP34" s="601"/>
      <c r="CQ34" s="602" t="str">
        <f>IF('各会計、関係団体の財政状況及び健全化判断比率'!BS7="","",'各会計、関係団体の財政状況及び健全化判断比率'!BS7)</f>
        <v>（公財）福岡市緑のまちづくり協会</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母子父子寡婦福祉資金貸付事業特別会計</v>
      </c>
      <c r="F35" s="602"/>
      <c r="G35" s="602"/>
      <c r="H35" s="602"/>
      <c r="I35" s="602"/>
      <c r="J35" s="602"/>
      <c r="K35" s="602"/>
      <c r="L35" s="602"/>
      <c r="M35" s="602"/>
      <c r="N35" s="602"/>
      <c r="O35" s="602"/>
      <c r="P35" s="602"/>
      <c r="Q35" s="602"/>
      <c r="R35" s="602"/>
      <c r="S35" s="602"/>
      <c r="T35" s="178"/>
      <c r="U35" s="601">
        <f>IF(W35="","",U34+1)</f>
        <v>10</v>
      </c>
      <c r="V35" s="601"/>
      <c r="W35" s="602" t="str">
        <f>IF('各会計、関係団体の財政状況及び健全化判断比率'!B29="","",'各会計、関係団体の財政状況及び健全化判断比率'!B29)</f>
        <v>国民健康保険事業特別会計</v>
      </c>
      <c r="X35" s="602"/>
      <c r="Y35" s="602"/>
      <c r="Z35" s="602"/>
      <c r="AA35" s="602"/>
      <c r="AB35" s="602"/>
      <c r="AC35" s="602"/>
      <c r="AD35" s="602"/>
      <c r="AE35" s="602"/>
      <c r="AF35" s="602"/>
      <c r="AG35" s="602"/>
      <c r="AH35" s="602"/>
      <c r="AI35" s="602"/>
      <c r="AJ35" s="602"/>
      <c r="AK35" s="602"/>
      <c r="AL35" s="178"/>
      <c r="AM35" s="601">
        <f t="shared" ref="AM35:AM43" si="0">IF(AO35="","",AM34+1)</f>
        <v>14</v>
      </c>
      <c r="AN35" s="601"/>
      <c r="AO35" s="602" t="str">
        <f>IF('各会計、関係団体の財政状況及び健全化判断比率'!B33="","",'各会計、関係団体の財政状況及び健全化判断比率'!B33)</f>
        <v>下水道事業会計</v>
      </c>
      <c r="AP35" s="602"/>
      <c r="AQ35" s="602"/>
      <c r="AR35" s="602"/>
      <c r="AS35" s="602"/>
      <c r="AT35" s="602"/>
      <c r="AU35" s="602"/>
      <c r="AV35" s="602"/>
      <c r="AW35" s="602"/>
      <c r="AX35" s="602"/>
      <c r="AY35" s="602"/>
      <c r="AZ35" s="602"/>
      <c r="BA35" s="602"/>
      <c r="BB35" s="602"/>
      <c r="BC35" s="602"/>
      <c r="BD35" s="178"/>
      <c r="BE35" s="601">
        <f t="shared" ref="BE35:BE43" si="1">IF(BG35="","",BE34+1)</f>
        <v>19</v>
      </c>
      <c r="BF35" s="601"/>
      <c r="BG35" s="602" t="str">
        <f>IF('各会計、関係団体の財政状況及び健全化判断比率'!B38="","",'各会計、関係団体の財政状況及び健全化判断比率'!B38)</f>
        <v>中央卸売市場特別会計</v>
      </c>
      <c r="BH35" s="602"/>
      <c r="BI35" s="602"/>
      <c r="BJ35" s="602"/>
      <c r="BK35" s="602"/>
      <c r="BL35" s="602"/>
      <c r="BM35" s="602"/>
      <c r="BN35" s="602"/>
      <c r="BO35" s="602"/>
      <c r="BP35" s="602"/>
      <c r="BQ35" s="602"/>
      <c r="BR35" s="602"/>
      <c r="BS35" s="602"/>
      <c r="BT35" s="602"/>
      <c r="BU35" s="602"/>
      <c r="BV35" s="178"/>
      <c r="BW35" s="601">
        <f t="shared" ref="BW35:BW43" si="2">IF(BY35="","",BW34+1)</f>
        <v>23</v>
      </c>
      <c r="BX35" s="601"/>
      <c r="BY35" s="602" t="str">
        <f>IF('各会計、関係団体の財政状況及び健全化判断比率'!B69="","",'各会計、関係団体の財政状況及び健全化判断比率'!B69)</f>
        <v>福岡都市圏広域行政事業組合（事業会計）</v>
      </c>
      <c r="BZ35" s="602"/>
      <c r="CA35" s="602"/>
      <c r="CB35" s="602"/>
      <c r="CC35" s="602"/>
      <c r="CD35" s="602"/>
      <c r="CE35" s="602"/>
      <c r="CF35" s="602"/>
      <c r="CG35" s="602"/>
      <c r="CH35" s="602"/>
      <c r="CI35" s="602"/>
      <c r="CJ35" s="602"/>
      <c r="CK35" s="602"/>
      <c r="CL35" s="602"/>
      <c r="CM35" s="602"/>
      <c r="CN35" s="178"/>
      <c r="CO35" s="601">
        <f t="shared" ref="CO35:CO43" si="3">IF(CQ35="","",CO34+1)</f>
        <v>32</v>
      </c>
      <c r="CP35" s="601"/>
      <c r="CQ35" s="602" t="str">
        <f>IF('各会計、関係団体の財政状況及び健全化判断比率'!BS8="","",'各会計、関係団体の財政状況及び健全化判断比率'!BS8)</f>
        <v>（一財）福岡コンベンションセンター</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v>
      </c>
      <c r="DH35" s="603"/>
      <c r="DI35" s="205"/>
    </row>
    <row r="36" spans="1:113" ht="32.25" customHeight="1" x14ac:dyDescent="0.2">
      <c r="A36" s="178"/>
      <c r="B36" s="202"/>
      <c r="C36" s="601">
        <f>IF(E36="","",C35+1)</f>
        <v>3</v>
      </c>
      <c r="D36" s="601"/>
      <c r="E36" s="602" t="str">
        <f>IF('各会計、関係団体の財政状況及び健全化判断比率'!B9="","",'各会計、関係団体の財政状況及び健全化判断比率'!B9)</f>
        <v>伊都土地区画整理事業特別会計</v>
      </c>
      <c r="F36" s="602"/>
      <c r="G36" s="602"/>
      <c r="H36" s="602"/>
      <c r="I36" s="602"/>
      <c r="J36" s="602"/>
      <c r="K36" s="602"/>
      <c r="L36" s="602"/>
      <c r="M36" s="602"/>
      <c r="N36" s="602"/>
      <c r="O36" s="602"/>
      <c r="P36" s="602"/>
      <c r="Q36" s="602"/>
      <c r="R36" s="602"/>
      <c r="S36" s="602"/>
      <c r="T36" s="178"/>
      <c r="U36" s="601">
        <f t="shared" ref="U36:U43" si="4">IF(W36="","",U35+1)</f>
        <v>11</v>
      </c>
      <c r="V36" s="601"/>
      <c r="W36" s="602" t="str">
        <f>IF('各会計、関係団体の財政状況及び健全化判断比率'!B30="","",'各会計、関係団体の財政状況及び健全化判断比率'!B30)</f>
        <v>介護保険事業特別会計</v>
      </c>
      <c r="X36" s="602"/>
      <c r="Y36" s="602"/>
      <c r="Z36" s="602"/>
      <c r="AA36" s="602"/>
      <c r="AB36" s="602"/>
      <c r="AC36" s="602"/>
      <c r="AD36" s="602"/>
      <c r="AE36" s="602"/>
      <c r="AF36" s="602"/>
      <c r="AG36" s="602"/>
      <c r="AH36" s="602"/>
      <c r="AI36" s="602"/>
      <c r="AJ36" s="602"/>
      <c r="AK36" s="602"/>
      <c r="AL36" s="178"/>
      <c r="AM36" s="601">
        <f t="shared" si="0"/>
        <v>15</v>
      </c>
      <c r="AN36" s="601"/>
      <c r="AO36" s="602" t="str">
        <f>IF('各会計、関係団体の財政状況及び健全化判断比率'!B34="","",'各会計、関係団体の財政状況及び健全化判断比率'!B34)</f>
        <v>水道事業会計</v>
      </c>
      <c r="AP36" s="602"/>
      <c r="AQ36" s="602"/>
      <c r="AR36" s="602"/>
      <c r="AS36" s="602"/>
      <c r="AT36" s="602"/>
      <c r="AU36" s="602"/>
      <c r="AV36" s="602"/>
      <c r="AW36" s="602"/>
      <c r="AX36" s="602"/>
      <c r="AY36" s="602"/>
      <c r="AZ36" s="602"/>
      <c r="BA36" s="602"/>
      <c r="BB36" s="602"/>
      <c r="BC36" s="602"/>
      <c r="BD36" s="178"/>
      <c r="BE36" s="601">
        <f t="shared" si="1"/>
        <v>20</v>
      </c>
      <c r="BF36" s="601"/>
      <c r="BG36" s="602" t="str">
        <f>IF('各会計、関係団体の財政状況及び健全化判断比率'!B39="","",'各会計、関係団体の財政状況及び健全化判断比率'!B39)</f>
        <v>市営渡船事業特別会計</v>
      </c>
      <c r="BH36" s="602"/>
      <c r="BI36" s="602"/>
      <c r="BJ36" s="602"/>
      <c r="BK36" s="602"/>
      <c r="BL36" s="602"/>
      <c r="BM36" s="602"/>
      <c r="BN36" s="602"/>
      <c r="BO36" s="602"/>
      <c r="BP36" s="602"/>
      <c r="BQ36" s="602"/>
      <c r="BR36" s="602"/>
      <c r="BS36" s="602"/>
      <c r="BT36" s="602"/>
      <c r="BU36" s="602"/>
      <c r="BV36" s="178"/>
      <c r="BW36" s="601">
        <f t="shared" si="2"/>
        <v>24</v>
      </c>
      <c r="BX36" s="601"/>
      <c r="BY36" s="602" t="str">
        <f>IF('各会計、関係団体の財政状況及び健全化判断比率'!B70="","",'各会計、関係団体の財政状況及び健全化判断比率'!B70)</f>
        <v>福岡県自治振興組合</v>
      </c>
      <c r="BZ36" s="602"/>
      <c r="CA36" s="602"/>
      <c r="CB36" s="602"/>
      <c r="CC36" s="602"/>
      <c r="CD36" s="602"/>
      <c r="CE36" s="602"/>
      <c r="CF36" s="602"/>
      <c r="CG36" s="602"/>
      <c r="CH36" s="602"/>
      <c r="CI36" s="602"/>
      <c r="CJ36" s="602"/>
      <c r="CK36" s="602"/>
      <c r="CL36" s="602"/>
      <c r="CM36" s="602"/>
      <c r="CN36" s="178"/>
      <c r="CO36" s="601">
        <f t="shared" si="3"/>
        <v>33</v>
      </c>
      <c r="CP36" s="601"/>
      <c r="CQ36" s="602" t="str">
        <f>IF('各会計、関係団体の財政状況及び健全化判断比率'!BS9="","",'各会計、関係団体の財政状況及び健全化判断比率'!BS9)</f>
        <v>（公財）福岡市中小企業従業員福祉協会</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f>IF(E37="","",C36+1)</f>
        <v>4</v>
      </c>
      <c r="D37" s="601"/>
      <c r="E37" s="602" t="str">
        <f>IF('各会計、関係団体の財政状況及び健全化判断比率'!B10="","",'各会計、関係団体の財政状況及び健全化判断比率'!B10)</f>
        <v>香椎駅周辺土地区画整理事業特別会計</v>
      </c>
      <c r="F37" s="602"/>
      <c r="G37" s="602"/>
      <c r="H37" s="602"/>
      <c r="I37" s="602"/>
      <c r="J37" s="602"/>
      <c r="K37" s="602"/>
      <c r="L37" s="602"/>
      <c r="M37" s="602"/>
      <c r="N37" s="602"/>
      <c r="O37" s="602"/>
      <c r="P37" s="602"/>
      <c r="Q37" s="602"/>
      <c r="R37" s="602"/>
      <c r="S37" s="602"/>
      <c r="T37" s="178"/>
      <c r="U37" s="601">
        <f t="shared" si="4"/>
        <v>12</v>
      </c>
      <c r="V37" s="601"/>
      <c r="W37" s="602" t="str">
        <f>IF('各会計、関係団体の財政状況及び健全化判断比率'!B31="","",'各会計、関係団体の財政状況及び健全化判断比率'!B31)</f>
        <v>駐車場特別会計</v>
      </c>
      <c r="X37" s="602"/>
      <c r="Y37" s="602"/>
      <c r="Z37" s="602"/>
      <c r="AA37" s="602"/>
      <c r="AB37" s="602"/>
      <c r="AC37" s="602"/>
      <c r="AD37" s="602"/>
      <c r="AE37" s="602"/>
      <c r="AF37" s="602"/>
      <c r="AG37" s="602"/>
      <c r="AH37" s="602"/>
      <c r="AI37" s="602"/>
      <c r="AJ37" s="602"/>
      <c r="AK37" s="602"/>
      <c r="AL37" s="178"/>
      <c r="AM37" s="601">
        <f t="shared" si="0"/>
        <v>16</v>
      </c>
      <c r="AN37" s="601"/>
      <c r="AO37" s="602" t="str">
        <f>IF('各会計、関係団体の財政状況及び健全化判断比率'!B35="","",'各会計、関係団体の財政状況及び健全化判断比率'!B35)</f>
        <v>工業用水道事業会計</v>
      </c>
      <c r="AP37" s="602"/>
      <c r="AQ37" s="602"/>
      <c r="AR37" s="602"/>
      <c r="AS37" s="602"/>
      <c r="AT37" s="602"/>
      <c r="AU37" s="602"/>
      <c r="AV37" s="602"/>
      <c r="AW37" s="602"/>
      <c r="AX37" s="602"/>
      <c r="AY37" s="602"/>
      <c r="AZ37" s="602"/>
      <c r="BA37" s="602"/>
      <c r="BB37" s="602"/>
      <c r="BC37" s="602"/>
      <c r="BD37" s="178"/>
      <c r="BE37" s="601">
        <f t="shared" si="1"/>
        <v>21</v>
      </c>
      <c r="BF37" s="601"/>
      <c r="BG37" s="602" t="str">
        <f>IF('各会計、関係団体の財政状況及び健全化判断比率'!B40="","",'各会計、関係団体の財政状況及び健全化判断比率'!B40)</f>
        <v>港湾整備事業特別会計</v>
      </c>
      <c r="BH37" s="602"/>
      <c r="BI37" s="602"/>
      <c r="BJ37" s="602"/>
      <c r="BK37" s="602"/>
      <c r="BL37" s="602"/>
      <c r="BM37" s="602"/>
      <c r="BN37" s="602"/>
      <c r="BO37" s="602"/>
      <c r="BP37" s="602"/>
      <c r="BQ37" s="602"/>
      <c r="BR37" s="602"/>
      <c r="BS37" s="602"/>
      <c r="BT37" s="602"/>
      <c r="BU37" s="602"/>
      <c r="BV37" s="178"/>
      <c r="BW37" s="601">
        <f t="shared" si="2"/>
        <v>25</v>
      </c>
      <c r="BX37" s="601"/>
      <c r="BY37" s="602" t="str">
        <f>IF('各会計、関係団体の財政状況及び健全化判断比率'!B71="","",'各会計、関係団体の財政状況及び健全化判断比率'!B71)</f>
        <v>糟屋郡篠栗町外一市五町財産組合</v>
      </c>
      <c r="BZ37" s="602"/>
      <c r="CA37" s="602"/>
      <c r="CB37" s="602"/>
      <c r="CC37" s="602"/>
      <c r="CD37" s="602"/>
      <c r="CE37" s="602"/>
      <c r="CF37" s="602"/>
      <c r="CG37" s="602"/>
      <c r="CH37" s="602"/>
      <c r="CI37" s="602"/>
      <c r="CJ37" s="602"/>
      <c r="CK37" s="602"/>
      <c r="CL37" s="602"/>
      <c r="CM37" s="602"/>
      <c r="CN37" s="178"/>
      <c r="CO37" s="601">
        <f t="shared" si="3"/>
        <v>34</v>
      </c>
      <c r="CP37" s="601"/>
      <c r="CQ37" s="602" t="str">
        <f>IF('各会計、関係団体の財政状況及び健全化判断比率'!BS10="","",'各会計、関係団体の財政状況及び健全化判断比率'!BS10)</f>
        <v>（公財）福岡観光コンベンションビューロー</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f t="shared" ref="C38:C43" si="5">IF(E38="","",C37+1)</f>
        <v>5</v>
      </c>
      <c r="D38" s="601"/>
      <c r="E38" s="602" t="str">
        <f>IF('各会計、関係団体の財政状況及び健全化判断比率'!B11="","",'各会計、関係団体の財政状況及び健全化判断比率'!B11)</f>
        <v>貝塚駅周辺土地区画整理事業特別会計</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f t="shared" si="0"/>
        <v>17</v>
      </c>
      <c r="AN38" s="601"/>
      <c r="AO38" s="602" t="str">
        <f>IF('各会計、関係団体の財政状況及び健全化判断比率'!B36="","",'各会計、関係団体の財政状況及び健全化判断比率'!B36)</f>
        <v>高速鉄道事業会計</v>
      </c>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26</v>
      </c>
      <c r="BX38" s="601"/>
      <c r="BY38" s="602" t="str">
        <f>IF('各会計、関係団体の財政状況及び健全化判断比率'!B72="","",'各会計、関係団体の財政状況及び健全化判断比率'!B72)</f>
        <v>北筑昇華苑組合</v>
      </c>
      <c r="BZ38" s="602"/>
      <c r="CA38" s="602"/>
      <c r="CB38" s="602"/>
      <c r="CC38" s="602"/>
      <c r="CD38" s="602"/>
      <c r="CE38" s="602"/>
      <c r="CF38" s="602"/>
      <c r="CG38" s="602"/>
      <c r="CH38" s="602"/>
      <c r="CI38" s="602"/>
      <c r="CJ38" s="602"/>
      <c r="CK38" s="602"/>
      <c r="CL38" s="602"/>
      <c r="CM38" s="602"/>
      <c r="CN38" s="178"/>
      <c r="CO38" s="601">
        <f t="shared" si="3"/>
        <v>35</v>
      </c>
      <c r="CP38" s="601"/>
      <c r="CQ38" s="602" t="str">
        <f>IF('各会計、関係団体の財政状況及び健全化判断比率'!BS11="","",'各会計、関係団体の財政状況及び健全化判断比率'!BS11)</f>
        <v>（公財）福岡市水道サービス公社</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f t="shared" si="5"/>
        <v>6</v>
      </c>
      <c r="D39" s="601"/>
      <c r="E39" s="602" t="str">
        <f>IF('各会計、関係団体の財政状況及び健全化判断比率'!B12="","",'各会計、関係団体の財政状況及び健全化判断比率'!B12)</f>
        <v>公共用地先行取得事業特別会計</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27</v>
      </c>
      <c r="BX39" s="601"/>
      <c r="BY39" s="602" t="str">
        <f>IF('各会計、関係団体の財政状況及び健全化判断比率'!B73="","",'各会計、関係団体の財政状況及び健全化判断比率'!B73)</f>
        <v>福岡都市圏南部環境事業組合</v>
      </c>
      <c r="BZ39" s="602"/>
      <c r="CA39" s="602"/>
      <c r="CB39" s="602"/>
      <c r="CC39" s="602"/>
      <c r="CD39" s="602"/>
      <c r="CE39" s="602"/>
      <c r="CF39" s="602"/>
      <c r="CG39" s="602"/>
      <c r="CH39" s="602"/>
      <c r="CI39" s="602"/>
      <c r="CJ39" s="602"/>
      <c r="CK39" s="602"/>
      <c r="CL39" s="602"/>
      <c r="CM39" s="602"/>
      <c r="CN39" s="178"/>
      <c r="CO39" s="601">
        <f t="shared" si="3"/>
        <v>36</v>
      </c>
      <c r="CP39" s="601"/>
      <c r="CQ39" s="602" t="str">
        <f>IF('各会計、関係団体の財政状況及び健全化判断比率'!BS12="","",'各会計、関係団体の財政状況及び健全化判断比率'!BS12)</f>
        <v>（公財）福岡市教育振興会</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v>
      </c>
      <c r="DH39" s="603"/>
      <c r="DI39" s="205"/>
    </row>
    <row r="40" spans="1:113" ht="32.25" customHeight="1" x14ac:dyDescent="0.2">
      <c r="A40" s="178"/>
      <c r="B40" s="202"/>
      <c r="C40" s="601">
        <f t="shared" si="5"/>
        <v>7</v>
      </c>
      <c r="D40" s="601"/>
      <c r="E40" s="602" t="str">
        <f>IF('各会計、関係団体の財政状況及び健全化判断比率'!B13="","",'各会計、関係団体の財政状況及び健全化判断比率'!B13)</f>
        <v>市立病院機構病院事業債管理特別会計</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28</v>
      </c>
      <c r="BX40" s="601"/>
      <c r="BY40" s="602" t="str">
        <f>IF('各会計、関係団体の財政状況及び健全化判断比率'!B74="","",'各会計、関係団体の財政状況及び健全化判断比率'!B74)</f>
        <v>粕屋郡粕屋町外1市水利組合</v>
      </c>
      <c r="BZ40" s="602"/>
      <c r="CA40" s="602"/>
      <c r="CB40" s="602"/>
      <c r="CC40" s="602"/>
      <c r="CD40" s="602"/>
      <c r="CE40" s="602"/>
      <c r="CF40" s="602"/>
      <c r="CG40" s="602"/>
      <c r="CH40" s="602"/>
      <c r="CI40" s="602"/>
      <c r="CJ40" s="602"/>
      <c r="CK40" s="602"/>
      <c r="CL40" s="602"/>
      <c r="CM40" s="602"/>
      <c r="CN40" s="178"/>
      <c r="CO40" s="601">
        <f t="shared" si="3"/>
        <v>37</v>
      </c>
      <c r="CP40" s="601"/>
      <c r="CQ40" s="602" t="str">
        <f>IF('各会計、関係団体の財政状況及び健全化判断比率'!BS13="","",'各会計、関係団体の財政状況及び健全化判断比率'!BS13)</f>
        <v>（公財）福岡市スポーツ協会</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f t="shared" si="5"/>
        <v>8</v>
      </c>
      <c r="D41" s="601"/>
      <c r="E41" s="602" t="str">
        <f>IF('各会計、関係団体の財政状況及び健全化判断比率'!B14="","",'各会計、関係団体の財政状況及び健全化判断比率'!B14)</f>
        <v>市債管理特別会計</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29</v>
      </c>
      <c r="BX41" s="601"/>
      <c r="BY41" s="602" t="str">
        <f>IF('各会計、関係団体の財政状況及び健全化判断比率'!B75="","",'各会計、関係団体の財政状況及び健全化判断比率'!B75)</f>
        <v>福岡県後期高齢者医療広域連合</v>
      </c>
      <c r="BZ41" s="602"/>
      <c r="CA41" s="602"/>
      <c r="CB41" s="602"/>
      <c r="CC41" s="602"/>
      <c r="CD41" s="602"/>
      <c r="CE41" s="602"/>
      <c r="CF41" s="602"/>
      <c r="CG41" s="602"/>
      <c r="CH41" s="602"/>
      <c r="CI41" s="602"/>
      <c r="CJ41" s="602"/>
      <c r="CK41" s="602"/>
      <c r="CL41" s="602"/>
      <c r="CM41" s="602"/>
      <c r="CN41" s="178"/>
      <c r="CO41" s="601">
        <f t="shared" si="3"/>
        <v>38</v>
      </c>
      <c r="CP41" s="601"/>
      <c r="CQ41" s="602" t="str">
        <f>IF('各会計、関係団体の財政状況及び健全化判断比率'!BS14="","",'各会計、関係団体の財政状況及び健全化判断比率'!BS14)</f>
        <v>（公財）福岡市文化芸術振興財団</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30</v>
      </c>
      <c r="BX42" s="601"/>
      <c r="BY42" s="602" t="str">
        <f>IF('各会計、関係団体の財政状況及び健全化判断比率'!B76="","",'各会計、関係団体の財政状況及び健全化判断比率'!B76)</f>
        <v>福岡地区水道企業団</v>
      </c>
      <c r="BZ42" s="602"/>
      <c r="CA42" s="602"/>
      <c r="CB42" s="602"/>
      <c r="CC42" s="602"/>
      <c r="CD42" s="602"/>
      <c r="CE42" s="602"/>
      <c r="CF42" s="602"/>
      <c r="CG42" s="602"/>
      <c r="CH42" s="602"/>
      <c r="CI42" s="602"/>
      <c r="CJ42" s="602"/>
      <c r="CK42" s="602"/>
      <c r="CL42" s="602"/>
      <c r="CM42" s="602"/>
      <c r="CN42" s="178"/>
      <c r="CO42" s="601">
        <f t="shared" si="3"/>
        <v>39</v>
      </c>
      <c r="CP42" s="601"/>
      <c r="CQ42" s="602" t="str">
        <f>IF('各会計、関係団体の財政状況及び健全化判断比率'!BS15="","",'各会計、関係団体の財政状況及び健全化判断比率'!BS15)</f>
        <v>（公財）福岡市学校給食公社</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f t="shared" si="3"/>
        <v>40</v>
      </c>
      <c r="CP43" s="601"/>
      <c r="CQ43" s="602" t="str">
        <f>IF('各会計、関係団体の財政状況及び健全化判断比率'!BS16="","",'各会計、関係団体の財政状況及び健全化判断比率'!BS16)</f>
        <v>（公財）九州先端科学技術研究所</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04" t="s">
        <v>202</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203</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204</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205</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206</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207</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208</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657</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589</v>
      </c>
      <c r="G33" s="29" t="s">
        <v>590</v>
      </c>
      <c r="H33" s="29" t="s">
        <v>591</v>
      </c>
      <c r="I33" s="29" t="s">
        <v>592</v>
      </c>
      <c r="J33" s="30" t="s">
        <v>593</v>
      </c>
      <c r="K33" s="22"/>
      <c r="L33" s="22"/>
      <c r="M33" s="22"/>
      <c r="N33" s="22"/>
      <c r="O33" s="22"/>
      <c r="P33" s="22"/>
    </row>
    <row r="34" spans="1:16" ht="39" customHeight="1" x14ac:dyDescent="0.2">
      <c r="A34" s="22"/>
      <c r="B34" s="31"/>
      <c r="C34" s="1180" t="s">
        <v>594</v>
      </c>
      <c r="D34" s="1180"/>
      <c r="E34" s="1181"/>
      <c r="F34" s="32">
        <v>2.3199999999999998</v>
      </c>
      <c r="G34" s="33">
        <v>2.52</v>
      </c>
      <c r="H34" s="33">
        <v>2.58</v>
      </c>
      <c r="I34" s="33">
        <v>2.88</v>
      </c>
      <c r="J34" s="34">
        <v>4.04</v>
      </c>
      <c r="K34" s="22"/>
      <c r="L34" s="22"/>
      <c r="M34" s="22"/>
      <c r="N34" s="22"/>
      <c r="O34" s="22"/>
      <c r="P34" s="22"/>
    </row>
    <row r="35" spans="1:16" ht="39" customHeight="1" x14ac:dyDescent="0.2">
      <c r="A35" s="22"/>
      <c r="B35" s="35"/>
      <c r="C35" s="1174" t="s">
        <v>595</v>
      </c>
      <c r="D35" s="1175"/>
      <c r="E35" s="1176"/>
      <c r="F35" s="36">
        <v>3.41</v>
      </c>
      <c r="G35" s="37">
        <v>3.51</v>
      </c>
      <c r="H35" s="37">
        <v>3.76</v>
      </c>
      <c r="I35" s="37">
        <v>3.72</v>
      </c>
      <c r="J35" s="38">
        <v>3.07</v>
      </c>
      <c r="K35" s="22"/>
      <c r="L35" s="22"/>
      <c r="M35" s="22"/>
      <c r="N35" s="22"/>
      <c r="O35" s="22"/>
      <c r="P35" s="22"/>
    </row>
    <row r="36" spans="1:16" ht="39" customHeight="1" x14ac:dyDescent="0.2">
      <c r="A36" s="22"/>
      <c r="B36" s="35"/>
      <c r="C36" s="1174" t="s">
        <v>596</v>
      </c>
      <c r="D36" s="1175"/>
      <c r="E36" s="1176"/>
      <c r="F36" s="36">
        <v>1.69</v>
      </c>
      <c r="G36" s="37">
        <v>1.95</v>
      </c>
      <c r="H36" s="37">
        <v>2.1800000000000002</v>
      </c>
      <c r="I36" s="37">
        <v>2.71</v>
      </c>
      <c r="J36" s="38">
        <v>2.4700000000000002</v>
      </c>
      <c r="K36" s="22"/>
      <c r="L36" s="22"/>
      <c r="M36" s="22"/>
      <c r="N36" s="22"/>
      <c r="O36" s="22"/>
      <c r="P36" s="22"/>
    </row>
    <row r="37" spans="1:16" ht="39" customHeight="1" x14ac:dyDescent="0.2">
      <c r="A37" s="22"/>
      <c r="B37" s="35"/>
      <c r="C37" s="1174" t="s">
        <v>597</v>
      </c>
      <c r="D37" s="1175"/>
      <c r="E37" s="1176"/>
      <c r="F37" s="36">
        <v>2.1800000000000002</v>
      </c>
      <c r="G37" s="37">
        <v>2.37</v>
      </c>
      <c r="H37" s="37">
        <v>2.21</v>
      </c>
      <c r="I37" s="37">
        <v>2.0099999999999998</v>
      </c>
      <c r="J37" s="38">
        <v>2.0699999999999998</v>
      </c>
      <c r="K37" s="22"/>
      <c r="L37" s="22"/>
      <c r="M37" s="22"/>
      <c r="N37" s="22"/>
      <c r="O37" s="22"/>
      <c r="P37" s="22"/>
    </row>
    <row r="38" spans="1:16" ht="39" customHeight="1" x14ac:dyDescent="0.2">
      <c r="A38" s="22"/>
      <c r="B38" s="35"/>
      <c r="C38" s="1174" t="s">
        <v>598</v>
      </c>
      <c r="D38" s="1175"/>
      <c r="E38" s="1176"/>
      <c r="F38" s="36">
        <v>1.17</v>
      </c>
      <c r="G38" s="37">
        <v>0.89</v>
      </c>
      <c r="H38" s="37">
        <v>0.55000000000000004</v>
      </c>
      <c r="I38" s="37">
        <v>0.85</v>
      </c>
      <c r="J38" s="38">
        <v>0.73</v>
      </c>
      <c r="K38" s="22"/>
      <c r="L38" s="22"/>
      <c r="M38" s="22"/>
      <c r="N38" s="22"/>
      <c r="O38" s="22"/>
      <c r="P38" s="22"/>
    </row>
    <row r="39" spans="1:16" ht="39" customHeight="1" x14ac:dyDescent="0.2">
      <c r="A39" s="22"/>
      <c r="B39" s="35"/>
      <c r="C39" s="1174" t="s">
        <v>599</v>
      </c>
      <c r="D39" s="1175"/>
      <c r="E39" s="1176"/>
      <c r="F39" s="36">
        <v>0</v>
      </c>
      <c r="G39" s="37">
        <v>0</v>
      </c>
      <c r="H39" s="37">
        <v>0</v>
      </c>
      <c r="I39" s="37">
        <v>0</v>
      </c>
      <c r="J39" s="38">
        <v>0.34</v>
      </c>
      <c r="K39" s="22"/>
      <c r="L39" s="22"/>
      <c r="M39" s="22"/>
      <c r="N39" s="22"/>
      <c r="O39" s="22"/>
      <c r="P39" s="22"/>
    </row>
    <row r="40" spans="1:16" ht="39" customHeight="1" x14ac:dyDescent="0.2">
      <c r="A40" s="22"/>
      <c r="B40" s="35"/>
      <c r="C40" s="1174" t="s">
        <v>600</v>
      </c>
      <c r="D40" s="1175"/>
      <c r="E40" s="1176"/>
      <c r="F40" s="36">
        <v>0.16</v>
      </c>
      <c r="G40" s="37">
        <v>0.16</v>
      </c>
      <c r="H40" s="37">
        <v>0.11</v>
      </c>
      <c r="I40" s="37">
        <v>0.35</v>
      </c>
      <c r="J40" s="38">
        <v>0.24</v>
      </c>
      <c r="K40" s="22"/>
      <c r="L40" s="22"/>
      <c r="M40" s="22"/>
      <c r="N40" s="22"/>
      <c r="O40" s="22"/>
      <c r="P40" s="22"/>
    </row>
    <row r="41" spans="1:16" ht="39" customHeight="1" x14ac:dyDescent="0.2">
      <c r="A41" s="22"/>
      <c r="B41" s="35"/>
      <c r="C41" s="1174" t="s">
        <v>601</v>
      </c>
      <c r="D41" s="1175"/>
      <c r="E41" s="1176"/>
      <c r="F41" s="36">
        <v>0.06</v>
      </c>
      <c r="G41" s="37">
        <v>7.0000000000000007E-2</v>
      </c>
      <c r="H41" s="37">
        <v>0.08</v>
      </c>
      <c r="I41" s="37">
        <v>0.1</v>
      </c>
      <c r="J41" s="38">
        <v>0.11</v>
      </c>
      <c r="K41" s="22"/>
      <c r="L41" s="22"/>
      <c r="M41" s="22"/>
      <c r="N41" s="22"/>
      <c r="O41" s="22"/>
      <c r="P41" s="22"/>
    </row>
    <row r="42" spans="1:16" ht="39" customHeight="1" x14ac:dyDescent="0.2">
      <c r="A42" s="22"/>
      <c r="B42" s="39"/>
      <c r="C42" s="1174" t="s">
        <v>602</v>
      </c>
      <c r="D42" s="1175"/>
      <c r="E42" s="1176"/>
      <c r="F42" s="36" t="s">
        <v>562</v>
      </c>
      <c r="G42" s="37" t="s">
        <v>562</v>
      </c>
      <c r="H42" s="37" t="s">
        <v>562</v>
      </c>
      <c r="I42" s="37" t="s">
        <v>562</v>
      </c>
      <c r="J42" s="38" t="s">
        <v>562</v>
      </c>
      <c r="K42" s="22"/>
      <c r="L42" s="22"/>
      <c r="M42" s="22"/>
      <c r="N42" s="22"/>
      <c r="O42" s="22"/>
      <c r="P42" s="22"/>
    </row>
    <row r="43" spans="1:16" ht="39" customHeight="1" thickBot="1" x14ac:dyDescent="0.25">
      <c r="A43" s="22"/>
      <c r="B43" s="40"/>
      <c r="C43" s="1177" t="s">
        <v>603</v>
      </c>
      <c r="D43" s="1178"/>
      <c r="E43" s="1179"/>
      <c r="F43" s="41">
        <v>0.02</v>
      </c>
      <c r="G43" s="42">
        <v>0.03</v>
      </c>
      <c r="H43" s="42">
        <v>0.02</v>
      </c>
      <c r="I43" s="42">
        <v>0.01</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Khf7Z1B7iFu4YZ9CEKvaeOg9Nq38dGpK5D95cvLJIotW4BnmmYEPkqK8EkBeGsTOY6/eAqutf3PxvWlgv8SrQ==" saltValue="bU9O5dSJVcfCdayQFIPb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589</v>
      </c>
      <c r="L44" s="56" t="s">
        <v>590</v>
      </c>
      <c r="M44" s="56" t="s">
        <v>591</v>
      </c>
      <c r="N44" s="56" t="s">
        <v>592</v>
      </c>
      <c r="O44" s="57" t="s">
        <v>593</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53912</v>
      </c>
      <c r="L45" s="60">
        <v>54737</v>
      </c>
      <c r="M45" s="60">
        <v>60635</v>
      </c>
      <c r="N45" s="60">
        <v>57519</v>
      </c>
      <c r="O45" s="61">
        <v>48439</v>
      </c>
      <c r="P45" s="48"/>
      <c r="Q45" s="48"/>
      <c r="R45" s="48"/>
      <c r="S45" s="48"/>
      <c r="T45" s="48"/>
      <c r="U45" s="48"/>
    </row>
    <row r="46" spans="1:21" ht="30.75" customHeight="1" x14ac:dyDescent="0.2">
      <c r="A46" s="48"/>
      <c r="B46" s="1184"/>
      <c r="C46" s="1185"/>
      <c r="D46" s="62"/>
      <c r="E46" s="1190" t="s">
        <v>13</v>
      </c>
      <c r="F46" s="1190"/>
      <c r="G46" s="1190"/>
      <c r="H46" s="1190"/>
      <c r="I46" s="1190"/>
      <c r="J46" s="1191"/>
      <c r="K46" s="63">
        <v>2773</v>
      </c>
      <c r="L46" s="64">
        <v>2261</v>
      </c>
      <c r="M46" s="64">
        <v>606</v>
      </c>
      <c r="N46" s="64">
        <v>299</v>
      </c>
      <c r="O46" s="65" t="s">
        <v>562</v>
      </c>
      <c r="P46" s="48"/>
      <c r="Q46" s="48"/>
      <c r="R46" s="48"/>
      <c r="S46" s="48"/>
      <c r="T46" s="48"/>
      <c r="U46" s="48"/>
    </row>
    <row r="47" spans="1:21" ht="30.75" customHeight="1" x14ac:dyDescent="0.2">
      <c r="A47" s="48"/>
      <c r="B47" s="1184"/>
      <c r="C47" s="1185"/>
      <c r="D47" s="62"/>
      <c r="E47" s="1190" t="s">
        <v>14</v>
      </c>
      <c r="F47" s="1190"/>
      <c r="G47" s="1190"/>
      <c r="H47" s="1190"/>
      <c r="I47" s="1190"/>
      <c r="J47" s="1191"/>
      <c r="K47" s="63">
        <v>43099</v>
      </c>
      <c r="L47" s="64">
        <v>41622</v>
      </c>
      <c r="M47" s="64">
        <v>41165</v>
      </c>
      <c r="N47" s="64">
        <v>41895</v>
      </c>
      <c r="O47" s="65">
        <v>43385</v>
      </c>
      <c r="P47" s="48"/>
      <c r="Q47" s="48"/>
      <c r="R47" s="48"/>
      <c r="S47" s="48"/>
      <c r="T47" s="48"/>
      <c r="U47" s="48"/>
    </row>
    <row r="48" spans="1:21" ht="30.75" customHeight="1" x14ac:dyDescent="0.2">
      <c r="A48" s="48"/>
      <c r="B48" s="1184"/>
      <c r="C48" s="1185"/>
      <c r="D48" s="62"/>
      <c r="E48" s="1190" t="s">
        <v>15</v>
      </c>
      <c r="F48" s="1190"/>
      <c r="G48" s="1190"/>
      <c r="H48" s="1190"/>
      <c r="I48" s="1190"/>
      <c r="J48" s="1191"/>
      <c r="K48" s="63">
        <v>26073</v>
      </c>
      <c r="L48" s="64">
        <v>25284</v>
      </c>
      <c r="M48" s="64">
        <v>23629</v>
      </c>
      <c r="N48" s="64">
        <v>22987</v>
      </c>
      <c r="O48" s="65">
        <v>22883</v>
      </c>
      <c r="P48" s="48"/>
      <c r="Q48" s="48"/>
      <c r="R48" s="48"/>
      <c r="S48" s="48"/>
      <c r="T48" s="48"/>
      <c r="U48" s="48"/>
    </row>
    <row r="49" spans="1:21" ht="30.75" customHeight="1" x14ac:dyDescent="0.2">
      <c r="A49" s="48"/>
      <c r="B49" s="1184"/>
      <c r="C49" s="1185"/>
      <c r="D49" s="62"/>
      <c r="E49" s="1190" t="s">
        <v>16</v>
      </c>
      <c r="F49" s="1190"/>
      <c r="G49" s="1190"/>
      <c r="H49" s="1190"/>
      <c r="I49" s="1190"/>
      <c r="J49" s="1191"/>
      <c r="K49" s="63">
        <v>70</v>
      </c>
      <c r="L49" s="64">
        <v>203</v>
      </c>
      <c r="M49" s="64">
        <v>348</v>
      </c>
      <c r="N49" s="64">
        <v>362</v>
      </c>
      <c r="O49" s="65">
        <v>357</v>
      </c>
      <c r="P49" s="48"/>
      <c r="Q49" s="48"/>
      <c r="R49" s="48"/>
      <c r="S49" s="48"/>
      <c r="T49" s="48"/>
      <c r="U49" s="48"/>
    </row>
    <row r="50" spans="1:21" ht="30.75" customHeight="1" x14ac:dyDescent="0.2">
      <c r="A50" s="48"/>
      <c r="B50" s="1184"/>
      <c r="C50" s="1185"/>
      <c r="D50" s="62"/>
      <c r="E50" s="1190" t="s">
        <v>17</v>
      </c>
      <c r="F50" s="1190"/>
      <c r="G50" s="1190"/>
      <c r="H50" s="1190"/>
      <c r="I50" s="1190"/>
      <c r="J50" s="1191"/>
      <c r="K50" s="63">
        <v>2897</v>
      </c>
      <c r="L50" s="64">
        <v>4050</v>
      </c>
      <c r="M50" s="64">
        <v>4202</v>
      </c>
      <c r="N50" s="64">
        <v>4172</v>
      </c>
      <c r="O50" s="65">
        <v>4382</v>
      </c>
      <c r="P50" s="48"/>
      <c r="Q50" s="48"/>
      <c r="R50" s="48"/>
      <c r="S50" s="48"/>
      <c r="T50" s="48"/>
      <c r="U50" s="48"/>
    </row>
    <row r="51" spans="1:21" ht="30.75" customHeight="1" x14ac:dyDescent="0.2">
      <c r="A51" s="48"/>
      <c r="B51" s="1186"/>
      <c r="C51" s="1187"/>
      <c r="D51" s="66"/>
      <c r="E51" s="1190" t="s">
        <v>18</v>
      </c>
      <c r="F51" s="1190"/>
      <c r="G51" s="1190"/>
      <c r="H51" s="1190"/>
      <c r="I51" s="1190"/>
      <c r="J51" s="1191"/>
      <c r="K51" s="63">
        <v>11</v>
      </c>
      <c r="L51" s="64">
        <v>8</v>
      </c>
      <c r="M51" s="64">
        <v>3</v>
      </c>
      <c r="N51" s="64">
        <v>9</v>
      </c>
      <c r="O51" s="65">
        <v>9</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91577</v>
      </c>
      <c r="L52" s="64">
        <v>90643</v>
      </c>
      <c r="M52" s="64">
        <v>96042</v>
      </c>
      <c r="N52" s="64">
        <v>93445</v>
      </c>
      <c r="O52" s="65">
        <v>88434</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37258</v>
      </c>
      <c r="L53" s="69">
        <v>37522</v>
      </c>
      <c r="M53" s="69">
        <v>34546</v>
      </c>
      <c r="N53" s="69">
        <v>33798</v>
      </c>
      <c r="O53" s="70">
        <v>31021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604</v>
      </c>
      <c r="P55" s="48"/>
      <c r="Q55" s="48"/>
      <c r="R55" s="48"/>
      <c r="S55" s="48"/>
      <c r="T55" s="48"/>
      <c r="U55" s="48"/>
    </row>
    <row r="56" spans="1:21" ht="31.5" customHeight="1" thickBot="1" x14ac:dyDescent="0.3">
      <c r="A56" s="48"/>
      <c r="B56" s="76"/>
      <c r="C56" s="77"/>
      <c r="D56" s="77"/>
      <c r="E56" s="78"/>
      <c r="F56" s="78"/>
      <c r="G56" s="78"/>
      <c r="H56" s="78"/>
      <c r="I56" s="78"/>
      <c r="J56" s="79" t="s">
        <v>2</v>
      </c>
      <c r="K56" s="80" t="s">
        <v>605</v>
      </c>
      <c r="L56" s="81" t="s">
        <v>606</v>
      </c>
      <c r="M56" s="81" t="s">
        <v>607</v>
      </c>
      <c r="N56" s="81" t="s">
        <v>608</v>
      </c>
      <c r="O56" s="82" t="s">
        <v>609</v>
      </c>
      <c r="P56" s="48"/>
      <c r="Q56" s="48"/>
      <c r="R56" s="48"/>
      <c r="S56" s="48"/>
      <c r="T56" s="48"/>
      <c r="U56" s="48"/>
    </row>
    <row r="57" spans="1:21" ht="31.5" customHeight="1" x14ac:dyDescent="0.2">
      <c r="B57" s="1198" t="s">
        <v>25</v>
      </c>
      <c r="C57" s="1199"/>
      <c r="D57" s="1202" t="s">
        <v>26</v>
      </c>
      <c r="E57" s="1203"/>
      <c r="F57" s="1203"/>
      <c r="G57" s="1203"/>
      <c r="H57" s="1203"/>
      <c r="I57" s="1203"/>
      <c r="J57" s="1204"/>
      <c r="K57" s="83">
        <v>154378</v>
      </c>
      <c r="L57" s="84">
        <v>168552</v>
      </c>
      <c r="M57" s="84">
        <v>175908</v>
      </c>
      <c r="N57" s="84">
        <v>197124</v>
      </c>
      <c r="O57" s="85">
        <v>206123</v>
      </c>
    </row>
    <row r="58" spans="1:21" ht="31.5" customHeight="1" thickBot="1" x14ac:dyDescent="0.25">
      <c r="B58" s="1200"/>
      <c r="C58" s="1201"/>
      <c r="D58" s="1205" t="s">
        <v>27</v>
      </c>
      <c r="E58" s="1206"/>
      <c r="F58" s="1206"/>
      <c r="G58" s="1206"/>
      <c r="H58" s="1206"/>
      <c r="I58" s="1206"/>
      <c r="J58" s="1207"/>
      <c r="K58" s="86">
        <v>172494</v>
      </c>
      <c r="L58" s="87">
        <v>181813</v>
      </c>
      <c r="M58" s="87">
        <v>181068</v>
      </c>
      <c r="N58" s="87">
        <v>198788</v>
      </c>
      <c r="O58" s="88">
        <v>202329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XPf2CSCrZWeIuBEk6WZGj23e6IyJFjYIN0c2gSexf3RAbFWiy8tY6yKPLwc+0yHn9JtYp+YZ+S0Kpn41xgyUQ==" saltValue="q85/OoJ5K5JVsLh2A1t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589</v>
      </c>
      <c r="J40" s="100" t="s">
        <v>590</v>
      </c>
      <c r="K40" s="100" t="s">
        <v>591</v>
      </c>
      <c r="L40" s="100" t="s">
        <v>592</v>
      </c>
      <c r="M40" s="101" t="s">
        <v>593</v>
      </c>
    </row>
    <row r="41" spans="2:13" ht="27.75" customHeight="1" x14ac:dyDescent="0.2">
      <c r="B41" s="1208" t="s">
        <v>30</v>
      </c>
      <c r="C41" s="1209"/>
      <c r="D41" s="102"/>
      <c r="E41" s="1214" t="s">
        <v>31</v>
      </c>
      <c r="F41" s="1214"/>
      <c r="G41" s="1214"/>
      <c r="H41" s="1215"/>
      <c r="I41" s="358">
        <v>1413133</v>
      </c>
      <c r="J41" s="359">
        <v>1409307</v>
      </c>
      <c r="K41" s="359">
        <v>1408879</v>
      </c>
      <c r="L41" s="359">
        <v>1400373</v>
      </c>
      <c r="M41" s="360">
        <v>1401546</v>
      </c>
    </row>
    <row r="42" spans="2:13" ht="27.75" customHeight="1" x14ac:dyDescent="0.2">
      <c r="B42" s="1210"/>
      <c r="C42" s="1211"/>
      <c r="D42" s="103"/>
      <c r="E42" s="1216" t="s">
        <v>32</v>
      </c>
      <c r="F42" s="1216"/>
      <c r="G42" s="1216"/>
      <c r="H42" s="1217"/>
      <c r="I42" s="361">
        <v>22028</v>
      </c>
      <c r="J42" s="362">
        <v>32524</v>
      </c>
      <c r="K42" s="362">
        <v>26964</v>
      </c>
      <c r="L42" s="362">
        <v>29129</v>
      </c>
      <c r="M42" s="363">
        <v>33552</v>
      </c>
    </row>
    <row r="43" spans="2:13" ht="27.75" customHeight="1" x14ac:dyDescent="0.2">
      <c r="B43" s="1210"/>
      <c r="C43" s="1211"/>
      <c r="D43" s="103"/>
      <c r="E43" s="1216" t="s">
        <v>33</v>
      </c>
      <c r="F43" s="1216"/>
      <c r="G43" s="1216"/>
      <c r="H43" s="1217"/>
      <c r="I43" s="361">
        <v>300919</v>
      </c>
      <c r="J43" s="362">
        <v>285198</v>
      </c>
      <c r="K43" s="362">
        <v>269493</v>
      </c>
      <c r="L43" s="362">
        <v>256858</v>
      </c>
      <c r="M43" s="363">
        <v>251685</v>
      </c>
    </row>
    <row r="44" spans="2:13" ht="27.75" customHeight="1" x14ac:dyDescent="0.2">
      <c r="B44" s="1210"/>
      <c r="C44" s="1211"/>
      <c r="D44" s="103"/>
      <c r="E44" s="1216" t="s">
        <v>34</v>
      </c>
      <c r="F44" s="1216"/>
      <c r="G44" s="1216"/>
      <c r="H44" s="1217"/>
      <c r="I44" s="361">
        <v>3919</v>
      </c>
      <c r="J44" s="362">
        <v>3747</v>
      </c>
      <c r="K44" s="362">
        <v>3458</v>
      </c>
      <c r="L44" s="362">
        <v>3162</v>
      </c>
      <c r="M44" s="363">
        <v>2824</v>
      </c>
    </row>
    <row r="45" spans="2:13" ht="27.75" customHeight="1" x14ac:dyDescent="0.2">
      <c r="B45" s="1210"/>
      <c r="C45" s="1211"/>
      <c r="D45" s="103"/>
      <c r="E45" s="1216" t="s">
        <v>35</v>
      </c>
      <c r="F45" s="1216"/>
      <c r="G45" s="1216"/>
      <c r="H45" s="1217"/>
      <c r="I45" s="361">
        <v>103136</v>
      </c>
      <c r="J45" s="362">
        <v>92791</v>
      </c>
      <c r="K45" s="362">
        <v>91931</v>
      </c>
      <c r="L45" s="362">
        <v>90696</v>
      </c>
      <c r="M45" s="363">
        <v>88203</v>
      </c>
    </row>
    <row r="46" spans="2:13" ht="27.75" customHeight="1" x14ac:dyDescent="0.2">
      <c r="B46" s="1210"/>
      <c r="C46" s="1211"/>
      <c r="D46" s="104"/>
      <c r="E46" s="1216" t="s">
        <v>36</v>
      </c>
      <c r="F46" s="1216"/>
      <c r="G46" s="1216"/>
      <c r="H46" s="1217"/>
      <c r="I46" s="361">
        <v>17356</v>
      </c>
      <c r="J46" s="362">
        <v>18602</v>
      </c>
      <c r="K46" s="362">
        <v>15476</v>
      </c>
      <c r="L46" s="362">
        <v>19326</v>
      </c>
      <c r="M46" s="363">
        <v>9955</v>
      </c>
    </row>
    <row r="47" spans="2:13" ht="27.75" customHeight="1" x14ac:dyDescent="0.2">
      <c r="B47" s="1210"/>
      <c r="C47" s="1211"/>
      <c r="D47" s="105"/>
      <c r="E47" s="1218" t="s">
        <v>37</v>
      </c>
      <c r="F47" s="1219"/>
      <c r="G47" s="1219"/>
      <c r="H47" s="1220"/>
      <c r="I47" s="361" t="s">
        <v>562</v>
      </c>
      <c r="J47" s="362" t="s">
        <v>562</v>
      </c>
      <c r="K47" s="362" t="s">
        <v>562</v>
      </c>
      <c r="L47" s="362" t="s">
        <v>562</v>
      </c>
      <c r="M47" s="363" t="s">
        <v>562</v>
      </c>
    </row>
    <row r="48" spans="2:13" ht="27.75" customHeight="1" x14ac:dyDescent="0.2">
      <c r="B48" s="1210"/>
      <c r="C48" s="1211"/>
      <c r="D48" s="103"/>
      <c r="E48" s="1216" t="s">
        <v>38</v>
      </c>
      <c r="F48" s="1216"/>
      <c r="G48" s="1216"/>
      <c r="H48" s="1217"/>
      <c r="I48" s="361" t="s">
        <v>562</v>
      </c>
      <c r="J48" s="362" t="s">
        <v>562</v>
      </c>
      <c r="K48" s="362" t="s">
        <v>562</v>
      </c>
      <c r="L48" s="362" t="s">
        <v>562</v>
      </c>
      <c r="M48" s="363" t="s">
        <v>562</v>
      </c>
    </row>
    <row r="49" spans="2:13" ht="27.75" customHeight="1" x14ac:dyDescent="0.2">
      <c r="B49" s="1212"/>
      <c r="C49" s="1213"/>
      <c r="D49" s="103"/>
      <c r="E49" s="1216" t="s">
        <v>39</v>
      </c>
      <c r="F49" s="1216"/>
      <c r="G49" s="1216"/>
      <c r="H49" s="1217"/>
      <c r="I49" s="361" t="s">
        <v>562</v>
      </c>
      <c r="J49" s="362" t="s">
        <v>562</v>
      </c>
      <c r="K49" s="362" t="s">
        <v>562</v>
      </c>
      <c r="L49" s="362" t="s">
        <v>562</v>
      </c>
      <c r="M49" s="363" t="s">
        <v>562</v>
      </c>
    </row>
    <row r="50" spans="2:13" ht="27.75" customHeight="1" x14ac:dyDescent="0.2">
      <c r="B50" s="1221" t="s">
        <v>40</v>
      </c>
      <c r="C50" s="1222"/>
      <c r="D50" s="106"/>
      <c r="E50" s="1216" t="s">
        <v>41</v>
      </c>
      <c r="F50" s="1216"/>
      <c r="G50" s="1216"/>
      <c r="H50" s="1217"/>
      <c r="I50" s="361">
        <v>239456</v>
      </c>
      <c r="J50" s="362">
        <v>256370</v>
      </c>
      <c r="K50" s="362">
        <v>282212</v>
      </c>
      <c r="L50" s="362">
        <v>295511</v>
      </c>
      <c r="M50" s="363">
        <v>336218</v>
      </c>
    </row>
    <row r="51" spans="2:13" ht="27.75" customHeight="1" x14ac:dyDescent="0.2">
      <c r="B51" s="1210"/>
      <c r="C51" s="1211"/>
      <c r="D51" s="103"/>
      <c r="E51" s="1216" t="s">
        <v>42</v>
      </c>
      <c r="F51" s="1216"/>
      <c r="G51" s="1216"/>
      <c r="H51" s="1217"/>
      <c r="I51" s="361">
        <v>295295</v>
      </c>
      <c r="J51" s="362">
        <v>293342</v>
      </c>
      <c r="K51" s="362">
        <v>283458</v>
      </c>
      <c r="L51" s="362">
        <v>266110</v>
      </c>
      <c r="M51" s="363">
        <v>278154</v>
      </c>
    </row>
    <row r="52" spans="2:13" ht="27.75" customHeight="1" x14ac:dyDescent="0.2">
      <c r="B52" s="1212"/>
      <c r="C52" s="1213"/>
      <c r="D52" s="103"/>
      <c r="E52" s="1216" t="s">
        <v>43</v>
      </c>
      <c r="F52" s="1216"/>
      <c r="G52" s="1216"/>
      <c r="H52" s="1217"/>
      <c r="I52" s="361">
        <v>848787</v>
      </c>
      <c r="J52" s="362">
        <v>851506</v>
      </c>
      <c r="K52" s="362">
        <v>845402</v>
      </c>
      <c r="L52" s="362">
        <v>843488</v>
      </c>
      <c r="M52" s="363">
        <v>847439</v>
      </c>
    </row>
    <row r="53" spans="2:13" ht="27.75" customHeight="1" thickBot="1" x14ac:dyDescent="0.25">
      <c r="B53" s="1223" t="s">
        <v>44</v>
      </c>
      <c r="C53" s="1224"/>
      <c r="D53" s="107"/>
      <c r="E53" s="1225" t="s">
        <v>45</v>
      </c>
      <c r="F53" s="1225"/>
      <c r="G53" s="1225"/>
      <c r="H53" s="1226"/>
      <c r="I53" s="364">
        <v>476954</v>
      </c>
      <c r="J53" s="365">
        <v>440952</v>
      </c>
      <c r="K53" s="365">
        <v>405131</v>
      </c>
      <c r="L53" s="365">
        <v>394436</v>
      </c>
      <c r="M53" s="366">
        <v>325955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Ek6meTFhs9d3jxB6VmPeHx0VeQ5+xFdvfksPvMKAwW885mJxr85INvMFBVT3RGI38HNYqOs32+guc1KhSL+Q/w==" saltValue="n0RDR7zXQqImSp+AIXm5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5359C-77C0-474E-AFF3-C24FC688FFBA}">
  <sheetPr>
    <pageSetUpPr fitToPage="1"/>
  </sheetPr>
  <dimension ref="B1:W64"/>
  <sheetViews>
    <sheetView showGridLines="0" zoomScale="70" zoomScaleNormal="70" zoomScaleSheetLayoutView="100" workbookViewId="0">
      <selection activeCell="L27" sqref="L27"/>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591</v>
      </c>
      <c r="G54" s="116" t="s">
        <v>592</v>
      </c>
      <c r="H54" s="117" t="s">
        <v>593</v>
      </c>
    </row>
    <row r="55" spans="2:8" ht="52.5" customHeight="1" x14ac:dyDescent="0.2">
      <c r="B55" s="118"/>
      <c r="C55" s="1235" t="s">
        <v>48</v>
      </c>
      <c r="D55" s="1235"/>
      <c r="E55" s="1236"/>
      <c r="F55" s="119">
        <v>34066</v>
      </c>
      <c r="G55" s="119">
        <v>36870</v>
      </c>
      <c r="H55" s="120">
        <v>35597</v>
      </c>
    </row>
    <row r="56" spans="2:8" ht="52.5" customHeight="1" x14ac:dyDescent="0.2">
      <c r="B56" s="121"/>
      <c r="C56" s="1237" t="s">
        <v>49</v>
      </c>
      <c r="D56" s="1237"/>
      <c r="E56" s="1238"/>
      <c r="F56" s="122">
        <v>5455</v>
      </c>
      <c r="G56" s="122">
        <v>5471</v>
      </c>
      <c r="H56" s="123">
        <v>19035</v>
      </c>
    </row>
    <row r="57" spans="2:8" ht="53.25" customHeight="1" x14ac:dyDescent="0.2">
      <c r="B57" s="121"/>
      <c r="C57" s="1239" t="s">
        <v>50</v>
      </c>
      <c r="D57" s="1239"/>
      <c r="E57" s="1240"/>
      <c r="F57" s="124">
        <v>30708</v>
      </c>
      <c r="G57" s="124">
        <v>31964</v>
      </c>
      <c r="H57" s="125">
        <v>40261</v>
      </c>
    </row>
    <row r="58" spans="2:8" ht="45.75" customHeight="1" x14ac:dyDescent="0.2">
      <c r="B58" s="126"/>
      <c r="C58" s="1227" t="s">
        <v>652</v>
      </c>
      <c r="D58" s="1228"/>
      <c r="E58" s="1229"/>
      <c r="F58" s="127">
        <v>4589</v>
      </c>
      <c r="G58" s="127">
        <v>4602</v>
      </c>
      <c r="H58" s="128">
        <v>12616</v>
      </c>
    </row>
    <row r="59" spans="2:8" ht="45.75" customHeight="1" x14ac:dyDescent="0.2">
      <c r="B59" s="126"/>
      <c r="C59" s="1227" t="s">
        <v>653</v>
      </c>
      <c r="D59" s="1228"/>
      <c r="E59" s="1229"/>
      <c r="F59" s="127">
        <v>9480</v>
      </c>
      <c r="G59" s="127">
        <v>10044</v>
      </c>
      <c r="H59" s="128">
        <v>9909</v>
      </c>
    </row>
    <row r="60" spans="2:8" ht="45.75" customHeight="1" x14ac:dyDescent="0.2">
      <c r="B60" s="126"/>
      <c r="C60" s="1227" t="s">
        <v>654</v>
      </c>
      <c r="D60" s="1228"/>
      <c r="E60" s="1229"/>
      <c r="F60" s="127">
        <v>4141</v>
      </c>
      <c r="G60" s="127">
        <v>4155</v>
      </c>
      <c r="H60" s="128">
        <v>4215</v>
      </c>
    </row>
    <row r="61" spans="2:8" ht="45.75" customHeight="1" x14ac:dyDescent="0.2">
      <c r="B61" s="126"/>
      <c r="C61" s="1227" t="s">
        <v>656</v>
      </c>
      <c r="D61" s="1228"/>
      <c r="E61" s="1229"/>
      <c r="F61" s="127">
        <v>2177</v>
      </c>
      <c r="G61" s="127">
        <v>2181</v>
      </c>
      <c r="H61" s="128">
        <v>2215</v>
      </c>
    </row>
    <row r="62" spans="2:8" ht="45.75" customHeight="1" thickBot="1" x14ac:dyDescent="0.25">
      <c r="B62" s="129"/>
      <c r="C62" s="1230" t="s">
        <v>655</v>
      </c>
      <c r="D62" s="1231"/>
      <c r="E62" s="1232"/>
      <c r="F62" s="130">
        <v>2219</v>
      </c>
      <c r="G62" s="130">
        <v>2223</v>
      </c>
      <c r="H62" s="131">
        <v>2200</v>
      </c>
    </row>
    <row r="63" spans="2:8" ht="52.5" customHeight="1" thickBot="1" x14ac:dyDescent="0.25">
      <c r="B63" s="132"/>
      <c r="C63" s="1233" t="s">
        <v>51</v>
      </c>
      <c r="D63" s="1233"/>
      <c r="E63" s="1234"/>
      <c r="F63" s="133">
        <v>70229</v>
      </c>
      <c r="G63" s="133">
        <v>74305</v>
      </c>
      <c r="H63" s="134">
        <v>94893</v>
      </c>
    </row>
    <row r="64" spans="2:8" ht="13" x14ac:dyDescent="0.2"/>
  </sheetData>
  <sheetProtection algorithmName="SHA-512" hashValue="1s/S39Qn5xp1C2J3PauCyyfuwRhDW9voSIatkWdN6Z24oXxKXRLjwwy6wvnT2KHh6vo2oFR6PKL6SBk44XMN3w==" saltValue="xFg7rONYTU+/QQgWI79B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26DC-9092-45EE-9994-E696049A1C22}">
  <sheetPr>
    <pageSetUpPr fitToPage="1"/>
  </sheetPr>
  <dimension ref="A1:DE85"/>
  <sheetViews>
    <sheetView showGridLines="0" tabSelected="1" topLeftCell="V1" zoomScaleNormal="100" zoomScaleSheetLayoutView="55" workbookViewId="0">
      <selection activeCell="AN65" sqref="AN65:DC69"/>
    </sheetView>
  </sheetViews>
  <sheetFormatPr defaultColWidth="0" defaultRowHeight="0" customHeight="1" zeroHeight="1" x14ac:dyDescent="0.2"/>
  <cols>
    <col min="1" max="1" width="6.36328125" style="1241" customWidth="1"/>
    <col min="2" max="107" width="2.453125" style="1241" customWidth="1"/>
    <col min="108" max="108" width="6.08984375" style="1243" customWidth="1"/>
    <col min="109" max="109" width="5.90625" style="1242" customWidth="1"/>
    <col min="110" max="16384" width="8.63281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 x14ac:dyDescent="0.2">
      <c r="DD19" s="1241"/>
      <c r="DE19" s="1241"/>
    </row>
    <row r="20" spans="1:109" ht="13"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 x14ac:dyDescent="0.2">
      <c r="B23" s="1242"/>
    </row>
    <row r="24" spans="1:109" ht="13" x14ac:dyDescent="0.2">
      <c r="B24" s="1242"/>
    </row>
    <row r="25" spans="1:109" ht="13" x14ac:dyDescent="0.2">
      <c r="B25" s="1242"/>
    </row>
    <row r="26" spans="1:109" ht="13" x14ac:dyDescent="0.2">
      <c r="B26" s="1242"/>
    </row>
    <row r="27" spans="1:109" ht="13" x14ac:dyDescent="0.2">
      <c r="B27" s="1242"/>
    </row>
    <row r="28" spans="1:109" ht="13" x14ac:dyDescent="0.2">
      <c r="B28" s="1242"/>
    </row>
    <row r="29" spans="1:109" ht="13" x14ac:dyDescent="0.2">
      <c r="B29" s="1242"/>
    </row>
    <row r="30" spans="1:109" ht="13" x14ac:dyDescent="0.2">
      <c r="B30" s="1242"/>
    </row>
    <row r="31" spans="1:109" ht="13" x14ac:dyDescent="0.2">
      <c r="B31" s="1242"/>
    </row>
    <row r="32" spans="1:109" ht="13" x14ac:dyDescent="0.2">
      <c r="B32" s="1242"/>
    </row>
    <row r="33" spans="2:109" ht="13" x14ac:dyDescent="0.2">
      <c r="B33" s="1242"/>
    </row>
    <row r="34" spans="2:109" ht="13" x14ac:dyDescent="0.2">
      <c r="B34" s="1242"/>
    </row>
    <row r="35" spans="2:109" ht="13" x14ac:dyDescent="0.2">
      <c r="B35" s="1242"/>
    </row>
    <row r="36" spans="2:109" ht="13" x14ac:dyDescent="0.2">
      <c r="B36" s="1242"/>
    </row>
    <row r="37" spans="2:109" ht="13" x14ac:dyDescent="0.2">
      <c r="B37" s="1242"/>
    </row>
    <row r="38" spans="2:109" ht="13" x14ac:dyDescent="0.2">
      <c r="B38" s="1242"/>
    </row>
    <row r="39" spans="2:109" ht="13"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 x14ac:dyDescent="0.2">
      <c r="B40" s="1282"/>
      <c r="DD40" s="1282"/>
      <c r="DE40" s="1241"/>
    </row>
    <row r="41" spans="2:109" ht="16.5" x14ac:dyDescent="0.2">
      <c r="B41" s="1293" t="s">
        <v>668</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 x14ac:dyDescent="0.2">
      <c r="B42" s="1242"/>
      <c r="G42" s="1278"/>
      <c r="I42" s="1277"/>
      <c r="J42" s="1277"/>
      <c r="K42" s="1277"/>
      <c r="AM42" s="1278"/>
      <c r="AN42" s="1278" t="s">
        <v>664</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667</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42"/>
      <c r="AN49" s="1241" t="s">
        <v>662</v>
      </c>
    </row>
    <row r="50" spans="1:109" ht="13"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589</v>
      </c>
      <c r="BQ50" s="1250"/>
      <c r="BR50" s="1250"/>
      <c r="BS50" s="1250"/>
      <c r="BT50" s="1250"/>
      <c r="BU50" s="1250"/>
      <c r="BV50" s="1250"/>
      <c r="BW50" s="1250"/>
      <c r="BX50" s="1250" t="s">
        <v>590</v>
      </c>
      <c r="BY50" s="1250"/>
      <c r="BZ50" s="1250"/>
      <c r="CA50" s="1250"/>
      <c r="CB50" s="1250"/>
      <c r="CC50" s="1250"/>
      <c r="CD50" s="1250"/>
      <c r="CE50" s="1250"/>
      <c r="CF50" s="1250" t="s">
        <v>591</v>
      </c>
      <c r="CG50" s="1250"/>
      <c r="CH50" s="1250"/>
      <c r="CI50" s="1250"/>
      <c r="CJ50" s="1250"/>
      <c r="CK50" s="1250"/>
      <c r="CL50" s="1250"/>
      <c r="CM50" s="1250"/>
      <c r="CN50" s="1250" t="s">
        <v>592</v>
      </c>
      <c r="CO50" s="1250"/>
      <c r="CP50" s="1250"/>
      <c r="CQ50" s="1250"/>
      <c r="CR50" s="1250"/>
      <c r="CS50" s="1250"/>
      <c r="CT50" s="1250"/>
      <c r="CU50" s="1250"/>
      <c r="CV50" s="1250" t="s">
        <v>593</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661</v>
      </c>
      <c r="AO51" s="1249"/>
      <c r="AP51" s="1249"/>
      <c r="AQ51" s="1249"/>
      <c r="AR51" s="1249"/>
      <c r="AS51" s="1249"/>
      <c r="AT51" s="1249"/>
      <c r="AU51" s="1249"/>
      <c r="AV51" s="1249"/>
      <c r="AW51" s="1249"/>
      <c r="AX51" s="1249"/>
      <c r="AY51" s="1249"/>
      <c r="AZ51" s="1249"/>
      <c r="BA51" s="1249"/>
      <c r="BB51" s="1249" t="s">
        <v>659</v>
      </c>
      <c r="BC51" s="1249"/>
      <c r="BD51" s="1249"/>
      <c r="BE51" s="1249"/>
      <c r="BF51" s="1249"/>
      <c r="BG51" s="1249"/>
      <c r="BH51" s="1249"/>
      <c r="BI51" s="1249"/>
      <c r="BJ51" s="1249"/>
      <c r="BK51" s="1249"/>
      <c r="BL51" s="1249"/>
      <c r="BM51" s="1249"/>
      <c r="BN51" s="1249"/>
      <c r="BO51" s="1249"/>
      <c r="BP51" s="1248">
        <v>135.5</v>
      </c>
      <c r="BQ51" s="1248"/>
      <c r="BR51" s="1248"/>
      <c r="BS51" s="1248"/>
      <c r="BT51" s="1248"/>
      <c r="BU51" s="1248"/>
      <c r="BV51" s="1248"/>
      <c r="BW51" s="1248"/>
      <c r="BX51" s="1248">
        <v>123.2</v>
      </c>
      <c r="BY51" s="1248"/>
      <c r="BZ51" s="1248"/>
      <c r="CA51" s="1248"/>
      <c r="CB51" s="1248"/>
      <c r="CC51" s="1248"/>
      <c r="CD51" s="1248"/>
      <c r="CE51" s="1248"/>
      <c r="CF51" s="1248">
        <v>112.3</v>
      </c>
      <c r="CG51" s="1248"/>
      <c r="CH51" s="1248"/>
      <c r="CI51" s="1248"/>
      <c r="CJ51" s="1248"/>
      <c r="CK51" s="1248"/>
      <c r="CL51" s="1248"/>
      <c r="CM51" s="1248"/>
      <c r="CN51" s="1248">
        <v>107.1</v>
      </c>
      <c r="CO51" s="1248"/>
      <c r="CP51" s="1248"/>
      <c r="CQ51" s="1248"/>
      <c r="CR51" s="1248"/>
      <c r="CS51" s="1248"/>
      <c r="CT51" s="1248"/>
      <c r="CU51" s="1248"/>
      <c r="CV51" s="1248">
        <v>82.9</v>
      </c>
      <c r="CW51" s="1248"/>
      <c r="CX51" s="1248"/>
      <c r="CY51" s="1248"/>
      <c r="CZ51" s="1248"/>
      <c r="DA51" s="1248"/>
      <c r="DB51" s="1248"/>
      <c r="DC51" s="1248"/>
    </row>
    <row r="52" spans="1:109" ht="13"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666</v>
      </c>
      <c r="BC53" s="1249"/>
      <c r="BD53" s="1249"/>
      <c r="BE53" s="1249"/>
      <c r="BF53" s="1249"/>
      <c r="BG53" s="1249"/>
      <c r="BH53" s="1249"/>
      <c r="BI53" s="1249"/>
      <c r="BJ53" s="1249"/>
      <c r="BK53" s="1249"/>
      <c r="BL53" s="1249"/>
      <c r="BM53" s="1249"/>
      <c r="BN53" s="1249"/>
      <c r="BO53" s="1249"/>
      <c r="BP53" s="1248">
        <v>58.9</v>
      </c>
      <c r="BQ53" s="1248"/>
      <c r="BR53" s="1248"/>
      <c r="BS53" s="1248"/>
      <c r="BT53" s="1248"/>
      <c r="BU53" s="1248"/>
      <c r="BV53" s="1248"/>
      <c r="BW53" s="1248"/>
      <c r="BX53" s="1248">
        <v>59.2</v>
      </c>
      <c r="BY53" s="1248"/>
      <c r="BZ53" s="1248"/>
      <c r="CA53" s="1248"/>
      <c r="CB53" s="1248"/>
      <c r="CC53" s="1248"/>
      <c r="CD53" s="1248"/>
      <c r="CE53" s="1248"/>
      <c r="CF53" s="1248">
        <v>59.6</v>
      </c>
      <c r="CG53" s="1248"/>
      <c r="CH53" s="1248"/>
      <c r="CI53" s="1248"/>
      <c r="CJ53" s="1248"/>
      <c r="CK53" s="1248"/>
      <c r="CL53" s="1248"/>
      <c r="CM53" s="1248"/>
      <c r="CN53" s="1248">
        <v>61</v>
      </c>
      <c r="CO53" s="1248"/>
      <c r="CP53" s="1248"/>
      <c r="CQ53" s="1248"/>
      <c r="CR53" s="1248"/>
      <c r="CS53" s="1248"/>
      <c r="CT53" s="1248"/>
      <c r="CU53" s="1248"/>
      <c r="CV53" s="1248">
        <v>61</v>
      </c>
      <c r="CW53" s="1248"/>
      <c r="CX53" s="1248"/>
      <c r="CY53" s="1248"/>
      <c r="CZ53" s="1248"/>
      <c r="DA53" s="1248"/>
      <c r="DB53" s="1248"/>
      <c r="DC53" s="1248"/>
    </row>
    <row r="54" spans="1:109" ht="13"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x14ac:dyDescent="0.2">
      <c r="A55" s="1277"/>
      <c r="B55" s="1242"/>
      <c r="G55" s="1253"/>
      <c r="H55" s="1253"/>
      <c r="I55" s="1253"/>
      <c r="J55" s="1253"/>
      <c r="K55" s="1256"/>
      <c r="L55" s="1256"/>
      <c r="M55" s="1256"/>
      <c r="N55" s="1256"/>
      <c r="AN55" s="1250" t="s">
        <v>660</v>
      </c>
      <c r="AO55" s="1250"/>
      <c r="AP55" s="1250"/>
      <c r="AQ55" s="1250"/>
      <c r="AR55" s="1250"/>
      <c r="AS55" s="1250"/>
      <c r="AT55" s="1250"/>
      <c r="AU55" s="1250"/>
      <c r="AV55" s="1250"/>
      <c r="AW55" s="1250"/>
      <c r="AX55" s="1250"/>
      <c r="AY55" s="1250"/>
      <c r="AZ55" s="1250"/>
      <c r="BA55" s="1250"/>
      <c r="BB55" s="1249" t="s">
        <v>659</v>
      </c>
      <c r="BC55" s="1249"/>
      <c r="BD55" s="1249"/>
      <c r="BE55" s="1249"/>
      <c r="BF55" s="1249"/>
      <c r="BG55" s="1249"/>
      <c r="BH55" s="1249"/>
      <c r="BI55" s="1249"/>
      <c r="BJ55" s="1249"/>
      <c r="BK55" s="1249"/>
      <c r="BL55" s="1249"/>
      <c r="BM55" s="1249"/>
      <c r="BN55" s="1249"/>
      <c r="BO55" s="1249"/>
      <c r="BP55" s="1248">
        <v>106</v>
      </c>
      <c r="BQ55" s="1248"/>
      <c r="BR55" s="1248"/>
      <c r="BS55" s="1248"/>
      <c r="BT55" s="1248"/>
      <c r="BU55" s="1248"/>
      <c r="BV55" s="1248"/>
      <c r="BW55" s="1248"/>
      <c r="BX55" s="1248">
        <v>97.6</v>
      </c>
      <c r="BY55" s="1248"/>
      <c r="BZ55" s="1248"/>
      <c r="CA55" s="1248"/>
      <c r="CB55" s="1248"/>
      <c r="CC55" s="1248"/>
      <c r="CD55" s="1248"/>
      <c r="CE55" s="1248"/>
      <c r="CF55" s="1248">
        <v>91.9</v>
      </c>
      <c r="CG55" s="1248"/>
      <c r="CH55" s="1248"/>
      <c r="CI55" s="1248"/>
      <c r="CJ55" s="1248"/>
      <c r="CK55" s="1248"/>
      <c r="CL55" s="1248"/>
      <c r="CM55" s="1248"/>
      <c r="CN55" s="1248">
        <v>86</v>
      </c>
      <c r="CO55" s="1248"/>
      <c r="CP55" s="1248"/>
      <c r="CQ55" s="1248"/>
      <c r="CR55" s="1248"/>
      <c r="CS55" s="1248"/>
      <c r="CT55" s="1248"/>
      <c r="CU55" s="1248"/>
      <c r="CV55" s="1248">
        <v>72.8</v>
      </c>
      <c r="CW55" s="1248"/>
      <c r="CX55" s="1248"/>
      <c r="CY55" s="1248"/>
      <c r="CZ55" s="1248"/>
      <c r="DA55" s="1248"/>
      <c r="DB55" s="1248"/>
      <c r="DC55" s="1248"/>
    </row>
    <row r="56" spans="1:109" ht="13"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666</v>
      </c>
      <c r="BC57" s="1249"/>
      <c r="BD57" s="1249"/>
      <c r="BE57" s="1249"/>
      <c r="BF57" s="1249"/>
      <c r="BG57" s="1249"/>
      <c r="BH57" s="1249"/>
      <c r="BI57" s="1249"/>
      <c r="BJ57" s="1249"/>
      <c r="BK57" s="1249"/>
      <c r="BL57" s="1249"/>
      <c r="BM57" s="1249"/>
      <c r="BN57" s="1249"/>
      <c r="BO57" s="1249"/>
      <c r="BP57" s="1248">
        <v>62</v>
      </c>
      <c r="BQ57" s="1248"/>
      <c r="BR57" s="1248"/>
      <c r="BS57" s="1248"/>
      <c r="BT57" s="1248"/>
      <c r="BU57" s="1248"/>
      <c r="BV57" s="1248"/>
      <c r="BW57" s="1248"/>
      <c r="BX57" s="1248">
        <v>62.9</v>
      </c>
      <c r="BY57" s="1248"/>
      <c r="BZ57" s="1248"/>
      <c r="CA57" s="1248"/>
      <c r="CB57" s="1248"/>
      <c r="CC57" s="1248"/>
      <c r="CD57" s="1248"/>
      <c r="CE57" s="1248"/>
      <c r="CF57" s="1248">
        <v>63.4</v>
      </c>
      <c r="CG57" s="1248"/>
      <c r="CH57" s="1248"/>
      <c r="CI57" s="1248"/>
      <c r="CJ57" s="1248"/>
      <c r="CK57" s="1248"/>
      <c r="CL57" s="1248"/>
      <c r="CM57" s="1248"/>
      <c r="CN57" s="1248">
        <v>64.3</v>
      </c>
      <c r="CO57" s="1248"/>
      <c r="CP57" s="1248"/>
      <c r="CQ57" s="1248"/>
      <c r="CR57" s="1248"/>
      <c r="CS57" s="1248"/>
      <c r="CT57" s="1248"/>
      <c r="CU57" s="1248"/>
      <c r="CV57" s="1248">
        <v>65.2</v>
      </c>
      <c r="CW57" s="1248"/>
      <c r="CX57" s="1248"/>
      <c r="CY57" s="1248"/>
      <c r="CZ57" s="1248"/>
      <c r="DA57" s="1248"/>
      <c r="DB57" s="1248"/>
      <c r="DC57" s="1248"/>
      <c r="DD57" s="1288"/>
      <c r="DE57" s="1283"/>
    </row>
    <row r="58" spans="1:109" s="1277" customFormat="1" ht="13"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5" x14ac:dyDescent="0.2">
      <c r="B63" s="1281" t="s">
        <v>665</v>
      </c>
    </row>
    <row r="64" spans="1:109" ht="13" x14ac:dyDescent="0.2">
      <c r="B64" s="1242"/>
      <c r="G64" s="1278"/>
      <c r="I64" s="1280"/>
      <c r="J64" s="1280"/>
      <c r="K64" s="1280"/>
      <c r="L64" s="1280"/>
      <c r="M64" s="1280"/>
      <c r="N64" s="1279"/>
      <c r="AM64" s="1278"/>
      <c r="AN64" s="1278" t="s">
        <v>664</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 x14ac:dyDescent="0.2">
      <c r="B65" s="1242"/>
      <c r="AN65" s="1276" t="s">
        <v>663</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42"/>
      <c r="G71" s="1263"/>
      <c r="I71" s="1266"/>
      <c r="J71" s="1265"/>
      <c r="K71" s="1265"/>
      <c r="L71" s="1264"/>
      <c r="M71" s="1265"/>
      <c r="N71" s="1264"/>
      <c r="AM71" s="1263"/>
      <c r="AN71" s="1241" t="s">
        <v>662</v>
      </c>
    </row>
    <row r="72" spans="2:107" ht="13"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589</v>
      </c>
      <c r="BQ72" s="1250"/>
      <c r="BR72" s="1250"/>
      <c r="BS72" s="1250"/>
      <c r="BT72" s="1250"/>
      <c r="BU72" s="1250"/>
      <c r="BV72" s="1250"/>
      <c r="BW72" s="1250"/>
      <c r="BX72" s="1250" t="s">
        <v>590</v>
      </c>
      <c r="BY72" s="1250"/>
      <c r="BZ72" s="1250"/>
      <c r="CA72" s="1250"/>
      <c r="CB72" s="1250"/>
      <c r="CC72" s="1250"/>
      <c r="CD72" s="1250"/>
      <c r="CE72" s="1250"/>
      <c r="CF72" s="1250" t="s">
        <v>591</v>
      </c>
      <c r="CG72" s="1250"/>
      <c r="CH72" s="1250"/>
      <c r="CI72" s="1250"/>
      <c r="CJ72" s="1250"/>
      <c r="CK72" s="1250"/>
      <c r="CL72" s="1250"/>
      <c r="CM72" s="1250"/>
      <c r="CN72" s="1250" t="s">
        <v>592</v>
      </c>
      <c r="CO72" s="1250"/>
      <c r="CP72" s="1250"/>
      <c r="CQ72" s="1250"/>
      <c r="CR72" s="1250"/>
      <c r="CS72" s="1250"/>
      <c r="CT72" s="1250"/>
      <c r="CU72" s="1250"/>
      <c r="CV72" s="1250" t="s">
        <v>593</v>
      </c>
      <c r="CW72" s="1250"/>
      <c r="CX72" s="1250"/>
      <c r="CY72" s="1250"/>
      <c r="CZ72" s="1250"/>
      <c r="DA72" s="1250"/>
      <c r="DB72" s="1250"/>
      <c r="DC72" s="1250"/>
    </row>
    <row r="73" spans="2:107" ht="13" x14ac:dyDescent="0.2">
      <c r="B73" s="1242"/>
      <c r="G73" s="1257"/>
      <c r="H73" s="1257"/>
      <c r="I73" s="1257"/>
      <c r="J73" s="1257"/>
      <c r="K73" s="1254"/>
      <c r="L73" s="1254"/>
      <c r="M73" s="1254"/>
      <c r="N73" s="1254"/>
      <c r="AM73" s="1255"/>
      <c r="AN73" s="1249" t="s">
        <v>661</v>
      </c>
      <c r="AO73" s="1249"/>
      <c r="AP73" s="1249"/>
      <c r="AQ73" s="1249"/>
      <c r="AR73" s="1249"/>
      <c r="AS73" s="1249"/>
      <c r="AT73" s="1249"/>
      <c r="AU73" s="1249"/>
      <c r="AV73" s="1249"/>
      <c r="AW73" s="1249"/>
      <c r="AX73" s="1249"/>
      <c r="AY73" s="1249"/>
      <c r="AZ73" s="1249"/>
      <c r="BA73" s="1249"/>
      <c r="BB73" s="1249" t="s">
        <v>659</v>
      </c>
      <c r="BC73" s="1249"/>
      <c r="BD73" s="1249"/>
      <c r="BE73" s="1249"/>
      <c r="BF73" s="1249"/>
      <c r="BG73" s="1249"/>
      <c r="BH73" s="1249"/>
      <c r="BI73" s="1249"/>
      <c r="BJ73" s="1249"/>
      <c r="BK73" s="1249"/>
      <c r="BL73" s="1249"/>
      <c r="BM73" s="1249"/>
      <c r="BN73" s="1249"/>
      <c r="BO73" s="1249"/>
      <c r="BP73" s="1248">
        <v>135.5</v>
      </c>
      <c r="BQ73" s="1248"/>
      <c r="BR73" s="1248"/>
      <c r="BS73" s="1248"/>
      <c r="BT73" s="1248"/>
      <c r="BU73" s="1248"/>
      <c r="BV73" s="1248"/>
      <c r="BW73" s="1248"/>
      <c r="BX73" s="1248">
        <v>123.2</v>
      </c>
      <c r="BY73" s="1248"/>
      <c r="BZ73" s="1248"/>
      <c r="CA73" s="1248"/>
      <c r="CB73" s="1248"/>
      <c r="CC73" s="1248"/>
      <c r="CD73" s="1248"/>
      <c r="CE73" s="1248"/>
      <c r="CF73" s="1248">
        <v>112.3</v>
      </c>
      <c r="CG73" s="1248"/>
      <c r="CH73" s="1248"/>
      <c r="CI73" s="1248"/>
      <c r="CJ73" s="1248"/>
      <c r="CK73" s="1248"/>
      <c r="CL73" s="1248"/>
      <c r="CM73" s="1248"/>
      <c r="CN73" s="1248">
        <v>107.1</v>
      </c>
      <c r="CO73" s="1248"/>
      <c r="CP73" s="1248"/>
      <c r="CQ73" s="1248"/>
      <c r="CR73" s="1248"/>
      <c r="CS73" s="1248"/>
      <c r="CT73" s="1248"/>
      <c r="CU73" s="1248"/>
      <c r="CV73" s="1248">
        <v>82.9</v>
      </c>
      <c r="CW73" s="1248"/>
      <c r="CX73" s="1248"/>
      <c r="CY73" s="1248"/>
      <c r="CZ73" s="1248"/>
      <c r="DA73" s="1248"/>
      <c r="DB73" s="1248"/>
      <c r="DC73" s="1248"/>
    </row>
    <row r="74" spans="2:107" ht="13"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658</v>
      </c>
      <c r="BC75" s="1249"/>
      <c r="BD75" s="1249"/>
      <c r="BE75" s="1249"/>
      <c r="BF75" s="1249"/>
      <c r="BG75" s="1249"/>
      <c r="BH75" s="1249"/>
      <c r="BI75" s="1249"/>
      <c r="BJ75" s="1249"/>
      <c r="BK75" s="1249"/>
      <c r="BL75" s="1249"/>
      <c r="BM75" s="1249"/>
      <c r="BN75" s="1249"/>
      <c r="BO75" s="1249"/>
      <c r="BP75" s="1248">
        <v>11.7</v>
      </c>
      <c r="BQ75" s="1248"/>
      <c r="BR75" s="1248"/>
      <c r="BS75" s="1248"/>
      <c r="BT75" s="1248"/>
      <c r="BU75" s="1248"/>
      <c r="BV75" s="1248"/>
      <c r="BW75" s="1248"/>
      <c r="BX75" s="1248">
        <v>11</v>
      </c>
      <c r="BY75" s="1248"/>
      <c r="BZ75" s="1248"/>
      <c r="CA75" s="1248"/>
      <c r="CB75" s="1248"/>
      <c r="CC75" s="1248"/>
      <c r="CD75" s="1248"/>
      <c r="CE75" s="1248"/>
      <c r="CF75" s="1248">
        <v>10.199999999999999</v>
      </c>
      <c r="CG75" s="1248"/>
      <c r="CH75" s="1248"/>
      <c r="CI75" s="1248"/>
      <c r="CJ75" s="1248"/>
      <c r="CK75" s="1248"/>
      <c r="CL75" s="1248"/>
      <c r="CM75" s="1248"/>
      <c r="CN75" s="1248">
        <v>9.6999999999999993</v>
      </c>
      <c r="CO75" s="1248"/>
      <c r="CP75" s="1248"/>
      <c r="CQ75" s="1248"/>
      <c r="CR75" s="1248"/>
      <c r="CS75" s="1248"/>
      <c r="CT75" s="1248"/>
      <c r="CU75" s="1248"/>
      <c r="CV75" s="1248">
        <v>8.8000000000000007</v>
      </c>
      <c r="CW75" s="1248"/>
      <c r="CX75" s="1248"/>
      <c r="CY75" s="1248"/>
      <c r="CZ75" s="1248"/>
      <c r="DA75" s="1248"/>
      <c r="DB75" s="1248"/>
      <c r="DC75" s="1248"/>
    </row>
    <row r="76" spans="2:107" ht="13"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x14ac:dyDescent="0.2">
      <c r="B77" s="1242"/>
      <c r="G77" s="1253"/>
      <c r="H77" s="1253"/>
      <c r="I77" s="1253"/>
      <c r="J77" s="1253"/>
      <c r="K77" s="1254"/>
      <c r="L77" s="1254"/>
      <c r="M77" s="1254"/>
      <c r="N77" s="1254"/>
      <c r="AN77" s="1250" t="s">
        <v>660</v>
      </c>
      <c r="AO77" s="1250"/>
      <c r="AP77" s="1250"/>
      <c r="AQ77" s="1250"/>
      <c r="AR77" s="1250"/>
      <c r="AS77" s="1250"/>
      <c r="AT77" s="1250"/>
      <c r="AU77" s="1250"/>
      <c r="AV77" s="1250"/>
      <c r="AW77" s="1250"/>
      <c r="AX77" s="1250"/>
      <c r="AY77" s="1250"/>
      <c r="AZ77" s="1250"/>
      <c r="BA77" s="1250"/>
      <c r="BB77" s="1249" t="s">
        <v>659</v>
      </c>
      <c r="BC77" s="1249"/>
      <c r="BD77" s="1249"/>
      <c r="BE77" s="1249"/>
      <c r="BF77" s="1249"/>
      <c r="BG77" s="1249"/>
      <c r="BH77" s="1249"/>
      <c r="BI77" s="1249"/>
      <c r="BJ77" s="1249"/>
      <c r="BK77" s="1249"/>
      <c r="BL77" s="1249"/>
      <c r="BM77" s="1249"/>
      <c r="BN77" s="1249"/>
      <c r="BO77" s="1249"/>
      <c r="BP77" s="1248">
        <v>106</v>
      </c>
      <c r="BQ77" s="1248"/>
      <c r="BR77" s="1248"/>
      <c r="BS77" s="1248"/>
      <c r="BT77" s="1248"/>
      <c r="BU77" s="1248"/>
      <c r="BV77" s="1248"/>
      <c r="BW77" s="1248"/>
      <c r="BX77" s="1248">
        <v>97.6</v>
      </c>
      <c r="BY77" s="1248"/>
      <c r="BZ77" s="1248"/>
      <c r="CA77" s="1248"/>
      <c r="CB77" s="1248"/>
      <c r="CC77" s="1248"/>
      <c r="CD77" s="1248"/>
      <c r="CE77" s="1248"/>
      <c r="CF77" s="1248">
        <v>91.9</v>
      </c>
      <c r="CG77" s="1248"/>
      <c r="CH77" s="1248"/>
      <c r="CI77" s="1248"/>
      <c r="CJ77" s="1248"/>
      <c r="CK77" s="1248"/>
      <c r="CL77" s="1248"/>
      <c r="CM77" s="1248"/>
      <c r="CN77" s="1248">
        <v>86</v>
      </c>
      <c r="CO77" s="1248"/>
      <c r="CP77" s="1248"/>
      <c r="CQ77" s="1248"/>
      <c r="CR77" s="1248"/>
      <c r="CS77" s="1248"/>
      <c r="CT77" s="1248"/>
      <c r="CU77" s="1248"/>
      <c r="CV77" s="1248">
        <v>72.8</v>
      </c>
      <c r="CW77" s="1248"/>
      <c r="CX77" s="1248"/>
      <c r="CY77" s="1248"/>
      <c r="CZ77" s="1248"/>
      <c r="DA77" s="1248"/>
      <c r="DB77" s="1248"/>
      <c r="DC77" s="1248"/>
    </row>
    <row r="78" spans="2:107" ht="13"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658</v>
      </c>
      <c r="BC79" s="1249"/>
      <c r="BD79" s="1249"/>
      <c r="BE79" s="1249"/>
      <c r="BF79" s="1249"/>
      <c r="BG79" s="1249"/>
      <c r="BH79" s="1249"/>
      <c r="BI79" s="1249"/>
      <c r="BJ79" s="1249"/>
      <c r="BK79" s="1249"/>
      <c r="BL79" s="1249"/>
      <c r="BM79" s="1249"/>
      <c r="BN79" s="1249"/>
      <c r="BO79" s="1249"/>
      <c r="BP79" s="1248">
        <v>9</v>
      </c>
      <c r="BQ79" s="1248"/>
      <c r="BR79" s="1248"/>
      <c r="BS79" s="1248"/>
      <c r="BT79" s="1248"/>
      <c r="BU79" s="1248"/>
      <c r="BV79" s="1248"/>
      <c r="BW79" s="1248"/>
      <c r="BX79" s="1248">
        <v>8</v>
      </c>
      <c r="BY79" s="1248"/>
      <c r="BZ79" s="1248"/>
      <c r="CA79" s="1248"/>
      <c r="CB79" s="1248"/>
      <c r="CC79" s="1248"/>
      <c r="CD79" s="1248"/>
      <c r="CE79" s="1248"/>
      <c r="CF79" s="1248">
        <v>7.3</v>
      </c>
      <c r="CG79" s="1248"/>
      <c r="CH79" s="1248"/>
      <c r="CI79" s="1248"/>
      <c r="CJ79" s="1248"/>
      <c r="CK79" s="1248"/>
      <c r="CL79" s="1248"/>
      <c r="CM79" s="1248"/>
      <c r="CN79" s="1248">
        <v>7.3</v>
      </c>
      <c r="CO79" s="1248"/>
      <c r="CP79" s="1248"/>
      <c r="CQ79" s="1248"/>
      <c r="CR79" s="1248"/>
      <c r="CS79" s="1248"/>
      <c r="CT79" s="1248"/>
      <c r="CU79" s="1248"/>
      <c r="CV79" s="1248">
        <v>7.1</v>
      </c>
      <c r="CW79" s="1248"/>
      <c r="CX79" s="1248"/>
      <c r="CY79" s="1248"/>
      <c r="CZ79" s="1248"/>
      <c r="DA79" s="1248"/>
      <c r="DB79" s="1248"/>
      <c r="DC79" s="1248"/>
    </row>
    <row r="80" spans="2:107" ht="13"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x14ac:dyDescent="0.2">
      <c r="B81" s="1242"/>
    </row>
    <row r="82" spans="2:109" ht="16.5"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 x14ac:dyDescent="0.2">
      <c r="DD84" s="1241"/>
      <c r="DE84" s="1241"/>
    </row>
    <row r="85" spans="2:109" ht="13" x14ac:dyDescent="0.2">
      <c r="DD85" s="1241"/>
      <c r="DE85" s="1241"/>
    </row>
  </sheetData>
  <sheetProtection algorithmName="SHA-512" hashValue="kEui2MBNZy/1iNUwM8HDAzK8zCCfeKe0fWRdd6L4i+/HoYkZzvtCMw+owmkK8orASg6qthhA2oiTLGLMqoUJ/A==" saltValue="C5YfVBNiXV23B2tO5t0WS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23D99-09D1-4BC4-A444-76E41599735B}">
  <sheetPr>
    <pageSetUpPr fitToPage="1"/>
  </sheetPr>
  <dimension ref="A1:DR125"/>
  <sheetViews>
    <sheetView showGridLines="0" topLeftCell="A106" zoomScaleNormal="10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536</v>
      </c>
    </row>
  </sheetData>
  <sheetProtection algorithmName="SHA-512" hashValue="J0vLJ17aBTXRUPecwpzlx/MTBUZdOdmoDQb3AESWDgR/qj2hmYAmO2YxOsQL4qV3fkTHTDx5pAurPZB8pBmrmg==" saltValue="4ETA8ivfqOfk8r+6C2bBi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D179F-C977-4CA7-9E35-8127885EBD0A}">
  <sheetPr>
    <pageSetUpPr fitToPage="1"/>
  </sheetPr>
  <dimension ref="A1:DR125"/>
  <sheetViews>
    <sheetView showGridLines="0" topLeftCell="A70" zoomScaleNormal="100"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536</v>
      </c>
    </row>
  </sheetData>
  <sheetProtection algorithmName="SHA-512" hashValue="pz824Hc2Pgj3/zjaC5tymnXGHIcO1enX0TVPBNnCsfWbJr/AOXri9bC4El0zn2cOMXMxg1vnCv2/wulJTwQtvw==" saltValue="EElOoRX3V9cs1D+J9EqM5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586</v>
      </c>
      <c r="G2" s="148"/>
      <c r="H2" s="149"/>
    </row>
    <row r="3" spans="1:8" x14ac:dyDescent="0.2">
      <c r="A3" s="145" t="s">
        <v>579</v>
      </c>
      <c r="B3" s="150"/>
      <c r="C3" s="151"/>
      <c r="D3" s="152">
        <v>58222</v>
      </c>
      <c r="E3" s="153"/>
      <c r="F3" s="154">
        <v>52897</v>
      </c>
      <c r="G3" s="155"/>
      <c r="H3" s="156"/>
    </row>
    <row r="4" spans="1:8" x14ac:dyDescent="0.2">
      <c r="A4" s="157"/>
      <c r="B4" s="158"/>
      <c r="C4" s="159"/>
      <c r="D4" s="160">
        <v>26817</v>
      </c>
      <c r="E4" s="161"/>
      <c r="F4" s="162">
        <v>27013</v>
      </c>
      <c r="G4" s="163"/>
      <c r="H4" s="164"/>
    </row>
    <row r="5" spans="1:8" x14ac:dyDescent="0.2">
      <c r="A5" s="145" t="s">
        <v>581</v>
      </c>
      <c r="B5" s="150"/>
      <c r="C5" s="151"/>
      <c r="D5" s="152">
        <v>52788</v>
      </c>
      <c r="E5" s="153"/>
      <c r="F5" s="154">
        <v>54945</v>
      </c>
      <c r="G5" s="155"/>
      <c r="H5" s="156"/>
    </row>
    <row r="6" spans="1:8" x14ac:dyDescent="0.2">
      <c r="A6" s="157"/>
      <c r="B6" s="158"/>
      <c r="C6" s="159"/>
      <c r="D6" s="160">
        <v>25480</v>
      </c>
      <c r="E6" s="161"/>
      <c r="F6" s="162">
        <v>29293</v>
      </c>
      <c r="G6" s="163"/>
      <c r="H6" s="164"/>
    </row>
    <row r="7" spans="1:8" x14ac:dyDescent="0.2">
      <c r="A7" s="145" t="s">
        <v>582</v>
      </c>
      <c r="B7" s="150"/>
      <c r="C7" s="151"/>
      <c r="D7" s="152">
        <v>55470</v>
      </c>
      <c r="E7" s="153"/>
      <c r="F7" s="154">
        <v>57132</v>
      </c>
      <c r="G7" s="155"/>
      <c r="H7" s="156"/>
    </row>
    <row r="8" spans="1:8" x14ac:dyDescent="0.2">
      <c r="A8" s="157"/>
      <c r="B8" s="158"/>
      <c r="C8" s="159"/>
      <c r="D8" s="160">
        <v>26096</v>
      </c>
      <c r="E8" s="161"/>
      <c r="F8" s="162">
        <v>30126</v>
      </c>
      <c r="G8" s="163"/>
      <c r="H8" s="164"/>
    </row>
    <row r="9" spans="1:8" x14ac:dyDescent="0.2">
      <c r="A9" s="145" t="s">
        <v>583</v>
      </c>
      <c r="B9" s="150"/>
      <c r="C9" s="151"/>
      <c r="D9" s="152">
        <v>60226</v>
      </c>
      <c r="E9" s="153"/>
      <c r="F9" s="154">
        <v>58766</v>
      </c>
      <c r="G9" s="155"/>
      <c r="H9" s="156"/>
    </row>
    <row r="10" spans="1:8" x14ac:dyDescent="0.2">
      <c r="A10" s="157"/>
      <c r="B10" s="158"/>
      <c r="C10" s="159"/>
      <c r="D10" s="160">
        <v>28643</v>
      </c>
      <c r="E10" s="161"/>
      <c r="F10" s="162">
        <v>29363</v>
      </c>
      <c r="G10" s="163"/>
      <c r="H10" s="164"/>
    </row>
    <row r="11" spans="1:8" x14ac:dyDescent="0.2">
      <c r="A11" s="145" t="s">
        <v>584</v>
      </c>
      <c r="B11" s="150"/>
      <c r="C11" s="151"/>
      <c r="D11" s="152">
        <v>61693</v>
      </c>
      <c r="E11" s="153"/>
      <c r="F11" s="154">
        <v>62482</v>
      </c>
      <c r="G11" s="155"/>
      <c r="H11" s="156"/>
    </row>
    <row r="12" spans="1:8" x14ac:dyDescent="0.2">
      <c r="A12" s="157"/>
      <c r="B12" s="158"/>
      <c r="C12" s="165"/>
      <c r="D12" s="160">
        <v>34376</v>
      </c>
      <c r="E12" s="161"/>
      <c r="F12" s="162">
        <v>34626</v>
      </c>
      <c r="G12" s="163"/>
      <c r="H12" s="164"/>
    </row>
    <row r="13" spans="1:8" x14ac:dyDescent="0.2">
      <c r="A13" s="145"/>
      <c r="B13" s="150"/>
      <c r="C13" s="166"/>
      <c r="D13" s="167">
        <v>57680</v>
      </c>
      <c r="E13" s="168"/>
      <c r="F13" s="169">
        <v>57244</v>
      </c>
      <c r="G13" s="170"/>
      <c r="H13" s="156"/>
    </row>
    <row r="14" spans="1:8" x14ac:dyDescent="0.2">
      <c r="A14" s="157"/>
      <c r="B14" s="158"/>
      <c r="C14" s="159"/>
      <c r="D14" s="160">
        <v>28282</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2.19</v>
      </c>
      <c r="C19" s="171">
        <f>ROUND(VALUE(SUBSTITUTE(実質収支比率等に係る経年分析!G$48,"▲","-")),2)</f>
        <v>2.38</v>
      </c>
      <c r="D19" s="171">
        <f>ROUND(VALUE(SUBSTITUTE(実質収支比率等に係る経年分析!H$48,"▲","-")),2)</f>
        <v>2.2200000000000002</v>
      </c>
      <c r="E19" s="171">
        <f>ROUND(VALUE(SUBSTITUTE(実質収支比率等に係る経年分析!I$48,"▲","-")),2)</f>
        <v>2.02</v>
      </c>
      <c r="F19" s="171">
        <f>ROUND(VALUE(SUBSTITUTE(実質収支比率等に係る経年分析!J$48,"▲","-")),2)</f>
        <v>2.42</v>
      </c>
    </row>
    <row r="20" spans="1:11" x14ac:dyDescent="0.2">
      <c r="A20" s="171" t="s">
        <v>55</v>
      </c>
      <c r="B20" s="171">
        <f>ROUND(VALUE(SUBSTITUTE(実質収支比率等に係る経年分析!F$47,"▲","-")),2)</f>
        <v>6.71</v>
      </c>
      <c r="C20" s="171">
        <f>ROUND(VALUE(SUBSTITUTE(実質収支比率等に係る経年分析!G$47,"▲","-")),2)</f>
        <v>7.59</v>
      </c>
      <c r="D20" s="171">
        <f>ROUND(VALUE(SUBSTITUTE(実質収支比率等に係る経年分析!H$47,"▲","-")),2)</f>
        <v>8.08</v>
      </c>
      <c r="E20" s="171">
        <f>ROUND(VALUE(SUBSTITUTE(実質収支比率等に係る経年分析!I$47,"▲","-")),2)</f>
        <v>8.6199999999999992</v>
      </c>
      <c r="F20" s="171">
        <f>ROUND(VALUE(SUBSTITUTE(実質収支比率等に係る経年分析!J$47,"▲","-")),2)</f>
        <v>7.88</v>
      </c>
    </row>
    <row r="21" spans="1:11" x14ac:dyDescent="0.2">
      <c r="A21" s="171" t="s">
        <v>56</v>
      </c>
      <c r="B21" s="171">
        <f>IF(ISNUMBER(VALUE(SUBSTITUTE(実質収支比率等に係る経年分析!F$49,"▲","-"))),ROUND(VALUE(SUBSTITUTE(実質収支比率等に係る経年分析!F$49,"▲","-")),2),NA())</f>
        <v>0.77</v>
      </c>
      <c r="C21" s="171">
        <f>IF(ISNUMBER(VALUE(SUBSTITUTE(実質収支比率等に係る経年分析!G$49,"▲","-"))),ROUND(VALUE(SUBSTITUTE(実質収支比率等に係る経年分析!G$49,"▲","-")),2),NA())</f>
        <v>1.17</v>
      </c>
      <c r="D21" s="171">
        <f>IF(ISNUMBER(VALUE(SUBSTITUTE(実質収支比率等に係る経年分析!H$49,"▲","-"))),ROUND(VALUE(SUBSTITUTE(実質収支比率等に係る経年分析!H$49,"▲","-")),2),NA())</f>
        <v>0.39</v>
      </c>
      <c r="E21" s="171">
        <f>IF(ISNUMBER(VALUE(SUBSTITUTE(実質収支比率等に係る経年分析!I$49,"▲","-"))),ROUND(VALUE(SUBSTITUTE(実質収支比率等に係る経年分析!I$49,"▲","-")),2),NA())</f>
        <v>0.49</v>
      </c>
      <c r="F21" s="171">
        <f>IF(ISNUMBER(VALUE(SUBSTITUTE(実質収支比率等に係る経年分析!J$49,"▲","-"))),ROUND(VALUE(SUBSTITUTE(実質収支比率等に係る経年分析!J$49,"▲","-")),2),NA())</f>
        <v>0.22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2">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0.24</v>
      </c>
    </row>
    <row r="31" spans="1:11" x14ac:dyDescent="0.2">
      <c r="A31" s="172" t="str">
        <f>IF(連結実質赤字比率に係る赤字・黒字の構成分析!C$39="",NA(),連結実質赤字比率に係る赤字・黒字の構成分析!C$39)</f>
        <v>香椎駅周辺土地区画整理事業特別会計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0.34</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x14ac:dyDescent="0.2">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2.1800000000000002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2.0099999999999998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2.0699999999999998</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2.1800000000000002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2.4700000000000002</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3.07</v>
      </c>
    </row>
    <row r="36" spans="1:16" x14ac:dyDescent="0.2">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2.3199999999999998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4.04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91577</v>
      </c>
      <c r="E42" s="173"/>
      <c r="F42" s="173"/>
      <c r="G42" s="173">
        <f>'実質公債費比率（分子）の構造'!L$52</f>
        <v>90643</v>
      </c>
      <c r="H42" s="173"/>
      <c r="I42" s="173"/>
      <c r="J42" s="173">
        <f>'実質公債費比率（分子）の構造'!M$52</f>
        <v>96042</v>
      </c>
      <c r="K42" s="173"/>
      <c r="L42" s="173"/>
      <c r="M42" s="173">
        <f>'実質公債費比率（分子）の構造'!N$52</f>
        <v>93445</v>
      </c>
      <c r="N42" s="173"/>
      <c r="O42" s="173"/>
      <c r="P42" s="173">
        <f>'実質公債費比率（分子）の構造'!O$52</f>
        <v>88434</v>
      </c>
    </row>
    <row r="43" spans="1:16" x14ac:dyDescent="0.2">
      <c r="A43" s="173" t="s">
        <v>64</v>
      </c>
      <c r="B43" s="173">
        <f>'実質公債費比率（分子）の構造'!K$51</f>
        <v>11</v>
      </c>
      <c r="C43" s="173"/>
      <c r="D43" s="173"/>
      <c r="E43" s="173">
        <f>'実質公債費比率（分子）の構造'!L$51</f>
        <v>8</v>
      </c>
      <c r="F43" s="173"/>
      <c r="G43" s="173"/>
      <c r="H43" s="173">
        <f>'実質公債費比率（分子）の構造'!M$51</f>
        <v>3</v>
      </c>
      <c r="I43" s="173"/>
      <c r="J43" s="173"/>
      <c r="K43" s="173">
        <f>'実質公債費比率（分子）の構造'!N$51</f>
        <v>9</v>
      </c>
      <c r="L43" s="173"/>
      <c r="M43" s="173"/>
      <c r="N43" s="173">
        <f>'実質公債費比率（分子）の構造'!O$51</f>
        <v>9</v>
      </c>
      <c r="O43" s="173"/>
      <c r="P43" s="173"/>
    </row>
    <row r="44" spans="1:16" x14ac:dyDescent="0.2">
      <c r="A44" s="173" t="s">
        <v>65</v>
      </c>
      <c r="B44" s="173">
        <f>'実質公債費比率（分子）の構造'!K$50</f>
        <v>2897</v>
      </c>
      <c r="C44" s="173"/>
      <c r="D44" s="173"/>
      <c r="E44" s="173">
        <f>'実質公債費比率（分子）の構造'!L$50</f>
        <v>4050</v>
      </c>
      <c r="F44" s="173"/>
      <c r="G44" s="173"/>
      <c r="H44" s="173">
        <f>'実質公債費比率（分子）の構造'!M$50</f>
        <v>4202</v>
      </c>
      <c r="I44" s="173"/>
      <c r="J44" s="173"/>
      <c r="K44" s="173">
        <f>'実質公債費比率（分子）の構造'!N$50</f>
        <v>4172</v>
      </c>
      <c r="L44" s="173"/>
      <c r="M44" s="173"/>
      <c r="N44" s="173">
        <f>'実質公債費比率（分子）の構造'!O$50</f>
        <v>4382</v>
      </c>
      <c r="O44" s="173"/>
      <c r="P44" s="173"/>
    </row>
    <row r="45" spans="1:16" x14ac:dyDescent="0.2">
      <c r="A45" s="173" t="s">
        <v>66</v>
      </c>
      <c r="B45" s="173">
        <f>'実質公債費比率（分子）の構造'!K$49</f>
        <v>70</v>
      </c>
      <c r="C45" s="173"/>
      <c r="D45" s="173"/>
      <c r="E45" s="173">
        <f>'実質公債費比率（分子）の構造'!L$49</f>
        <v>203</v>
      </c>
      <c r="F45" s="173"/>
      <c r="G45" s="173"/>
      <c r="H45" s="173">
        <f>'実質公債費比率（分子）の構造'!M$49</f>
        <v>348</v>
      </c>
      <c r="I45" s="173"/>
      <c r="J45" s="173"/>
      <c r="K45" s="173">
        <f>'実質公債費比率（分子）の構造'!N$49</f>
        <v>362</v>
      </c>
      <c r="L45" s="173"/>
      <c r="M45" s="173"/>
      <c r="N45" s="173">
        <f>'実質公債費比率（分子）の構造'!O$49</f>
        <v>357</v>
      </c>
      <c r="O45" s="173"/>
      <c r="P45" s="173"/>
    </row>
    <row r="46" spans="1:16" x14ac:dyDescent="0.2">
      <c r="A46" s="173" t="s">
        <v>67</v>
      </c>
      <c r="B46" s="173">
        <f>'実質公債費比率（分子）の構造'!K$48</f>
        <v>26073</v>
      </c>
      <c r="C46" s="173"/>
      <c r="D46" s="173"/>
      <c r="E46" s="173">
        <f>'実質公債費比率（分子）の構造'!L$48</f>
        <v>25284</v>
      </c>
      <c r="F46" s="173"/>
      <c r="G46" s="173"/>
      <c r="H46" s="173">
        <f>'実質公債費比率（分子）の構造'!M$48</f>
        <v>23629</v>
      </c>
      <c r="I46" s="173"/>
      <c r="J46" s="173"/>
      <c r="K46" s="173">
        <f>'実質公債費比率（分子）の構造'!N$48</f>
        <v>22987</v>
      </c>
      <c r="L46" s="173"/>
      <c r="M46" s="173"/>
      <c r="N46" s="173">
        <f>'実質公債費比率（分子）の構造'!O$48</f>
        <v>22883</v>
      </c>
      <c r="O46" s="173"/>
      <c r="P46" s="173"/>
    </row>
    <row r="47" spans="1:16" x14ac:dyDescent="0.2">
      <c r="A47" s="173" t="s">
        <v>14</v>
      </c>
      <c r="B47" s="173">
        <f>'実質公債費比率（分子）の構造'!K$47</f>
        <v>43099</v>
      </c>
      <c r="C47" s="173"/>
      <c r="D47" s="173"/>
      <c r="E47" s="173">
        <f>'実質公債費比率（分子）の構造'!L$47</f>
        <v>41622</v>
      </c>
      <c r="F47" s="173"/>
      <c r="G47" s="173"/>
      <c r="H47" s="173">
        <f>'実質公債費比率（分子）の構造'!M$47</f>
        <v>41165</v>
      </c>
      <c r="I47" s="173"/>
      <c r="J47" s="173"/>
      <c r="K47" s="173">
        <f>'実質公債費比率（分子）の構造'!N$47</f>
        <v>41895</v>
      </c>
      <c r="L47" s="173"/>
      <c r="M47" s="173"/>
      <c r="N47" s="173">
        <f>'実質公債費比率（分子）の構造'!O$47</f>
        <v>43385</v>
      </c>
      <c r="O47" s="173"/>
      <c r="P47" s="173"/>
    </row>
    <row r="48" spans="1:16" x14ac:dyDescent="0.2">
      <c r="A48" s="173" t="s">
        <v>68</v>
      </c>
      <c r="B48" s="173">
        <f>'実質公債費比率（分子）の構造'!K$46</f>
        <v>2773</v>
      </c>
      <c r="C48" s="173"/>
      <c r="D48" s="173"/>
      <c r="E48" s="173">
        <f>'実質公債費比率（分子）の構造'!L$46</f>
        <v>2261</v>
      </c>
      <c r="F48" s="173"/>
      <c r="G48" s="173"/>
      <c r="H48" s="173">
        <f>'実質公債費比率（分子）の構造'!M$46</f>
        <v>606</v>
      </c>
      <c r="I48" s="173"/>
      <c r="J48" s="173"/>
      <c r="K48" s="173">
        <f>'実質公債費比率（分子）の構造'!N$46</f>
        <v>299</v>
      </c>
      <c r="L48" s="173"/>
      <c r="M48" s="173"/>
      <c r="N48" s="173" t="str">
        <f>'実質公債費比率（分子）の構造'!O$46</f>
        <v>-</v>
      </c>
      <c r="O48" s="173"/>
      <c r="P48" s="173"/>
    </row>
    <row r="49" spans="1:16" x14ac:dyDescent="0.2">
      <c r="A49" s="173" t="s">
        <v>69</v>
      </c>
      <c r="B49" s="173">
        <f>'実質公債費比率（分子）の構造'!K$45</f>
        <v>53912</v>
      </c>
      <c r="C49" s="173"/>
      <c r="D49" s="173"/>
      <c r="E49" s="173">
        <f>'実質公債費比率（分子）の構造'!L$45</f>
        <v>54737</v>
      </c>
      <c r="F49" s="173"/>
      <c r="G49" s="173"/>
      <c r="H49" s="173">
        <f>'実質公債費比率（分子）の構造'!M$45</f>
        <v>60635</v>
      </c>
      <c r="I49" s="173"/>
      <c r="J49" s="173"/>
      <c r="K49" s="173">
        <f>'実質公債費比率（分子）の構造'!N$45</f>
        <v>57519</v>
      </c>
      <c r="L49" s="173"/>
      <c r="M49" s="173"/>
      <c r="N49" s="173">
        <f>'実質公債費比率（分子）の構造'!O$45</f>
        <v>48439</v>
      </c>
      <c r="O49" s="173"/>
      <c r="P49" s="173"/>
    </row>
    <row r="50" spans="1:16" x14ac:dyDescent="0.2">
      <c r="A50" s="173" t="s">
        <v>70</v>
      </c>
      <c r="B50" s="173" t="e">
        <f>NA()</f>
        <v>#N/A</v>
      </c>
      <c r="C50" s="173">
        <f>IF(ISNUMBER('実質公債費比率（分子）の構造'!K$53),'実質公債費比率（分子）の構造'!K$53,NA())</f>
        <v>37258</v>
      </c>
      <c r="D50" s="173" t="e">
        <f>NA()</f>
        <v>#N/A</v>
      </c>
      <c r="E50" s="173" t="e">
        <f>NA()</f>
        <v>#N/A</v>
      </c>
      <c r="F50" s="173">
        <f>IF(ISNUMBER('実質公債費比率（分子）の構造'!L$53),'実質公債費比率（分子）の構造'!L$53,NA())</f>
        <v>37522</v>
      </c>
      <c r="G50" s="173" t="e">
        <f>NA()</f>
        <v>#N/A</v>
      </c>
      <c r="H50" s="173" t="e">
        <f>NA()</f>
        <v>#N/A</v>
      </c>
      <c r="I50" s="173">
        <f>IF(ISNUMBER('実質公債費比率（分子）の構造'!M$53),'実質公債費比率（分子）の構造'!M$53,NA())</f>
        <v>34546</v>
      </c>
      <c r="J50" s="173" t="e">
        <f>NA()</f>
        <v>#N/A</v>
      </c>
      <c r="K50" s="173" t="e">
        <f>NA()</f>
        <v>#N/A</v>
      </c>
      <c r="L50" s="173">
        <f>IF(ISNUMBER('実質公債費比率（分子）の構造'!N$53),'実質公債費比率（分子）の構造'!N$53,NA())</f>
        <v>33798</v>
      </c>
      <c r="M50" s="173" t="e">
        <f>NA()</f>
        <v>#N/A</v>
      </c>
      <c r="N50" s="173" t="e">
        <f>NA()</f>
        <v>#N/A</v>
      </c>
      <c r="O50" s="173">
        <f>IF(ISNUMBER('実質公債費比率（分子）の構造'!O$53),'実質公債費比率（分子）の構造'!O$53,NA())</f>
        <v>31021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848787</v>
      </c>
      <c r="E56" s="172"/>
      <c r="F56" s="172"/>
      <c r="G56" s="172">
        <f>'将来負担比率（分子）の構造'!J$52</f>
        <v>851506</v>
      </c>
      <c r="H56" s="172"/>
      <c r="I56" s="172"/>
      <c r="J56" s="172">
        <f>'将来負担比率（分子）の構造'!K$52</f>
        <v>845402</v>
      </c>
      <c r="K56" s="172"/>
      <c r="L56" s="172"/>
      <c r="M56" s="172">
        <f>'将来負担比率（分子）の構造'!L$52</f>
        <v>843488</v>
      </c>
      <c r="N56" s="172"/>
      <c r="O56" s="172"/>
      <c r="P56" s="172">
        <f>'将来負担比率（分子）の構造'!M$52</f>
        <v>847439</v>
      </c>
    </row>
    <row r="57" spans="1:16" x14ac:dyDescent="0.2">
      <c r="A57" s="172" t="s">
        <v>42</v>
      </c>
      <c r="B57" s="172"/>
      <c r="C57" s="172"/>
      <c r="D57" s="172">
        <f>'将来負担比率（分子）の構造'!I$51</f>
        <v>295295</v>
      </c>
      <c r="E57" s="172"/>
      <c r="F57" s="172"/>
      <c r="G57" s="172">
        <f>'将来負担比率（分子）の構造'!J$51</f>
        <v>293342</v>
      </c>
      <c r="H57" s="172"/>
      <c r="I57" s="172"/>
      <c r="J57" s="172">
        <f>'将来負担比率（分子）の構造'!K$51</f>
        <v>283458</v>
      </c>
      <c r="K57" s="172"/>
      <c r="L57" s="172"/>
      <c r="M57" s="172">
        <f>'将来負担比率（分子）の構造'!L$51</f>
        <v>266110</v>
      </c>
      <c r="N57" s="172"/>
      <c r="O57" s="172"/>
      <c r="P57" s="172">
        <f>'将来負担比率（分子）の構造'!M$51</f>
        <v>278154</v>
      </c>
    </row>
    <row r="58" spans="1:16" x14ac:dyDescent="0.2">
      <c r="A58" s="172" t="s">
        <v>41</v>
      </c>
      <c r="B58" s="172"/>
      <c r="C58" s="172"/>
      <c r="D58" s="172">
        <f>'将来負担比率（分子）の構造'!I$50</f>
        <v>239456</v>
      </c>
      <c r="E58" s="172"/>
      <c r="F58" s="172"/>
      <c r="G58" s="172">
        <f>'将来負担比率（分子）の構造'!J$50</f>
        <v>256370</v>
      </c>
      <c r="H58" s="172"/>
      <c r="I58" s="172"/>
      <c r="J58" s="172">
        <f>'将来負担比率（分子）の構造'!K$50</f>
        <v>282212</v>
      </c>
      <c r="K58" s="172"/>
      <c r="L58" s="172"/>
      <c r="M58" s="172">
        <f>'将来負担比率（分子）の構造'!L$50</f>
        <v>295511</v>
      </c>
      <c r="N58" s="172"/>
      <c r="O58" s="172"/>
      <c r="P58" s="172">
        <f>'将来負担比率（分子）の構造'!M$50</f>
        <v>336218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17356</v>
      </c>
      <c r="C61" s="172"/>
      <c r="D61" s="172"/>
      <c r="E61" s="172">
        <f>'将来負担比率（分子）の構造'!J$46</f>
        <v>18602</v>
      </c>
      <c r="F61" s="172"/>
      <c r="G61" s="172"/>
      <c r="H61" s="172">
        <f>'将来負担比率（分子）の構造'!K$46</f>
        <v>15476</v>
      </c>
      <c r="I61" s="172"/>
      <c r="J61" s="172"/>
      <c r="K61" s="172">
        <f>'将来負担比率（分子）の構造'!L$46</f>
        <v>19326</v>
      </c>
      <c r="L61" s="172"/>
      <c r="M61" s="172"/>
      <c r="N61" s="172">
        <f>'将来負担比率（分子）の構造'!M$46</f>
        <v>9955</v>
      </c>
      <c r="O61" s="172"/>
      <c r="P61" s="172"/>
    </row>
    <row r="62" spans="1:16" x14ac:dyDescent="0.2">
      <c r="A62" s="172" t="s">
        <v>35</v>
      </c>
      <c r="B62" s="172">
        <f>'将来負担比率（分子）の構造'!I$45</f>
        <v>103136</v>
      </c>
      <c r="C62" s="172"/>
      <c r="D62" s="172"/>
      <c r="E62" s="172">
        <f>'将来負担比率（分子）の構造'!J$45</f>
        <v>92791</v>
      </c>
      <c r="F62" s="172"/>
      <c r="G62" s="172"/>
      <c r="H62" s="172">
        <f>'将来負担比率（分子）の構造'!K$45</f>
        <v>91931</v>
      </c>
      <c r="I62" s="172"/>
      <c r="J62" s="172"/>
      <c r="K62" s="172">
        <f>'将来負担比率（分子）の構造'!L$45</f>
        <v>90696</v>
      </c>
      <c r="L62" s="172"/>
      <c r="M62" s="172"/>
      <c r="N62" s="172">
        <f>'将来負担比率（分子）の構造'!M$45</f>
        <v>88203</v>
      </c>
      <c r="O62" s="172"/>
      <c r="P62" s="172"/>
    </row>
    <row r="63" spans="1:16" x14ac:dyDescent="0.2">
      <c r="A63" s="172" t="s">
        <v>34</v>
      </c>
      <c r="B63" s="172">
        <f>'将来負担比率（分子）の構造'!I$44</f>
        <v>3919</v>
      </c>
      <c r="C63" s="172"/>
      <c r="D63" s="172"/>
      <c r="E63" s="172">
        <f>'将来負担比率（分子）の構造'!J$44</f>
        <v>3747</v>
      </c>
      <c r="F63" s="172"/>
      <c r="G63" s="172"/>
      <c r="H63" s="172">
        <f>'将来負担比率（分子）の構造'!K$44</f>
        <v>3458</v>
      </c>
      <c r="I63" s="172"/>
      <c r="J63" s="172"/>
      <c r="K63" s="172">
        <f>'将来負担比率（分子）の構造'!L$44</f>
        <v>3162</v>
      </c>
      <c r="L63" s="172"/>
      <c r="M63" s="172"/>
      <c r="N63" s="172">
        <f>'将来負担比率（分子）の構造'!M$44</f>
        <v>2824</v>
      </c>
      <c r="O63" s="172"/>
      <c r="P63" s="172"/>
    </row>
    <row r="64" spans="1:16" x14ac:dyDescent="0.2">
      <c r="A64" s="172" t="s">
        <v>33</v>
      </c>
      <c r="B64" s="172">
        <f>'将来負担比率（分子）の構造'!I$43</f>
        <v>300919</v>
      </c>
      <c r="C64" s="172"/>
      <c r="D64" s="172"/>
      <c r="E64" s="172">
        <f>'将来負担比率（分子）の構造'!J$43</f>
        <v>285198</v>
      </c>
      <c r="F64" s="172"/>
      <c r="G64" s="172"/>
      <c r="H64" s="172">
        <f>'将来負担比率（分子）の構造'!K$43</f>
        <v>269493</v>
      </c>
      <c r="I64" s="172"/>
      <c r="J64" s="172"/>
      <c r="K64" s="172">
        <f>'将来負担比率（分子）の構造'!L$43</f>
        <v>256858</v>
      </c>
      <c r="L64" s="172"/>
      <c r="M64" s="172"/>
      <c r="N64" s="172">
        <f>'将来負担比率（分子）の構造'!M$43</f>
        <v>251685</v>
      </c>
      <c r="O64" s="172"/>
      <c r="P64" s="172"/>
    </row>
    <row r="65" spans="1:16" x14ac:dyDescent="0.2">
      <c r="A65" s="172" t="s">
        <v>32</v>
      </c>
      <c r="B65" s="172">
        <f>'将来負担比率（分子）の構造'!I$42</f>
        <v>22028</v>
      </c>
      <c r="C65" s="172"/>
      <c r="D65" s="172"/>
      <c r="E65" s="172">
        <f>'将来負担比率（分子）の構造'!J$42</f>
        <v>32524</v>
      </c>
      <c r="F65" s="172"/>
      <c r="G65" s="172"/>
      <c r="H65" s="172">
        <f>'将来負担比率（分子）の構造'!K$42</f>
        <v>26964</v>
      </c>
      <c r="I65" s="172"/>
      <c r="J65" s="172"/>
      <c r="K65" s="172">
        <f>'将来負担比率（分子）の構造'!L$42</f>
        <v>29129</v>
      </c>
      <c r="L65" s="172"/>
      <c r="M65" s="172"/>
      <c r="N65" s="172">
        <f>'将来負担比率（分子）の構造'!M$42</f>
        <v>33552</v>
      </c>
      <c r="O65" s="172"/>
      <c r="P65" s="172"/>
    </row>
    <row r="66" spans="1:16" x14ac:dyDescent="0.2">
      <c r="A66" s="172" t="s">
        <v>31</v>
      </c>
      <c r="B66" s="172">
        <f>'将来負担比率（分子）の構造'!I$41</f>
        <v>1413133</v>
      </c>
      <c r="C66" s="172"/>
      <c r="D66" s="172"/>
      <c r="E66" s="172">
        <f>'将来負担比率（分子）の構造'!J$41</f>
        <v>1409307</v>
      </c>
      <c r="F66" s="172"/>
      <c r="G66" s="172"/>
      <c r="H66" s="172">
        <f>'将来負担比率（分子）の構造'!K$41</f>
        <v>1408879</v>
      </c>
      <c r="I66" s="172"/>
      <c r="J66" s="172"/>
      <c r="K66" s="172">
        <f>'将来負担比率（分子）の構造'!L$41</f>
        <v>1400373</v>
      </c>
      <c r="L66" s="172"/>
      <c r="M66" s="172"/>
      <c r="N66" s="172">
        <f>'将来負担比率（分子）の構造'!M$41</f>
        <v>1401546</v>
      </c>
      <c r="O66" s="172"/>
      <c r="P66" s="172"/>
    </row>
    <row r="67" spans="1:16" x14ac:dyDescent="0.2">
      <c r="A67" s="172" t="s">
        <v>74</v>
      </c>
      <c r="B67" s="172" t="e">
        <f>NA()</f>
        <v>#N/A</v>
      </c>
      <c r="C67" s="172">
        <f>IF(ISNUMBER('将来負担比率（分子）の構造'!I$53), IF('将来負担比率（分子）の構造'!I$53 &lt; 0, 0, '将来負担比率（分子）の構造'!I$53), NA())</f>
        <v>476954</v>
      </c>
      <c r="D67" s="172" t="e">
        <f>NA()</f>
        <v>#N/A</v>
      </c>
      <c r="E67" s="172" t="e">
        <f>NA()</f>
        <v>#N/A</v>
      </c>
      <c r="F67" s="172">
        <f>IF(ISNUMBER('将来負担比率（分子）の構造'!J$53), IF('将来負担比率（分子）の構造'!J$53 &lt; 0, 0, '将来負担比率（分子）の構造'!J$53), NA())</f>
        <v>440952</v>
      </c>
      <c r="G67" s="172" t="e">
        <f>NA()</f>
        <v>#N/A</v>
      </c>
      <c r="H67" s="172" t="e">
        <f>NA()</f>
        <v>#N/A</v>
      </c>
      <c r="I67" s="172">
        <f>IF(ISNUMBER('将来負担比率（分子）の構造'!K$53), IF('将来負担比率（分子）の構造'!K$53 &lt; 0, 0, '将来負担比率（分子）の構造'!K$53), NA())</f>
        <v>405131</v>
      </c>
      <c r="J67" s="172" t="e">
        <f>NA()</f>
        <v>#N/A</v>
      </c>
      <c r="K67" s="172" t="e">
        <f>NA()</f>
        <v>#N/A</v>
      </c>
      <c r="L67" s="172">
        <f>IF(ISNUMBER('将来負担比率（分子）の構造'!L$53), IF('将来負担比率（分子）の構造'!L$53 &lt; 0, 0, '将来負担比率（分子）の構造'!L$53), NA())</f>
        <v>394436</v>
      </c>
      <c r="M67" s="172" t="e">
        <f>NA()</f>
        <v>#N/A</v>
      </c>
      <c r="N67" s="172" t="e">
        <f>NA()</f>
        <v>#N/A</v>
      </c>
      <c r="O67" s="172">
        <f>IF(ISNUMBER('将来負担比率（分子）の構造'!M$53), IF('将来負担比率（分子）の構造'!M$53 &lt; 0, 0, '将来負担比率（分子）の構造'!M$53), NA())</f>
        <v>325955</v>
      </c>
      <c r="P67" s="172" t="e">
        <f>NA()</f>
        <v>#N/A</v>
      </c>
    </row>
    <row r="70" spans="1:16" x14ac:dyDescent="0.2">
      <c r="A70" s="174" t="s">
        <v>75</v>
      </c>
      <c r="B70" s="174"/>
      <c r="C70" s="174"/>
      <c r="D70" s="174"/>
      <c r="E70" s="174"/>
      <c r="F70" s="174"/>
    </row>
    <row r="71" spans="1:16" x14ac:dyDescent="0.2">
      <c r="A71" s="175"/>
      <c r="B71" s="175" t="e">
        <f>#REF!</f>
        <v>#REF!</v>
      </c>
      <c r="C71" s="175" t="e">
        <f>#REF!</f>
        <v>#REF!</v>
      </c>
      <c r="D71" s="175" t="e">
        <f>#REF!</f>
        <v>#REF!</v>
      </c>
    </row>
    <row r="72" spans="1:16" x14ac:dyDescent="0.2">
      <c r="A72" s="175" t="s">
        <v>76</v>
      </c>
      <c r="B72" s="176" t="e">
        <f>#REF!</f>
        <v>#REF!</v>
      </c>
      <c r="C72" s="176" t="e">
        <f>#REF!</f>
        <v>#REF!</v>
      </c>
      <c r="D72" s="176" t="e">
        <f>#REF!</f>
        <v>#REF!</v>
      </c>
    </row>
    <row r="73" spans="1:16" x14ac:dyDescent="0.2">
      <c r="A73" s="175" t="s">
        <v>77</v>
      </c>
      <c r="B73" s="176" t="e">
        <f>#REF!</f>
        <v>#REF!</v>
      </c>
      <c r="C73" s="176" t="e">
        <f>#REF!</f>
        <v>#REF!</v>
      </c>
      <c r="D73" s="176" t="e">
        <f>#REF!</f>
        <v>#REF!</v>
      </c>
    </row>
    <row r="74" spans="1:16" x14ac:dyDescent="0.2">
      <c r="A74" s="175" t="s">
        <v>78</v>
      </c>
      <c r="B74" s="176" t="e">
        <f>#REF!</f>
        <v>#REF!</v>
      </c>
      <c r="C74" s="176" t="e">
        <f>#REF!</f>
        <v>#REF!</v>
      </c>
      <c r="D74" s="176" t="e">
        <f>#REF!</f>
        <v>#REF!</v>
      </c>
    </row>
  </sheetData>
  <sheetProtection algorithmName="SHA-512" hashValue="9VLFe6BATeeG//AM1s7kA5o6P9MxAFKtPyx/HEhpKWdNkbjxCA1cCyKQQFR+F8eT/rdU6tgk25nNGl5b+O31XQ==" saltValue="4UhRAQCpiQ+2A9Dk1ukq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18" sqref="R18:Y18"/>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222</v>
      </c>
      <c r="C5" s="617"/>
      <c r="D5" s="617"/>
      <c r="E5" s="617"/>
      <c r="F5" s="617"/>
      <c r="G5" s="617"/>
      <c r="H5" s="617"/>
      <c r="I5" s="617"/>
      <c r="J5" s="617"/>
      <c r="K5" s="617"/>
      <c r="L5" s="617"/>
      <c r="M5" s="617"/>
      <c r="N5" s="617"/>
      <c r="O5" s="617"/>
      <c r="P5" s="617"/>
      <c r="Q5" s="618"/>
      <c r="R5" s="619">
        <v>343164133</v>
      </c>
      <c r="S5" s="620"/>
      <c r="T5" s="620"/>
      <c r="U5" s="620"/>
      <c r="V5" s="620"/>
      <c r="W5" s="620"/>
      <c r="X5" s="620"/>
      <c r="Y5" s="621"/>
      <c r="Z5" s="622">
        <v>29.1</v>
      </c>
      <c r="AA5" s="622"/>
      <c r="AB5" s="622"/>
      <c r="AC5" s="622"/>
      <c r="AD5" s="623">
        <v>316170609</v>
      </c>
      <c r="AE5" s="623"/>
      <c r="AF5" s="623"/>
      <c r="AG5" s="623"/>
      <c r="AH5" s="623"/>
      <c r="AI5" s="623"/>
      <c r="AJ5" s="623"/>
      <c r="AK5" s="623"/>
      <c r="AL5" s="624">
        <v>72.5</v>
      </c>
      <c r="AM5" s="625"/>
      <c r="AN5" s="625"/>
      <c r="AO5" s="626"/>
      <c r="AP5" s="616" t="s">
        <v>223</v>
      </c>
      <c r="AQ5" s="617"/>
      <c r="AR5" s="617"/>
      <c r="AS5" s="617"/>
      <c r="AT5" s="617"/>
      <c r="AU5" s="617"/>
      <c r="AV5" s="617"/>
      <c r="AW5" s="617"/>
      <c r="AX5" s="617"/>
      <c r="AY5" s="617"/>
      <c r="AZ5" s="617"/>
      <c r="BA5" s="617"/>
      <c r="BB5" s="617"/>
      <c r="BC5" s="617"/>
      <c r="BD5" s="617"/>
      <c r="BE5" s="617"/>
      <c r="BF5" s="618"/>
      <c r="BG5" s="630">
        <v>307837296</v>
      </c>
      <c r="BH5" s="631"/>
      <c r="BI5" s="631"/>
      <c r="BJ5" s="631"/>
      <c r="BK5" s="631"/>
      <c r="BL5" s="631"/>
      <c r="BM5" s="631"/>
      <c r="BN5" s="632"/>
      <c r="BO5" s="633">
        <v>89.7</v>
      </c>
      <c r="BP5" s="633"/>
      <c r="BQ5" s="633"/>
      <c r="BR5" s="633"/>
      <c r="BS5" s="634">
        <v>8464648</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2">
      <c r="B6" s="627" t="s">
        <v>227</v>
      </c>
      <c r="C6" s="628"/>
      <c r="D6" s="628"/>
      <c r="E6" s="628"/>
      <c r="F6" s="628"/>
      <c r="G6" s="628"/>
      <c r="H6" s="628"/>
      <c r="I6" s="628"/>
      <c r="J6" s="628"/>
      <c r="K6" s="628"/>
      <c r="L6" s="628"/>
      <c r="M6" s="628"/>
      <c r="N6" s="628"/>
      <c r="O6" s="628"/>
      <c r="P6" s="628"/>
      <c r="Q6" s="629"/>
      <c r="R6" s="630">
        <v>6721844</v>
      </c>
      <c r="S6" s="631"/>
      <c r="T6" s="631"/>
      <c r="U6" s="631"/>
      <c r="V6" s="631"/>
      <c r="W6" s="631"/>
      <c r="X6" s="631"/>
      <c r="Y6" s="632"/>
      <c r="Z6" s="633">
        <v>0.6</v>
      </c>
      <c r="AA6" s="633"/>
      <c r="AB6" s="633"/>
      <c r="AC6" s="633"/>
      <c r="AD6" s="634">
        <v>6721844</v>
      </c>
      <c r="AE6" s="634"/>
      <c r="AF6" s="634"/>
      <c r="AG6" s="634"/>
      <c r="AH6" s="634"/>
      <c r="AI6" s="634"/>
      <c r="AJ6" s="634"/>
      <c r="AK6" s="634"/>
      <c r="AL6" s="635">
        <v>1.5</v>
      </c>
      <c r="AM6" s="636"/>
      <c r="AN6" s="636"/>
      <c r="AO6" s="637"/>
      <c r="AP6" s="627" t="s">
        <v>228</v>
      </c>
      <c r="AQ6" s="628"/>
      <c r="AR6" s="628"/>
      <c r="AS6" s="628"/>
      <c r="AT6" s="628"/>
      <c r="AU6" s="628"/>
      <c r="AV6" s="628"/>
      <c r="AW6" s="628"/>
      <c r="AX6" s="628"/>
      <c r="AY6" s="628"/>
      <c r="AZ6" s="628"/>
      <c r="BA6" s="628"/>
      <c r="BB6" s="628"/>
      <c r="BC6" s="628"/>
      <c r="BD6" s="628"/>
      <c r="BE6" s="628"/>
      <c r="BF6" s="629"/>
      <c r="BG6" s="630">
        <v>307837296</v>
      </c>
      <c r="BH6" s="631"/>
      <c r="BI6" s="631"/>
      <c r="BJ6" s="631"/>
      <c r="BK6" s="631"/>
      <c r="BL6" s="631"/>
      <c r="BM6" s="631"/>
      <c r="BN6" s="632"/>
      <c r="BO6" s="633">
        <v>89.7</v>
      </c>
      <c r="BP6" s="633"/>
      <c r="BQ6" s="633"/>
      <c r="BR6" s="633"/>
      <c r="BS6" s="634">
        <v>8464648</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1715466</v>
      </c>
      <c r="CS6" s="631"/>
      <c r="CT6" s="631"/>
      <c r="CU6" s="631"/>
      <c r="CV6" s="631"/>
      <c r="CW6" s="631"/>
      <c r="CX6" s="631"/>
      <c r="CY6" s="632"/>
      <c r="CZ6" s="624">
        <v>0.1</v>
      </c>
      <c r="DA6" s="625"/>
      <c r="DB6" s="625"/>
      <c r="DC6" s="644"/>
      <c r="DD6" s="639" t="s">
        <v>230</v>
      </c>
      <c r="DE6" s="631"/>
      <c r="DF6" s="631"/>
      <c r="DG6" s="631"/>
      <c r="DH6" s="631"/>
      <c r="DI6" s="631"/>
      <c r="DJ6" s="631"/>
      <c r="DK6" s="631"/>
      <c r="DL6" s="631"/>
      <c r="DM6" s="631"/>
      <c r="DN6" s="631"/>
      <c r="DO6" s="631"/>
      <c r="DP6" s="632"/>
      <c r="DQ6" s="639">
        <v>1715465</v>
      </c>
      <c r="DR6" s="631"/>
      <c r="DS6" s="631"/>
      <c r="DT6" s="631"/>
      <c r="DU6" s="631"/>
      <c r="DV6" s="631"/>
      <c r="DW6" s="631"/>
      <c r="DX6" s="631"/>
      <c r="DY6" s="631"/>
      <c r="DZ6" s="631"/>
      <c r="EA6" s="631"/>
      <c r="EB6" s="631"/>
      <c r="EC6" s="640"/>
    </row>
    <row r="7" spans="2:143" ht="11.25" customHeight="1" x14ac:dyDescent="0.2">
      <c r="B7" s="627" t="s">
        <v>231</v>
      </c>
      <c r="C7" s="628"/>
      <c r="D7" s="628"/>
      <c r="E7" s="628"/>
      <c r="F7" s="628"/>
      <c r="G7" s="628"/>
      <c r="H7" s="628"/>
      <c r="I7" s="628"/>
      <c r="J7" s="628"/>
      <c r="K7" s="628"/>
      <c r="L7" s="628"/>
      <c r="M7" s="628"/>
      <c r="N7" s="628"/>
      <c r="O7" s="628"/>
      <c r="P7" s="628"/>
      <c r="Q7" s="629"/>
      <c r="R7" s="630">
        <v>136800</v>
      </c>
      <c r="S7" s="631"/>
      <c r="T7" s="631"/>
      <c r="U7" s="631"/>
      <c r="V7" s="631"/>
      <c r="W7" s="631"/>
      <c r="X7" s="631"/>
      <c r="Y7" s="632"/>
      <c r="Z7" s="633">
        <v>0</v>
      </c>
      <c r="AA7" s="633"/>
      <c r="AB7" s="633"/>
      <c r="AC7" s="633"/>
      <c r="AD7" s="634">
        <v>136800</v>
      </c>
      <c r="AE7" s="634"/>
      <c r="AF7" s="634"/>
      <c r="AG7" s="634"/>
      <c r="AH7" s="634"/>
      <c r="AI7" s="634"/>
      <c r="AJ7" s="634"/>
      <c r="AK7" s="634"/>
      <c r="AL7" s="635">
        <v>0</v>
      </c>
      <c r="AM7" s="636"/>
      <c r="AN7" s="636"/>
      <c r="AO7" s="637"/>
      <c r="AP7" s="627" t="s">
        <v>232</v>
      </c>
      <c r="AQ7" s="628"/>
      <c r="AR7" s="628"/>
      <c r="AS7" s="628"/>
      <c r="AT7" s="628"/>
      <c r="AU7" s="628"/>
      <c r="AV7" s="628"/>
      <c r="AW7" s="628"/>
      <c r="AX7" s="628"/>
      <c r="AY7" s="628"/>
      <c r="AZ7" s="628"/>
      <c r="BA7" s="628"/>
      <c r="BB7" s="628"/>
      <c r="BC7" s="628"/>
      <c r="BD7" s="628"/>
      <c r="BE7" s="628"/>
      <c r="BF7" s="629"/>
      <c r="BG7" s="630">
        <v>169376818</v>
      </c>
      <c r="BH7" s="631"/>
      <c r="BI7" s="631"/>
      <c r="BJ7" s="631"/>
      <c r="BK7" s="631"/>
      <c r="BL7" s="631"/>
      <c r="BM7" s="631"/>
      <c r="BN7" s="632"/>
      <c r="BO7" s="633">
        <v>49.4</v>
      </c>
      <c r="BP7" s="633"/>
      <c r="BQ7" s="633"/>
      <c r="BR7" s="633"/>
      <c r="BS7" s="634">
        <v>8464648</v>
      </c>
      <c r="BT7" s="634"/>
      <c r="BU7" s="634"/>
      <c r="BV7" s="634"/>
      <c r="BW7" s="634"/>
      <c r="BX7" s="634"/>
      <c r="BY7" s="634"/>
      <c r="BZ7" s="634"/>
      <c r="CA7" s="634"/>
      <c r="CB7" s="638"/>
      <c r="CD7" s="645" t="s">
        <v>233</v>
      </c>
      <c r="CE7" s="646"/>
      <c r="CF7" s="646"/>
      <c r="CG7" s="646"/>
      <c r="CH7" s="646"/>
      <c r="CI7" s="646"/>
      <c r="CJ7" s="646"/>
      <c r="CK7" s="646"/>
      <c r="CL7" s="646"/>
      <c r="CM7" s="646"/>
      <c r="CN7" s="646"/>
      <c r="CO7" s="646"/>
      <c r="CP7" s="646"/>
      <c r="CQ7" s="647"/>
      <c r="CR7" s="630">
        <v>75672081</v>
      </c>
      <c r="CS7" s="631"/>
      <c r="CT7" s="631"/>
      <c r="CU7" s="631"/>
      <c r="CV7" s="631"/>
      <c r="CW7" s="631"/>
      <c r="CX7" s="631"/>
      <c r="CY7" s="632"/>
      <c r="CZ7" s="633">
        <v>6.5</v>
      </c>
      <c r="DA7" s="633"/>
      <c r="DB7" s="633"/>
      <c r="DC7" s="633"/>
      <c r="DD7" s="639">
        <v>7152078</v>
      </c>
      <c r="DE7" s="631"/>
      <c r="DF7" s="631"/>
      <c r="DG7" s="631"/>
      <c r="DH7" s="631"/>
      <c r="DI7" s="631"/>
      <c r="DJ7" s="631"/>
      <c r="DK7" s="631"/>
      <c r="DL7" s="631"/>
      <c r="DM7" s="631"/>
      <c r="DN7" s="631"/>
      <c r="DO7" s="631"/>
      <c r="DP7" s="632"/>
      <c r="DQ7" s="639">
        <v>60341511</v>
      </c>
      <c r="DR7" s="631"/>
      <c r="DS7" s="631"/>
      <c r="DT7" s="631"/>
      <c r="DU7" s="631"/>
      <c r="DV7" s="631"/>
      <c r="DW7" s="631"/>
      <c r="DX7" s="631"/>
      <c r="DY7" s="631"/>
      <c r="DZ7" s="631"/>
      <c r="EA7" s="631"/>
      <c r="EB7" s="631"/>
      <c r="EC7" s="640"/>
    </row>
    <row r="8" spans="2:143" ht="11.25" customHeight="1" x14ac:dyDescent="0.2">
      <c r="B8" s="627" t="s">
        <v>234</v>
      </c>
      <c r="C8" s="628"/>
      <c r="D8" s="628"/>
      <c r="E8" s="628"/>
      <c r="F8" s="628"/>
      <c r="G8" s="628"/>
      <c r="H8" s="628"/>
      <c r="I8" s="628"/>
      <c r="J8" s="628"/>
      <c r="K8" s="628"/>
      <c r="L8" s="628"/>
      <c r="M8" s="628"/>
      <c r="N8" s="628"/>
      <c r="O8" s="628"/>
      <c r="P8" s="628"/>
      <c r="Q8" s="629"/>
      <c r="R8" s="630">
        <v>1384469</v>
      </c>
      <c r="S8" s="631"/>
      <c r="T8" s="631"/>
      <c r="U8" s="631"/>
      <c r="V8" s="631"/>
      <c r="W8" s="631"/>
      <c r="X8" s="631"/>
      <c r="Y8" s="632"/>
      <c r="Z8" s="633">
        <v>0.1</v>
      </c>
      <c r="AA8" s="633"/>
      <c r="AB8" s="633"/>
      <c r="AC8" s="633"/>
      <c r="AD8" s="634">
        <v>1384469</v>
      </c>
      <c r="AE8" s="634"/>
      <c r="AF8" s="634"/>
      <c r="AG8" s="634"/>
      <c r="AH8" s="634"/>
      <c r="AI8" s="634"/>
      <c r="AJ8" s="634"/>
      <c r="AK8" s="634"/>
      <c r="AL8" s="635">
        <v>0.3</v>
      </c>
      <c r="AM8" s="636"/>
      <c r="AN8" s="636"/>
      <c r="AO8" s="637"/>
      <c r="AP8" s="627" t="s">
        <v>235</v>
      </c>
      <c r="AQ8" s="628"/>
      <c r="AR8" s="628"/>
      <c r="AS8" s="628"/>
      <c r="AT8" s="628"/>
      <c r="AU8" s="628"/>
      <c r="AV8" s="628"/>
      <c r="AW8" s="628"/>
      <c r="AX8" s="628"/>
      <c r="AY8" s="628"/>
      <c r="AZ8" s="628"/>
      <c r="BA8" s="628"/>
      <c r="BB8" s="628"/>
      <c r="BC8" s="628"/>
      <c r="BD8" s="628"/>
      <c r="BE8" s="628"/>
      <c r="BF8" s="629"/>
      <c r="BG8" s="630">
        <v>2735179</v>
      </c>
      <c r="BH8" s="631"/>
      <c r="BI8" s="631"/>
      <c r="BJ8" s="631"/>
      <c r="BK8" s="631"/>
      <c r="BL8" s="631"/>
      <c r="BM8" s="631"/>
      <c r="BN8" s="632"/>
      <c r="BO8" s="633">
        <v>0.8</v>
      </c>
      <c r="BP8" s="633"/>
      <c r="BQ8" s="633"/>
      <c r="BR8" s="633"/>
      <c r="BS8" s="634" t="s">
        <v>236</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343003842</v>
      </c>
      <c r="CS8" s="631"/>
      <c r="CT8" s="631"/>
      <c r="CU8" s="631"/>
      <c r="CV8" s="631"/>
      <c r="CW8" s="631"/>
      <c r="CX8" s="631"/>
      <c r="CY8" s="632"/>
      <c r="CZ8" s="633">
        <v>29.5</v>
      </c>
      <c r="DA8" s="633"/>
      <c r="DB8" s="633"/>
      <c r="DC8" s="633"/>
      <c r="DD8" s="639">
        <v>3227139</v>
      </c>
      <c r="DE8" s="631"/>
      <c r="DF8" s="631"/>
      <c r="DG8" s="631"/>
      <c r="DH8" s="631"/>
      <c r="DI8" s="631"/>
      <c r="DJ8" s="631"/>
      <c r="DK8" s="631"/>
      <c r="DL8" s="631"/>
      <c r="DM8" s="631"/>
      <c r="DN8" s="631"/>
      <c r="DO8" s="631"/>
      <c r="DP8" s="632"/>
      <c r="DQ8" s="639">
        <v>136648312</v>
      </c>
      <c r="DR8" s="631"/>
      <c r="DS8" s="631"/>
      <c r="DT8" s="631"/>
      <c r="DU8" s="631"/>
      <c r="DV8" s="631"/>
      <c r="DW8" s="631"/>
      <c r="DX8" s="631"/>
      <c r="DY8" s="631"/>
      <c r="DZ8" s="631"/>
      <c r="EA8" s="631"/>
      <c r="EB8" s="631"/>
      <c r="EC8" s="640"/>
    </row>
    <row r="9" spans="2:143" ht="11.25" customHeight="1" x14ac:dyDescent="0.2">
      <c r="B9" s="627" t="s">
        <v>238</v>
      </c>
      <c r="C9" s="628"/>
      <c r="D9" s="628"/>
      <c r="E9" s="628"/>
      <c r="F9" s="628"/>
      <c r="G9" s="628"/>
      <c r="H9" s="628"/>
      <c r="I9" s="628"/>
      <c r="J9" s="628"/>
      <c r="K9" s="628"/>
      <c r="L9" s="628"/>
      <c r="M9" s="628"/>
      <c r="N9" s="628"/>
      <c r="O9" s="628"/>
      <c r="P9" s="628"/>
      <c r="Q9" s="629"/>
      <c r="R9" s="630">
        <v>1618872</v>
      </c>
      <c r="S9" s="631"/>
      <c r="T9" s="631"/>
      <c r="U9" s="631"/>
      <c r="V9" s="631"/>
      <c r="W9" s="631"/>
      <c r="X9" s="631"/>
      <c r="Y9" s="632"/>
      <c r="Z9" s="633">
        <v>0.1</v>
      </c>
      <c r="AA9" s="633"/>
      <c r="AB9" s="633"/>
      <c r="AC9" s="633"/>
      <c r="AD9" s="634">
        <v>1618872</v>
      </c>
      <c r="AE9" s="634"/>
      <c r="AF9" s="634"/>
      <c r="AG9" s="634"/>
      <c r="AH9" s="634"/>
      <c r="AI9" s="634"/>
      <c r="AJ9" s="634"/>
      <c r="AK9" s="634"/>
      <c r="AL9" s="635">
        <v>0.4</v>
      </c>
      <c r="AM9" s="636"/>
      <c r="AN9" s="636"/>
      <c r="AO9" s="637"/>
      <c r="AP9" s="627" t="s">
        <v>239</v>
      </c>
      <c r="AQ9" s="628"/>
      <c r="AR9" s="628"/>
      <c r="AS9" s="628"/>
      <c r="AT9" s="628"/>
      <c r="AU9" s="628"/>
      <c r="AV9" s="628"/>
      <c r="AW9" s="628"/>
      <c r="AX9" s="628"/>
      <c r="AY9" s="628"/>
      <c r="AZ9" s="628"/>
      <c r="BA9" s="628"/>
      <c r="BB9" s="628"/>
      <c r="BC9" s="628"/>
      <c r="BD9" s="628"/>
      <c r="BE9" s="628"/>
      <c r="BF9" s="629"/>
      <c r="BG9" s="630">
        <v>131044671</v>
      </c>
      <c r="BH9" s="631"/>
      <c r="BI9" s="631"/>
      <c r="BJ9" s="631"/>
      <c r="BK9" s="631"/>
      <c r="BL9" s="631"/>
      <c r="BM9" s="631"/>
      <c r="BN9" s="632"/>
      <c r="BO9" s="633">
        <v>38.200000000000003</v>
      </c>
      <c r="BP9" s="633"/>
      <c r="BQ9" s="633"/>
      <c r="BR9" s="633"/>
      <c r="BS9" s="634" t="s">
        <v>230</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74574924</v>
      </c>
      <c r="CS9" s="631"/>
      <c r="CT9" s="631"/>
      <c r="CU9" s="631"/>
      <c r="CV9" s="631"/>
      <c r="CW9" s="631"/>
      <c r="CX9" s="631"/>
      <c r="CY9" s="632"/>
      <c r="CZ9" s="633">
        <v>6.4</v>
      </c>
      <c r="DA9" s="633"/>
      <c r="DB9" s="633"/>
      <c r="DC9" s="633"/>
      <c r="DD9" s="639">
        <v>2687866</v>
      </c>
      <c r="DE9" s="631"/>
      <c r="DF9" s="631"/>
      <c r="DG9" s="631"/>
      <c r="DH9" s="631"/>
      <c r="DI9" s="631"/>
      <c r="DJ9" s="631"/>
      <c r="DK9" s="631"/>
      <c r="DL9" s="631"/>
      <c r="DM9" s="631"/>
      <c r="DN9" s="631"/>
      <c r="DO9" s="631"/>
      <c r="DP9" s="632"/>
      <c r="DQ9" s="639">
        <v>39610806</v>
      </c>
      <c r="DR9" s="631"/>
      <c r="DS9" s="631"/>
      <c r="DT9" s="631"/>
      <c r="DU9" s="631"/>
      <c r="DV9" s="631"/>
      <c r="DW9" s="631"/>
      <c r="DX9" s="631"/>
      <c r="DY9" s="631"/>
      <c r="DZ9" s="631"/>
      <c r="EA9" s="631"/>
      <c r="EB9" s="631"/>
      <c r="EC9" s="640"/>
    </row>
    <row r="10" spans="2:143" ht="11.25" customHeight="1" x14ac:dyDescent="0.2">
      <c r="B10" s="627" t="s">
        <v>241</v>
      </c>
      <c r="C10" s="628"/>
      <c r="D10" s="628"/>
      <c r="E10" s="628"/>
      <c r="F10" s="628"/>
      <c r="G10" s="628"/>
      <c r="H10" s="628"/>
      <c r="I10" s="628"/>
      <c r="J10" s="628"/>
      <c r="K10" s="628"/>
      <c r="L10" s="628"/>
      <c r="M10" s="628"/>
      <c r="N10" s="628"/>
      <c r="O10" s="628"/>
      <c r="P10" s="628"/>
      <c r="Q10" s="629"/>
      <c r="R10" s="630">
        <v>329857</v>
      </c>
      <c r="S10" s="631"/>
      <c r="T10" s="631"/>
      <c r="U10" s="631"/>
      <c r="V10" s="631"/>
      <c r="W10" s="631"/>
      <c r="X10" s="631"/>
      <c r="Y10" s="632"/>
      <c r="Z10" s="633">
        <v>0</v>
      </c>
      <c r="AA10" s="633"/>
      <c r="AB10" s="633"/>
      <c r="AC10" s="633"/>
      <c r="AD10" s="634">
        <v>329857</v>
      </c>
      <c r="AE10" s="634"/>
      <c r="AF10" s="634"/>
      <c r="AG10" s="634"/>
      <c r="AH10" s="634"/>
      <c r="AI10" s="634"/>
      <c r="AJ10" s="634"/>
      <c r="AK10" s="634"/>
      <c r="AL10" s="635">
        <v>0.1</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9135652</v>
      </c>
      <c r="BH10" s="631"/>
      <c r="BI10" s="631"/>
      <c r="BJ10" s="631"/>
      <c r="BK10" s="631"/>
      <c r="BL10" s="631"/>
      <c r="BM10" s="631"/>
      <c r="BN10" s="632"/>
      <c r="BO10" s="633">
        <v>2.7</v>
      </c>
      <c r="BP10" s="633"/>
      <c r="BQ10" s="633"/>
      <c r="BR10" s="633"/>
      <c r="BS10" s="634">
        <v>1133251</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131227</v>
      </c>
      <c r="CS10" s="631"/>
      <c r="CT10" s="631"/>
      <c r="CU10" s="631"/>
      <c r="CV10" s="631"/>
      <c r="CW10" s="631"/>
      <c r="CX10" s="631"/>
      <c r="CY10" s="632"/>
      <c r="CZ10" s="633">
        <v>0</v>
      </c>
      <c r="DA10" s="633"/>
      <c r="DB10" s="633"/>
      <c r="DC10" s="633"/>
      <c r="DD10" s="639" t="s">
        <v>236</v>
      </c>
      <c r="DE10" s="631"/>
      <c r="DF10" s="631"/>
      <c r="DG10" s="631"/>
      <c r="DH10" s="631"/>
      <c r="DI10" s="631"/>
      <c r="DJ10" s="631"/>
      <c r="DK10" s="631"/>
      <c r="DL10" s="631"/>
      <c r="DM10" s="631"/>
      <c r="DN10" s="631"/>
      <c r="DO10" s="631"/>
      <c r="DP10" s="632"/>
      <c r="DQ10" s="639">
        <v>120176</v>
      </c>
      <c r="DR10" s="631"/>
      <c r="DS10" s="631"/>
      <c r="DT10" s="631"/>
      <c r="DU10" s="631"/>
      <c r="DV10" s="631"/>
      <c r="DW10" s="631"/>
      <c r="DX10" s="631"/>
      <c r="DY10" s="631"/>
      <c r="DZ10" s="631"/>
      <c r="EA10" s="631"/>
      <c r="EB10" s="631"/>
      <c r="EC10" s="640"/>
    </row>
    <row r="11" spans="2:143" ht="11.25" customHeight="1" x14ac:dyDescent="0.2">
      <c r="B11" s="627" t="s">
        <v>244</v>
      </c>
      <c r="C11" s="628"/>
      <c r="D11" s="628"/>
      <c r="E11" s="628"/>
      <c r="F11" s="628"/>
      <c r="G11" s="628"/>
      <c r="H11" s="628"/>
      <c r="I11" s="628"/>
      <c r="J11" s="628"/>
      <c r="K11" s="628"/>
      <c r="L11" s="628"/>
      <c r="M11" s="628"/>
      <c r="N11" s="628"/>
      <c r="O11" s="628"/>
      <c r="P11" s="628"/>
      <c r="Q11" s="629"/>
      <c r="R11" s="630">
        <v>38773606</v>
      </c>
      <c r="S11" s="631"/>
      <c r="T11" s="631"/>
      <c r="U11" s="631"/>
      <c r="V11" s="631"/>
      <c r="W11" s="631"/>
      <c r="X11" s="631"/>
      <c r="Y11" s="632"/>
      <c r="Z11" s="635">
        <v>3.3</v>
      </c>
      <c r="AA11" s="636"/>
      <c r="AB11" s="636"/>
      <c r="AC11" s="648"/>
      <c r="AD11" s="639">
        <v>38773606</v>
      </c>
      <c r="AE11" s="631"/>
      <c r="AF11" s="631"/>
      <c r="AG11" s="631"/>
      <c r="AH11" s="631"/>
      <c r="AI11" s="631"/>
      <c r="AJ11" s="631"/>
      <c r="AK11" s="632"/>
      <c r="AL11" s="635">
        <v>8.9</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26461316</v>
      </c>
      <c r="BH11" s="631"/>
      <c r="BI11" s="631"/>
      <c r="BJ11" s="631"/>
      <c r="BK11" s="631"/>
      <c r="BL11" s="631"/>
      <c r="BM11" s="631"/>
      <c r="BN11" s="632"/>
      <c r="BO11" s="633">
        <v>7.7</v>
      </c>
      <c r="BP11" s="633"/>
      <c r="BQ11" s="633"/>
      <c r="BR11" s="633"/>
      <c r="BS11" s="634">
        <v>7331397</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3908015</v>
      </c>
      <c r="CS11" s="631"/>
      <c r="CT11" s="631"/>
      <c r="CU11" s="631"/>
      <c r="CV11" s="631"/>
      <c r="CW11" s="631"/>
      <c r="CX11" s="631"/>
      <c r="CY11" s="632"/>
      <c r="CZ11" s="633">
        <v>0.3</v>
      </c>
      <c r="DA11" s="633"/>
      <c r="DB11" s="633"/>
      <c r="DC11" s="633"/>
      <c r="DD11" s="639">
        <v>1293456</v>
      </c>
      <c r="DE11" s="631"/>
      <c r="DF11" s="631"/>
      <c r="DG11" s="631"/>
      <c r="DH11" s="631"/>
      <c r="DI11" s="631"/>
      <c r="DJ11" s="631"/>
      <c r="DK11" s="631"/>
      <c r="DL11" s="631"/>
      <c r="DM11" s="631"/>
      <c r="DN11" s="631"/>
      <c r="DO11" s="631"/>
      <c r="DP11" s="632"/>
      <c r="DQ11" s="639">
        <v>2487549</v>
      </c>
      <c r="DR11" s="631"/>
      <c r="DS11" s="631"/>
      <c r="DT11" s="631"/>
      <c r="DU11" s="631"/>
      <c r="DV11" s="631"/>
      <c r="DW11" s="631"/>
      <c r="DX11" s="631"/>
      <c r="DY11" s="631"/>
      <c r="DZ11" s="631"/>
      <c r="EA11" s="631"/>
      <c r="EB11" s="631"/>
      <c r="EC11" s="640"/>
    </row>
    <row r="12" spans="2:143" ht="11.25" customHeight="1" x14ac:dyDescent="0.2">
      <c r="B12" s="627" t="s">
        <v>247</v>
      </c>
      <c r="C12" s="628"/>
      <c r="D12" s="628"/>
      <c r="E12" s="628"/>
      <c r="F12" s="628"/>
      <c r="G12" s="628"/>
      <c r="H12" s="628"/>
      <c r="I12" s="628"/>
      <c r="J12" s="628"/>
      <c r="K12" s="628"/>
      <c r="L12" s="628"/>
      <c r="M12" s="628"/>
      <c r="N12" s="628"/>
      <c r="O12" s="628"/>
      <c r="P12" s="628"/>
      <c r="Q12" s="629"/>
      <c r="R12" s="630">
        <v>39523</v>
      </c>
      <c r="S12" s="631"/>
      <c r="T12" s="631"/>
      <c r="U12" s="631"/>
      <c r="V12" s="631"/>
      <c r="W12" s="631"/>
      <c r="X12" s="631"/>
      <c r="Y12" s="632"/>
      <c r="Z12" s="633">
        <v>0</v>
      </c>
      <c r="AA12" s="633"/>
      <c r="AB12" s="633"/>
      <c r="AC12" s="633"/>
      <c r="AD12" s="634">
        <v>39523</v>
      </c>
      <c r="AE12" s="634"/>
      <c r="AF12" s="634"/>
      <c r="AG12" s="634"/>
      <c r="AH12" s="634"/>
      <c r="AI12" s="634"/>
      <c r="AJ12" s="634"/>
      <c r="AK12" s="634"/>
      <c r="AL12" s="635">
        <v>0</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124374848</v>
      </c>
      <c r="BH12" s="631"/>
      <c r="BI12" s="631"/>
      <c r="BJ12" s="631"/>
      <c r="BK12" s="631"/>
      <c r="BL12" s="631"/>
      <c r="BM12" s="631"/>
      <c r="BN12" s="632"/>
      <c r="BO12" s="633">
        <v>36.200000000000003</v>
      </c>
      <c r="BP12" s="633"/>
      <c r="BQ12" s="633"/>
      <c r="BR12" s="633"/>
      <c r="BS12" s="634" t="s">
        <v>236</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272847662</v>
      </c>
      <c r="CS12" s="631"/>
      <c r="CT12" s="631"/>
      <c r="CU12" s="631"/>
      <c r="CV12" s="631"/>
      <c r="CW12" s="631"/>
      <c r="CX12" s="631"/>
      <c r="CY12" s="632"/>
      <c r="CZ12" s="633">
        <v>23.5</v>
      </c>
      <c r="DA12" s="633"/>
      <c r="DB12" s="633"/>
      <c r="DC12" s="633"/>
      <c r="DD12" s="639">
        <v>6771808</v>
      </c>
      <c r="DE12" s="631"/>
      <c r="DF12" s="631"/>
      <c r="DG12" s="631"/>
      <c r="DH12" s="631"/>
      <c r="DI12" s="631"/>
      <c r="DJ12" s="631"/>
      <c r="DK12" s="631"/>
      <c r="DL12" s="631"/>
      <c r="DM12" s="631"/>
      <c r="DN12" s="631"/>
      <c r="DO12" s="631"/>
      <c r="DP12" s="632"/>
      <c r="DQ12" s="639">
        <v>16519452</v>
      </c>
      <c r="DR12" s="631"/>
      <c r="DS12" s="631"/>
      <c r="DT12" s="631"/>
      <c r="DU12" s="631"/>
      <c r="DV12" s="631"/>
      <c r="DW12" s="631"/>
      <c r="DX12" s="631"/>
      <c r="DY12" s="631"/>
      <c r="DZ12" s="631"/>
      <c r="EA12" s="631"/>
      <c r="EB12" s="631"/>
      <c r="EC12" s="640"/>
    </row>
    <row r="13" spans="2:143" ht="11.25" customHeight="1" x14ac:dyDescent="0.2">
      <c r="B13" s="627" t="s">
        <v>250</v>
      </c>
      <c r="C13" s="628"/>
      <c r="D13" s="628"/>
      <c r="E13" s="628"/>
      <c r="F13" s="628"/>
      <c r="G13" s="628"/>
      <c r="H13" s="628"/>
      <c r="I13" s="628"/>
      <c r="J13" s="628"/>
      <c r="K13" s="628"/>
      <c r="L13" s="628"/>
      <c r="M13" s="628"/>
      <c r="N13" s="628"/>
      <c r="O13" s="628"/>
      <c r="P13" s="628"/>
      <c r="Q13" s="629"/>
      <c r="R13" s="630" t="s">
        <v>230</v>
      </c>
      <c r="S13" s="631"/>
      <c r="T13" s="631"/>
      <c r="U13" s="631"/>
      <c r="V13" s="631"/>
      <c r="W13" s="631"/>
      <c r="X13" s="631"/>
      <c r="Y13" s="632"/>
      <c r="Z13" s="633" t="s">
        <v>236</v>
      </c>
      <c r="AA13" s="633"/>
      <c r="AB13" s="633"/>
      <c r="AC13" s="633"/>
      <c r="AD13" s="634" t="s">
        <v>236</v>
      </c>
      <c r="AE13" s="634"/>
      <c r="AF13" s="634"/>
      <c r="AG13" s="634"/>
      <c r="AH13" s="634"/>
      <c r="AI13" s="634"/>
      <c r="AJ13" s="634"/>
      <c r="AK13" s="634"/>
      <c r="AL13" s="635" t="s">
        <v>236</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123660781</v>
      </c>
      <c r="BH13" s="631"/>
      <c r="BI13" s="631"/>
      <c r="BJ13" s="631"/>
      <c r="BK13" s="631"/>
      <c r="BL13" s="631"/>
      <c r="BM13" s="631"/>
      <c r="BN13" s="632"/>
      <c r="BO13" s="633">
        <v>36</v>
      </c>
      <c r="BP13" s="633"/>
      <c r="BQ13" s="633"/>
      <c r="BR13" s="633"/>
      <c r="BS13" s="634" t="s">
        <v>236</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92192677</v>
      </c>
      <c r="CS13" s="631"/>
      <c r="CT13" s="631"/>
      <c r="CU13" s="631"/>
      <c r="CV13" s="631"/>
      <c r="CW13" s="631"/>
      <c r="CX13" s="631"/>
      <c r="CY13" s="632"/>
      <c r="CZ13" s="633">
        <v>7.9</v>
      </c>
      <c r="DA13" s="633"/>
      <c r="DB13" s="633"/>
      <c r="DC13" s="633"/>
      <c r="DD13" s="639">
        <v>47815639</v>
      </c>
      <c r="DE13" s="631"/>
      <c r="DF13" s="631"/>
      <c r="DG13" s="631"/>
      <c r="DH13" s="631"/>
      <c r="DI13" s="631"/>
      <c r="DJ13" s="631"/>
      <c r="DK13" s="631"/>
      <c r="DL13" s="631"/>
      <c r="DM13" s="631"/>
      <c r="DN13" s="631"/>
      <c r="DO13" s="631"/>
      <c r="DP13" s="632"/>
      <c r="DQ13" s="639">
        <v>45159816</v>
      </c>
      <c r="DR13" s="631"/>
      <c r="DS13" s="631"/>
      <c r="DT13" s="631"/>
      <c r="DU13" s="631"/>
      <c r="DV13" s="631"/>
      <c r="DW13" s="631"/>
      <c r="DX13" s="631"/>
      <c r="DY13" s="631"/>
      <c r="DZ13" s="631"/>
      <c r="EA13" s="631"/>
      <c r="EB13" s="631"/>
      <c r="EC13" s="640"/>
    </row>
    <row r="14" spans="2:143" ht="11.25" customHeight="1" x14ac:dyDescent="0.2">
      <c r="B14" s="627" t="s">
        <v>253</v>
      </c>
      <c r="C14" s="628"/>
      <c r="D14" s="628"/>
      <c r="E14" s="628"/>
      <c r="F14" s="628"/>
      <c r="G14" s="628"/>
      <c r="H14" s="628"/>
      <c r="I14" s="628"/>
      <c r="J14" s="628"/>
      <c r="K14" s="628"/>
      <c r="L14" s="628"/>
      <c r="M14" s="628"/>
      <c r="N14" s="628"/>
      <c r="O14" s="628"/>
      <c r="P14" s="628"/>
      <c r="Q14" s="629"/>
      <c r="R14" s="630" t="s">
        <v>230</v>
      </c>
      <c r="S14" s="631"/>
      <c r="T14" s="631"/>
      <c r="U14" s="631"/>
      <c r="V14" s="631"/>
      <c r="W14" s="631"/>
      <c r="X14" s="631"/>
      <c r="Y14" s="632"/>
      <c r="Z14" s="633" t="s">
        <v>230</v>
      </c>
      <c r="AA14" s="633"/>
      <c r="AB14" s="633"/>
      <c r="AC14" s="633"/>
      <c r="AD14" s="634" t="s">
        <v>230</v>
      </c>
      <c r="AE14" s="634"/>
      <c r="AF14" s="634"/>
      <c r="AG14" s="634"/>
      <c r="AH14" s="634"/>
      <c r="AI14" s="634"/>
      <c r="AJ14" s="634"/>
      <c r="AK14" s="634"/>
      <c r="AL14" s="635" t="s">
        <v>236</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2114627</v>
      </c>
      <c r="BH14" s="631"/>
      <c r="BI14" s="631"/>
      <c r="BJ14" s="631"/>
      <c r="BK14" s="631"/>
      <c r="BL14" s="631"/>
      <c r="BM14" s="631"/>
      <c r="BN14" s="632"/>
      <c r="BO14" s="633">
        <v>0.6</v>
      </c>
      <c r="BP14" s="633"/>
      <c r="BQ14" s="633"/>
      <c r="BR14" s="633"/>
      <c r="BS14" s="634" t="s">
        <v>230</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13518774</v>
      </c>
      <c r="CS14" s="631"/>
      <c r="CT14" s="631"/>
      <c r="CU14" s="631"/>
      <c r="CV14" s="631"/>
      <c r="CW14" s="631"/>
      <c r="CX14" s="631"/>
      <c r="CY14" s="632"/>
      <c r="CZ14" s="633">
        <v>1.2</v>
      </c>
      <c r="DA14" s="633"/>
      <c r="DB14" s="633"/>
      <c r="DC14" s="633"/>
      <c r="DD14" s="639">
        <v>1204076</v>
      </c>
      <c r="DE14" s="631"/>
      <c r="DF14" s="631"/>
      <c r="DG14" s="631"/>
      <c r="DH14" s="631"/>
      <c r="DI14" s="631"/>
      <c r="DJ14" s="631"/>
      <c r="DK14" s="631"/>
      <c r="DL14" s="631"/>
      <c r="DM14" s="631"/>
      <c r="DN14" s="631"/>
      <c r="DO14" s="631"/>
      <c r="DP14" s="632"/>
      <c r="DQ14" s="639">
        <v>11852930</v>
      </c>
      <c r="DR14" s="631"/>
      <c r="DS14" s="631"/>
      <c r="DT14" s="631"/>
      <c r="DU14" s="631"/>
      <c r="DV14" s="631"/>
      <c r="DW14" s="631"/>
      <c r="DX14" s="631"/>
      <c r="DY14" s="631"/>
      <c r="DZ14" s="631"/>
      <c r="EA14" s="631"/>
      <c r="EB14" s="631"/>
      <c r="EC14" s="640"/>
    </row>
    <row r="15" spans="2:143" ht="11.25" customHeight="1" x14ac:dyDescent="0.2">
      <c r="B15" s="627" t="s">
        <v>256</v>
      </c>
      <c r="C15" s="628"/>
      <c r="D15" s="628"/>
      <c r="E15" s="628"/>
      <c r="F15" s="628"/>
      <c r="G15" s="628"/>
      <c r="H15" s="628"/>
      <c r="I15" s="628"/>
      <c r="J15" s="628"/>
      <c r="K15" s="628"/>
      <c r="L15" s="628"/>
      <c r="M15" s="628"/>
      <c r="N15" s="628"/>
      <c r="O15" s="628"/>
      <c r="P15" s="628"/>
      <c r="Q15" s="629"/>
      <c r="R15" s="630">
        <v>4725690</v>
      </c>
      <c r="S15" s="631"/>
      <c r="T15" s="631"/>
      <c r="U15" s="631"/>
      <c r="V15" s="631"/>
      <c r="W15" s="631"/>
      <c r="X15" s="631"/>
      <c r="Y15" s="632"/>
      <c r="Z15" s="633">
        <v>0.4</v>
      </c>
      <c r="AA15" s="633"/>
      <c r="AB15" s="633"/>
      <c r="AC15" s="633"/>
      <c r="AD15" s="634">
        <v>4725690</v>
      </c>
      <c r="AE15" s="634"/>
      <c r="AF15" s="634"/>
      <c r="AG15" s="634"/>
      <c r="AH15" s="634"/>
      <c r="AI15" s="634"/>
      <c r="AJ15" s="634"/>
      <c r="AK15" s="634"/>
      <c r="AL15" s="635">
        <v>1.1000000000000001</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11971003</v>
      </c>
      <c r="BH15" s="631"/>
      <c r="BI15" s="631"/>
      <c r="BJ15" s="631"/>
      <c r="BK15" s="631"/>
      <c r="BL15" s="631"/>
      <c r="BM15" s="631"/>
      <c r="BN15" s="632"/>
      <c r="BO15" s="633">
        <v>3.5</v>
      </c>
      <c r="BP15" s="633"/>
      <c r="BQ15" s="633"/>
      <c r="BR15" s="633"/>
      <c r="BS15" s="634" t="s">
        <v>236</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170398934</v>
      </c>
      <c r="CS15" s="631"/>
      <c r="CT15" s="631"/>
      <c r="CU15" s="631"/>
      <c r="CV15" s="631"/>
      <c r="CW15" s="631"/>
      <c r="CX15" s="631"/>
      <c r="CY15" s="632"/>
      <c r="CZ15" s="633">
        <v>14.7</v>
      </c>
      <c r="DA15" s="633"/>
      <c r="DB15" s="633"/>
      <c r="DC15" s="633"/>
      <c r="DD15" s="639">
        <v>26598444</v>
      </c>
      <c r="DE15" s="631"/>
      <c r="DF15" s="631"/>
      <c r="DG15" s="631"/>
      <c r="DH15" s="631"/>
      <c r="DI15" s="631"/>
      <c r="DJ15" s="631"/>
      <c r="DK15" s="631"/>
      <c r="DL15" s="631"/>
      <c r="DM15" s="631"/>
      <c r="DN15" s="631"/>
      <c r="DO15" s="631"/>
      <c r="DP15" s="632"/>
      <c r="DQ15" s="639">
        <v>108728447</v>
      </c>
      <c r="DR15" s="631"/>
      <c r="DS15" s="631"/>
      <c r="DT15" s="631"/>
      <c r="DU15" s="631"/>
      <c r="DV15" s="631"/>
      <c r="DW15" s="631"/>
      <c r="DX15" s="631"/>
      <c r="DY15" s="631"/>
      <c r="DZ15" s="631"/>
      <c r="EA15" s="631"/>
      <c r="EB15" s="631"/>
      <c r="EC15" s="640"/>
    </row>
    <row r="16" spans="2:143" ht="11.25" customHeight="1" x14ac:dyDescent="0.2">
      <c r="B16" s="627" t="s">
        <v>259</v>
      </c>
      <c r="C16" s="628"/>
      <c r="D16" s="628"/>
      <c r="E16" s="628"/>
      <c r="F16" s="628"/>
      <c r="G16" s="628"/>
      <c r="H16" s="628"/>
      <c r="I16" s="628"/>
      <c r="J16" s="628"/>
      <c r="K16" s="628"/>
      <c r="L16" s="628"/>
      <c r="M16" s="628"/>
      <c r="N16" s="628"/>
      <c r="O16" s="628"/>
      <c r="P16" s="628"/>
      <c r="Q16" s="629"/>
      <c r="R16" s="630">
        <v>546831</v>
      </c>
      <c r="S16" s="631"/>
      <c r="T16" s="631"/>
      <c r="U16" s="631"/>
      <c r="V16" s="631"/>
      <c r="W16" s="631"/>
      <c r="X16" s="631"/>
      <c r="Y16" s="632"/>
      <c r="Z16" s="633">
        <v>0</v>
      </c>
      <c r="AA16" s="633"/>
      <c r="AB16" s="633"/>
      <c r="AC16" s="633"/>
      <c r="AD16" s="634">
        <v>546831</v>
      </c>
      <c r="AE16" s="634"/>
      <c r="AF16" s="634"/>
      <c r="AG16" s="634"/>
      <c r="AH16" s="634"/>
      <c r="AI16" s="634"/>
      <c r="AJ16" s="634"/>
      <c r="AK16" s="634"/>
      <c r="AL16" s="635">
        <v>0.1</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230</v>
      </c>
      <c r="BH16" s="631"/>
      <c r="BI16" s="631"/>
      <c r="BJ16" s="631"/>
      <c r="BK16" s="631"/>
      <c r="BL16" s="631"/>
      <c r="BM16" s="631"/>
      <c r="BN16" s="632"/>
      <c r="BO16" s="633" t="s">
        <v>236</v>
      </c>
      <c r="BP16" s="633"/>
      <c r="BQ16" s="633"/>
      <c r="BR16" s="633"/>
      <c r="BS16" s="634" t="s">
        <v>236</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v>648538</v>
      </c>
      <c r="CS16" s="631"/>
      <c r="CT16" s="631"/>
      <c r="CU16" s="631"/>
      <c r="CV16" s="631"/>
      <c r="CW16" s="631"/>
      <c r="CX16" s="631"/>
      <c r="CY16" s="632"/>
      <c r="CZ16" s="633">
        <v>0.1</v>
      </c>
      <c r="DA16" s="633"/>
      <c r="DB16" s="633"/>
      <c r="DC16" s="633"/>
      <c r="DD16" s="639" t="s">
        <v>230</v>
      </c>
      <c r="DE16" s="631"/>
      <c r="DF16" s="631"/>
      <c r="DG16" s="631"/>
      <c r="DH16" s="631"/>
      <c r="DI16" s="631"/>
      <c r="DJ16" s="631"/>
      <c r="DK16" s="631"/>
      <c r="DL16" s="631"/>
      <c r="DM16" s="631"/>
      <c r="DN16" s="631"/>
      <c r="DO16" s="631"/>
      <c r="DP16" s="632"/>
      <c r="DQ16" s="639">
        <v>103618</v>
      </c>
      <c r="DR16" s="631"/>
      <c r="DS16" s="631"/>
      <c r="DT16" s="631"/>
      <c r="DU16" s="631"/>
      <c r="DV16" s="631"/>
      <c r="DW16" s="631"/>
      <c r="DX16" s="631"/>
      <c r="DY16" s="631"/>
      <c r="DZ16" s="631"/>
      <c r="EA16" s="631"/>
      <c r="EB16" s="631"/>
      <c r="EC16" s="640"/>
    </row>
    <row r="17" spans="2:133" ht="11.25" customHeight="1" x14ac:dyDescent="0.2">
      <c r="B17" s="627" t="s">
        <v>262</v>
      </c>
      <c r="C17" s="628"/>
      <c r="D17" s="628"/>
      <c r="E17" s="628"/>
      <c r="F17" s="628"/>
      <c r="G17" s="628"/>
      <c r="H17" s="628"/>
      <c r="I17" s="628"/>
      <c r="J17" s="628"/>
      <c r="K17" s="628"/>
      <c r="L17" s="628"/>
      <c r="M17" s="628"/>
      <c r="N17" s="628"/>
      <c r="O17" s="628"/>
      <c r="P17" s="628"/>
      <c r="Q17" s="629"/>
      <c r="R17" s="630">
        <v>6084997</v>
      </c>
      <c r="S17" s="631"/>
      <c r="T17" s="631"/>
      <c r="U17" s="631"/>
      <c r="V17" s="631"/>
      <c r="W17" s="631"/>
      <c r="X17" s="631"/>
      <c r="Y17" s="632"/>
      <c r="Z17" s="633">
        <v>0.5</v>
      </c>
      <c r="AA17" s="633"/>
      <c r="AB17" s="633"/>
      <c r="AC17" s="633"/>
      <c r="AD17" s="634">
        <v>6084997</v>
      </c>
      <c r="AE17" s="634"/>
      <c r="AF17" s="634"/>
      <c r="AG17" s="634"/>
      <c r="AH17" s="634"/>
      <c r="AI17" s="634"/>
      <c r="AJ17" s="634"/>
      <c r="AK17" s="634"/>
      <c r="AL17" s="635">
        <v>1.4</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230</v>
      </c>
      <c r="BH17" s="631"/>
      <c r="BI17" s="631"/>
      <c r="BJ17" s="631"/>
      <c r="BK17" s="631"/>
      <c r="BL17" s="631"/>
      <c r="BM17" s="631"/>
      <c r="BN17" s="632"/>
      <c r="BO17" s="633" t="s">
        <v>230</v>
      </c>
      <c r="BP17" s="633"/>
      <c r="BQ17" s="633"/>
      <c r="BR17" s="633"/>
      <c r="BS17" s="634" t="s">
        <v>230</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100402451</v>
      </c>
      <c r="CS17" s="631"/>
      <c r="CT17" s="631"/>
      <c r="CU17" s="631"/>
      <c r="CV17" s="631"/>
      <c r="CW17" s="631"/>
      <c r="CX17" s="631"/>
      <c r="CY17" s="632"/>
      <c r="CZ17" s="633">
        <v>8.6</v>
      </c>
      <c r="DA17" s="633"/>
      <c r="DB17" s="633"/>
      <c r="DC17" s="633"/>
      <c r="DD17" s="639" t="s">
        <v>230</v>
      </c>
      <c r="DE17" s="631"/>
      <c r="DF17" s="631"/>
      <c r="DG17" s="631"/>
      <c r="DH17" s="631"/>
      <c r="DI17" s="631"/>
      <c r="DJ17" s="631"/>
      <c r="DK17" s="631"/>
      <c r="DL17" s="631"/>
      <c r="DM17" s="631"/>
      <c r="DN17" s="631"/>
      <c r="DO17" s="631"/>
      <c r="DP17" s="632"/>
      <c r="DQ17" s="639">
        <v>93361983</v>
      </c>
      <c r="DR17" s="631"/>
      <c r="DS17" s="631"/>
      <c r="DT17" s="631"/>
      <c r="DU17" s="631"/>
      <c r="DV17" s="631"/>
      <c r="DW17" s="631"/>
      <c r="DX17" s="631"/>
      <c r="DY17" s="631"/>
      <c r="DZ17" s="631"/>
      <c r="EA17" s="631"/>
      <c r="EB17" s="631"/>
      <c r="EC17" s="640"/>
    </row>
    <row r="18" spans="2:133" ht="11.25" customHeight="1" x14ac:dyDescent="0.2">
      <c r="B18" s="627" t="s">
        <v>265</v>
      </c>
      <c r="C18" s="628"/>
      <c r="D18" s="628"/>
      <c r="E18" s="628"/>
      <c r="F18" s="628"/>
      <c r="G18" s="628"/>
      <c r="H18" s="628"/>
      <c r="I18" s="628"/>
      <c r="J18" s="628"/>
      <c r="K18" s="628"/>
      <c r="L18" s="628"/>
      <c r="M18" s="628"/>
      <c r="N18" s="628"/>
      <c r="O18" s="628"/>
      <c r="P18" s="628"/>
      <c r="Q18" s="629"/>
      <c r="R18" s="630">
        <v>5171452</v>
      </c>
      <c r="S18" s="631"/>
      <c r="T18" s="631"/>
      <c r="U18" s="631"/>
      <c r="V18" s="631"/>
      <c r="W18" s="631"/>
      <c r="X18" s="631"/>
      <c r="Y18" s="632"/>
      <c r="Z18" s="633">
        <v>0.4</v>
      </c>
      <c r="AA18" s="633"/>
      <c r="AB18" s="633"/>
      <c r="AC18" s="633"/>
      <c r="AD18" s="634">
        <v>4722320</v>
      </c>
      <c r="AE18" s="634"/>
      <c r="AF18" s="634"/>
      <c r="AG18" s="634"/>
      <c r="AH18" s="634"/>
      <c r="AI18" s="634"/>
      <c r="AJ18" s="634"/>
      <c r="AK18" s="634"/>
      <c r="AL18" s="635">
        <v>1.1000000238418579</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230</v>
      </c>
      <c r="BH18" s="631"/>
      <c r="BI18" s="631"/>
      <c r="BJ18" s="631"/>
      <c r="BK18" s="631"/>
      <c r="BL18" s="631"/>
      <c r="BM18" s="631"/>
      <c r="BN18" s="632"/>
      <c r="BO18" s="633" t="s">
        <v>230</v>
      </c>
      <c r="BP18" s="633"/>
      <c r="BQ18" s="633"/>
      <c r="BR18" s="633"/>
      <c r="BS18" s="634" t="s">
        <v>230</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v>12013573</v>
      </c>
      <c r="CS18" s="631"/>
      <c r="CT18" s="631"/>
      <c r="CU18" s="631"/>
      <c r="CV18" s="631"/>
      <c r="CW18" s="631"/>
      <c r="CX18" s="631"/>
      <c r="CY18" s="632"/>
      <c r="CZ18" s="633">
        <v>1</v>
      </c>
      <c r="DA18" s="633"/>
      <c r="DB18" s="633"/>
      <c r="DC18" s="633"/>
      <c r="DD18" s="639" t="s">
        <v>230</v>
      </c>
      <c r="DE18" s="631"/>
      <c r="DF18" s="631"/>
      <c r="DG18" s="631"/>
      <c r="DH18" s="631"/>
      <c r="DI18" s="631"/>
      <c r="DJ18" s="631"/>
      <c r="DK18" s="631"/>
      <c r="DL18" s="631"/>
      <c r="DM18" s="631"/>
      <c r="DN18" s="631"/>
      <c r="DO18" s="631"/>
      <c r="DP18" s="632"/>
      <c r="DQ18" s="639">
        <v>5795165</v>
      </c>
      <c r="DR18" s="631"/>
      <c r="DS18" s="631"/>
      <c r="DT18" s="631"/>
      <c r="DU18" s="631"/>
      <c r="DV18" s="631"/>
      <c r="DW18" s="631"/>
      <c r="DX18" s="631"/>
      <c r="DY18" s="631"/>
      <c r="DZ18" s="631"/>
      <c r="EA18" s="631"/>
      <c r="EB18" s="631"/>
      <c r="EC18" s="640"/>
    </row>
    <row r="19" spans="2:133" ht="11.25" customHeight="1" x14ac:dyDescent="0.2">
      <c r="B19" s="627" t="s">
        <v>268</v>
      </c>
      <c r="C19" s="628"/>
      <c r="D19" s="628"/>
      <c r="E19" s="628"/>
      <c r="F19" s="628"/>
      <c r="G19" s="628"/>
      <c r="H19" s="628"/>
      <c r="I19" s="628"/>
      <c r="J19" s="628"/>
      <c r="K19" s="628"/>
      <c r="L19" s="628"/>
      <c r="M19" s="628"/>
      <c r="N19" s="628"/>
      <c r="O19" s="628"/>
      <c r="P19" s="628"/>
      <c r="Q19" s="629"/>
      <c r="R19" s="630">
        <v>1446845</v>
      </c>
      <c r="S19" s="631"/>
      <c r="T19" s="631"/>
      <c r="U19" s="631"/>
      <c r="V19" s="631"/>
      <c r="W19" s="631"/>
      <c r="X19" s="631"/>
      <c r="Y19" s="632"/>
      <c r="Z19" s="633">
        <v>0.1</v>
      </c>
      <c r="AA19" s="633"/>
      <c r="AB19" s="633"/>
      <c r="AC19" s="633"/>
      <c r="AD19" s="634">
        <v>1446845</v>
      </c>
      <c r="AE19" s="634"/>
      <c r="AF19" s="634"/>
      <c r="AG19" s="634"/>
      <c r="AH19" s="634"/>
      <c r="AI19" s="634"/>
      <c r="AJ19" s="634"/>
      <c r="AK19" s="634"/>
      <c r="AL19" s="635">
        <v>0.3</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35326837</v>
      </c>
      <c r="BH19" s="631"/>
      <c r="BI19" s="631"/>
      <c r="BJ19" s="631"/>
      <c r="BK19" s="631"/>
      <c r="BL19" s="631"/>
      <c r="BM19" s="631"/>
      <c r="BN19" s="632"/>
      <c r="BO19" s="633">
        <v>10.3</v>
      </c>
      <c r="BP19" s="633"/>
      <c r="BQ19" s="633"/>
      <c r="BR19" s="633"/>
      <c r="BS19" s="634" t="s">
        <v>230</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230</v>
      </c>
      <c r="CS19" s="631"/>
      <c r="CT19" s="631"/>
      <c r="CU19" s="631"/>
      <c r="CV19" s="631"/>
      <c r="CW19" s="631"/>
      <c r="CX19" s="631"/>
      <c r="CY19" s="632"/>
      <c r="CZ19" s="633" t="s">
        <v>230</v>
      </c>
      <c r="DA19" s="633"/>
      <c r="DB19" s="633"/>
      <c r="DC19" s="633"/>
      <c r="DD19" s="639" t="s">
        <v>236</v>
      </c>
      <c r="DE19" s="631"/>
      <c r="DF19" s="631"/>
      <c r="DG19" s="631"/>
      <c r="DH19" s="631"/>
      <c r="DI19" s="631"/>
      <c r="DJ19" s="631"/>
      <c r="DK19" s="631"/>
      <c r="DL19" s="631"/>
      <c r="DM19" s="631"/>
      <c r="DN19" s="631"/>
      <c r="DO19" s="631"/>
      <c r="DP19" s="632"/>
      <c r="DQ19" s="639" t="s">
        <v>236</v>
      </c>
      <c r="DR19" s="631"/>
      <c r="DS19" s="631"/>
      <c r="DT19" s="631"/>
      <c r="DU19" s="631"/>
      <c r="DV19" s="631"/>
      <c r="DW19" s="631"/>
      <c r="DX19" s="631"/>
      <c r="DY19" s="631"/>
      <c r="DZ19" s="631"/>
      <c r="EA19" s="631"/>
      <c r="EB19" s="631"/>
      <c r="EC19" s="640"/>
    </row>
    <row r="20" spans="2:133" ht="11.25" customHeight="1" x14ac:dyDescent="0.2">
      <c r="B20" s="627" t="s">
        <v>271</v>
      </c>
      <c r="C20" s="628"/>
      <c r="D20" s="628"/>
      <c r="E20" s="628"/>
      <c r="F20" s="628"/>
      <c r="G20" s="628"/>
      <c r="H20" s="628"/>
      <c r="I20" s="628"/>
      <c r="J20" s="628"/>
      <c r="K20" s="628"/>
      <c r="L20" s="628"/>
      <c r="M20" s="628"/>
      <c r="N20" s="628"/>
      <c r="O20" s="628"/>
      <c r="P20" s="628"/>
      <c r="Q20" s="629"/>
      <c r="R20" s="630">
        <v>177575</v>
      </c>
      <c r="S20" s="631"/>
      <c r="T20" s="631"/>
      <c r="U20" s="631"/>
      <c r="V20" s="631"/>
      <c r="W20" s="631"/>
      <c r="X20" s="631"/>
      <c r="Y20" s="632"/>
      <c r="Z20" s="633">
        <v>0</v>
      </c>
      <c r="AA20" s="633"/>
      <c r="AB20" s="633"/>
      <c r="AC20" s="633"/>
      <c r="AD20" s="634">
        <v>177575</v>
      </c>
      <c r="AE20" s="634"/>
      <c r="AF20" s="634"/>
      <c r="AG20" s="634"/>
      <c r="AH20" s="634"/>
      <c r="AI20" s="634"/>
      <c r="AJ20" s="634"/>
      <c r="AK20" s="634"/>
      <c r="AL20" s="635">
        <v>0</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34216239</v>
      </c>
      <c r="BH20" s="631"/>
      <c r="BI20" s="631"/>
      <c r="BJ20" s="631"/>
      <c r="BK20" s="631"/>
      <c r="BL20" s="631"/>
      <c r="BM20" s="631"/>
      <c r="BN20" s="632"/>
      <c r="BO20" s="633">
        <v>10</v>
      </c>
      <c r="BP20" s="633"/>
      <c r="BQ20" s="633"/>
      <c r="BR20" s="633"/>
      <c r="BS20" s="634" t="s">
        <v>236</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1161028164</v>
      </c>
      <c r="CS20" s="631"/>
      <c r="CT20" s="631"/>
      <c r="CU20" s="631"/>
      <c r="CV20" s="631"/>
      <c r="CW20" s="631"/>
      <c r="CX20" s="631"/>
      <c r="CY20" s="632"/>
      <c r="CZ20" s="633">
        <v>100</v>
      </c>
      <c r="DA20" s="633"/>
      <c r="DB20" s="633"/>
      <c r="DC20" s="633"/>
      <c r="DD20" s="639">
        <v>96750506</v>
      </c>
      <c r="DE20" s="631"/>
      <c r="DF20" s="631"/>
      <c r="DG20" s="631"/>
      <c r="DH20" s="631"/>
      <c r="DI20" s="631"/>
      <c r="DJ20" s="631"/>
      <c r="DK20" s="631"/>
      <c r="DL20" s="631"/>
      <c r="DM20" s="631"/>
      <c r="DN20" s="631"/>
      <c r="DO20" s="631"/>
      <c r="DP20" s="632"/>
      <c r="DQ20" s="639">
        <v>522445230</v>
      </c>
      <c r="DR20" s="631"/>
      <c r="DS20" s="631"/>
      <c r="DT20" s="631"/>
      <c r="DU20" s="631"/>
      <c r="DV20" s="631"/>
      <c r="DW20" s="631"/>
      <c r="DX20" s="631"/>
      <c r="DY20" s="631"/>
      <c r="DZ20" s="631"/>
      <c r="EA20" s="631"/>
      <c r="EB20" s="631"/>
      <c r="EC20" s="640"/>
    </row>
    <row r="21" spans="2:133" ht="11.25" customHeight="1" x14ac:dyDescent="0.2">
      <c r="B21" s="627" t="s">
        <v>274</v>
      </c>
      <c r="C21" s="628"/>
      <c r="D21" s="628"/>
      <c r="E21" s="628"/>
      <c r="F21" s="628"/>
      <c r="G21" s="628"/>
      <c r="H21" s="628"/>
      <c r="I21" s="628"/>
      <c r="J21" s="628"/>
      <c r="K21" s="628"/>
      <c r="L21" s="628"/>
      <c r="M21" s="628"/>
      <c r="N21" s="628"/>
      <c r="O21" s="628"/>
      <c r="P21" s="628"/>
      <c r="Q21" s="629"/>
      <c r="R21" s="630">
        <v>29259</v>
      </c>
      <c r="S21" s="631"/>
      <c r="T21" s="631"/>
      <c r="U21" s="631"/>
      <c r="V21" s="631"/>
      <c r="W21" s="631"/>
      <c r="X21" s="631"/>
      <c r="Y21" s="632"/>
      <c r="Z21" s="633">
        <v>0</v>
      </c>
      <c r="AA21" s="633"/>
      <c r="AB21" s="633"/>
      <c r="AC21" s="633"/>
      <c r="AD21" s="634">
        <v>29259</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v>28375</v>
      </c>
      <c r="BH21" s="631"/>
      <c r="BI21" s="631"/>
      <c r="BJ21" s="631"/>
      <c r="BK21" s="631"/>
      <c r="BL21" s="631"/>
      <c r="BM21" s="631"/>
      <c r="BN21" s="632"/>
      <c r="BO21" s="633">
        <v>0</v>
      </c>
      <c r="BP21" s="633"/>
      <c r="BQ21" s="633"/>
      <c r="BR21" s="633"/>
      <c r="BS21" s="634" t="s">
        <v>236</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276</v>
      </c>
      <c r="C22" s="667"/>
      <c r="D22" s="667"/>
      <c r="E22" s="667"/>
      <c r="F22" s="667"/>
      <c r="G22" s="667"/>
      <c r="H22" s="667"/>
      <c r="I22" s="667"/>
      <c r="J22" s="667"/>
      <c r="K22" s="667"/>
      <c r="L22" s="667"/>
      <c r="M22" s="667"/>
      <c r="N22" s="667"/>
      <c r="O22" s="667"/>
      <c r="P22" s="667"/>
      <c r="Q22" s="668"/>
      <c r="R22" s="630">
        <v>3517773</v>
      </c>
      <c r="S22" s="631"/>
      <c r="T22" s="631"/>
      <c r="U22" s="631"/>
      <c r="V22" s="631"/>
      <c r="W22" s="631"/>
      <c r="X22" s="631"/>
      <c r="Y22" s="632"/>
      <c r="Z22" s="633">
        <v>0.3</v>
      </c>
      <c r="AA22" s="633"/>
      <c r="AB22" s="633"/>
      <c r="AC22" s="633"/>
      <c r="AD22" s="634">
        <v>3068641</v>
      </c>
      <c r="AE22" s="634"/>
      <c r="AF22" s="634"/>
      <c r="AG22" s="634"/>
      <c r="AH22" s="634"/>
      <c r="AI22" s="634"/>
      <c r="AJ22" s="634"/>
      <c r="AK22" s="634"/>
      <c r="AL22" s="635">
        <v>0.69999998807907104</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v>8304938</v>
      </c>
      <c r="BH22" s="631"/>
      <c r="BI22" s="631"/>
      <c r="BJ22" s="631"/>
      <c r="BK22" s="631"/>
      <c r="BL22" s="631"/>
      <c r="BM22" s="631"/>
      <c r="BN22" s="632"/>
      <c r="BO22" s="633">
        <v>2.4</v>
      </c>
      <c r="BP22" s="633"/>
      <c r="BQ22" s="633"/>
      <c r="BR22" s="633"/>
      <c r="BS22" s="634" t="s">
        <v>236</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279</v>
      </c>
      <c r="C23" s="628"/>
      <c r="D23" s="628"/>
      <c r="E23" s="628"/>
      <c r="F23" s="628"/>
      <c r="G23" s="628"/>
      <c r="H23" s="628"/>
      <c r="I23" s="628"/>
      <c r="J23" s="628"/>
      <c r="K23" s="628"/>
      <c r="L23" s="628"/>
      <c r="M23" s="628"/>
      <c r="N23" s="628"/>
      <c r="O23" s="628"/>
      <c r="P23" s="628"/>
      <c r="Q23" s="629"/>
      <c r="R23" s="630">
        <v>52229226</v>
      </c>
      <c r="S23" s="631"/>
      <c r="T23" s="631"/>
      <c r="U23" s="631"/>
      <c r="V23" s="631"/>
      <c r="W23" s="631"/>
      <c r="X23" s="631"/>
      <c r="Y23" s="632"/>
      <c r="Z23" s="633">
        <v>4.4000000000000004</v>
      </c>
      <c r="AA23" s="633"/>
      <c r="AB23" s="633"/>
      <c r="AC23" s="633"/>
      <c r="AD23" s="634">
        <v>50675906</v>
      </c>
      <c r="AE23" s="634"/>
      <c r="AF23" s="634"/>
      <c r="AG23" s="634"/>
      <c r="AH23" s="634"/>
      <c r="AI23" s="634"/>
      <c r="AJ23" s="634"/>
      <c r="AK23" s="634"/>
      <c r="AL23" s="635">
        <v>11.6</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v>25882926</v>
      </c>
      <c r="BH23" s="631"/>
      <c r="BI23" s="631"/>
      <c r="BJ23" s="631"/>
      <c r="BK23" s="631"/>
      <c r="BL23" s="631"/>
      <c r="BM23" s="631"/>
      <c r="BN23" s="632"/>
      <c r="BO23" s="633">
        <v>7.5</v>
      </c>
      <c r="BP23" s="633"/>
      <c r="BQ23" s="633"/>
      <c r="BR23" s="633"/>
      <c r="BS23" s="634" t="s">
        <v>236</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1" t="s">
        <v>284</v>
      </c>
      <c r="DM23" s="662"/>
      <c r="DN23" s="662"/>
      <c r="DO23" s="662"/>
      <c r="DP23" s="662"/>
      <c r="DQ23" s="662"/>
      <c r="DR23" s="662"/>
      <c r="DS23" s="662"/>
      <c r="DT23" s="662"/>
      <c r="DU23" s="662"/>
      <c r="DV23" s="663"/>
      <c r="DW23" s="612" t="s">
        <v>285</v>
      </c>
      <c r="DX23" s="613"/>
      <c r="DY23" s="613"/>
      <c r="DZ23" s="613"/>
      <c r="EA23" s="613"/>
      <c r="EB23" s="613"/>
      <c r="EC23" s="614"/>
    </row>
    <row r="24" spans="2:133" ht="11.25" customHeight="1" x14ac:dyDescent="0.2">
      <c r="B24" s="627" t="s">
        <v>286</v>
      </c>
      <c r="C24" s="628"/>
      <c r="D24" s="628"/>
      <c r="E24" s="628"/>
      <c r="F24" s="628"/>
      <c r="G24" s="628"/>
      <c r="H24" s="628"/>
      <c r="I24" s="628"/>
      <c r="J24" s="628"/>
      <c r="K24" s="628"/>
      <c r="L24" s="628"/>
      <c r="M24" s="628"/>
      <c r="N24" s="628"/>
      <c r="O24" s="628"/>
      <c r="P24" s="628"/>
      <c r="Q24" s="629"/>
      <c r="R24" s="630">
        <v>50675906</v>
      </c>
      <c r="S24" s="631"/>
      <c r="T24" s="631"/>
      <c r="U24" s="631"/>
      <c r="V24" s="631"/>
      <c r="W24" s="631"/>
      <c r="X24" s="631"/>
      <c r="Y24" s="632"/>
      <c r="Z24" s="633">
        <v>4.3</v>
      </c>
      <c r="AA24" s="633"/>
      <c r="AB24" s="633"/>
      <c r="AC24" s="633"/>
      <c r="AD24" s="634">
        <v>50675906</v>
      </c>
      <c r="AE24" s="634"/>
      <c r="AF24" s="634"/>
      <c r="AG24" s="634"/>
      <c r="AH24" s="634"/>
      <c r="AI24" s="634"/>
      <c r="AJ24" s="634"/>
      <c r="AK24" s="634"/>
      <c r="AL24" s="635">
        <v>11.6</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230</v>
      </c>
      <c r="BH24" s="631"/>
      <c r="BI24" s="631"/>
      <c r="BJ24" s="631"/>
      <c r="BK24" s="631"/>
      <c r="BL24" s="631"/>
      <c r="BM24" s="631"/>
      <c r="BN24" s="632"/>
      <c r="BO24" s="633" t="s">
        <v>288</v>
      </c>
      <c r="BP24" s="633"/>
      <c r="BQ24" s="633"/>
      <c r="BR24" s="633"/>
      <c r="BS24" s="634" t="s">
        <v>236</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513854224</v>
      </c>
      <c r="CS24" s="620"/>
      <c r="CT24" s="620"/>
      <c r="CU24" s="620"/>
      <c r="CV24" s="620"/>
      <c r="CW24" s="620"/>
      <c r="CX24" s="620"/>
      <c r="CY24" s="621"/>
      <c r="CZ24" s="624">
        <v>44.3</v>
      </c>
      <c r="DA24" s="625"/>
      <c r="DB24" s="625"/>
      <c r="DC24" s="644"/>
      <c r="DD24" s="672">
        <v>289055218</v>
      </c>
      <c r="DE24" s="620"/>
      <c r="DF24" s="620"/>
      <c r="DG24" s="620"/>
      <c r="DH24" s="620"/>
      <c r="DI24" s="620"/>
      <c r="DJ24" s="620"/>
      <c r="DK24" s="621"/>
      <c r="DL24" s="672">
        <v>278716116</v>
      </c>
      <c r="DM24" s="620"/>
      <c r="DN24" s="620"/>
      <c r="DO24" s="620"/>
      <c r="DP24" s="620"/>
      <c r="DQ24" s="620"/>
      <c r="DR24" s="620"/>
      <c r="DS24" s="620"/>
      <c r="DT24" s="620"/>
      <c r="DU24" s="620"/>
      <c r="DV24" s="621"/>
      <c r="DW24" s="624">
        <v>61</v>
      </c>
      <c r="DX24" s="625"/>
      <c r="DY24" s="625"/>
      <c r="DZ24" s="625"/>
      <c r="EA24" s="625"/>
      <c r="EB24" s="625"/>
      <c r="EC24" s="626"/>
    </row>
    <row r="25" spans="2:133" ht="11.25" customHeight="1" x14ac:dyDescent="0.2">
      <c r="B25" s="627" t="s">
        <v>290</v>
      </c>
      <c r="C25" s="628"/>
      <c r="D25" s="628"/>
      <c r="E25" s="628"/>
      <c r="F25" s="628"/>
      <c r="G25" s="628"/>
      <c r="H25" s="628"/>
      <c r="I25" s="628"/>
      <c r="J25" s="628"/>
      <c r="K25" s="628"/>
      <c r="L25" s="628"/>
      <c r="M25" s="628"/>
      <c r="N25" s="628"/>
      <c r="O25" s="628"/>
      <c r="P25" s="628"/>
      <c r="Q25" s="629"/>
      <c r="R25" s="630">
        <v>1553265</v>
      </c>
      <c r="S25" s="631"/>
      <c r="T25" s="631"/>
      <c r="U25" s="631"/>
      <c r="V25" s="631"/>
      <c r="W25" s="631"/>
      <c r="X25" s="631"/>
      <c r="Y25" s="632"/>
      <c r="Z25" s="633">
        <v>0.1</v>
      </c>
      <c r="AA25" s="633"/>
      <c r="AB25" s="633"/>
      <c r="AC25" s="633"/>
      <c r="AD25" s="634" t="s">
        <v>236</v>
      </c>
      <c r="AE25" s="634"/>
      <c r="AF25" s="634"/>
      <c r="AG25" s="634"/>
      <c r="AH25" s="634"/>
      <c r="AI25" s="634"/>
      <c r="AJ25" s="634"/>
      <c r="AK25" s="634"/>
      <c r="AL25" s="635" t="s">
        <v>230</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v>1110598</v>
      </c>
      <c r="BH25" s="631"/>
      <c r="BI25" s="631"/>
      <c r="BJ25" s="631"/>
      <c r="BK25" s="631"/>
      <c r="BL25" s="631"/>
      <c r="BM25" s="631"/>
      <c r="BN25" s="632"/>
      <c r="BO25" s="633">
        <v>0.3</v>
      </c>
      <c r="BP25" s="633"/>
      <c r="BQ25" s="633"/>
      <c r="BR25" s="633"/>
      <c r="BS25" s="634" t="s">
        <v>230</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144269511</v>
      </c>
      <c r="CS25" s="669"/>
      <c r="CT25" s="669"/>
      <c r="CU25" s="669"/>
      <c r="CV25" s="669"/>
      <c r="CW25" s="669"/>
      <c r="CX25" s="669"/>
      <c r="CY25" s="670"/>
      <c r="CZ25" s="635">
        <v>12.4</v>
      </c>
      <c r="DA25" s="664"/>
      <c r="DB25" s="664"/>
      <c r="DC25" s="671"/>
      <c r="DD25" s="639">
        <v>121529326</v>
      </c>
      <c r="DE25" s="669"/>
      <c r="DF25" s="669"/>
      <c r="DG25" s="669"/>
      <c r="DH25" s="669"/>
      <c r="DI25" s="669"/>
      <c r="DJ25" s="669"/>
      <c r="DK25" s="670"/>
      <c r="DL25" s="639">
        <v>114102114</v>
      </c>
      <c r="DM25" s="669"/>
      <c r="DN25" s="669"/>
      <c r="DO25" s="669"/>
      <c r="DP25" s="669"/>
      <c r="DQ25" s="669"/>
      <c r="DR25" s="669"/>
      <c r="DS25" s="669"/>
      <c r="DT25" s="669"/>
      <c r="DU25" s="669"/>
      <c r="DV25" s="670"/>
      <c r="DW25" s="635">
        <v>25</v>
      </c>
      <c r="DX25" s="664"/>
      <c r="DY25" s="664"/>
      <c r="DZ25" s="664"/>
      <c r="EA25" s="664"/>
      <c r="EB25" s="664"/>
      <c r="EC25" s="665"/>
    </row>
    <row r="26" spans="2:133" ht="11.25" customHeight="1" x14ac:dyDescent="0.2">
      <c r="B26" s="627" t="s">
        <v>293</v>
      </c>
      <c r="C26" s="628"/>
      <c r="D26" s="628"/>
      <c r="E26" s="628"/>
      <c r="F26" s="628"/>
      <c r="G26" s="628"/>
      <c r="H26" s="628"/>
      <c r="I26" s="628"/>
      <c r="J26" s="628"/>
      <c r="K26" s="628"/>
      <c r="L26" s="628"/>
      <c r="M26" s="628"/>
      <c r="N26" s="628"/>
      <c r="O26" s="628"/>
      <c r="P26" s="628"/>
      <c r="Q26" s="629"/>
      <c r="R26" s="630">
        <v>55</v>
      </c>
      <c r="S26" s="631"/>
      <c r="T26" s="631"/>
      <c r="U26" s="631"/>
      <c r="V26" s="631"/>
      <c r="W26" s="631"/>
      <c r="X26" s="631"/>
      <c r="Y26" s="632"/>
      <c r="Z26" s="633">
        <v>0</v>
      </c>
      <c r="AA26" s="633"/>
      <c r="AB26" s="633"/>
      <c r="AC26" s="633"/>
      <c r="AD26" s="634" t="s">
        <v>230</v>
      </c>
      <c r="AE26" s="634"/>
      <c r="AF26" s="634"/>
      <c r="AG26" s="634"/>
      <c r="AH26" s="634"/>
      <c r="AI26" s="634"/>
      <c r="AJ26" s="634"/>
      <c r="AK26" s="634"/>
      <c r="AL26" s="635" t="s">
        <v>230</v>
      </c>
      <c r="AM26" s="636"/>
      <c r="AN26" s="636"/>
      <c r="AO26" s="637"/>
      <c r="AP26" s="649" t="s">
        <v>294</v>
      </c>
      <c r="AQ26" s="673"/>
      <c r="AR26" s="673"/>
      <c r="AS26" s="673"/>
      <c r="AT26" s="673"/>
      <c r="AU26" s="673"/>
      <c r="AV26" s="673"/>
      <c r="AW26" s="673"/>
      <c r="AX26" s="673"/>
      <c r="AY26" s="673"/>
      <c r="AZ26" s="673"/>
      <c r="BA26" s="673"/>
      <c r="BB26" s="673"/>
      <c r="BC26" s="673"/>
      <c r="BD26" s="673"/>
      <c r="BE26" s="673"/>
      <c r="BF26" s="651"/>
      <c r="BG26" s="630" t="s">
        <v>230</v>
      </c>
      <c r="BH26" s="631"/>
      <c r="BI26" s="631"/>
      <c r="BJ26" s="631"/>
      <c r="BK26" s="631"/>
      <c r="BL26" s="631"/>
      <c r="BM26" s="631"/>
      <c r="BN26" s="632"/>
      <c r="BO26" s="633" t="s">
        <v>230</v>
      </c>
      <c r="BP26" s="633"/>
      <c r="BQ26" s="633"/>
      <c r="BR26" s="633"/>
      <c r="BS26" s="634" t="s">
        <v>230</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102375015</v>
      </c>
      <c r="CS26" s="631"/>
      <c r="CT26" s="631"/>
      <c r="CU26" s="631"/>
      <c r="CV26" s="631"/>
      <c r="CW26" s="631"/>
      <c r="CX26" s="631"/>
      <c r="CY26" s="632"/>
      <c r="CZ26" s="635">
        <v>8.8000000000000007</v>
      </c>
      <c r="DA26" s="664"/>
      <c r="DB26" s="664"/>
      <c r="DC26" s="671"/>
      <c r="DD26" s="639">
        <v>81916413</v>
      </c>
      <c r="DE26" s="631"/>
      <c r="DF26" s="631"/>
      <c r="DG26" s="631"/>
      <c r="DH26" s="631"/>
      <c r="DI26" s="631"/>
      <c r="DJ26" s="631"/>
      <c r="DK26" s="632"/>
      <c r="DL26" s="639" t="s">
        <v>236</v>
      </c>
      <c r="DM26" s="631"/>
      <c r="DN26" s="631"/>
      <c r="DO26" s="631"/>
      <c r="DP26" s="631"/>
      <c r="DQ26" s="631"/>
      <c r="DR26" s="631"/>
      <c r="DS26" s="631"/>
      <c r="DT26" s="631"/>
      <c r="DU26" s="631"/>
      <c r="DV26" s="632"/>
      <c r="DW26" s="635" t="s">
        <v>236</v>
      </c>
      <c r="DX26" s="664"/>
      <c r="DY26" s="664"/>
      <c r="DZ26" s="664"/>
      <c r="EA26" s="664"/>
      <c r="EB26" s="664"/>
      <c r="EC26" s="665"/>
    </row>
    <row r="27" spans="2:133" ht="11.25" customHeight="1" x14ac:dyDescent="0.2">
      <c r="B27" s="627" t="s">
        <v>296</v>
      </c>
      <c r="C27" s="628"/>
      <c r="D27" s="628"/>
      <c r="E27" s="628"/>
      <c r="F27" s="628"/>
      <c r="G27" s="628"/>
      <c r="H27" s="628"/>
      <c r="I27" s="628"/>
      <c r="J27" s="628"/>
      <c r="K27" s="628"/>
      <c r="L27" s="628"/>
      <c r="M27" s="628"/>
      <c r="N27" s="628"/>
      <c r="O27" s="628"/>
      <c r="P27" s="628"/>
      <c r="Q27" s="629"/>
      <c r="R27" s="630">
        <v>460927300</v>
      </c>
      <c r="S27" s="631"/>
      <c r="T27" s="631"/>
      <c r="U27" s="631"/>
      <c r="V27" s="631"/>
      <c r="W27" s="631"/>
      <c r="X27" s="631"/>
      <c r="Y27" s="632"/>
      <c r="Z27" s="633">
        <v>39.1</v>
      </c>
      <c r="AA27" s="633"/>
      <c r="AB27" s="633"/>
      <c r="AC27" s="633"/>
      <c r="AD27" s="634">
        <v>431931324</v>
      </c>
      <c r="AE27" s="634"/>
      <c r="AF27" s="634"/>
      <c r="AG27" s="634"/>
      <c r="AH27" s="634"/>
      <c r="AI27" s="634"/>
      <c r="AJ27" s="634"/>
      <c r="AK27" s="634"/>
      <c r="AL27" s="635">
        <v>99</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343164133</v>
      </c>
      <c r="BH27" s="631"/>
      <c r="BI27" s="631"/>
      <c r="BJ27" s="631"/>
      <c r="BK27" s="631"/>
      <c r="BL27" s="631"/>
      <c r="BM27" s="631"/>
      <c r="BN27" s="632"/>
      <c r="BO27" s="633">
        <v>100</v>
      </c>
      <c r="BP27" s="633"/>
      <c r="BQ27" s="633"/>
      <c r="BR27" s="633"/>
      <c r="BS27" s="634">
        <v>8464648</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269636620</v>
      </c>
      <c r="CS27" s="669"/>
      <c r="CT27" s="669"/>
      <c r="CU27" s="669"/>
      <c r="CV27" s="669"/>
      <c r="CW27" s="669"/>
      <c r="CX27" s="669"/>
      <c r="CY27" s="670"/>
      <c r="CZ27" s="635">
        <v>23.2</v>
      </c>
      <c r="DA27" s="664"/>
      <c r="DB27" s="664"/>
      <c r="DC27" s="671"/>
      <c r="DD27" s="639">
        <v>74618218</v>
      </c>
      <c r="DE27" s="669"/>
      <c r="DF27" s="669"/>
      <c r="DG27" s="669"/>
      <c r="DH27" s="669"/>
      <c r="DI27" s="669"/>
      <c r="DJ27" s="669"/>
      <c r="DK27" s="670"/>
      <c r="DL27" s="639">
        <v>71706328</v>
      </c>
      <c r="DM27" s="669"/>
      <c r="DN27" s="669"/>
      <c r="DO27" s="669"/>
      <c r="DP27" s="669"/>
      <c r="DQ27" s="669"/>
      <c r="DR27" s="669"/>
      <c r="DS27" s="669"/>
      <c r="DT27" s="669"/>
      <c r="DU27" s="669"/>
      <c r="DV27" s="670"/>
      <c r="DW27" s="635">
        <v>15.7</v>
      </c>
      <c r="DX27" s="664"/>
      <c r="DY27" s="664"/>
      <c r="DZ27" s="664"/>
      <c r="EA27" s="664"/>
      <c r="EB27" s="664"/>
      <c r="EC27" s="665"/>
    </row>
    <row r="28" spans="2:133" ht="11.25" customHeight="1" x14ac:dyDescent="0.2">
      <c r="B28" s="627" t="s">
        <v>299</v>
      </c>
      <c r="C28" s="628"/>
      <c r="D28" s="628"/>
      <c r="E28" s="628"/>
      <c r="F28" s="628"/>
      <c r="G28" s="628"/>
      <c r="H28" s="628"/>
      <c r="I28" s="628"/>
      <c r="J28" s="628"/>
      <c r="K28" s="628"/>
      <c r="L28" s="628"/>
      <c r="M28" s="628"/>
      <c r="N28" s="628"/>
      <c r="O28" s="628"/>
      <c r="P28" s="628"/>
      <c r="Q28" s="629"/>
      <c r="R28" s="630">
        <v>571909</v>
      </c>
      <c r="S28" s="631"/>
      <c r="T28" s="631"/>
      <c r="U28" s="631"/>
      <c r="V28" s="631"/>
      <c r="W28" s="631"/>
      <c r="X28" s="631"/>
      <c r="Y28" s="632"/>
      <c r="Z28" s="633">
        <v>0</v>
      </c>
      <c r="AA28" s="633"/>
      <c r="AB28" s="633"/>
      <c r="AC28" s="633"/>
      <c r="AD28" s="634">
        <v>571909</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99948093</v>
      </c>
      <c r="CS28" s="631"/>
      <c r="CT28" s="631"/>
      <c r="CU28" s="631"/>
      <c r="CV28" s="631"/>
      <c r="CW28" s="631"/>
      <c r="CX28" s="631"/>
      <c r="CY28" s="632"/>
      <c r="CZ28" s="635">
        <v>8.6</v>
      </c>
      <c r="DA28" s="664"/>
      <c r="DB28" s="664"/>
      <c r="DC28" s="671"/>
      <c r="DD28" s="639">
        <v>92907674</v>
      </c>
      <c r="DE28" s="631"/>
      <c r="DF28" s="631"/>
      <c r="DG28" s="631"/>
      <c r="DH28" s="631"/>
      <c r="DI28" s="631"/>
      <c r="DJ28" s="631"/>
      <c r="DK28" s="632"/>
      <c r="DL28" s="639">
        <v>92907674</v>
      </c>
      <c r="DM28" s="631"/>
      <c r="DN28" s="631"/>
      <c r="DO28" s="631"/>
      <c r="DP28" s="631"/>
      <c r="DQ28" s="631"/>
      <c r="DR28" s="631"/>
      <c r="DS28" s="631"/>
      <c r="DT28" s="631"/>
      <c r="DU28" s="631"/>
      <c r="DV28" s="632"/>
      <c r="DW28" s="635">
        <v>20.3</v>
      </c>
      <c r="DX28" s="664"/>
      <c r="DY28" s="664"/>
      <c r="DZ28" s="664"/>
      <c r="EA28" s="664"/>
      <c r="EB28" s="664"/>
      <c r="EC28" s="665"/>
    </row>
    <row r="29" spans="2:133" ht="11.25" customHeight="1" x14ac:dyDescent="0.2">
      <c r="B29" s="627" t="s">
        <v>301</v>
      </c>
      <c r="C29" s="628"/>
      <c r="D29" s="628"/>
      <c r="E29" s="628"/>
      <c r="F29" s="628"/>
      <c r="G29" s="628"/>
      <c r="H29" s="628"/>
      <c r="I29" s="628"/>
      <c r="J29" s="628"/>
      <c r="K29" s="628"/>
      <c r="L29" s="628"/>
      <c r="M29" s="628"/>
      <c r="N29" s="628"/>
      <c r="O29" s="628"/>
      <c r="P29" s="628"/>
      <c r="Q29" s="629"/>
      <c r="R29" s="630">
        <v>12004707</v>
      </c>
      <c r="S29" s="631"/>
      <c r="T29" s="631"/>
      <c r="U29" s="631"/>
      <c r="V29" s="631"/>
      <c r="W29" s="631"/>
      <c r="X29" s="631"/>
      <c r="Y29" s="632"/>
      <c r="Z29" s="633">
        <v>1</v>
      </c>
      <c r="AA29" s="633"/>
      <c r="AB29" s="633"/>
      <c r="AC29" s="633"/>
      <c r="AD29" s="634" t="s">
        <v>230</v>
      </c>
      <c r="AE29" s="634"/>
      <c r="AF29" s="634"/>
      <c r="AG29" s="634"/>
      <c r="AH29" s="634"/>
      <c r="AI29" s="634"/>
      <c r="AJ29" s="634"/>
      <c r="AK29" s="634"/>
      <c r="AL29" s="635" t="s">
        <v>236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7" t="s">
        <v>302</v>
      </c>
      <c r="CE29" s="678"/>
      <c r="CF29" s="645" t="s">
        <v>303</v>
      </c>
      <c r="CG29" s="646"/>
      <c r="CH29" s="646"/>
      <c r="CI29" s="646"/>
      <c r="CJ29" s="646"/>
      <c r="CK29" s="646"/>
      <c r="CL29" s="646"/>
      <c r="CM29" s="646"/>
      <c r="CN29" s="646"/>
      <c r="CO29" s="646"/>
      <c r="CP29" s="646"/>
      <c r="CQ29" s="647"/>
      <c r="CR29" s="630">
        <v>99916426</v>
      </c>
      <c r="CS29" s="669"/>
      <c r="CT29" s="669"/>
      <c r="CU29" s="669"/>
      <c r="CV29" s="669"/>
      <c r="CW29" s="669"/>
      <c r="CX29" s="669"/>
      <c r="CY29" s="670"/>
      <c r="CZ29" s="635">
        <v>8.6</v>
      </c>
      <c r="DA29" s="664"/>
      <c r="DB29" s="664"/>
      <c r="DC29" s="671"/>
      <c r="DD29" s="639">
        <v>92876007</v>
      </c>
      <c r="DE29" s="669"/>
      <c r="DF29" s="669"/>
      <c r="DG29" s="669"/>
      <c r="DH29" s="669"/>
      <c r="DI29" s="669"/>
      <c r="DJ29" s="669"/>
      <c r="DK29" s="670"/>
      <c r="DL29" s="639">
        <v>92876007</v>
      </c>
      <c r="DM29" s="669"/>
      <c r="DN29" s="669"/>
      <c r="DO29" s="669"/>
      <c r="DP29" s="669"/>
      <c r="DQ29" s="669"/>
      <c r="DR29" s="669"/>
      <c r="DS29" s="669"/>
      <c r="DT29" s="669"/>
      <c r="DU29" s="669"/>
      <c r="DV29" s="670"/>
      <c r="DW29" s="635">
        <v>20.3</v>
      </c>
      <c r="DX29" s="664"/>
      <c r="DY29" s="664"/>
      <c r="DZ29" s="664"/>
      <c r="EA29" s="664"/>
      <c r="EB29" s="664"/>
      <c r="EC29" s="665"/>
    </row>
    <row r="30" spans="2:133" ht="11.25" customHeight="1" x14ac:dyDescent="0.2">
      <c r="B30" s="627" t="s">
        <v>304</v>
      </c>
      <c r="C30" s="628"/>
      <c r="D30" s="628"/>
      <c r="E30" s="628"/>
      <c r="F30" s="628"/>
      <c r="G30" s="628"/>
      <c r="H30" s="628"/>
      <c r="I30" s="628"/>
      <c r="J30" s="628"/>
      <c r="K30" s="628"/>
      <c r="L30" s="628"/>
      <c r="M30" s="628"/>
      <c r="N30" s="628"/>
      <c r="O30" s="628"/>
      <c r="P30" s="628"/>
      <c r="Q30" s="629"/>
      <c r="R30" s="630">
        <v>16058736</v>
      </c>
      <c r="S30" s="631"/>
      <c r="T30" s="631"/>
      <c r="U30" s="631"/>
      <c r="V30" s="631"/>
      <c r="W30" s="631"/>
      <c r="X30" s="631"/>
      <c r="Y30" s="632"/>
      <c r="Z30" s="633">
        <v>1.4</v>
      </c>
      <c r="AA30" s="633"/>
      <c r="AB30" s="633"/>
      <c r="AC30" s="633"/>
      <c r="AD30" s="634">
        <v>2993640</v>
      </c>
      <c r="AE30" s="634"/>
      <c r="AF30" s="634"/>
      <c r="AG30" s="634"/>
      <c r="AH30" s="634"/>
      <c r="AI30" s="634"/>
      <c r="AJ30" s="634"/>
      <c r="AK30" s="634"/>
      <c r="AL30" s="635">
        <v>0.7</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305</v>
      </c>
      <c r="BH30" s="683"/>
      <c r="BI30" s="683"/>
      <c r="BJ30" s="683"/>
      <c r="BK30" s="683"/>
      <c r="BL30" s="683"/>
      <c r="BM30" s="683"/>
      <c r="BN30" s="683"/>
      <c r="BO30" s="683"/>
      <c r="BP30" s="683"/>
      <c r="BQ30" s="684"/>
      <c r="BR30" s="609" t="s">
        <v>306</v>
      </c>
      <c r="BS30" s="683"/>
      <c r="BT30" s="683"/>
      <c r="BU30" s="683"/>
      <c r="BV30" s="683"/>
      <c r="BW30" s="683"/>
      <c r="BX30" s="683"/>
      <c r="BY30" s="683"/>
      <c r="BZ30" s="683"/>
      <c r="CA30" s="683"/>
      <c r="CB30" s="684"/>
      <c r="CD30" s="679"/>
      <c r="CE30" s="680"/>
      <c r="CF30" s="645" t="s">
        <v>307</v>
      </c>
      <c r="CG30" s="646"/>
      <c r="CH30" s="646"/>
      <c r="CI30" s="646"/>
      <c r="CJ30" s="646"/>
      <c r="CK30" s="646"/>
      <c r="CL30" s="646"/>
      <c r="CM30" s="646"/>
      <c r="CN30" s="646"/>
      <c r="CO30" s="646"/>
      <c r="CP30" s="646"/>
      <c r="CQ30" s="647"/>
      <c r="CR30" s="630">
        <v>90105537</v>
      </c>
      <c r="CS30" s="631"/>
      <c r="CT30" s="631"/>
      <c r="CU30" s="631"/>
      <c r="CV30" s="631"/>
      <c r="CW30" s="631"/>
      <c r="CX30" s="631"/>
      <c r="CY30" s="632"/>
      <c r="CZ30" s="635">
        <v>7.8</v>
      </c>
      <c r="DA30" s="664"/>
      <c r="DB30" s="664"/>
      <c r="DC30" s="671"/>
      <c r="DD30" s="639">
        <v>83721764</v>
      </c>
      <c r="DE30" s="631"/>
      <c r="DF30" s="631"/>
      <c r="DG30" s="631"/>
      <c r="DH30" s="631"/>
      <c r="DI30" s="631"/>
      <c r="DJ30" s="631"/>
      <c r="DK30" s="632"/>
      <c r="DL30" s="639">
        <v>83721764</v>
      </c>
      <c r="DM30" s="631"/>
      <c r="DN30" s="631"/>
      <c r="DO30" s="631"/>
      <c r="DP30" s="631"/>
      <c r="DQ30" s="631"/>
      <c r="DR30" s="631"/>
      <c r="DS30" s="631"/>
      <c r="DT30" s="631"/>
      <c r="DU30" s="631"/>
      <c r="DV30" s="632"/>
      <c r="DW30" s="635">
        <v>18.3</v>
      </c>
      <c r="DX30" s="664"/>
      <c r="DY30" s="664"/>
      <c r="DZ30" s="664"/>
      <c r="EA30" s="664"/>
      <c r="EB30" s="664"/>
      <c r="EC30" s="665"/>
    </row>
    <row r="31" spans="2:133" ht="11.25" customHeight="1" x14ac:dyDescent="0.2">
      <c r="B31" s="627" t="s">
        <v>308</v>
      </c>
      <c r="C31" s="628"/>
      <c r="D31" s="628"/>
      <c r="E31" s="628"/>
      <c r="F31" s="628"/>
      <c r="G31" s="628"/>
      <c r="H31" s="628"/>
      <c r="I31" s="628"/>
      <c r="J31" s="628"/>
      <c r="K31" s="628"/>
      <c r="L31" s="628"/>
      <c r="M31" s="628"/>
      <c r="N31" s="628"/>
      <c r="O31" s="628"/>
      <c r="P31" s="628"/>
      <c r="Q31" s="629"/>
      <c r="R31" s="630">
        <v>7792716</v>
      </c>
      <c r="S31" s="631"/>
      <c r="T31" s="631"/>
      <c r="U31" s="631"/>
      <c r="V31" s="631"/>
      <c r="W31" s="631"/>
      <c r="X31" s="631"/>
      <c r="Y31" s="632"/>
      <c r="Z31" s="633">
        <v>0.7</v>
      </c>
      <c r="AA31" s="633"/>
      <c r="AB31" s="633"/>
      <c r="AC31" s="633"/>
      <c r="AD31" s="634">
        <v>50675</v>
      </c>
      <c r="AE31" s="634"/>
      <c r="AF31" s="634"/>
      <c r="AG31" s="634"/>
      <c r="AH31" s="634"/>
      <c r="AI31" s="634"/>
      <c r="AJ31" s="634"/>
      <c r="AK31" s="634"/>
      <c r="AL31" s="635">
        <v>0</v>
      </c>
      <c r="AM31" s="636"/>
      <c r="AN31" s="636"/>
      <c r="AO31" s="637"/>
      <c r="AP31" s="687" t="s">
        <v>309</v>
      </c>
      <c r="AQ31" s="688"/>
      <c r="AR31" s="688"/>
      <c r="AS31" s="688"/>
      <c r="AT31" s="693" t="s">
        <v>310</v>
      </c>
      <c r="AU31" s="217"/>
      <c r="AV31" s="217"/>
      <c r="AW31" s="217"/>
      <c r="AX31" s="616" t="s">
        <v>184</v>
      </c>
      <c r="AY31" s="617"/>
      <c r="AZ31" s="617"/>
      <c r="BA31" s="617"/>
      <c r="BB31" s="617"/>
      <c r="BC31" s="617"/>
      <c r="BD31" s="617"/>
      <c r="BE31" s="617"/>
      <c r="BF31" s="618"/>
      <c r="BG31" s="698">
        <v>99.5</v>
      </c>
      <c r="BH31" s="685"/>
      <c r="BI31" s="685"/>
      <c r="BJ31" s="685"/>
      <c r="BK31" s="685"/>
      <c r="BL31" s="685"/>
      <c r="BM31" s="625">
        <v>98.8</v>
      </c>
      <c r="BN31" s="685"/>
      <c r="BO31" s="685"/>
      <c r="BP31" s="685"/>
      <c r="BQ31" s="686"/>
      <c r="BR31" s="698">
        <v>98.7</v>
      </c>
      <c r="BS31" s="685"/>
      <c r="BT31" s="685"/>
      <c r="BU31" s="685"/>
      <c r="BV31" s="685"/>
      <c r="BW31" s="685"/>
      <c r="BX31" s="625">
        <v>98</v>
      </c>
      <c r="BY31" s="685"/>
      <c r="BZ31" s="685"/>
      <c r="CA31" s="685"/>
      <c r="CB31" s="686"/>
      <c r="CD31" s="679"/>
      <c r="CE31" s="680"/>
      <c r="CF31" s="645" t="s">
        <v>311</v>
      </c>
      <c r="CG31" s="646"/>
      <c r="CH31" s="646"/>
      <c r="CI31" s="646"/>
      <c r="CJ31" s="646"/>
      <c r="CK31" s="646"/>
      <c r="CL31" s="646"/>
      <c r="CM31" s="646"/>
      <c r="CN31" s="646"/>
      <c r="CO31" s="646"/>
      <c r="CP31" s="646"/>
      <c r="CQ31" s="647"/>
      <c r="CR31" s="630">
        <v>9810889</v>
      </c>
      <c r="CS31" s="669"/>
      <c r="CT31" s="669"/>
      <c r="CU31" s="669"/>
      <c r="CV31" s="669"/>
      <c r="CW31" s="669"/>
      <c r="CX31" s="669"/>
      <c r="CY31" s="670"/>
      <c r="CZ31" s="635">
        <v>0.8</v>
      </c>
      <c r="DA31" s="664"/>
      <c r="DB31" s="664"/>
      <c r="DC31" s="671"/>
      <c r="DD31" s="639">
        <v>9154243</v>
      </c>
      <c r="DE31" s="669"/>
      <c r="DF31" s="669"/>
      <c r="DG31" s="669"/>
      <c r="DH31" s="669"/>
      <c r="DI31" s="669"/>
      <c r="DJ31" s="669"/>
      <c r="DK31" s="670"/>
      <c r="DL31" s="639">
        <v>9154243</v>
      </c>
      <c r="DM31" s="669"/>
      <c r="DN31" s="669"/>
      <c r="DO31" s="669"/>
      <c r="DP31" s="669"/>
      <c r="DQ31" s="669"/>
      <c r="DR31" s="669"/>
      <c r="DS31" s="669"/>
      <c r="DT31" s="669"/>
      <c r="DU31" s="669"/>
      <c r="DV31" s="670"/>
      <c r="DW31" s="635">
        <v>2</v>
      </c>
      <c r="DX31" s="664"/>
      <c r="DY31" s="664"/>
      <c r="DZ31" s="664"/>
      <c r="EA31" s="664"/>
      <c r="EB31" s="664"/>
      <c r="EC31" s="665"/>
    </row>
    <row r="32" spans="2:133" ht="11.25" customHeight="1" x14ac:dyDescent="0.2">
      <c r="B32" s="627" t="s">
        <v>312</v>
      </c>
      <c r="C32" s="628"/>
      <c r="D32" s="628"/>
      <c r="E32" s="628"/>
      <c r="F32" s="628"/>
      <c r="G32" s="628"/>
      <c r="H32" s="628"/>
      <c r="I32" s="628"/>
      <c r="J32" s="628"/>
      <c r="K32" s="628"/>
      <c r="L32" s="628"/>
      <c r="M32" s="628"/>
      <c r="N32" s="628"/>
      <c r="O32" s="628"/>
      <c r="P32" s="628"/>
      <c r="Q32" s="629"/>
      <c r="R32" s="630">
        <v>235298832</v>
      </c>
      <c r="S32" s="631"/>
      <c r="T32" s="631"/>
      <c r="U32" s="631"/>
      <c r="V32" s="631"/>
      <c r="W32" s="631"/>
      <c r="X32" s="631"/>
      <c r="Y32" s="632"/>
      <c r="Z32" s="633">
        <v>20</v>
      </c>
      <c r="AA32" s="633"/>
      <c r="AB32" s="633"/>
      <c r="AC32" s="633"/>
      <c r="AD32" s="634" t="s">
        <v>236</v>
      </c>
      <c r="AE32" s="634"/>
      <c r="AF32" s="634"/>
      <c r="AG32" s="634"/>
      <c r="AH32" s="634"/>
      <c r="AI32" s="634"/>
      <c r="AJ32" s="634"/>
      <c r="AK32" s="634"/>
      <c r="AL32" s="635" t="s">
        <v>236</v>
      </c>
      <c r="AM32" s="636"/>
      <c r="AN32" s="636"/>
      <c r="AO32" s="637"/>
      <c r="AP32" s="689"/>
      <c r="AQ32" s="690"/>
      <c r="AR32" s="690"/>
      <c r="AS32" s="690"/>
      <c r="AT32" s="694"/>
      <c r="AU32" s="216" t="s">
        <v>313</v>
      </c>
      <c r="AV32" s="216"/>
      <c r="AW32" s="216"/>
      <c r="AX32" s="627" t="s">
        <v>314</v>
      </c>
      <c r="AY32" s="628"/>
      <c r="AZ32" s="628"/>
      <c r="BA32" s="628"/>
      <c r="BB32" s="628"/>
      <c r="BC32" s="628"/>
      <c r="BD32" s="628"/>
      <c r="BE32" s="628"/>
      <c r="BF32" s="629"/>
      <c r="BG32" s="699">
        <v>99.3</v>
      </c>
      <c r="BH32" s="669"/>
      <c r="BI32" s="669"/>
      <c r="BJ32" s="669"/>
      <c r="BK32" s="669"/>
      <c r="BL32" s="669"/>
      <c r="BM32" s="636">
        <v>98.1</v>
      </c>
      <c r="BN32" s="696"/>
      <c r="BO32" s="696"/>
      <c r="BP32" s="696"/>
      <c r="BQ32" s="697"/>
      <c r="BR32" s="699">
        <v>99</v>
      </c>
      <c r="BS32" s="669"/>
      <c r="BT32" s="669"/>
      <c r="BU32" s="669"/>
      <c r="BV32" s="669"/>
      <c r="BW32" s="669"/>
      <c r="BX32" s="636">
        <v>98</v>
      </c>
      <c r="BY32" s="696"/>
      <c r="BZ32" s="696"/>
      <c r="CA32" s="696"/>
      <c r="CB32" s="697"/>
      <c r="CD32" s="681"/>
      <c r="CE32" s="682"/>
      <c r="CF32" s="645" t="s">
        <v>315</v>
      </c>
      <c r="CG32" s="646"/>
      <c r="CH32" s="646"/>
      <c r="CI32" s="646"/>
      <c r="CJ32" s="646"/>
      <c r="CK32" s="646"/>
      <c r="CL32" s="646"/>
      <c r="CM32" s="646"/>
      <c r="CN32" s="646"/>
      <c r="CO32" s="646"/>
      <c r="CP32" s="646"/>
      <c r="CQ32" s="647"/>
      <c r="CR32" s="630">
        <v>31667</v>
      </c>
      <c r="CS32" s="631"/>
      <c r="CT32" s="631"/>
      <c r="CU32" s="631"/>
      <c r="CV32" s="631"/>
      <c r="CW32" s="631"/>
      <c r="CX32" s="631"/>
      <c r="CY32" s="632"/>
      <c r="CZ32" s="635">
        <v>0</v>
      </c>
      <c r="DA32" s="664"/>
      <c r="DB32" s="664"/>
      <c r="DC32" s="671"/>
      <c r="DD32" s="639">
        <v>31667</v>
      </c>
      <c r="DE32" s="631"/>
      <c r="DF32" s="631"/>
      <c r="DG32" s="631"/>
      <c r="DH32" s="631"/>
      <c r="DI32" s="631"/>
      <c r="DJ32" s="631"/>
      <c r="DK32" s="632"/>
      <c r="DL32" s="639">
        <v>31667</v>
      </c>
      <c r="DM32" s="631"/>
      <c r="DN32" s="631"/>
      <c r="DO32" s="631"/>
      <c r="DP32" s="631"/>
      <c r="DQ32" s="631"/>
      <c r="DR32" s="631"/>
      <c r="DS32" s="631"/>
      <c r="DT32" s="631"/>
      <c r="DU32" s="631"/>
      <c r="DV32" s="632"/>
      <c r="DW32" s="635">
        <v>0</v>
      </c>
      <c r="DX32" s="664"/>
      <c r="DY32" s="664"/>
      <c r="DZ32" s="664"/>
      <c r="EA32" s="664"/>
      <c r="EB32" s="664"/>
      <c r="EC32" s="665"/>
    </row>
    <row r="33" spans="2:133" ht="11.25" customHeight="1" x14ac:dyDescent="0.2">
      <c r="B33" s="666" t="s">
        <v>316</v>
      </c>
      <c r="C33" s="667"/>
      <c r="D33" s="667"/>
      <c r="E33" s="667"/>
      <c r="F33" s="667"/>
      <c r="G33" s="667"/>
      <c r="H33" s="667"/>
      <c r="I33" s="667"/>
      <c r="J33" s="667"/>
      <c r="K33" s="667"/>
      <c r="L33" s="667"/>
      <c r="M33" s="667"/>
      <c r="N33" s="667"/>
      <c r="O33" s="667"/>
      <c r="P33" s="667"/>
      <c r="Q33" s="668"/>
      <c r="R33" s="630">
        <v>31839</v>
      </c>
      <c r="S33" s="631"/>
      <c r="T33" s="631"/>
      <c r="U33" s="631"/>
      <c r="V33" s="631"/>
      <c r="W33" s="631"/>
      <c r="X33" s="631"/>
      <c r="Y33" s="632"/>
      <c r="Z33" s="633">
        <v>0</v>
      </c>
      <c r="AA33" s="633"/>
      <c r="AB33" s="633"/>
      <c r="AC33" s="633"/>
      <c r="AD33" s="634">
        <v>31839</v>
      </c>
      <c r="AE33" s="634"/>
      <c r="AF33" s="634"/>
      <c r="AG33" s="634"/>
      <c r="AH33" s="634"/>
      <c r="AI33" s="634"/>
      <c r="AJ33" s="634"/>
      <c r="AK33" s="634"/>
      <c r="AL33" s="635">
        <v>0</v>
      </c>
      <c r="AM33" s="636"/>
      <c r="AN33" s="636"/>
      <c r="AO33" s="637"/>
      <c r="AP33" s="691"/>
      <c r="AQ33" s="692"/>
      <c r="AR33" s="692"/>
      <c r="AS33" s="692"/>
      <c r="AT33" s="695"/>
      <c r="AU33" s="218"/>
      <c r="AV33" s="218"/>
      <c r="AW33" s="218"/>
      <c r="AX33" s="674" t="s">
        <v>317</v>
      </c>
      <c r="AY33" s="675"/>
      <c r="AZ33" s="675"/>
      <c r="BA33" s="675"/>
      <c r="BB33" s="675"/>
      <c r="BC33" s="675"/>
      <c r="BD33" s="675"/>
      <c r="BE33" s="675"/>
      <c r="BF33" s="676"/>
      <c r="BG33" s="700">
        <v>99.7</v>
      </c>
      <c r="BH33" s="701"/>
      <c r="BI33" s="701"/>
      <c r="BJ33" s="701"/>
      <c r="BK33" s="701"/>
      <c r="BL33" s="701"/>
      <c r="BM33" s="702">
        <v>99.3</v>
      </c>
      <c r="BN33" s="701"/>
      <c r="BO33" s="701"/>
      <c r="BP33" s="701"/>
      <c r="BQ33" s="703"/>
      <c r="BR33" s="700">
        <v>98.2</v>
      </c>
      <c r="BS33" s="701"/>
      <c r="BT33" s="701"/>
      <c r="BU33" s="701"/>
      <c r="BV33" s="701"/>
      <c r="BW33" s="701"/>
      <c r="BX33" s="702">
        <v>97.9</v>
      </c>
      <c r="BY33" s="701"/>
      <c r="BZ33" s="701"/>
      <c r="CA33" s="701"/>
      <c r="CB33" s="703"/>
      <c r="CD33" s="645" t="s">
        <v>318</v>
      </c>
      <c r="CE33" s="646"/>
      <c r="CF33" s="646"/>
      <c r="CG33" s="646"/>
      <c r="CH33" s="646"/>
      <c r="CI33" s="646"/>
      <c r="CJ33" s="646"/>
      <c r="CK33" s="646"/>
      <c r="CL33" s="646"/>
      <c r="CM33" s="646"/>
      <c r="CN33" s="646"/>
      <c r="CO33" s="646"/>
      <c r="CP33" s="646"/>
      <c r="CQ33" s="647"/>
      <c r="CR33" s="630">
        <v>549774896</v>
      </c>
      <c r="CS33" s="669"/>
      <c r="CT33" s="669"/>
      <c r="CU33" s="669"/>
      <c r="CV33" s="669"/>
      <c r="CW33" s="669"/>
      <c r="CX33" s="669"/>
      <c r="CY33" s="670"/>
      <c r="CZ33" s="635">
        <v>47.4</v>
      </c>
      <c r="DA33" s="664"/>
      <c r="DB33" s="664"/>
      <c r="DC33" s="671"/>
      <c r="DD33" s="639">
        <v>206872251</v>
      </c>
      <c r="DE33" s="669"/>
      <c r="DF33" s="669"/>
      <c r="DG33" s="669"/>
      <c r="DH33" s="669"/>
      <c r="DI33" s="669"/>
      <c r="DJ33" s="669"/>
      <c r="DK33" s="670"/>
      <c r="DL33" s="639">
        <v>133802378</v>
      </c>
      <c r="DM33" s="669"/>
      <c r="DN33" s="669"/>
      <c r="DO33" s="669"/>
      <c r="DP33" s="669"/>
      <c r="DQ33" s="669"/>
      <c r="DR33" s="669"/>
      <c r="DS33" s="669"/>
      <c r="DT33" s="669"/>
      <c r="DU33" s="669"/>
      <c r="DV33" s="670"/>
      <c r="DW33" s="635">
        <v>29.3</v>
      </c>
      <c r="DX33" s="664"/>
      <c r="DY33" s="664"/>
      <c r="DZ33" s="664"/>
      <c r="EA33" s="664"/>
      <c r="EB33" s="664"/>
      <c r="EC33" s="665"/>
    </row>
    <row r="34" spans="2:133" ht="11.25" customHeight="1" x14ac:dyDescent="0.2">
      <c r="B34" s="627" t="s">
        <v>319</v>
      </c>
      <c r="C34" s="628"/>
      <c r="D34" s="628"/>
      <c r="E34" s="628"/>
      <c r="F34" s="628"/>
      <c r="G34" s="628"/>
      <c r="H34" s="628"/>
      <c r="I34" s="628"/>
      <c r="J34" s="628"/>
      <c r="K34" s="628"/>
      <c r="L34" s="628"/>
      <c r="M34" s="628"/>
      <c r="N34" s="628"/>
      <c r="O34" s="628"/>
      <c r="P34" s="628"/>
      <c r="Q34" s="629"/>
      <c r="R34" s="630">
        <v>46504886</v>
      </c>
      <c r="S34" s="631"/>
      <c r="T34" s="631"/>
      <c r="U34" s="631"/>
      <c r="V34" s="631"/>
      <c r="W34" s="631"/>
      <c r="X34" s="631"/>
      <c r="Y34" s="632"/>
      <c r="Z34" s="633">
        <v>3.9</v>
      </c>
      <c r="AA34" s="633"/>
      <c r="AB34" s="633"/>
      <c r="AC34" s="633"/>
      <c r="AD34" s="634" t="s">
        <v>230</v>
      </c>
      <c r="AE34" s="634"/>
      <c r="AF34" s="634"/>
      <c r="AG34" s="634"/>
      <c r="AH34" s="634"/>
      <c r="AI34" s="634"/>
      <c r="AJ34" s="634"/>
      <c r="AK34" s="634"/>
      <c r="AL34" s="635" t="s">
        <v>236</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320</v>
      </c>
      <c r="CE34" s="646"/>
      <c r="CF34" s="646"/>
      <c r="CG34" s="646"/>
      <c r="CH34" s="646"/>
      <c r="CI34" s="646"/>
      <c r="CJ34" s="646"/>
      <c r="CK34" s="646"/>
      <c r="CL34" s="646"/>
      <c r="CM34" s="646"/>
      <c r="CN34" s="646"/>
      <c r="CO34" s="646"/>
      <c r="CP34" s="646"/>
      <c r="CQ34" s="647"/>
      <c r="CR34" s="630">
        <v>114061729</v>
      </c>
      <c r="CS34" s="631"/>
      <c r="CT34" s="631"/>
      <c r="CU34" s="631"/>
      <c r="CV34" s="631"/>
      <c r="CW34" s="631"/>
      <c r="CX34" s="631"/>
      <c r="CY34" s="632"/>
      <c r="CZ34" s="635">
        <v>9.8000000000000007</v>
      </c>
      <c r="DA34" s="664"/>
      <c r="DB34" s="664"/>
      <c r="DC34" s="671"/>
      <c r="DD34" s="639">
        <v>66830354</v>
      </c>
      <c r="DE34" s="631"/>
      <c r="DF34" s="631"/>
      <c r="DG34" s="631"/>
      <c r="DH34" s="631"/>
      <c r="DI34" s="631"/>
      <c r="DJ34" s="631"/>
      <c r="DK34" s="632"/>
      <c r="DL34" s="639">
        <v>54763385</v>
      </c>
      <c r="DM34" s="631"/>
      <c r="DN34" s="631"/>
      <c r="DO34" s="631"/>
      <c r="DP34" s="631"/>
      <c r="DQ34" s="631"/>
      <c r="DR34" s="631"/>
      <c r="DS34" s="631"/>
      <c r="DT34" s="631"/>
      <c r="DU34" s="631"/>
      <c r="DV34" s="632"/>
      <c r="DW34" s="635">
        <v>12</v>
      </c>
      <c r="DX34" s="664"/>
      <c r="DY34" s="664"/>
      <c r="DZ34" s="664"/>
      <c r="EA34" s="664"/>
      <c r="EB34" s="664"/>
      <c r="EC34" s="665"/>
    </row>
    <row r="35" spans="2:133" ht="11.25" customHeight="1" x14ac:dyDescent="0.2">
      <c r="B35" s="627" t="s">
        <v>321</v>
      </c>
      <c r="C35" s="628"/>
      <c r="D35" s="628"/>
      <c r="E35" s="628"/>
      <c r="F35" s="628"/>
      <c r="G35" s="628"/>
      <c r="H35" s="628"/>
      <c r="I35" s="628"/>
      <c r="J35" s="628"/>
      <c r="K35" s="628"/>
      <c r="L35" s="628"/>
      <c r="M35" s="628"/>
      <c r="N35" s="628"/>
      <c r="O35" s="628"/>
      <c r="P35" s="628"/>
      <c r="Q35" s="629"/>
      <c r="R35" s="630">
        <v>13271721</v>
      </c>
      <c r="S35" s="631"/>
      <c r="T35" s="631"/>
      <c r="U35" s="631"/>
      <c r="V35" s="631"/>
      <c r="W35" s="631"/>
      <c r="X35" s="631"/>
      <c r="Y35" s="632"/>
      <c r="Z35" s="633">
        <v>1.1000000000000001</v>
      </c>
      <c r="AA35" s="633"/>
      <c r="AB35" s="633"/>
      <c r="AC35" s="633"/>
      <c r="AD35" s="634">
        <v>763797</v>
      </c>
      <c r="AE35" s="634"/>
      <c r="AF35" s="634"/>
      <c r="AG35" s="634"/>
      <c r="AH35" s="634"/>
      <c r="AI35" s="634"/>
      <c r="AJ35" s="634"/>
      <c r="AK35" s="634"/>
      <c r="AL35" s="635">
        <v>0.2</v>
      </c>
      <c r="AM35" s="636"/>
      <c r="AN35" s="636"/>
      <c r="AO35" s="637"/>
      <c r="AP35" s="221"/>
      <c r="AQ35" s="609" t="s">
        <v>322</v>
      </c>
      <c r="AR35" s="610"/>
      <c r="AS35" s="610"/>
      <c r="AT35" s="610"/>
      <c r="AU35" s="610"/>
      <c r="AV35" s="610"/>
      <c r="AW35" s="610"/>
      <c r="AX35" s="610"/>
      <c r="AY35" s="610"/>
      <c r="AZ35" s="610"/>
      <c r="BA35" s="610"/>
      <c r="BB35" s="610"/>
      <c r="BC35" s="610"/>
      <c r="BD35" s="610"/>
      <c r="BE35" s="610"/>
      <c r="BF35" s="611"/>
      <c r="BG35" s="609" t="s">
        <v>323</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324</v>
      </c>
      <c r="CE35" s="646"/>
      <c r="CF35" s="646"/>
      <c r="CG35" s="646"/>
      <c r="CH35" s="646"/>
      <c r="CI35" s="646"/>
      <c r="CJ35" s="646"/>
      <c r="CK35" s="646"/>
      <c r="CL35" s="646"/>
      <c r="CM35" s="646"/>
      <c r="CN35" s="646"/>
      <c r="CO35" s="646"/>
      <c r="CP35" s="646"/>
      <c r="CQ35" s="647"/>
      <c r="CR35" s="630">
        <v>9526272</v>
      </c>
      <c r="CS35" s="669"/>
      <c r="CT35" s="669"/>
      <c r="CU35" s="669"/>
      <c r="CV35" s="669"/>
      <c r="CW35" s="669"/>
      <c r="CX35" s="669"/>
      <c r="CY35" s="670"/>
      <c r="CZ35" s="635">
        <v>0.8</v>
      </c>
      <c r="DA35" s="664"/>
      <c r="DB35" s="664"/>
      <c r="DC35" s="671"/>
      <c r="DD35" s="639">
        <v>6610751</v>
      </c>
      <c r="DE35" s="669"/>
      <c r="DF35" s="669"/>
      <c r="DG35" s="669"/>
      <c r="DH35" s="669"/>
      <c r="DI35" s="669"/>
      <c r="DJ35" s="669"/>
      <c r="DK35" s="670"/>
      <c r="DL35" s="639">
        <v>6608891</v>
      </c>
      <c r="DM35" s="669"/>
      <c r="DN35" s="669"/>
      <c r="DO35" s="669"/>
      <c r="DP35" s="669"/>
      <c r="DQ35" s="669"/>
      <c r="DR35" s="669"/>
      <c r="DS35" s="669"/>
      <c r="DT35" s="669"/>
      <c r="DU35" s="669"/>
      <c r="DV35" s="670"/>
      <c r="DW35" s="635">
        <v>1.4</v>
      </c>
      <c r="DX35" s="664"/>
      <c r="DY35" s="664"/>
      <c r="DZ35" s="664"/>
      <c r="EA35" s="664"/>
      <c r="EB35" s="664"/>
      <c r="EC35" s="665"/>
    </row>
    <row r="36" spans="2:133" ht="11.25" customHeight="1" x14ac:dyDescent="0.2">
      <c r="B36" s="627" t="s">
        <v>325</v>
      </c>
      <c r="C36" s="628"/>
      <c r="D36" s="628"/>
      <c r="E36" s="628"/>
      <c r="F36" s="628"/>
      <c r="G36" s="628"/>
      <c r="H36" s="628"/>
      <c r="I36" s="628"/>
      <c r="J36" s="628"/>
      <c r="K36" s="628"/>
      <c r="L36" s="628"/>
      <c r="M36" s="628"/>
      <c r="N36" s="628"/>
      <c r="O36" s="628"/>
      <c r="P36" s="628"/>
      <c r="Q36" s="629"/>
      <c r="R36" s="630">
        <v>1298750</v>
      </c>
      <c r="S36" s="631"/>
      <c r="T36" s="631"/>
      <c r="U36" s="631"/>
      <c r="V36" s="631"/>
      <c r="W36" s="631"/>
      <c r="X36" s="631"/>
      <c r="Y36" s="632"/>
      <c r="Z36" s="633">
        <v>0.1</v>
      </c>
      <c r="AA36" s="633"/>
      <c r="AB36" s="633"/>
      <c r="AC36" s="633"/>
      <c r="AD36" s="634" t="s">
        <v>236</v>
      </c>
      <c r="AE36" s="634"/>
      <c r="AF36" s="634"/>
      <c r="AG36" s="634"/>
      <c r="AH36" s="634"/>
      <c r="AI36" s="634"/>
      <c r="AJ36" s="634"/>
      <c r="AK36" s="634"/>
      <c r="AL36" s="635" t="s">
        <v>236</v>
      </c>
      <c r="AM36" s="636"/>
      <c r="AN36" s="636"/>
      <c r="AO36" s="637"/>
      <c r="AP36" s="221"/>
      <c r="AQ36" s="704" t="s">
        <v>326</v>
      </c>
      <c r="AR36" s="705"/>
      <c r="AS36" s="705"/>
      <c r="AT36" s="705"/>
      <c r="AU36" s="705"/>
      <c r="AV36" s="705"/>
      <c r="AW36" s="705"/>
      <c r="AX36" s="705"/>
      <c r="AY36" s="706"/>
      <c r="AZ36" s="619">
        <v>92731426</v>
      </c>
      <c r="BA36" s="620"/>
      <c r="BB36" s="620"/>
      <c r="BC36" s="620"/>
      <c r="BD36" s="620"/>
      <c r="BE36" s="620"/>
      <c r="BF36" s="707"/>
      <c r="BG36" s="641" t="s">
        <v>327</v>
      </c>
      <c r="BH36" s="642"/>
      <c r="BI36" s="642"/>
      <c r="BJ36" s="642"/>
      <c r="BK36" s="642"/>
      <c r="BL36" s="642"/>
      <c r="BM36" s="642"/>
      <c r="BN36" s="642"/>
      <c r="BO36" s="642"/>
      <c r="BP36" s="642"/>
      <c r="BQ36" s="642"/>
      <c r="BR36" s="642"/>
      <c r="BS36" s="642"/>
      <c r="BT36" s="642"/>
      <c r="BU36" s="643"/>
      <c r="BV36" s="619">
        <v>3313655</v>
      </c>
      <c r="BW36" s="620"/>
      <c r="BX36" s="620"/>
      <c r="BY36" s="620"/>
      <c r="BZ36" s="620"/>
      <c r="CA36" s="620"/>
      <c r="CB36" s="707"/>
      <c r="CD36" s="645" t="s">
        <v>328</v>
      </c>
      <c r="CE36" s="646"/>
      <c r="CF36" s="646"/>
      <c r="CG36" s="646"/>
      <c r="CH36" s="646"/>
      <c r="CI36" s="646"/>
      <c r="CJ36" s="646"/>
      <c r="CK36" s="646"/>
      <c r="CL36" s="646"/>
      <c r="CM36" s="646"/>
      <c r="CN36" s="646"/>
      <c r="CO36" s="646"/>
      <c r="CP36" s="646"/>
      <c r="CQ36" s="647"/>
      <c r="CR36" s="630">
        <v>71133063</v>
      </c>
      <c r="CS36" s="631"/>
      <c r="CT36" s="631"/>
      <c r="CU36" s="631"/>
      <c r="CV36" s="631"/>
      <c r="CW36" s="631"/>
      <c r="CX36" s="631"/>
      <c r="CY36" s="632"/>
      <c r="CZ36" s="635">
        <v>6.1</v>
      </c>
      <c r="DA36" s="664"/>
      <c r="DB36" s="664"/>
      <c r="DC36" s="671"/>
      <c r="DD36" s="639">
        <v>53841644</v>
      </c>
      <c r="DE36" s="631"/>
      <c r="DF36" s="631"/>
      <c r="DG36" s="631"/>
      <c r="DH36" s="631"/>
      <c r="DI36" s="631"/>
      <c r="DJ36" s="631"/>
      <c r="DK36" s="632"/>
      <c r="DL36" s="639">
        <v>30458392</v>
      </c>
      <c r="DM36" s="631"/>
      <c r="DN36" s="631"/>
      <c r="DO36" s="631"/>
      <c r="DP36" s="631"/>
      <c r="DQ36" s="631"/>
      <c r="DR36" s="631"/>
      <c r="DS36" s="631"/>
      <c r="DT36" s="631"/>
      <c r="DU36" s="631"/>
      <c r="DV36" s="632"/>
      <c r="DW36" s="635">
        <v>6.7</v>
      </c>
      <c r="DX36" s="664"/>
      <c r="DY36" s="664"/>
      <c r="DZ36" s="664"/>
      <c r="EA36" s="664"/>
      <c r="EB36" s="664"/>
      <c r="EC36" s="665"/>
    </row>
    <row r="37" spans="2:133" ht="11.25" customHeight="1" x14ac:dyDescent="0.2">
      <c r="B37" s="627" t="s">
        <v>329</v>
      </c>
      <c r="C37" s="628"/>
      <c r="D37" s="628"/>
      <c r="E37" s="628"/>
      <c r="F37" s="628"/>
      <c r="G37" s="628"/>
      <c r="H37" s="628"/>
      <c r="I37" s="628"/>
      <c r="J37" s="628"/>
      <c r="K37" s="628"/>
      <c r="L37" s="628"/>
      <c r="M37" s="628"/>
      <c r="N37" s="628"/>
      <c r="O37" s="628"/>
      <c r="P37" s="628"/>
      <c r="Q37" s="629"/>
      <c r="R37" s="630">
        <v>19701910</v>
      </c>
      <c r="S37" s="631"/>
      <c r="T37" s="631"/>
      <c r="U37" s="631"/>
      <c r="V37" s="631"/>
      <c r="W37" s="631"/>
      <c r="X37" s="631"/>
      <c r="Y37" s="632"/>
      <c r="Z37" s="633">
        <v>1.7</v>
      </c>
      <c r="AA37" s="633"/>
      <c r="AB37" s="633"/>
      <c r="AC37" s="633"/>
      <c r="AD37" s="634" t="s">
        <v>230</v>
      </c>
      <c r="AE37" s="634"/>
      <c r="AF37" s="634"/>
      <c r="AG37" s="634"/>
      <c r="AH37" s="634"/>
      <c r="AI37" s="634"/>
      <c r="AJ37" s="634"/>
      <c r="AK37" s="634"/>
      <c r="AL37" s="635" t="s">
        <v>230</v>
      </c>
      <c r="AM37" s="636"/>
      <c r="AN37" s="636"/>
      <c r="AO37" s="637"/>
      <c r="AQ37" s="708" t="s">
        <v>330</v>
      </c>
      <c r="AR37" s="709"/>
      <c r="AS37" s="709"/>
      <c r="AT37" s="709"/>
      <c r="AU37" s="709"/>
      <c r="AV37" s="709"/>
      <c r="AW37" s="709"/>
      <c r="AX37" s="709"/>
      <c r="AY37" s="710"/>
      <c r="AZ37" s="630">
        <v>20360787</v>
      </c>
      <c r="BA37" s="631"/>
      <c r="BB37" s="631"/>
      <c r="BC37" s="631"/>
      <c r="BD37" s="669"/>
      <c r="BE37" s="669"/>
      <c r="BF37" s="697"/>
      <c r="BG37" s="645" t="s">
        <v>331</v>
      </c>
      <c r="BH37" s="646"/>
      <c r="BI37" s="646"/>
      <c r="BJ37" s="646"/>
      <c r="BK37" s="646"/>
      <c r="BL37" s="646"/>
      <c r="BM37" s="646"/>
      <c r="BN37" s="646"/>
      <c r="BO37" s="646"/>
      <c r="BP37" s="646"/>
      <c r="BQ37" s="646"/>
      <c r="BR37" s="646"/>
      <c r="BS37" s="646"/>
      <c r="BT37" s="646"/>
      <c r="BU37" s="647"/>
      <c r="BV37" s="630">
        <v>-1166435</v>
      </c>
      <c r="BW37" s="631"/>
      <c r="BX37" s="631"/>
      <c r="BY37" s="631"/>
      <c r="BZ37" s="631"/>
      <c r="CA37" s="631"/>
      <c r="CB37" s="640"/>
      <c r="CD37" s="645" t="s">
        <v>332</v>
      </c>
      <c r="CE37" s="646"/>
      <c r="CF37" s="646"/>
      <c r="CG37" s="646"/>
      <c r="CH37" s="646"/>
      <c r="CI37" s="646"/>
      <c r="CJ37" s="646"/>
      <c r="CK37" s="646"/>
      <c r="CL37" s="646"/>
      <c r="CM37" s="646"/>
      <c r="CN37" s="646"/>
      <c r="CO37" s="646"/>
      <c r="CP37" s="646"/>
      <c r="CQ37" s="647"/>
      <c r="CR37" s="630">
        <v>477903</v>
      </c>
      <c r="CS37" s="669"/>
      <c r="CT37" s="669"/>
      <c r="CU37" s="669"/>
      <c r="CV37" s="669"/>
      <c r="CW37" s="669"/>
      <c r="CX37" s="669"/>
      <c r="CY37" s="670"/>
      <c r="CZ37" s="635">
        <v>0</v>
      </c>
      <c r="DA37" s="664"/>
      <c r="DB37" s="664"/>
      <c r="DC37" s="671"/>
      <c r="DD37" s="639">
        <v>477903</v>
      </c>
      <c r="DE37" s="669"/>
      <c r="DF37" s="669"/>
      <c r="DG37" s="669"/>
      <c r="DH37" s="669"/>
      <c r="DI37" s="669"/>
      <c r="DJ37" s="669"/>
      <c r="DK37" s="670"/>
      <c r="DL37" s="639">
        <v>475224</v>
      </c>
      <c r="DM37" s="669"/>
      <c r="DN37" s="669"/>
      <c r="DO37" s="669"/>
      <c r="DP37" s="669"/>
      <c r="DQ37" s="669"/>
      <c r="DR37" s="669"/>
      <c r="DS37" s="669"/>
      <c r="DT37" s="669"/>
      <c r="DU37" s="669"/>
      <c r="DV37" s="670"/>
      <c r="DW37" s="635">
        <v>0.1</v>
      </c>
      <c r="DX37" s="664"/>
      <c r="DY37" s="664"/>
      <c r="DZ37" s="664"/>
      <c r="EA37" s="664"/>
      <c r="EB37" s="664"/>
      <c r="EC37" s="665"/>
    </row>
    <row r="38" spans="2:133" ht="11.25" customHeight="1" x14ac:dyDescent="0.2">
      <c r="B38" s="627" t="s">
        <v>333</v>
      </c>
      <c r="C38" s="628"/>
      <c r="D38" s="628"/>
      <c r="E38" s="628"/>
      <c r="F38" s="628"/>
      <c r="G38" s="628"/>
      <c r="H38" s="628"/>
      <c r="I38" s="628"/>
      <c r="J38" s="628"/>
      <c r="K38" s="628"/>
      <c r="L38" s="628"/>
      <c r="M38" s="628"/>
      <c r="N38" s="628"/>
      <c r="O38" s="628"/>
      <c r="P38" s="628"/>
      <c r="Q38" s="629"/>
      <c r="R38" s="630">
        <v>17240219</v>
      </c>
      <c r="S38" s="631"/>
      <c r="T38" s="631"/>
      <c r="U38" s="631"/>
      <c r="V38" s="631"/>
      <c r="W38" s="631"/>
      <c r="X38" s="631"/>
      <c r="Y38" s="632"/>
      <c r="Z38" s="633">
        <v>1.5</v>
      </c>
      <c r="AA38" s="633"/>
      <c r="AB38" s="633"/>
      <c r="AC38" s="633"/>
      <c r="AD38" s="634" t="s">
        <v>230</v>
      </c>
      <c r="AE38" s="634"/>
      <c r="AF38" s="634"/>
      <c r="AG38" s="634"/>
      <c r="AH38" s="634"/>
      <c r="AI38" s="634"/>
      <c r="AJ38" s="634"/>
      <c r="AK38" s="634"/>
      <c r="AL38" s="635" t="s">
        <v>236</v>
      </c>
      <c r="AM38" s="636"/>
      <c r="AN38" s="636"/>
      <c r="AO38" s="637"/>
      <c r="AQ38" s="708" t="s">
        <v>334</v>
      </c>
      <c r="AR38" s="709"/>
      <c r="AS38" s="709"/>
      <c r="AT38" s="709"/>
      <c r="AU38" s="709"/>
      <c r="AV38" s="709"/>
      <c r="AW38" s="709"/>
      <c r="AX38" s="709"/>
      <c r="AY38" s="710"/>
      <c r="AZ38" s="630">
        <v>12013573</v>
      </c>
      <c r="BA38" s="631"/>
      <c r="BB38" s="631"/>
      <c r="BC38" s="631"/>
      <c r="BD38" s="669"/>
      <c r="BE38" s="669"/>
      <c r="BF38" s="697"/>
      <c r="BG38" s="645" t="s">
        <v>335</v>
      </c>
      <c r="BH38" s="646"/>
      <c r="BI38" s="646"/>
      <c r="BJ38" s="646"/>
      <c r="BK38" s="646"/>
      <c r="BL38" s="646"/>
      <c r="BM38" s="646"/>
      <c r="BN38" s="646"/>
      <c r="BO38" s="646"/>
      <c r="BP38" s="646"/>
      <c r="BQ38" s="646"/>
      <c r="BR38" s="646"/>
      <c r="BS38" s="646"/>
      <c r="BT38" s="646"/>
      <c r="BU38" s="647"/>
      <c r="BV38" s="630">
        <v>214354</v>
      </c>
      <c r="BW38" s="631"/>
      <c r="BX38" s="631"/>
      <c r="BY38" s="631"/>
      <c r="BZ38" s="631"/>
      <c r="CA38" s="631"/>
      <c r="CB38" s="640"/>
      <c r="CD38" s="645" t="s">
        <v>336</v>
      </c>
      <c r="CE38" s="646"/>
      <c r="CF38" s="646"/>
      <c r="CG38" s="646"/>
      <c r="CH38" s="646"/>
      <c r="CI38" s="646"/>
      <c r="CJ38" s="646"/>
      <c r="CK38" s="646"/>
      <c r="CL38" s="646"/>
      <c r="CM38" s="646"/>
      <c r="CN38" s="646"/>
      <c r="CO38" s="646"/>
      <c r="CP38" s="646"/>
      <c r="CQ38" s="647"/>
      <c r="CR38" s="630">
        <v>60070384</v>
      </c>
      <c r="CS38" s="631"/>
      <c r="CT38" s="631"/>
      <c r="CU38" s="631"/>
      <c r="CV38" s="631"/>
      <c r="CW38" s="631"/>
      <c r="CX38" s="631"/>
      <c r="CY38" s="632"/>
      <c r="CZ38" s="635">
        <v>5.2</v>
      </c>
      <c r="DA38" s="664"/>
      <c r="DB38" s="664"/>
      <c r="DC38" s="671"/>
      <c r="DD38" s="639">
        <v>48828253</v>
      </c>
      <c r="DE38" s="631"/>
      <c r="DF38" s="631"/>
      <c r="DG38" s="631"/>
      <c r="DH38" s="631"/>
      <c r="DI38" s="631"/>
      <c r="DJ38" s="631"/>
      <c r="DK38" s="632"/>
      <c r="DL38" s="639">
        <v>41971043</v>
      </c>
      <c r="DM38" s="631"/>
      <c r="DN38" s="631"/>
      <c r="DO38" s="631"/>
      <c r="DP38" s="631"/>
      <c r="DQ38" s="631"/>
      <c r="DR38" s="631"/>
      <c r="DS38" s="631"/>
      <c r="DT38" s="631"/>
      <c r="DU38" s="631"/>
      <c r="DV38" s="632"/>
      <c r="DW38" s="635">
        <v>9.1999999999999993</v>
      </c>
      <c r="DX38" s="664"/>
      <c r="DY38" s="664"/>
      <c r="DZ38" s="664"/>
      <c r="EA38" s="664"/>
      <c r="EB38" s="664"/>
      <c r="EC38" s="665"/>
    </row>
    <row r="39" spans="2:133" ht="11.25" customHeight="1" x14ac:dyDescent="0.2">
      <c r="B39" s="627" t="s">
        <v>337</v>
      </c>
      <c r="C39" s="628"/>
      <c r="D39" s="628"/>
      <c r="E39" s="628"/>
      <c r="F39" s="628"/>
      <c r="G39" s="628"/>
      <c r="H39" s="628"/>
      <c r="I39" s="628"/>
      <c r="J39" s="628"/>
      <c r="K39" s="628"/>
      <c r="L39" s="628"/>
      <c r="M39" s="628"/>
      <c r="N39" s="628"/>
      <c r="O39" s="628"/>
      <c r="P39" s="628"/>
      <c r="Q39" s="629"/>
      <c r="R39" s="630">
        <v>271687568</v>
      </c>
      <c r="S39" s="631"/>
      <c r="T39" s="631"/>
      <c r="U39" s="631"/>
      <c r="V39" s="631"/>
      <c r="W39" s="631"/>
      <c r="X39" s="631"/>
      <c r="Y39" s="632"/>
      <c r="Z39" s="633">
        <v>23.1</v>
      </c>
      <c r="AA39" s="633"/>
      <c r="AB39" s="633"/>
      <c r="AC39" s="633"/>
      <c r="AD39" s="634">
        <v>8867</v>
      </c>
      <c r="AE39" s="634"/>
      <c r="AF39" s="634"/>
      <c r="AG39" s="634"/>
      <c r="AH39" s="634"/>
      <c r="AI39" s="634"/>
      <c r="AJ39" s="634"/>
      <c r="AK39" s="634"/>
      <c r="AL39" s="635">
        <v>0</v>
      </c>
      <c r="AM39" s="636"/>
      <c r="AN39" s="636"/>
      <c r="AO39" s="637"/>
      <c r="AQ39" s="708" t="s">
        <v>338</v>
      </c>
      <c r="AR39" s="709"/>
      <c r="AS39" s="709"/>
      <c r="AT39" s="709"/>
      <c r="AU39" s="709"/>
      <c r="AV39" s="709"/>
      <c r="AW39" s="709"/>
      <c r="AX39" s="709"/>
      <c r="AY39" s="710"/>
      <c r="AZ39" s="630">
        <v>1767543</v>
      </c>
      <c r="BA39" s="631"/>
      <c r="BB39" s="631"/>
      <c r="BC39" s="631"/>
      <c r="BD39" s="669"/>
      <c r="BE39" s="669"/>
      <c r="BF39" s="697"/>
      <c r="BG39" s="645" t="s">
        <v>339</v>
      </c>
      <c r="BH39" s="646"/>
      <c r="BI39" s="646"/>
      <c r="BJ39" s="646"/>
      <c r="BK39" s="646"/>
      <c r="BL39" s="646"/>
      <c r="BM39" s="646"/>
      <c r="BN39" s="646"/>
      <c r="BO39" s="646"/>
      <c r="BP39" s="646"/>
      <c r="BQ39" s="646"/>
      <c r="BR39" s="646"/>
      <c r="BS39" s="646"/>
      <c r="BT39" s="646"/>
      <c r="BU39" s="647"/>
      <c r="BV39" s="630">
        <v>309917</v>
      </c>
      <c r="BW39" s="631"/>
      <c r="BX39" s="631"/>
      <c r="BY39" s="631"/>
      <c r="BZ39" s="631"/>
      <c r="CA39" s="631"/>
      <c r="CB39" s="640"/>
      <c r="CD39" s="645" t="s">
        <v>340</v>
      </c>
      <c r="CE39" s="646"/>
      <c r="CF39" s="646"/>
      <c r="CG39" s="646"/>
      <c r="CH39" s="646"/>
      <c r="CI39" s="646"/>
      <c r="CJ39" s="646"/>
      <c r="CK39" s="646"/>
      <c r="CL39" s="646"/>
      <c r="CM39" s="646"/>
      <c r="CN39" s="646"/>
      <c r="CO39" s="646"/>
      <c r="CP39" s="646"/>
      <c r="CQ39" s="647"/>
      <c r="CR39" s="630">
        <v>35878076</v>
      </c>
      <c r="CS39" s="669"/>
      <c r="CT39" s="669"/>
      <c r="CU39" s="669"/>
      <c r="CV39" s="669"/>
      <c r="CW39" s="669"/>
      <c r="CX39" s="669"/>
      <c r="CY39" s="670"/>
      <c r="CZ39" s="635">
        <v>3.1</v>
      </c>
      <c r="DA39" s="664"/>
      <c r="DB39" s="664"/>
      <c r="DC39" s="671"/>
      <c r="DD39" s="639">
        <v>30320214</v>
      </c>
      <c r="DE39" s="669"/>
      <c r="DF39" s="669"/>
      <c r="DG39" s="669"/>
      <c r="DH39" s="669"/>
      <c r="DI39" s="669"/>
      <c r="DJ39" s="669"/>
      <c r="DK39" s="670"/>
      <c r="DL39" s="639" t="s">
        <v>230</v>
      </c>
      <c r="DM39" s="669"/>
      <c r="DN39" s="669"/>
      <c r="DO39" s="669"/>
      <c r="DP39" s="669"/>
      <c r="DQ39" s="669"/>
      <c r="DR39" s="669"/>
      <c r="DS39" s="669"/>
      <c r="DT39" s="669"/>
      <c r="DU39" s="669"/>
      <c r="DV39" s="670"/>
      <c r="DW39" s="635" t="s">
        <v>236</v>
      </c>
      <c r="DX39" s="664"/>
      <c r="DY39" s="664"/>
      <c r="DZ39" s="664"/>
      <c r="EA39" s="664"/>
      <c r="EB39" s="664"/>
      <c r="EC39" s="665"/>
    </row>
    <row r="40" spans="2:133" ht="11.25" customHeight="1" x14ac:dyDescent="0.2">
      <c r="B40" s="627" t="s">
        <v>341</v>
      </c>
      <c r="C40" s="628"/>
      <c r="D40" s="628"/>
      <c r="E40" s="628"/>
      <c r="F40" s="628"/>
      <c r="G40" s="628"/>
      <c r="H40" s="628"/>
      <c r="I40" s="628"/>
      <c r="J40" s="628"/>
      <c r="K40" s="628"/>
      <c r="L40" s="628"/>
      <c r="M40" s="628"/>
      <c r="N40" s="628"/>
      <c r="O40" s="628"/>
      <c r="P40" s="628"/>
      <c r="Q40" s="629"/>
      <c r="R40" s="630">
        <v>75546600</v>
      </c>
      <c r="S40" s="631"/>
      <c r="T40" s="631"/>
      <c r="U40" s="631"/>
      <c r="V40" s="631"/>
      <c r="W40" s="631"/>
      <c r="X40" s="631"/>
      <c r="Y40" s="632"/>
      <c r="Z40" s="633">
        <v>6.4</v>
      </c>
      <c r="AA40" s="633"/>
      <c r="AB40" s="633"/>
      <c r="AC40" s="633"/>
      <c r="AD40" s="634" t="s">
        <v>236</v>
      </c>
      <c r="AE40" s="634"/>
      <c r="AF40" s="634"/>
      <c r="AG40" s="634"/>
      <c r="AH40" s="634"/>
      <c r="AI40" s="634"/>
      <c r="AJ40" s="634"/>
      <c r="AK40" s="634"/>
      <c r="AL40" s="635" t="s">
        <v>236</v>
      </c>
      <c r="AM40" s="636"/>
      <c r="AN40" s="636"/>
      <c r="AO40" s="637"/>
      <c r="AQ40" s="708" t="s">
        <v>342</v>
      </c>
      <c r="AR40" s="709"/>
      <c r="AS40" s="709"/>
      <c r="AT40" s="709"/>
      <c r="AU40" s="709"/>
      <c r="AV40" s="709"/>
      <c r="AW40" s="709"/>
      <c r="AX40" s="709"/>
      <c r="AY40" s="710"/>
      <c r="AZ40" s="630">
        <v>1432307</v>
      </c>
      <c r="BA40" s="631"/>
      <c r="BB40" s="631"/>
      <c r="BC40" s="631"/>
      <c r="BD40" s="669"/>
      <c r="BE40" s="669"/>
      <c r="BF40" s="697"/>
      <c r="BG40" s="711" t="s">
        <v>343</v>
      </c>
      <c r="BH40" s="712"/>
      <c r="BI40" s="712"/>
      <c r="BJ40" s="712"/>
      <c r="BK40" s="712"/>
      <c r="BL40" s="222"/>
      <c r="BM40" s="646" t="s">
        <v>344</v>
      </c>
      <c r="BN40" s="646"/>
      <c r="BO40" s="646"/>
      <c r="BP40" s="646"/>
      <c r="BQ40" s="646"/>
      <c r="BR40" s="646"/>
      <c r="BS40" s="646"/>
      <c r="BT40" s="646"/>
      <c r="BU40" s="647"/>
      <c r="BV40" s="630">
        <v>89</v>
      </c>
      <c r="BW40" s="631"/>
      <c r="BX40" s="631"/>
      <c r="BY40" s="631"/>
      <c r="BZ40" s="631"/>
      <c r="CA40" s="631"/>
      <c r="CB40" s="640"/>
      <c r="CD40" s="645" t="s">
        <v>345</v>
      </c>
      <c r="CE40" s="646"/>
      <c r="CF40" s="646"/>
      <c r="CG40" s="646"/>
      <c r="CH40" s="646"/>
      <c r="CI40" s="646"/>
      <c r="CJ40" s="646"/>
      <c r="CK40" s="646"/>
      <c r="CL40" s="646"/>
      <c r="CM40" s="646"/>
      <c r="CN40" s="646"/>
      <c r="CO40" s="646"/>
      <c r="CP40" s="646"/>
      <c r="CQ40" s="647"/>
      <c r="CR40" s="630">
        <v>259105372</v>
      </c>
      <c r="CS40" s="631"/>
      <c r="CT40" s="631"/>
      <c r="CU40" s="631"/>
      <c r="CV40" s="631"/>
      <c r="CW40" s="631"/>
      <c r="CX40" s="631"/>
      <c r="CY40" s="632"/>
      <c r="CZ40" s="635">
        <v>22.3</v>
      </c>
      <c r="DA40" s="664"/>
      <c r="DB40" s="664"/>
      <c r="DC40" s="671"/>
      <c r="DD40" s="639">
        <v>441035</v>
      </c>
      <c r="DE40" s="631"/>
      <c r="DF40" s="631"/>
      <c r="DG40" s="631"/>
      <c r="DH40" s="631"/>
      <c r="DI40" s="631"/>
      <c r="DJ40" s="631"/>
      <c r="DK40" s="632"/>
      <c r="DL40" s="639">
        <v>667</v>
      </c>
      <c r="DM40" s="631"/>
      <c r="DN40" s="631"/>
      <c r="DO40" s="631"/>
      <c r="DP40" s="631"/>
      <c r="DQ40" s="631"/>
      <c r="DR40" s="631"/>
      <c r="DS40" s="631"/>
      <c r="DT40" s="631"/>
      <c r="DU40" s="631"/>
      <c r="DV40" s="632"/>
      <c r="DW40" s="635">
        <v>0</v>
      </c>
      <c r="DX40" s="664"/>
      <c r="DY40" s="664"/>
      <c r="DZ40" s="664"/>
      <c r="EA40" s="664"/>
      <c r="EB40" s="664"/>
      <c r="EC40" s="665"/>
    </row>
    <row r="41" spans="2:133" ht="11.25" customHeight="1" x14ac:dyDescent="0.2">
      <c r="B41" s="627" t="s">
        <v>346</v>
      </c>
      <c r="C41" s="628"/>
      <c r="D41" s="628"/>
      <c r="E41" s="628"/>
      <c r="F41" s="628"/>
      <c r="G41" s="628"/>
      <c r="H41" s="628"/>
      <c r="I41" s="628"/>
      <c r="J41" s="628"/>
      <c r="K41" s="628"/>
      <c r="L41" s="628"/>
      <c r="M41" s="628"/>
      <c r="N41" s="628"/>
      <c r="O41" s="628"/>
      <c r="P41" s="628"/>
      <c r="Q41" s="629"/>
      <c r="R41" s="630" t="s">
        <v>236</v>
      </c>
      <c r="S41" s="631"/>
      <c r="T41" s="631"/>
      <c r="U41" s="631"/>
      <c r="V41" s="631"/>
      <c r="W41" s="631"/>
      <c r="X41" s="631"/>
      <c r="Y41" s="632"/>
      <c r="Z41" s="633" t="s">
        <v>236</v>
      </c>
      <c r="AA41" s="633"/>
      <c r="AB41" s="633"/>
      <c r="AC41" s="633"/>
      <c r="AD41" s="634" t="s">
        <v>230</v>
      </c>
      <c r="AE41" s="634"/>
      <c r="AF41" s="634"/>
      <c r="AG41" s="634"/>
      <c r="AH41" s="634"/>
      <c r="AI41" s="634"/>
      <c r="AJ41" s="634"/>
      <c r="AK41" s="634"/>
      <c r="AL41" s="635" t="s">
        <v>236</v>
      </c>
      <c r="AM41" s="636"/>
      <c r="AN41" s="636"/>
      <c r="AO41" s="637"/>
      <c r="AQ41" s="708" t="s">
        <v>347</v>
      </c>
      <c r="AR41" s="709"/>
      <c r="AS41" s="709"/>
      <c r="AT41" s="709"/>
      <c r="AU41" s="709"/>
      <c r="AV41" s="709"/>
      <c r="AW41" s="709"/>
      <c r="AX41" s="709"/>
      <c r="AY41" s="710"/>
      <c r="AZ41" s="630">
        <v>19061124</v>
      </c>
      <c r="BA41" s="631"/>
      <c r="BB41" s="631"/>
      <c r="BC41" s="631"/>
      <c r="BD41" s="669"/>
      <c r="BE41" s="669"/>
      <c r="BF41" s="697"/>
      <c r="BG41" s="711"/>
      <c r="BH41" s="712"/>
      <c r="BI41" s="712"/>
      <c r="BJ41" s="712"/>
      <c r="BK41" s="712"/>
      <c r="BL41" s="222"/>
      <c r="BM41" s="646" t="s">
        <v>348</v>
      </c>
      <c r="BN41" s="646"/>
      <c r="BO41" s="646"/>
      <c r="BP41" s="646"/>
      <c r="BQ41" s="646"/>
      <c r="BR41" s="646"/>
      <c r="BS41" s="646"/>
      <c r="BT41" s="646"/>
      <c r="BU41" s="647"/>
      <c r="BV41" s="630">
        <v>1</v>
      </c>
      <c r="BW41" s="631"/>
      <c r="BX41" s="631"/>
      <c r="BY41" s="631"/>
      <c r="BZ41" s="631"/>
      <c r="CA41" s="631"/>
      <c r="CB41" s="640"/>
      <c r="CD41" s="645" t="s">
        <v>349</v>
      </c>
      <c r="CE41" s="646"/>
      <c r="CF41" s="646"/>
      <c r="CG41" s="646"/>
      <c r="CH41" s="646"/>
      <c r="CI41" s="646"/>
      <c r="CJ41" s="646"/>
      <c r="CK41" s="646"/>
      <c r="CL41" s="646"/>
      <c r="CM41" s="646"/>
      <c r="CN41" s="646"/>
      <c r="CO41" s="646"/>
      <c r="CP41" s="646"/>
      <c r="CQ41" s="647"/>
      <c r="CR41" s="630" t="s">
        <v>230</v>
      </c>
      <c r="CS41" s="669"/>
      <c r="CT41" s="669"/>
      <c r="CU41" s="669"/>
      <c r="CV41" s="669"/>
      <c r="CW41" s="669"/>
      <c r="CX41" s="669"/>
      <c r="CY41" s="670"/>
      <c r="CZ41" s="635" t="s">
        <v>230</v>
      </c>
      <c r="DA41" s="664"/>
      <c r="DB41" s="664"/>
      <c r="DC41" s="671"/>
      <c r="DD41" s="639" t="s">
        <v>236</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350</v>
      </c>
      <c r="C42" s="628"/>
      <c r="D42" s="628"/>
      <c r="E42" s="628"/>
      <c r="F42" s="628"/>
      <c r="G42" s="628"/>
      <c r="H42" s="628"/>
      <c r="I42" s="628"/>
      <c r="J42" s="628"/>
      <c r="K42" s="628"/>
      <c r="L42" s="628"/>
      <c r="M42" s="628"/>
      <c r="N42" s="628"/>
      <c r="O42" s="628"/>
      <c r="P42" s="628"/>
      <c r="Q42" s="629"/>
      <c r="R42" s="630" t="s">
        <v>236</v>
      </c>
      <c r="S42" s="631"/>
      <c r="T42" s="631"/>
      <c r="U42" s="631"/>
      <c r="V42" s="631"/>
      <c r="W42" s="631"/>
      <c r="X42" s="631"/>
      <c r="Y42" s="632"/>
      <c r="Z42" s="633" t="s">
        <v>236</v>
      </c>
      <c r="AA42" s="633"/>
      <c r="AB42" s="633"/>
      <c r="AC42" s="633"/>
      <c r="AD42" s="634" t="s">
        <v>236</v>
      </c>
      <c r="AE42" s="634"/>
      <c r="AF42" s="634"/>
      <c r="AG42" s="634"/>
      <c r="AH42" s="634"/>
      <c r="AI42" s="634"/>
      <c r="AJ42" s="634"/>
      <c r="AK42" s="634"/>
      <c r="AL42" s="635" t="s">
        <v>230</v>
      </c>
      <c r="AM42" s="636"/>
      <c r="AN42" s="636"/>
      <c r="AO42" s="637"/>
      <c r="AQ42" s="715" t="s">
        <v>351</v>
      </c>
      <c r="AR42" s="716"/>
      <c r="AS42" s="716"/>
      <c r="AT42" s="716"/>
      <c r="AU42" s="716"/>
      <c r="AV42" s="716"/>
      <c r="AW42" s="716"/>
      <c r="AX42" s="716"/>
      <c r="AY42" s="717"/>
      <c r="AZ42" s="724">
        <v>38096092</v>
      </c>
      <c r="BA42" s="725"/>
      <c r="BB42" s="725"/>
      <c r="BC42" s="725"/>
      <c r="BD42" s="701"/>
      <c r="BE42" s="701"/>
      <c r="BF42" s="703"/>
      <c r="BG42" s="713"/>
      <c r="BH42" s="714"/>
      <c r="BI42" s="714"/>
      <c r="BJ42" s="714"/>
      <c r="BK42" s="714"/>
      <c r="BL42" s="223"/>
      <c r="BM42" s="656" t="s">
        <v>352</v>
      </c>
      <c r="BN42" s="656"/>
      <c r="BO42" s="656"/>
      <c r="BP42" s="656"/>
      <c r="BQ42" s="656"/>
      <c r="BR42" s="656"/>
      <c r="BS42" s="656"/>
      <c r="BT42" s="656"/>
      <c r="BU42" s="657"/>
      <c r="BV42" s="724">
        <v>306</v>
      </c>
      <c r="BW42" s="725"/>
      <c r="BX42" s="725"/>
      <c r="BY42" s="725"/>
      <c r="BZ42" s="725"/>
      <c r="CA42" s="725"/>
      <c r="CB42" s="737"/>
      <c r="CD42" s="627" t="s">
        <v>353</v>
      </c>
      <c r="CE42" s="628"/>
      <c r="CF42" s="628"/>
      <c r="CG42" s="628"/>
      <c r="CH42" s="628"/>
      <c r="CI42" s="628"/>
      <c r="CJ42" s="628"/>
      <c r="CK42" s="628"/>
      <c r="CL42" s="628"/>
      <c r="CM42" s="628"/>
      <c r="CN42" s="628"/>
      <c r="CO42" s="628"/>
      <c r="CP42" s="628"/>
      <c r="CQ42" s="629"/>
      <c r="CR42" s="630">
        <v>97399044</v>
      </c>
      <c r="CS42" s="669"/>
      <c r="CT42" s="669"/>
      <c r="CU42" s="669"/>
      <c r="CV42" s="669"/>
      <c r="CW42" s="669"/>
      <c r="CX42" s="669"/>
      <c r="CY42" s="670"/>
      <c r="CZ42" s="635">
        <v>8.4</v>
      </c>
      <c r="DA42" s="664"/>
      <c r="DB42" s="664"/>
      <c r="DC42" s="671"/>
      <c r="DD42" s="639">
        <v>26517761</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354</v>
      </c>
      <c r="C43" s="628"/>
      <c r="D43" s="628"/>
      <c r="E43" s="628"/>
      <c r="F43" s="628"/>
      <c r="G43" s="628"/>
      <c r="H43" s="628"/>
      <c r="I43" s="628"/>
      <c r="J43" s="628"/>
      <c r="K43" s="628"/>
      <c r="L43" s="628"/>
      <c r="M43" s="628"/>
      <c r="N43" s="628"/>
      <c r="O43" s="628"/>
      <c r="P43" s="628"/>
      <c r="Q43" s="629"/>
      <c r="R43" s="630">
        <v>20500000</v>
      </c>
      <c r="S43" s="631"/>
      <c r="T43" s="631"/>
      <c r="U43" s="631"/>
      <c r="V43" s="631"/>
      <c r="W43" s="631"/>
      <c r="X43" s="631"/>
      <c r="Y43" s="632"/>
      <c r="Z43" s="633">
        <v>1.7</v>
      </c>
      <c r="AA43" s="633"/>
      <c r="AB43" s="633"/>
      <c r="AC43" s="633"/>
      <c r="AD43" s="634" t="s">
        <v>236</v>
      </c>
      <c r="AE43" s="634"/>
      <c r="AF43" s="634"/>
      <c r="AG43" s="634"/>
      <c r="AH43" s="634"/>
      <c r="AI43" s="634"/>
      <c r="AJ43" s="634"/>
      <c r="AK43" s="634"/>
      <c r="AL43" s="635" t="s">
        <v>230</v>
      </c>
      <c r="AM43" s="636"/>
      <c r="AN43" s="636"/>
      <c r="AO43" s="637"/>
      <c r="BV43" s="224"/>
      <c r="BW43" s="224"/>
      <c r="BX43" s="224"/>
      <c r="BY43" s="224"/>
      <c r="BZ43" s="224"/>
      <c r="CA43" s="224"/>
      <c r="CB43" s="224"/>
      <c r="CD43" s="627" t="s">
        <v>355</v>
      </c>
      <c r="CE43" s="628"/>
      <c r="CF43" s="628"/>
      <c r="CG43" s="628"/>
      <c r="CH43" s="628"/>
      <c r="CI43" s="628"/>
      <c r="CJ43" s="628"/>
      <c r="CK43" s="628"/>
      <c r="CL43" s="628"/>
      <c r="CM43" s="628"/>
      <c r="CN43" s="628"/>
      <c r="CO43" s="628"/>
      <c r="CP43" s="628"/>
      <c r="CQ43" s="629"/>
      <c r="CR43" s="630">
        <v>3685560</v>
      </c>
      <c r="CS43" s="669"/>
      <c r="CT43" s="669"/>
      <c r="CU43" s="669"/>
      <c r="CV43" s="669"/>
      <c r="CW43" s="669"/>
      <c r="CX43" s="669"/>
      <c r="CY43" s="670"/>
      <c r="CZ43" s="635">
        <v>0.3</v>
      </c>
      <c r="DA43" s="664"/>
      <c r="DB43" s="664"/>
      <c r="DC43" s="671"/>
      <c r="DD43" s="639">
        <v>3525699</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356</v>
      </c>
      <c r="C44" s="675"/>
      <c r="D44" s="675"/>
      <c r="E44" s="675"/>
      <c r="F44" s="675"/>
      <c r="G44" s="675"/>
      <c r="H44" s="675"/>
      <c r="I44" s="675"/>
      <c r="J44" s="675"/>
      <c r="K44" s="675"/>
      <c r="L44" s="675"/>
      <c r="M44" s="675"/>
      <c r="N44" s="675"/>
      <c r="O44" s="675"/>
      <c r="P44" s="675"/>
      <c r="Q44" s="676"/>
      <c r="R44" s="724">
        <v>1177937693</v>
      </c>
      <c r="S44" s="725"/>
      <c r="T44" s="725"/>
      <c r="U44" s="725"/>
      <c r="V44" s="725"/>
      <c r="W44" s="725"/>
      <c r="X44" s="725"/>
      <c r="Y44" s="726"/>
      <c r="Z44" s="727">
        <v>100</v>
      </c>
      <c r="AA44" s="727"/>
      <c r="AB44" s="727"/>
      <c r="AC44" s="727"/>
      <c r="AD44" s="728">
        <v>436352051</v>
      </c>
      <c r="AE44" s="728"/>
      <c r="AF44" s="728"/>
      <c r="AG44" s="728"/>
      <c r="AH44" s="728"/>
      <c r="AI44" s="728"/>
      <c r="AJ44" s="728"/>
      <c r="AK44" s="728"/>
      <c r="AL44" s="729">
        <v>100</v>
      </c>
      <c r="AM44" s="702"/>
      <c r="AN44" s="702"/>
      <c r="AO44" s="730"/>
      <c r="CD44" s="731" t="s">
        <v>302</v>
      </c>
      <c r="CE44" s="732"/>
      <c r="CF44" s="627" t="s">
        <v>357</v>
      </c>
      <c r="CG44" s="628"/>
      <c r="CH44" s="628"/>
      <c r="CI44" s="628"/>
      <c r="CJ44" s="628"/>
      <c r="CK44" s="628"/>
      <c r="CL44" s="628"/>
      <c r="CM44" s="628"/>
      <c r="CN44" s="628"/>
      <c r="CO44" s="628"/>
      <c r="CP44" s="628"/>
      <c r="CQ44" s="629"/>
      <c r="CR44" s="630">
        <v>96750506</v>
      </c>
      <c r="CS44" s="631"/>
      <c r="CT44" s="631"/>
      <c r="CU44" s="631"/>
      <c r="CV44" s="631"/>
      <c r="CW44" s="631"/>
      <c r="CX44" s="631"/>
      <c r="CY44" s="632"/>
      <c r="CZ44" s="635">
        <v>8.3000000000000007</v>
      </c>
      <c r="DA44" s="636"/>
      <c r="DB44" s="636"/>
      <c r="DC44" s="648"/>
      <c r="DD44" s="639">
        <v>26414143</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358</v>
      </c>
      <c r="CG45" s="628"/>
      <c r="CH45" s="628"/>
      <c r="CI45" s="628"/>
      <c r="CJ45" s="628"/>
      <c r="CK45" s="628"/>
      <c r="CL45" s="628"/>
      <c r="CM45" s="628"/>
      <c r="CN45" s="628"/>
      <c r="CO45" s="628"/>
      <c r="CP45" s="628"/>
      <c r="CQ45" s="629"/>
      <c r="CR45" s="630">
        <v>40456988</v>
      </c>
      <c r="CS45" s="669"/>
      <c r="CT45" s="669"/>
      <c r="CU45" s="669"/>
      <c r="CV45" s="669"/>
      <c r="CW45" s="669"/>
      <c r="CX45" s="669"/>
      <c r="CY45" s="670"/>
      <c r="CZ45" s="635">
        <v>3.5</v>
      </c>
      <c r="DA45" s="664"/>
      <c r="DB45" s="664"/>
      <c r="DC45" s="671"/>
      <c r="DD45" s="639">
        <v>3369481</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360</v>
      </c>
      <c r="CG46" s="628"/>
      <c r="CH46" s="628"/>
      <c r="CI46" s="628"/>
      <c r="CJ46" s="628"/>
      <c r="CK46" s="628"/>
      <c r="CL46" s="628"/>
      <c r="CM46" s="628"/>
      <c r="CN46" s="628"/>
      <c r="CO46" s="628"/>
      <c r="CP46" s="628"/>
      <c r="CQ46" s="629"/>
      <c r="CR46" s="630">
        <v>53910989</v>
      </c>
      <c r="CS46" s="631"/>
      <c r="CT46" s="631"/>
      <c r="CU46" s="631"/>
      <c r="CV46" s="631"/>
      <c r="CW46" s="631"/>
      <c r="CX46" s="631"/>
      <c r="CY46" s="632"/>
      <c r="CZ46" s="635">
        <v>4.5999999999999996</v>
      </c>
      <c r="DA46" s="636"/>
      <c r="DB46" s="636"/>
      <c r="DC46" s="648"/>
      <c r="DD46" s="639">
        <v>22823133</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361</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362</v>
      </c>
      <c r="CG47" s="628"/>
      <c r="CH47" s="628"/>
      <c r="CI47" s="628"/>
      <c r="CJ47" s="628"/>
      <c r="CK47" s="628"/>
      <c r="CL47" s="628"/>
      <c r="CM47" s="628"/>
      <c r="CN47" s="628"/>
      <c r="CO47" s="628"/>
      <c r="CP47" s="628"/>
      <c r="CQ47" s="629"/>
      <c r="CR47" s="630">
        <v>648538</v>
      </c>
      <c r="CS47" s="669"/>
      <c r="CT47" s="669"/>
      <c r="CU47" s="669"/>
      <c r="CV47" s="669"/>
      <c r="CW47" s="669"/>
      <c r="CX47" s="669"/>
      <c r="CY47" s="670"/>
      <c r="CZ47" s="635">
        <v>0.1</v>
      </c>
      <c r="DA47" s="664"/>
      <c r="DB47" s="664"/>
      <c r="DC47" s="671"/>
      <c r="DD47" s="639">
        <v>103618</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1" x14ac:dyDescent="0.2">
      <c r="B48" s="748" t="s">
        <v>363</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364</v>
      </c>
      <c r="CG48" s="628"/>
      <c r="CH48" s="628"/>
      <c r="CI48" s="628"/>
      <c r="CJ48" s="628"/>
      <c r="CK48" s="628"/>
      <c r="CL48" s="628"/>
      <c r="CM48" s="628"/>
      <c r="CN48" s="628"/>
      <c r="CO48" s="628"/>
      <c r="CP48" s="628"/>
      <c r="CQ48" s="629"/>
      <c r="CR48" s="630" t="s">
        <v>230</v>
      </c>
      <c r="CS48" s="631"/>
      <c r="CT48" s="631"/>
      <c r="CU48" s="631"/>
      <c r="CV48" s="631"/>
      <c r="CW48" s="631"/>
      <c r="CX48" s="631"/>
      <c r="CY48" s="632"/>
      <c r="CZ48" s="635" t="s">
        <v>236</v>
      </c>
      <c r="DA48" s="636"/>
      <c r="DB48" s="636"/>
      <c r="DC48" s="648"/>
      <c r="DD48" s="639" t="s">
        <v>236</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365</v>
      </c>
      <c r="CE49" s="675"/>
      <c r="CF49" s="675"/>
      <c r="CG49" s="675"/>
      <c r="CH49" s="675"/>
      <c r="CI49" s="675"/>
      <c r="CJ49" s="675"/>
      <c r="CK49" s="675"/>
      <c r="CL49" s="675"/>
      <c r="CM49" s="675"/>
      <c r="CN49" s="675"/>
      <c r="CO49" s="675"/>
      <c r="CP49" s="675"/>
      <c r="CQ49" s="676"/>
      <c r="CR49" s="724">
        <v>1161028164</v>
      </c>
      <c r="CS49" s="701"/>
      <c r="CT49" s="701"/>
      <c r="CU49" s="701"/>
      <c r="CV49" s="701"/>
      <c r="CW49" s="701"/>
      <c r="CX49" s="701"/>
      <c r="CY49" s="738"/>
      <c r="CZ49" s="729">
        <v>100</v>
      </c>
      <c r="DA49" s="739"/>
      <c r="DB49" s="739"/>
      <c r="DC49" s="740"/>
      <c r="DD49" s="741">
        <v>522445230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366</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367</v>
      </c>
      <c r="DK2" s="752"/>
      <c r="DL2" s="752"/>
      <c r="DM2" s="752"/>
      <c r="DN2" s="752"/>
      <c r="DO2" s="753"/>
      <c r="DP2" s="231"/>
      <c r="DQ2" s="751" t="s">
        <v>368</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369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371</v>
      </c>
      <c r="B5" s="757"/>
      <c r="C5" s="757"/>
      <c r="D5" s="757"/>
      <c r="E5" s="757"/>
      <c r="F5" s="757"/>
      <c r="G5" s="757"/>
      <c r="H5" s="757"/>
      <c r="I5" s="757"/>
      <c r="J5" s="757"/>
      <c r="K5" s="757"/>
      <c r="L5" s="757"/>
      <c r="M5" s="757"/>
      <c r="N5" s="757"/>
      <c r="O5" s="757"/>
      <c r="P5" s="758"/>
      <c r="Q5" s="762" t="s">
        <v>372</v>
      </c>
      <c r="R5" s="763"/>
      <c r="S5" s="763"/>
      <c r="T5" s="763"/>
      <c r="U5" s="764"/>
      <c r="V5" s="762" t="s">
        <v>373</v>
      </c>
      <c r="W5" s="763"/>
      <c r="X5" s="763"/>
      <c r="Y5" s="763"/>
      <c r="Z5" s="764"/>
      <c r="AA5" s="762" t="s">
        <v>374</v>
      </c>
      <c r="AB5" s="763"/>
      <c r="AC5" s="763"/>
      <c r="AD5" s="763"/>
      <c r="AE5" s="763"/>
      <c r="AF5" s="768" t="s">
        <v>375</v>
      </c>
      <c r="AG5" s="763"/>
      <c r="AH5" s="763"/>
      <c r="AI5" s="763"/>
      <c r="AJ5" s="769"/>
      <c r="AK5" s="763" t="s">
        <v>376</v>
      </c>
      <c r="AL5" s="763"/>
      <c r="AM5" s="763"/>
      <c r="AN5" s="763"/>
      <c r="AO5" s="764"/>
      <c r="AP5" s="762" t="s">
        <v>377</v>
      </c>
      <c r="AQ5" s="763"/>
      <c r="AR5" s="763"/>
      <c r="AS5" s="763"/>
      <c r="AT5" s="764"/>
      <c r="AU5" s="762" t="s">
        <v>378</v>
      </c>
      <c r="AV5" s="763"/>
      <c r="AW5" s="763"/>
      <c r="AX5" s="763"/>
      <c r="AY5" s="769"/>
      <c r="AZ5" s="235"/>
      <c r="BA5" s="235"/>
      <c r="BB5" s="235"/>
      <c r="BC5" s="235"/>
      <c r="BD5" s="235"/>
      <c r="BE5" s="236"/>
      <c r="BF5" s="236"/>
      <c r="BG5" s="236"/>
      <c r="BH5" s="236"/>
      <c r="BI5" s="236"/>
      <c r="BJ5" s="236"/>
      <c r="BK5" s="236"/>
      <c r="BL5" s="236"/>
      <c r="BM5" s="236"/>
      <c r="BN5" s="236"/>
      <c r="BO5" s="236"/>
      <c r="BP5" s="236"/>
      <c r="BQ5" s="756" t="s">
        <v>379</v>
      </c>
      <c r="BR5" s="757"/>
      <c r="BS5" s="757"/>
      <c r="BT5" s="757"/>
      <c r="BU5" s="757"/>
      <c r="BV5" s="757"/>
      <c r="BW5" s="757"/>
      <c r="BX5" s="757"/>
      <c r="BY5" s="757"/>
      <c r="BZ5" s="757"/>
      <c r="CA5" s="757"/>
      <c r="CB5" s="757"/>
      <c r="CC5" s="757"/>
      <c r="CD5" s="757"/>
      <c r="CE5" s="757"/>
      <c r="CF5" s="757"/>
      <c r="CG5" s="758"/>
      <c r="CH5" s="762" t="s">
        <v>380</v>
      </c>
      <c r="CI5" s="763"/>
      <c r="CJ5" s="763"/>
      <c r="CK5" s="763"/>
      <c r="CL5" s="764"/>
      <c r="CM5" s="762" t="s">
        <v>381</v>
      </c>
      <c r="CN5" s="763"/>
      <c r="CO5" s="763"/>
      <c r="CP5" s="763"/>
      <c r="CQ5" s="764"/>
      <c r="CR5" s="762" t="s">
        <v>382</v>
      </c>
      <c r="CS5" s="763"/>
      <c r="CT5" s="763"/>
      <c r="CU5" s="763"/>
      <c r="CV5" s="764"/>
      <c r="CW5" s="762" t="s">
        <v>383</v>
      </c>
      <c r="CX5" s="763"/>
      <c r="CY5" s="763"/>
      <c r="CZ5" s="763"/>
      <c r="DA5" s="764"/>
      <c r="DB5" s="762" t="s">
        <v>384</v>
      </c>
      <c r="DC5" s="763"/>
      <c r="DD5" s="763"/>
      <c r="DE5" s="763"/>
      <c r="DF5" s="764"/>
      <c r="DG5" s="792" t="s">
        <v>385</v>
      </c>
      <c r="DH5" s="793"/>
      <c r="DI5" s="793"/>
      <c r="DJ5" s="793"/>
      <c r="DK5" s="794"/>
      <c r="DL5" s="792" t="s">
        <v>386</v>
      </c>
      <c r="DM5" s="793"/>
      <c r="DN5" s="793"/>
      <c r="DO5" s="793"/>
      <c r="DP5" s="794"/>
      <c r="DQ5" s="762" t="s">
        <v>387</v>
      </c>
      <c r="DR5" s="763"/>
      <c r="DS5" s="763"/>
      <c r="DT5" s="763"/>
      <c r="DU5" s="764"/>
      <c r="DV5" s="762" t="s">
        <v>378</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388</v>
      </c>
      <c r="C7" s="779"/>
      <c r="D7" s="779"/>
      <c r="E7" s="779"/>
      <c r="F7" s="779"/>
      <c r="G7" s="779"/>
      <c r="H7" s="779"/>
      <c r="I7" s="779"/>
      <c r="J7" s="779"/>
      <c r="K7" s="779"/>
      <c r="L7" s="779"/>
      <c r="M7" s="779"/>
      <c r="N7" s="779"/>
      <c r="O7" s="779"/>
      <c r="P7" s="780"/>
      <c r="Q7" s="781">
        <v>1169496</v>
      </c>
      <c r="R7" s="782"/>
      <c r="S7" s="782"/>
      <c r="T7" s="782"/>
      <c r="U7" s="782"/>
      <c r="V7" s="782">
        <v>1155092</v>
      </c>
      <c r="W7" s="782"/>
      <c r="X7" s="782"/>
      <c r="Y7" s="782"/>
      <c r="Z7" s="782"/>
      <c r="AA7" s="782">
        <v>14404</v>
      </c>
      <c r="AB7" s="782"/>
      <c r="AC7" s="782"/>
      <c r="AD7" s="782"/>
      <c r="AE7" s="783"/>
      <c r="AF7" s="784">
        <v>9350</v>
      </c>
      <c r="AG7" s="785"/>
      <c r="AH7" s="785"/>
      <c r="AI7" s="785"/>
      <c r="AJ7" s="786"/>
      <c r="AK7" s="787">
        <v>16080</v>
      </c>
      <c r="AL7" s="788"/>
      <c r="AM7" s="788"/>
      <c r="AN7" s="788"/>
      <c r="AO7" s="788"/>
      <c r="AP7" s="788">
        <v>1371383</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620</v>
      </c>
      <c r="BT7" s="776"/>
      <c r="BU7" s="776"/>
      <c r="BV7" s="776"/>
      <c r="BW7" s="776"/>
      <c r="BX7" s="776"/>
      <c r="BY7" s="776"/>
      <c r="BZ7" s="776"/>
      <c r="CA7" s="776"/>
      <c r="CB7" s="776"/>
      <c r="CC7" s="776"/>
      <c r="CD7" s="776"/>
      <c r="CE7" s="776"/>
      <c r="CF7" s="776"/>
      <c r="CG7" s="791"/>
      <c r="CH7" s="772">
        <v>23</v>
      </c>
      <c r="CI7" s="773"/>
      <c r="CJ7" s="773"/>
      <c r="CK7" s="773"/>
      <c r="CL7" s="774"/>
      <c r="CM7" s="772">
        <v>1567</v>
      </c>
      <c r="CN7" s="773"/>
      <c r="CO7" s="773"/>
      <c r="CP7" s="773"/>
      <c r="CQ7" s="774"/>
      <c r="CR7" s="772">
        <v>35</v>
      </c>
      <c r="CS7" s="773"/>
      <c r="CT7" s="773"/>
      <c r="CU7" s="773"/>
      <c r="CV7" s="774"/>
      <c r="CW7" s="772" t="s">
        <v>562</v>
      </c>
      <c r="CX7" s="773"/>
      <c r="CY7" s="773"/>
      <c r="CZ7" s="773"/>
      <c r="DA7" s="774"/>
      <c r="DB7" s="772" t="s">
        <v>562</v>
      </c>
      <c r="DC7" s="773"/>
      <c r="DD7" s="773"/>
      <c r="DE7" s="773"/>
      <c r="DF7" s="774"/>
      <c r="DG7" s="772" t="s">
        <v>562</v>
      </c>
      <c r="DH7" s="773"/>
      <c r="DI7" s="773"/>
      <c r="DJ7" s="773"/>
      <c r="DK7" s="774"/>
      <c r="DL7" s="772" t="s">
        <v>562</v>
      </c>
      <c r="DM7" s="773"/>
      <c r="DN7" s="773"/>
      <c r="DO7" s="773"/>
      <c r="DP7" s="774"/>
      <c r="DQ7" s="772"/>
      <c r="DR7" s="773"/>
      <c r="DS7" s="773"/>
      <c r="DT7" s="773"/>
      <c r="DU7" s="774"/>
      <c r="DV7" s="775"/>
      <c r="DW7" s="776"/>
      <c r="DX7" s="776"/>
      <c r="DY7" s="776"/>
      <c r="DZ7" s="777"/>
      <c r="EA7" s="237"/>
    </row>
    <row r="8" spans="1:131" s="238" customFormat="1" ht="26.25" customHeight="1" x14ac:dyDescent="0.2">
      <c r="A8" s="241">
        <v>2</v>
      </c>
      <c r="B8" s="809" t="s">
        <v>389</v>
      </c>
      <c r="C8" s="810"/>
      <c r="D8" s="810"/>
      <c r="E8" s="810"/>
      <c r="F8" s="810"/>
      <c r="G8" s="810"/>
      <c r="H8" s="810"/>
      <c r="I8" s="810"/>
      <c r="J8" s="810"/>
      <c r="K8" s="810"/>
      <c r="L8" s="810"/>
      <c r="M8" s="810"/>
      <c r="N8" s="810"/>
      <c r="O8" s="810"/>
      <c r="P8" s="811"/>
      <c r="Q8" s="812">
        <v>1441</v>
      </c>
      <c r="R8" s="813"/>
      <c r="S8" s="813"/>
      <c r="T8" s="813"/>
      <c r="U8" s="813"/>
      <c r="V8" s="813">
        <v>492</v>
      </c>
      <c r="W8" s="813"/>
      <c r="X8" s="813"/>
      <c r="Y8" s="813"/>
      <c r="Z8" s="813"/>
      <c r="AA8" s="813">
        <v>949</v>
      </c>
      <c r="AB8" s="813"/>
      <c r="AC8" s="813"/>
      <c r="AD8" s="813"/>
      <c r="AE8" s="814"/>
      <c r="AF8" s="815" t="s">
        <v>230</v>
      </c>
      <c r="AG8" s="816"/>
      <c r="AH8" s="816"/>
      <c r="AI8" s="816"/>
      <c r="AJ8" s="817"/>
      <c r="AK8" s="798">
        <v>21</v>
      </c>
      <c r="AL8" s="799"/>
      <c r="AM8" s="799"/>
      <c r="AN8" s="799"/>
      <c r="AO8" s="799"/>
      <c r="AP8" s="799">
        <v>4606</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t="s">
        <v>651</v>
      </c>
      <c r="BS8" s="802" t="s">
        <v>621</v>
      </c>
      <c r="BT8" s="803"/>
      <c r="BU8" s="803"/>
      <c r="BV8" s="803"/>
      <c r="BW8" s="803"/>
      <c r="BX8" s="803"/>
      <c r="BY8" s="803"/>
      <c r="BZ8" s="803"/>
      <c r="CA8" s="803"/>
      <c r="CB8" s="803"/>
      <c r="CC8" s="803"/>
      <c r="CD8" s="803"/>
      <c r="CE8" s="803"/>
      <c r="CF8" s="803"/>
      <c r="CG8" s="804"/>
      <c r="CH8" s="805">
        <v>663</v>
      </c>
      <c r="CI8" s="806"/>
      <c r="CJ8" s="806"/>
      <c r="CK8" s="806"/>
      <c r="CL8" s="807"/>
      <c r="CM8" s="805">
        <v>11531</v>
      </c>
      <c r="CN8" s="806"/>
      <c r="CO8" s="806"/>
      <c r="CP8" s="806"/>
      <c r="CQ8" s="807"/>
      <c r="CR8" s="805">
        <v>185</v>
      </c>
      <c r="CS8" s="806"/>
      <c r="CT8" s="806"/>
      <c r="CU8" s="806"/>
      <c r="CV8" s="807"/>
      <c r="CW8" s="805">
        <v>510</v>
      </c>
      <c r="CX8" s="806"/>
      <c r="CY8" s="806"/>
      <c r="CZ8" s="806"/>
      <c r="DA8" s="807"/>
      <c r="DB8" s="805" t="s">
        <v>562</v>
      </c>
      <c r="DC8" s="806"/>
      <c r="DD8" s="806"/>
      <c r="DE8" s="806"/>
      <c r="DF8" s="807"/>
      <c r="DG8" s="805" t="s">
        <v>562</v>
      </c>
      <c r="DH8" s="806"/>
      <c r="DI8" s="806"/>
      <c r="DJ8" s="806"/>
      <c r="DK8" s="807"/>
      <c r="DL8" s="805">
        <v>487</v>
      </c>
      <c r="DM8" s="806"/>
      <c r="DN8" s="806"/>
      <c r="DO8" s="806"/>
      <c r="DP8" s="807"/>
      <c r="DQ8" s="805">
        <v>487</v>
      </c>
      <c r="DR8" s="806"/>
      <c r="DS8" s="806"/>
      <c r="DT8" s="806"/>
      <c r="DU8" s="807"/>
      <c r="DV8" s="802"/>
      <c r="DW8" s="803"/>
      <c r="DX8" s="803"/>
      <c r="DY8" s="803"/>
      <c r="DZ8" s="808"/>
      <c r="EA8" s="237"/>
    </row>
    <row r="9" spans="1:131" s="238" customFormat="1" ht="26.25" customHeight="1" x14ac:dyDescent="0.2">
      <c r="A9" s="241">
        <v>3</v>
      </c>
      <c r="B9" s="809" t="s">
        <v>390</v>
      </c>
      <c r="C9" s="810"/>
      <c r="D9" s="810"/>
      <c r="E9" s="810"/>
      <c r="F9" s="810"/>
      <c r="G9" s="810"/>
      <c r="H9" s="810"/>
      <c r="I9" s="810"/>
      <c r="J9" s="810"/>
      <c r="K9" s="810"/>
      <c r="L9" s="810"/>
      <c r="M9" s="810"/>
      <c r="N9" s="810"/>
      <c r="O9" s="810"/>
      <c r="P9" s="811"/>
      <c r="Q9" s="812">
        <v>0</v>
      </c>
      <c r="R9" s="813"/>
      <c r="S9" s="813"/>
      <c r="T9" s="813"/>
      <c r="U9" s="813"/>
      <c r="V9" s="813">
        <v>0</v>
      </c>
      <c r="W9" s="813"/>
      <c r="X9" s="813"/>
      <c r="Y9" s="813"/>
      <c r="Z9" s="813"/>
      <c r="AA9" s="813">
        <v>0</v>
      </c>
      <c r="AB9" s="813"/>
      <c r="AC9" s="813"/>
      <c r="AD9" s="813"/>
      <c r="AE9" s="814"/>
      <c r="AF9" s="815" t="s">
        <v>391</v>
      </c>
      <c r="AG9" s="816"/>
      <c r="AH9" s="816"/>
      <c r="AI9" s="816"/>
      <c r="AJ9" s="817"/>
      <c r="AK9" s="798">
        <v>0</v>
      </c>
      <c r="AL9" s="799"/>
      <c r="AM9" s="799"/>
      <c r="AN9" s="799"/>
      <c r="AO9" s="799"/>
      <c r="AP9" s="799">
        <v>0</v>
      </c>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622</v>
      </c>
      <c r="BT9" s="803"/>
      <c r="BU9" s="803"/>
      <c r="BV9" s="803"/>
      <c r="BW9" s="803"/>
      <c r="BX9" s="803"/>
      <c r="BY9" s="803"/>
      <c r="BZ9" s="803"/>
      <c r="CA9" s="803"/>
      <c r="CB9" s="803"/>
      <c r="CC9" s="803"/>
      <c r="CD9" s="803"/>
      <c r="CE9" s="803"/>
      <c r="CF9" s="803"/>
      <c r="CG9" s="804"/>
      <c r="CH9" s="805">
        <v>-9</v>
      </c>
      <c r="CI9" s="806"/>
      <c r="CJ9" s="806"/>
      <c r="CK9" s="806"/>
      <c r="CL9" s="807"/>
      <c r="CM9" s="805">
        <v>247</v>
      </c>
      <c r="CN9" s="806"/>
      <c r="CO9" s="806"/>
      <c r="CP9" s="806"/>
      <c r="CQ9" s="807"/>
      <c r="CR9" s="805">
        <v>10</v>
      </c>
      <c r="CS9" s="806"/>
      <c r="CT9" s="806"/>
      <c r="CU9" s="806"/>
      <c r="CV9" s="807"/>
      <c r="CW9" s="805" t="s">
        <v>562</v>
      </c>
      <c r="CX9" s="806"/>
      <c r="CY9" s="806"/>
      <c r="CZ9" s="806"/>
      <c r="DA9" s="807"/>
      <c r="DB9" s="805" t="s">
        <v>562</v>
      </c>
      <c r="DC9" s="806"/>
      <c r="DD9" s="806"/>
      <c r="DE9" s="806"/>
      <c r="DF9" s="807"/>
      <c r="DG9" s="805" t="s">
        <v>562</v>
      </c>
      <c r="DH9" s="806"/>
      <c r="DI9" s="806"/>
      <c r="DJ9" s="806"/>
      <c r="DK9" s="807"/>
      <c r="DL9" s="805" t="s">
        <v>562</v>
      </c>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t="s">
        <v>392</v>
      </c>
      <c r="C10" s="810"/>
      <c r="D10" s="810"/>
      <c r="E10" s="810"/>
      <c r="F10" s="810"/>
      <c r="G10" s="810"/>
      <c r="H10" s="810"/>
      <c r="I10" s="810"/>
      <c r="J10" s="810"/>
      <c r="K10" s="810"/>
      <c r="L10" s="810"/>
      <c r="M10" s="810"/>
      <c r="N10" s="810"/>
      <c r="O10" s="810"/>
      <c r="P10" s="811"/>
      <c r="Q10" s="812">
        <v>2780</v>
      </c>
      <c r="R10" s="813"/>
      <c r="S10" s="813"/>
      <c r="T10" s="813"/>
      <c r="U10" s="813"/>
      <c r="V10" s="813">
        <v>1223</v>
      </c>
      <c r="W10" s="813"/>
      <c r="X10" s="813"/>
      <c r="Y10" s="813"/>
      <c r="Z10" s="813"/>
      <c r="AA10" s="813">
        <v>1557</v>
      </c>
      <c r="AB10" s="813"/>
      <c r="AC10" s="813"/>
      <c r="AD10" s="813"/>
      <c r="AE10" s="814"/>
      <c r="AF10" s="815">
        <v>1557</v>
      </c>
      <c r="AG10" s="816"/>
      <c r="AH10" s="816"/>
      <c r="AI10" s="816"/>
      <c r="AJ10" s="817"/>
      <c r="AK10" s="798">
        <v>0</v>
      </c>
      <c r="AL10" s="799"/>
      <c r="AM10" s="799"/>
      <c r="AN10" s="799"/>
      <c r="AO10" s="799"/>
      <c r="AP10" s="799">
        <v>13643</v>
      </c>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623</v>
      </c>
      <c r="BT10" s="803"/>
      <c r="BU10" s="803"/>
      <c r="BV10" s="803"/>
      <c r="BW10" s="803"/>
      <c r="BX10" s="803"/>
      <c r="BY10" s="803"/>
      <c r="BZ10" s="803"/>
      <c r="CA10" s="803"/>
      <c r="CB10" s="803"/>
      <c r="CC10" s="803"/>
      <c r="CD10" s="803"/>
      <c r="CE10" s="803"/>
      <c r="CF10" s="803"/>
      <c r="CG10" s="804"/>
      <c r="CH10" s="805">
        <v>-1</v>
      </c>
      <c r="CI10" s="806"/>
      <c r="CJ10" s="806"/>
      <c r="CK10" s="806"/>
      <c r="CL10" s="807"/>
      <c r="CM10" s="805">
        <v>828</v>
      </c>
      <c r="CN10" s="806"/>
      <c r="CO10" s="806"/>
      <c r="CP10" s="806"/>
      <c r="CQ10" s="807"/>
      <c r="CR10" s="805">
        <v>755</v>
      </c>
      <c r="CS10" s="806"/>
      <c r="CT10" s="806"/>
      <c r="CU10" s="806"/>
      <c r="CV10" s="807"/>
      <c r="CW10" s="805" t="s">
        <v>562</v>
      </c>
      <c r="CX10" s="806"/>
      <c r="CY10" s="806"/>
      <c r="CZ10" s="806"/>
      <c r="DA10" s="807"/>
      <c r="DB10" s="805" t="s">
        <v>562</v>
      </c>
      <c r="DC10" s="806"/>
      <c r="DD10" s="806"/>
      <c r="DE10" s="806"/>
      <c r="DF10" s="807"/>
      <c r="DG10" s="805" t="s">
        <v>562</v>
      </c>
      <c r="DH10" s="806"/>
      <c r="DI10" s="806"/>
      <c r="DJ10" s="806"/>
      <c r="DK10" s="807"/>
      <c r="DL10" s="805" t="s">
        <v>562</v>
      </c>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t="s">
        <v>393</v>
      </c>
      <c r="C11" s="810"/>
      <c r="D11" s="810"/>
      <c r="E11" s="810"/>
      <c r="F11" s="810"/>
      <c r="G11" s="810"/>
      <c r="H11" s="810"/>
      <c r="I11" s="810"/>
      <c r="J11" s="810"/>
      <c r="K11" s="810"/>
      <c r="L11" s="810"/>
      <c r="M11" s="810"/>
      <c r="N11" s="810"/>
      <c r="O11" s="810"/>
      <c r="P11" s="811"/>
      <c r="Q11" s="812">
        <v>242</v>
      </c>
      <c r="R11" s="813"/>
      <c r="S11" s="813"/>
      <c r="T11" s="813"/>
      <c r="U11" s="813"/>
      <c r="V11" s="813">
        <v>242</v>
      </c>
      <c r="W11" s="813"/>
      <c r="X11" s="813"/>
      <c r="Y11" s="813"/>
      <c r="Z11" s="813"/>
      <c r="AA11" s="813">
        <v>0</v>
      </c>
      <c r="AB11" s="813"/>
      <c r="AC11" s="813"/>
      <c r="AD11" s="813"/>
      <c r="AE11" s="814"/>
      <c r="AF11" s="815" t="s">
        <v>394</v>
      </c>
      <c r="AG11" s="816"/>
      <c r="AH11" s="816"/>
      <c r="AI11" s="816"/>
      <c r="AJ11" s="817"/>
      <c r="AK11" s="798">
        <v>197</v>
      </c>
      <c r="AL11" s="799"/>
      <c r="AM11" s="799"/>
      <c r="AN11" s="799"/>
      <c r="AO11" s="799"/>
      <c r="AP11" s="799">
        <v>0</v>
      </c>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624</v>
      </c>
      <c r="BT11" s="803"/>
      <c r="BU11" s="803"/>
      <c r="BV11" s="803"/>
      <c r="BW11" s="803"/>
      <c r="BX11" s="803"/>
      <c r="BY11" s="803"/>
      <c r="BZ11" s="803"/>
      <c r="CA11" s="803"/>
      <c r="CB11" s="803"/>
      <c r="CC11" s="803"/>
      <c r="CD11" s="803"/>
      <c r="CE11" s="803"/>
      <c r="CF11" s="803"/>
      <c r="CG11" s="804"/>
      <c r="CH11" s="805">
        <v>0</v>
      </c>
      <c r="CI11" s="806"/>
      <c r="CJ11" s="806"/>
      <c r="CK11" s="806"/>
      <c r="CL11" s="807"/>
      <c r="CM11" s="805">
        <v>15</v>
      </c>
      <c r="CN11" s="806"/>
      <c r="CO11" s="806"/>
      <c r="CP11" s="806"/>
      <c r="CQ11" s="807"/>
      <c r="CR11" s="805">
        <v>10</v>
      </c>
      <c r="CS11" s="806"/>
      <c r="CT11" s="806"/>
      <c r="CU11" s="806"/>
      <c r="CV11" s="807"/>
      <c r="CW11" s="805" t="s">
        <v>562</v>
      </c>
      <c r="CX11" s="806"/>
      <c r="CY11" s="806"/>
      <c r="CZ11" s="806"/>
      <c r="DA11" s="807"/>
      <c r="DB11" s="805" t="s">
        <v>562</v>
      </c>
      <c r="DC11" s="806"/>
      <c r="DD11" s="806"/>
      <c r="DE11" s="806"/>
      <c r="DF11" s="807"/>
      <c r="DG11" s="805" t="s">
        <v>562</v>
      </c>
      <c r="DH11" s="806"/>
      <c r="DI11" s="806"/>
      <c r="DJ11" s="806"/>
      <c r="DK11" s="807"/>
      <c r="DL11" s="805" t="s">
        <v>562</v>
      </c>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t="s">
        <v>395</v>
      </c>
      <c r="C12" s="810"/>
      <c r="D12" s="810"/>
      <c r="E12" s="810"/>
      <c r="F12" s="810"/>
      <c r="G12" s="810"/>
      <c r="H12" s="810"/>
      <c r="I12" s="810"/>
      <c r="J12" s="810"/>
      <c r="K12" s="810"/>
      <c r="L12" s="810"/>
      <c r="M12" s="810"/>
      <c r="N12" s="810"/>
      <c r="O12" s="810"/>
      <c r="P12" s="811"/>
      <c r="Q12" s="812">
        <v>138</v>
      </c>
      <c r="R12" s="813"/>
      <c r="S12" s="813"/>
      <c r="T12" s="813"/>
      <c r="U12" s="813"/>
      <c r="V12" s="813">
        <v>138</v>
      </c>
      <c r="W12" s="813"/>
      <c r="X12" s="813"/>
      <c r="Y12" s="813"/>
      <c r="Z12" s="813"/>
      <c r="AA12" s="813">
        <v>0</v>
      </c>
      <c r="AB12" s="813"/>
      <c r="AC12" s="813"/>
      <c r="AD12" s="813"/>
      <c r="AE12" s="814"/>
      <c r="AF12" s="815" t="s">
        <v>396</v>
      </c>
      <c r="AG12" s="816"/>
      <c r="AH12" s="816"/>
      <c r="AI12" s="816"/>
      <c r="AJ12" s="817"/>
      <c r="AK12" s="798">
        <v>0</v>
      </c>
      <c r="AL12" s="799"/>
      <c r="AM12" s="799"/>
      <c r="AN12" s="799"/>
      <c r="AO12" s="799"/>
      <c r="AP12" s="799">
        <v>0</v>
      </c>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t="s">
        <v>651</v>
      </c>
      <c r="BS12" s="802" t="s">
        <v>625</v>
      </c>
      <c r="BT12" s="803" t="s">
        <v>626</v>
      </c>
      <c r="BU12" s="803" t="s">
        <v>626</v>
      </c>
      <c r="BV12" s="803" t="s">
        <v>626</v>
      </c>
      <c r="BW12" s="803" t="s">
        <v>626</v>
      </c>
      <c r="BX12" s="803" t="s">
        <v>626</v>
      </c>
      <c r="BY12" s="803" t="s">
        <v>626</v>
      </c>
      <c r="BZ12" s="803" t="s">
        <v>626</v>
      </c>
      <c r="CA12" s="803" t="s">
        <v>626</v>
      </c>
      <c r="CB12" s="803" t="s">
        <v>626</v>
      </c>
      <c r="CC12" s="803" t="s">
        <v>626</v>
      </c>
      <c r="CD12" s="803" t="s">
        <v>626</v>
      </c>
      <c r="CE12" s="803" t="s">
        <v>626</v>
      </c>
      <c r="CF12" s="803" t="s">
        <v>626</v>
      </c>
      <c r="CG12" s="804" t="s">
        <v>626</v>
      </c>
      <c r="CH12" s="805">
        <v>0</v>
      </c>
      <c r="CI12" s="806"/>
      <c r="CJ12" s="806"/>
      <c r="CK12" s="806"/>
      <c r="CL12" s="807"/>
      <c r="CM12" s="805">
        <v>1186</v>
      </c>
      <c r="CN12" s="806"/>
      <c r="CO12" s="806"/>
      <c r="CP12" s="806"/>
      <c r="CQ12" s="807"/>
      <c r="CR12" s="805">
        <v>29</v>
      </c>
      <c r="CS12" s="806"/>
      <c r="CT12" s="806"/>
      <c r="CU12" s="806"/>
      <c r="CV12" s="807"/>
      <c r="CW12" s="805">
        <v>46</v>
      </c>
      <c r="CX12" s="806"/>
      <c r="CY12" s="806"/>
      <c r="CZ12" s="806"/>
      <c r="DA12" s="807"/>
      <c r="DB12" s="805">
        <v>5286</v>
      </c>
      <c r="DC12" s="806"/>
      <c r="DD12" s="806"/>
      <c r="DE12" s="806"/>
      <c r="DF12" s="807"/>
      <c r="DG12" s="805" t="s">
        <v>562</v>
      </c>
      <c r="DH12" s="806"/>
      <c r="DI12" s="806"/>
      <c r="DJ12" s="806"/>
      <c r="DK12" s="807"/>
      <c r="DL12" s="805" t="s">
        <v>562</v>
      </c>
      <c r="DM12" s="806"/>
      <c r="DN12" s="806"/>
      <c r="DO12" s="806"/>
      <c r="DP12" s="807"/>
      <c r="DQ12" s="805">
        <v>529</v>
      </c>
      <c r="DR12" s="806"/>
      <c r="DS12" s="806"/>
      <c r="DT12" s="806"/>
      <c r="DU12" s="807"/>
      <c r="DV12" s="802"/>
      <c r="DW12" s="803"/>
      <c r="DX12" s="803"/>
      <c r="DY12" s="803"/>
      <c r="DZ12" s="808"/>
      <c r="EA12" s="237"/>
    </row>
    <row r="13" spans="1:131" s="238" customFormat="1" ht="26.25" customHeight="1" x14ac:dyDescent="0.2">
      <c r="A13" s="241">
        <v>7</v>
      </c>
      <c r="B13" s="809" t="s">
        <v>397</v>
      </c>
      <c r="C13" s="810"/>
      <c r="D13" s="810"/>
      <c r="E13" s="810"/>
      <c r="F13" s="810"/>
      <c r="G13" s="810"/>
      <c r="H13" s="810"/>
      <c r="I13" s="810"/>
      <c r="J13" s="810"/>
      <c r="K13" s="810"/>
      <c r="L13" s="810"/>
      <c r="M13" s="810"/>
      <c r="N13" s="810"/>
      <c r="O13" s="810"/>
      <c r="P13" s="811"/>
      <c r="Q13" s="812">
        <v>924</v>
      </c>
      <c r="R13" s="813"/>
      <c r="S13" s="813"/>
      <c r="T13" s="813"/>
      <c r="U13" s="813"/>
      <c r="V13" s="813">
        <v>924</v>
      </c>
      <c r="W13" s="813"/>
      <c r="X13" s="813"/>
      <c r="Y13" s="813"/>
      <c r="Z13" s="813"/>
      <c r="AA13" s="813">
        <v>0</v>
      </c>
      <c r="AB13" s="813"/>
      <c r="AC13" s="813"/>
      <c r="AD13" s="813"/>
      <c r="AE13" s="814"/>
      <c r="AF13" s="815" t="s">
        <v>394</v>
      </c>
      <c r="AG13" s="816"/>
      <c r="AH13" s="816"/>
      <c r="AI13" s="816"/>
      <c r="AJ13" s="817"/>
      <c r="AK13" s="798">
        <v>0</v>
      </c>
      <c r="AL13" s="799"/>
      <c r="AM13" s="799"/>
      <c r="AN13" s="799"/>
      <c r="AO13" s="799"/>
      <c r="AP13" s="799">
        <v>11914</v>
      </c>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t="s">
        <v>627</v>
      </c>
      <c r="BT13" s="803"/>
      <c r="BU13" s="803"/>
      <c r="BV13" s="803"/>
      <c r="BW13" s="803"/>
      <c r="BX13" s="803"/>
      <c r="BY13" s="803"/>
      <c r="BZ13" s="803"/>
      <c r="CA13" s="803"/>
      <c r="CB13" s="803"/>
      <c r="CC13" s="803"/>
      <c r="CD13" s="803"/>
      <c r="CE13" s="803"/>
      <c r="CF13" s="803"/>
      <c r="CG13" s="804"/>
      <c r="CH13" s="805">
        <v>24</v>
      </c>
      <c r="CI13" s="806"/>
      <c r="CJ13" s="806"/>
      <c r="CK13" s="806"/>
      <c r="CL13" s="807"/>
      <c r="CM13" s="805">
        <v>305</v>
      </c>
      <c r="CN13" s="806"/>
      <c r="CO13" s="806"/>
      <c r="CP13" s="806"/>
      <c r="CQ13" s="807"/>
      <c r="CR13" s="805">
        <v>160</v>
      </c>
      <c r="CS13" s="806"/>
      <c r="CT13" s="806"/>
      <c r="CU13" s="806"/>
      <c r="CV13" s="807"/>
      <c r="CW13" s="805">
        <v>77</v>
      </c>
      <c r="CX13" s="806"/>
      <c r="CY13" s="806"/>
      <c r="CZ13" s="806"/>
      <c r="DA13" s="807"/>
      <c r="DB13" s="805" t="s">
        <v>562</v>
      </c>
      <c r="DC13" s="806"/>
      <c r="DD13" s="806"/>
      <c r="DE13" s="806"/>
      <c r="DF13" s="807"/>
      <c r="DG13" s="805" t="s">
        <v>562</v>
      </c>
      <c r="DH13" s="806"/>
      <c r="DI13" s="806"/>
      <c r="DJ13" s="806"/>
      <c r="DK13" s="807"/>
      <c r="DL13" s="805" t="s">
        <v>562</v>
      </c>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t="s">
        <v>398</v>
      </c>
      <c r="C14" s="810"/>
      <c r="D14" s="810"/>
      <c r="E14" s="810"/>
      <c r="F14" s="810"/>
      <c r="G14" s="810"/>
      <c r="H14" s="810"/>
      <c r="I14" s="810"/>
      <c r="J14" s="810"/>
      <c r="K14" s="810"/>
      <c r="L14" s="810"/>
      <c r="M14" s="810"/>
      <c r="N14" s="810"/>
      <c r="O14" s="810"/>
      <c r="P14" s="811"/>
      <c r="Q14" s="812">
        <v>434754</v>
      </c>
      <c r="R14" s="813"/>
      <c r="S14" s="813"/>
      <c r="T14" s="813"/>
      <c r="U14" s="813"/>
      <c r="V14" s="813">
        <v>434754</v>
      </c>
      <c r="W14" s="813"/>
      <c r="X14" s="813"/>
      <c r="Y14" s="813"/>
      <c r="Z14" s="813"/>
      <c r="AA14" s="813">
        <v>0</v>
      </c>
      <c r="AB14" s="813"/>
      <c r="AC14" s="813"/>
      <c r="AD14" s="813"/>
      <c r="AE14" s="814"/>
      <c r="AF14" s="815" t="s">
        <v>399</v>
      </c>
      <c r="AG14" s="816"/>
      <c r="AH14" s="816"/>
      <c r="AI14" s="816"/>
      <c r="AJ14" s="817"/>
      <c r="AK14" s="798">
        <v>227689</v>
      </c>
      <c r="AL14" s="799"/>
      <c r="AM14" s="799"/>
      <c r="AN14" s="799"/>
      <c r="AO14" s="799"/>
      <c r="AP14" s="799">
        <v>0</v>
      </c>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t="s">
        <v>628</v>
      </c>
      <c r="BT14" s="803"/>
      <c r="BU14" s="803"/>
      <c r="BV14" s="803"/>
      <c r="BW14" s="803"/>
      <c r="BX14" s="803"/>
      <c r="BY14" s="803"/>
      <c r="BZ14" s="803"/>
      <c r="CA14" s="803"/>
      <c r="CB14" s="803"/>
      <c r="CC14" s="803"/>
      <c r="CD14" s="803"/>
      <c r="CE14" s="803"/>
      <c r="CF14" s="803"/>
      <c r="CG14" s="804"/>
      <c r="CH14" s="805">
        <v>3</v>
      </c>
      <c r="CI14" s="806"/>
      <c r="CJ14" s="806"/>
      <c r="CK14" s="806"/>
      <c r="CL14" s="807"/>
      <c r="CM14" s="805">
        <v>652</v>
      </c>
      <c r="CN14" s="806"/>
      <c r="CO14" s="806"/>
      <c r="CP14" s="806"/>
      <c r="CQ14" s="807"/>
      <c r="CR14" s="805">
        <v>200</v>
      </c>
      <c r="CS14" s="806"/>
      <c r="CT14" s="806"/>
      <c r="CU14" s="806"/>
      <c r="CV14" s="807"/>
      <c r="CW14" s="805">
        <v>93</v>
      </c>
      <c r="CX14" s="806"/>
      <c r="CY14" s="806"/>
      <c r="CZ14" s="806"/>
      <c r="DA14" s="807"/>
      <c r="DB14" s="805" t="s">
        <v>562</v>
      </c>
      <c r="DC14" s="806"/>
      <c r="DD14" s="806"/>
      <c r="DE14" s="806"/>
      <c r="DF14" s="807"/>
      <c r="DG14" s="805" t="s">
        <v>562</v>
      </c>
      <c r="DH14" s="806"/>
      <c r="DI14" s="806"/>
      <c r="DJ14" s="806"/>
      <c r="DK14" s="807"/>
      <c r="DL14" s="805" t="s">
        <v>562</v>
      </c>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t="s">
        <v>629</v>
      </c>
      <c r="BT15" s="803"/>
      <c r="BU15" s="803"/>
      <c r="BV15" s="803"/>
      <c r="BW15" s="803"/>
      <c r="BX15" s="803"/>
      <c r="BY15" s="803"/>
      <c r="BZ15" s="803"/>
      <c r="CA15" s="803"/>
      <c r="CB15" s="803"/>
      <c r="CC15" s="803"/>
      <c r="CD15" s="803"/>
      <c r="CE15" s="803"/>
      <c r="CF15" s="803"/>
      <c r="CG15" s="804"/>
      <c r="CH15" s="805">
        <v>4</v>
      </c>
      <c r="CI15" s="806"/>
      <c r="CJ15" s="806"/>
      <c r="CK15" s="806"/>
      <c r="CL15" s="807"/>
      <c r="CM15" s="805">
        <v>15</v>
      </c>
      <c r="CN15" s="806"/>
      <c r="CO15" s="806"/>
      <c r="CP15" s="806"/>
      <c r="CQ15" s="807"/>
      <c r="CR15" s="805">
        <v>5</v>
      </c>
      <c r="CS15" s="806"/>
      <c r="CT15" s="806"/>
      <c r="CU15" s="806"/>
      <c r="CV15" s="807"/>
      <c r="CW15" s="805" t="s">
        <v>562</v>
      </c>
      <c r="CX15" s="806"/>
      <c r="CY15" s="806"/>
      <c r="CZ15" s="806"/>
      <c r="DA15" s="807"/>
      <c r="DB15" s="805" t="s">
        <v>562</v>
      </c>
      <c r="DC15" s="806"/>
      <c r="DD15" s="806"/>
      <c r="DE15" s="806"/>
      <c r="DF15" s="807"/>
      <c r="DG15" s="805" t="s">
        <v>562</v>
      </c>
      <c r="DH15" s="806"/>
      <c r="DI15" s="806"/>
      <c r="DJ15" s="806"/>
      <c r="DK15" s="807"/>
      <c r="DL15" s="805" t="s">
        <v>562</v>
      </c>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t="s">
        <v>630</v>
      </c>
      <c r="BT16" s="803"/>
      <c r="BU16" s="803"/>
      <c r="BV16" s="803"/>
      <c r="BW16" s="803"/>
      <c r="BX16" s="803"/>
      <c r="BY16" s="803"/>
      <c r="BZ16" s="803"/>
      <c r="CA16" s="803"/>
      <c r="CB16" s="803"/>
      <c r="CC16" s="803"/>
      <c r="CD16" s="803"/>
      <c r="CE16" s="803"/>
      <c r="CF16" s="803"/>
      <c r="CG16" s="804"/>
      <c r="CH16" s="805">
        <v>9</v>
      </c>
      <c r="CI16" s="806"/>
      <c r="CJ16" s="806"/>
      <c r="CK16" s="806"/>
      <c r="CL16" s="807"/>
      <c r="CM16" s="805">
        <v>548</v>
      </c>
      <c r="CN16" s="806"/>
      <c r="CO16" s="806"/>
      <c r="CP16" s="806"/>
      <c r="CQ16" s="807"/>
      <c r="CR16" s="805">
        <v>250</v>
      </c>
      <c r="CS16" s="806"/>
      <c r="CT16" s="806"/>
      <c r="CU16" s="806"/>
      <c r="CV16" s="807"/>
      <c r="CW16" s="805">
        <v>285</v>
      </c>
      <c r="CX16" s="806"/>
      <c r="CY16" s="806"/>
      <c r="CZ16" s="806"/>
      <c r="DA16" s="807"/>
      <c r="DB16" s="805" t="s">
        <v>562</v>
      </c>
      <c r="DC16" s="806"/>
      <c r="DD16" s="806"/>
      <c r="DE16" s="806"/>
      <c r="DF16" s="807"/>
      <c r="DG16" s="805" t="s">
        <v>562</v>
      </c>
      <c r="DH16" s="806"/>
      <c r="DI16" s="806"/>
      <c r="DJ16" s="806"/>
      <c r="DK16" s="807"/>
      <c r="DL16" s="805" t="s">
        <v>562</v>
      </c>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t="s">
        <v>631</v>
      </c>
      <c r="BT17" s="803"/>
      <c r="BU17" s="803"/>
      <c r="BV17" s="803"/>
      <c r="BW17" s="803"/>
      <c r="BX17" s="803"/>
      <c r="BY17" s="803"/>
      <c r="BZ17" s="803"/>
      <c r="CA17" s="803"/>
      <c r="CB17" s="803"/>
      <c r="CC17" s="803"/>
      <c r="CD17" s="803"/>
      <c r="CE17" s="803"/>
      <c r="CF17" s="803"/>
      <c r="CG17" s="804"/>
      <c r="CH17" s="805">
        <v>10</v>
      </c>
      <c r="CI17" s="806"/>
      <c r="CJ17" s="806"/>
      <c r="CK17" s="806"/>
      <c r="CL17" s="807"/>
      <c r="CM17" s="805">
        <v>4391</v>
      </c>
      <c r="CN17" s="806"/>
      <c r="CO17" s="806"/>
      <c r="CP17" s="806"/>
      <c r="CQ17" s="807"/>
      <c r="CR17" s="805">
        <v>900</v>
      </c>
      <c r="CS17" s="806"/>
      <c r="CT17" s="806"/>
      <c r="CU17" s="806"/>
      <c r="CV17" s="807"/>
      <c r="CW17" s="805">
        <v>93</v>
      </c>
      <c r="CX17" s="806"/>
      <c r="CY17" s="806"/>
      <c r="CZ17" s="806"/>
      <c r="DA17" s="807"/>
      <c r="DB17" s="805" t="s">
        <v>562</v>
      </c>
      <c r="DC17" s="806"/>
      <c r="DD17" s="806"/>
      <c r="DE17" s="806"/>
      <c r="DF17" s="807"/>
      <c r="DG17" s="805" t="s">
        <v>562</v>
      </c>
      <c r="DH17" s="806"/>
      <c r="DI17" s="806"/>
      <c r="DJ17" s="806"/>
      <c r="DK17" s="807"/>
      <c r="DL17" s="805" t="s">
        <v>562</v>
      </c>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t="s">
        <v>632</v>
      </c>
      <c r="BT18" s="803"/>
      <c r="BU18" s="803"/>
      <c r="BV18" s="803"/>
      <c r="BW18" s="803"/>
      <c r="BX18" s="803"/>
      <c r="BY18" s="803"/>
      <c r="BZ18" s="803"/>
      <c r="CA18" s="803"/>
      <c r="CB18" s="803"/>
      <c r="CC18" s="803"/>
      <c r="CD18" s="803"/>
      <c r="CE18" s="803"/>
      <c r="CF18" s="803"/>
      <c r="CG18" s="804"/>
      <c r="CH18" s="805">
        <v>5</v>
      </c>
      <c r="CI18" s="806"/>
      <c r="CJ18" s="806"/>
      <c r="CK18" s="806"/>
      <c r="CL18" s="807"/>
      <c r="CM18" s="805">
        <v>35</v>
      </c>
      <c r="CN18" s="806"/>
      <c r="CO18" s="806"/>
      <c r="CP18" s="806"/>
      <c r="CQ18" s="807"/>
      <c r="CR18" s="805">
        <v>30</v>
      </c>
      <c r="CS18" s="806"/>
      <c r="CT18" s="806"/>
      <c r="CU18" s="806"/>
      <c r="CV18" s="807"/>
      <c r="CW18" s="805">
        <v>80</v>
      </c>
      <c r="CX18" s="806"/>
      <c r="CY18" s="806"/>
      <c r="CZ18" s="806"/>
      <c r="DA18" s="807"/>
      <c r="DB18" s="805" t="s">
        <v>562</v>
      </c>
      <c r="DC18" s="806"/>
      <c r="DD18" s="806"/>
      <c r="DE18" s="806"/>
      <c r="DF18" s="807"/>
      <c r="DG18" s="805" t="s">
        <v>562</v>
      </c>
      <c r="DH18" s="806"/>
      <c r="DI18" s="806"/>
      <c r="DJ18" s="806"/>
      <c r="DK18" s="807"/>
      <c r="DL18" s="805" t="s">
        <v>562</v>
      </c>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t="s">
        <v>633</v>
      </c>
      <c r="BT19" s="803"/>
      <c r="BU19" s="803"/>
      <c r="BV19" s="803"/>
      <c r="BW19" s="803"/>
      <c r="BX19" s="803"/>
      <c r="BY19" s="803"/>
      <c r="BZ19" s="803"/>
      <c r="CA19" s="803"/>
      <c r="CB19" s="803"/>
      <c r="CC19" s="803"/>
      <c r="CD19" s="803"/>
      <c r="CE19" s="803"/>
      <c r="CF19" s="803"/>
      <c r="CG19" s="804"/>
      <c r="CH19" s="805">
        <v>-5</v>
      </c>
      <c r="CI19" s="806"/>
      <c r="CJ19" s="806"/>
      <c r="CK19" s="806"/>
      <c r="CL19" s="807"/>
      <c r="CM19" s="805">
        <v>586</v>
      </c>
      <c r="CN19" s="806"/>
      <c r="CO19" s="806"/>
      <c r="CP19" s="806"/>
      <c r="CQ19" s="807"/>
      <c r="CR19" s="805">
        <v>491</v>
      </c>
      <c r="CS19" s="806"/>
      <c r="CT19" s="806"/>
      <c r="CU19" s="806"/>
      <c r="CV19" s="807"/>
      <c r="CW19" s="805" t="s">
        <v>562</v>
      </c>
      <c r="CX19" s="806"/>
      <c r="CY19" s="806"/>
      <c r="CZ19" s="806"/>
      <c r="DA19" s="807"/>
      <c r="DB19" s="805" t="s">
        <v>562</v>
      </c>
      <c r="DC19" s="806"/>
      <c r="DD19" s="806"/>
      <c r="DE19" s="806"/>
      <c r="DF19" s="807"/>
      <c r="DG19" s="805" t="s">
        <v>562</v>
      </c>
      <c r="DH19" s="806"/>
      <c r="DI19" s="806"/>
      <c r="DJ19" s="806"/>
      <c r="DK19" s="807"/>
      <c r="DL19" s="805" t="s">
        <v>562</v>
      </c>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t="s">
        <v>651</v>
      </c>
      <c r="BS20" s="802" t="s">
        <v>634</v>
      </c>
      <c r="BT20" s="803"/>
      <c r="BU20" s="803"/>
      <c r="BV20" s="803"/>
      <c r="BW20" s="803"/>
      <c r="BX20" s="803"/>
      <c r="BY20" s="803"/>
      <c r="BZ20" s="803"/>
      <c r="CA20" s="803"/>
      <c r="CB20" s="803"/>
      <c r="CC20" s="803"/>
      <c r="CD20" s="803"/>
      <c r="CE20" s="803"/>
      <c r="CF20" s="803"/>
      <c r="CG20" s="804"/>
      <c r="CH20" s="805">
        <v>-4</v>
      </c>
      <c r="CI20" s="806"/>
      <c r="CJ20" s="806"/>
      <c r="CK20" s="806"/>
      <c r="CL20" s="807"/>
      <c r="CM20" s="805">
        <v>95</v>
      </c>
      <c r="CN20" s="806"/>
      <c r="CO20" s="806"/>
      <c r="CP20" s="806"/>
      <c r="CQ20" s="807"/>
      <c r="CR20" s="805">
        <v>200</v>
      </c>
      <c r="CS20" s="806"/>
      <c r="CT20" s="806"/>
      <c r="CU20" s="806"/>
      <c r="CV20" s="807"/>
      <c r="CW20" s="805">
        <v>8</v>
      </c>
      <c r="CX20" s="806"/>
      <c r="CY20" s="806"/>
      <c r="CZ20" s="806"/>
      <c r="DA20" s="807"/>
      <c r="DB20" s="805" t="s">
        <v>562</v>
      </c>
      <c r="DC20" s="806"/>
      <c r="DD20" s="806"/>
      <c r="DE20" s="806"/>
      <c r="DF20" s="807"/>
      <c r="DG20" s="805" t="s">
        <v>562</v>
      </c>
      <c r="DH20" s="806"/>
      <c r="DI20" s="806"/>
      <c r="DJ20" s="806"/>
      <c r="DK20" s="807"/>
      <c r="DL20" s="805">
        <v>8939</v>
      </c>
      <c r="DM20" s="806"/>
      <c r="DN20" s="806"/>
      <c r="DO20" s="806"/>
      <c r="DP20" s="807"/>
      <c r="DQ20" s="805">
        <v>8939</v>
      </c>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t="s">
        <v>635</v>
      </c>
      <c r="BT21" s="803"/>
      <c r="BU21" s="803"/>
      <c r="BV21" s="803"/>
      <c r="BW21" s="803"/>
      <c r="BX21" s="803"/>
      <c r="BY21" s="803"/>
      <c r="BZ21" s="803"/>
      <c r="CA21" s="803"/>
      <c r="CB21" s="803"/>
      <c r="CC21" s="803"/>
      <c r="CD21" s="803"/>
      <c r="CE21" s="803"/>
      <c r="CF21" s="803"/>
      <c r="CG21" s="804"/>
      <c r="CH21" s="805">
        <v>-29</v>
      </c>
      <c r="CI21" s="806"/>
      <c r="CJ21" s="806"/>
      <c r="CK21" s="806"/>
      <c r="CL21" s="807"/>
      <c r="CM21" s="805">
        <v>15569</v>
      </c>
      <c r="CN21" s="806"/>
      <c r="CO21" s="806"/>
      <c r="CP21" s="806"/>
      <c r="CQ21" s="807"/>
      <c r="CR21" s="805">
        <v>3264</v>
      </c>
      <c r="CS21" s="806"/>
      <c r="CT21" s="806"/>
      <c r="CU21" s="806"/>
      <c r="CV21" s="807"/>
      <c r="CW21" s="805" t="s">
        <v>562</v>
      </c>
      <c r="CX21" s="806"/>
      <c r="CY21" s="806"/>
      <c r="CZ21" s="806"/>
      <c r="DA21" s="807"/>
      <c r="DB21" s="805" t="s">
        <v>562</v>
      </c>
      <c r="DC21" s="806"/>
      <c r="DD21" s="806"/>
      <c r="DE21" s="806"/>
      <c r="DF21" s="807"/>
      <c r="DG21" s="805" t="s">
        <v>562</v>
      </c>
      <c r="DH21" s="806"/>
      <c r="DI21" s="806"/>
      <c r="DJ21" s="806"/>
      <c r="DK21" s="807"/>
      <c r="DL21" s="805" t="s">
        <v>562</v>
      </c>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400</v>
      </c>
      <c r="BA22" s="835"/>
      <c r="BB22" s="835"/>
      <c r="BC22" s="835"/>
      <c r="BD22" s="836"/>
      <c r="BE22" s="236"/>
      <c r="BF22" s="236"/>
      <c r="BG22" s="236"/>
      <c r="BH22" s="236"/>
      <c r="BI22" s="236"/>
      <c r="BJ22" s="236"/>
      <c r="BK22" s="236"/>
      <c r="BL22" s="236"/>
      <c r="BM22" s="236"/>
      <c r="BN22" s="236"/>
      <c r="BO22" s="236"/>
      <c r="BP22" s="236"/>
      <c r="BQ22" s="241">
        <v>16</v>
      </c>
      <c r="BR22" s="242"/>
      <c r="BS22" s="802" t="s">
        <v>636</v>
      </c>
      <c r="BT22" s="803"/>
      <c r="BU22" s="803"/>
      <c r="BV22" s="803"/>
      <c r="BW22" s="803"/>
      <c r="BX22" s="803"/>
      <c r="BY22" s="803"/>
      <c r="BZ22" s="803"/>
      <c r="CA22" s="803"/>
      <c r="CB22" s="803"/>
      <c r="CC22" s="803"/>
      <c r="CD22" s="803"/>
      <c r="CE22" s="803"/>
      <c r="CF22" s="803"/>
      <c r="CG22" s="804"/>
      <c r="CH22" s="805">
        <v>29</v>
      </c>
      <c r="CI22" s="806"/>
      <c r="CJ22" s="806"/>
      <c r="CK22" s="806"/>
      <c r="CL22" s="807"/>
      <c r="CM22" s="805">
        <v>3968</v>
      </c>
      <c r="CN22" s="806"/>
      <c r="CO22" s="806"/>
      <c r="CP22" s="806"/>
      <c r="CQ22" s="807"/>
      <c r="CR22" s="805">
        <v>1000</v>
      </c>
      <c r="CS22" s="806"/>
      <c r="CT22" s="806"/>
      <c r="CU22" s="806"/>
      <c r="CV22" s="807"/>
      <c r="CW22" s="805" t="s">
        <v>562</v>
      </c>
      <c r="CX22" s="806"/>
      <c r="CY22" s="806"/>
      <c r="CZ22" s="806"/>
      <c r="DA22" s="807"/>
      <c r="DB22" s="805" t="s">
        <v>562</v>
      </c>
      <c r="DC22" s="806"/>
      <c r="DD22" s="806"/>
      <c r="DE22" s="806"/>
      <c r="DF22" s="807"/>
      <c r="DG22" s="805" t="s">
        <v>562</v>
      </c>
      <c r="DH22" s="806"/>
      <c r="DI22" s="806"/>
      <c r="DJ22" s="806"/>
      <c r="DK22" s="807"/>
      <c r="DL22" s="805" t="s">
        <v>562</v>
      </c>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401</v>
      </c>
      <c r="B23" s="818" t="s">
        <v>402</v>
      </c>
      <c r="C23" s="819"/>
      <c r="D23" s="819"/>
      <c r="E23" s="819"/>
      <c r="F23" s="819"/>
      <c r="G23" s="819"/>
      <c r="H23" s="819"/>
      <c r="I23" s="819"/>
      <c r="J23" s="819"/>
      <c r="K23" s="819"/>
      <c r="L23" s="819"/>
      <c r="M23" s="819"/>
      <c r="N23" s="819"/>
      <c r="O23" s="819"/>
      <c r="P23" s="820"/>
      <c r="Q23" s="821">
        <v>1288665</v>
      </c>
      <c r="R23" s="822"/>
      <c r="S23" s="822"/>
      <c r="T23" s="822"/>
      <c r="U23" s="822"/>
      <c r="V23" s="822">
        <v>1271755</v>
      </c>
      <c r="W23" s="822"/>
      <c r="X23" s="822"/>
      <c r="Y23" s="822"/>
      <c r="Z23" s="822"/>
      <c r="AA23" s="822">
        <v>16910</v>
      </c>
      <c r="AB23" s="822"/>
      <c r="AC23" s="822"/>
      <c r="AD23" s="822"/>
      <c r="AE23" s="823"/>
      <c r="AF23" s="824">
        <v>10907</v>
      </c>
      <c r="AG23" s="822"/>
      <c r="AH23" s="822"/>
      <c r="AI23" s="822"/>
      <c r="AJ23" s="825"/>
      <c r="AK23" s="826"/>
      <c r="AL23" s="827"/>
      <c r="AM23" s="827"/>
      <c r="AN23" s="827"/>
      <c r="AO23" s="827"/>
      <c r="AP23" s="822">
        <v>1401546</v>
      </c>
      <c r="AQ23" s="822"/>
      <c r="AR23" s="822"/>
      <c r="AS23" s="822"/>
      <c r="AT23" s="822"/>
      <c r="AU23" s="838"/>
      <c r="AV23" s="838"/>
      <c r="AW23" s="838"/>
      <c r="AX23" s="838"/>
      <c r="AY23" s="839"/>
      <c r="AZ23" s="840" t="s">
        <v>403</v>
      </c>
      <c r="BA23" s="841"/>
      <c r="BB23" s="841"/>
      <c r="BC23" s="841"/>
      <c r="BD23" s="842"/>
      <c r="BE23" s="236"/>
      <c r="BF23" s="236"/>
      <c r="BG23" s="236"/>
      <c r="BH23" s="236"/>
      <c r="BI23" s="236"/>
      <c r="BJ23" s="236"/>
      <c r="BK23" s="236"/>
      <c r="BL23" s="236"/>
      <c r="BM23" s="236"/>
      <c r="BN23" s="236"/>
      <c r="BO23" s="236"/>
      <c r="BP23" s="236"/>
      <c r="BQ23" s="241">
        <v>17</v>
      </c>
      <c r="BR23" s="242"/>
      <c r="BS23" s="802" t="s">
        <v>637</v>
      </c>
      <c r="BT23" s="803"/>
      <c r="BU23" s="803"/>
      <c r="BV23" s="803"/>
      <c r="BW23" s="803"/>
      <c r="BX23" s="803"/>
      <c r="BY23" s="803"/>
      <c r="BZ23" s="803"/>
      <c r="CA23" s="803"/>
      <c r="CB23" s="803"/>
      <c r="CC23" s="803"/>
      <c r="CD23" s="803"/>
      <c r="CE23" s="803"/>
      <c r="CF23" s="803"/>
      <c r="CG23" s="804"/>
      <c r="CH23" s="805">
        <v>104</v>
      </c>
      <c r="CI23" s="806"/>
      <c r="CJ23" s="806"/>
      <c r="CK23" s="806"/>
      <c r="CL23" s="807"/>
      <c r="CM23" s="805">
        <v>5571</v>
      </c>
      <c r="CN23" s="806"/>
      <c r="CO23" s="806"/>
      <c r="CP23" s="806"/>
      <c r="CQ23" s="807"/>
      <c r="CR23" s="805">
        <v>3270</v>
      </c>
      <c r="CS23" s="806"/>
      <c r="CT23" s="806"/>
      <c r="CU23" s="806"/>
      <c r="CV23" s="807"/>
      <c r="CW23" s="805" t="s">
        <v>562</v>
      </c>
      <c r="CX23" s="806"/>
      <c r="CY23" s="806"/>
      <c r="CZ23" s="806"/>
      <c r="DA23" s="807"/>
      <c r="DB23" s="805" t="s">
        <v>562</v>
      </c>
      <c r="DC23" s="806"/>
      <c r="DD23" s="806"/>
      <c r="DE23" s="806"/>
      <c r="DF23" s="807"/>
      <c r="DG23" s="805" t="s">
        <v>562</v>
      </c>
      <c r="DH23" s="806"/>
      <c r="DI23" s="806"/>
      <c r="DJ23" s="806"/>
      <c r="DK23" s="807"/>
      <c r="DL23" s="805" t="s">
        <v>562</v>
      </c>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404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t="s">
        <v>638</v>
      </c>
      <c r="BT24" s="803"/>
      <c r="BU24" s="803"/>
      <c r="BV24" s="803"/>
      <c r="BW24" s="803"/>
      <c r="BX24" s="803"/>
      <c r="BY24" s="803"/>
      <c r="BZ24" s="803"/>
      <c r="CA24" s="803"/>
      <c r="CB24" s="803"/>
      <c r="CC24" s="803"/>
      <c r="CD24" s="803"/>
      <c r="CE24" s="803"/>
      <c r="CF24" s="803"/>
      <c r="CG24" s="804"/>
      <c r="CH24" s="805">
        <v>-723</v>
      </c>
      <c r="CI24" s="806"/>
      <c r="CJ24" s="806"/>
      <c r="CK24" s="806"/>
      <c r="CL24" s="807"/>
      <c r="CM24" s="805">
        <v>11291</v>
      </c>
      <c r="CN24" s="806"/>
      <c r="CO24" s="806"/>
      <c r="CP24" s="806"/>
      <c r="CQ24" s="807"/>
      <c r="CR24" s="805">
        <v>2550</v>
      </c>
      <c r="CS24" s="806"/>
      <c r="CT24" s="806"/>
      <c r="CU24" s="806"/>
      <c r="CV24" s="807"/>
      <c r="CW24" s="805" t="s">
        <v>562</v>
      </c>
      <c r="CX24" s="806"/>
      <c r="CY24" s="806"/>
      <c r="CZ24" s="806"/>
      <c r="DA24" s="807"/>
      <c r="DB24" s="805" t="s">
        <v>562</v>
      </c>
      <c r="DC24" s="806"/>
      <c r="DD24" s="806"/>
      <c r="DE24" s="806"/>
      <c r="DF24" s="807"/>
      <c r="DG24" s="805" t="s">
        <v>562</v>
      </c>
      <c r="DH24" s="806"/>
      <c r="DI24" s="806"/>
      <c r="DJ24" s="806"/>
      <c r="DK24" s="807"/>
      <c r="DL24" s="805" t="s">
        <v>562</v>
      </c>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405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t="s">
        <v>639</v>
      </c>
      <c r="BT25" s="803"/>
      <c r="BU25" s="803"/>
      <c r="BV25" s="803"/>
      <c r="BW25" s="803"/>
      <c r="BX25" s="803"/>
      <c r="BY25" s="803"/>
      <c r="BZ25" s="803"/>
      <c r="CA25" s="803"/>
      <c r="CB25" s="803"/>
      <c r="CC25" s="803"/>
      <c r="CD25" s="803"/>
      <c r="CE25" s="803"/>
      <c r="CF25" s="803"/>
      <c r="CG25" s="804"/>
      <c r="CH25" s="805">
        <v>221</v>
      </c>
      <c r="CI25" s="806"/>
      <c r="CJ25" s="806"/>
      <c r="CK25" s="806"/>
      <c r="CL25" s="807"/>
      <c r="CM25" s="805">
        <v>6009</v>
      </c>
      <c r="CN25" s="806"/>
      <c r="CO25" s="806"/>
      <c r="CP25" s="806"/>
      <c r="CQ25" s="807"/>
      <c r="CR25" s="805">
        <v>357</v>
      </c>
      <c r="CS25" s="806"/>
      <c r="CT25" s="806"/>
      <c r="CU25" s="806"/>
      <c r="CV25" s="807"/>
      <c r="CW25" s="805" t="s">
        <v>562</v>
      </c>
      <c r="CX25" s="806"/>
      <c r="CY25" s="806"/>
      <c r="CZ25" s="806"/>
      <c r="DA25" s="807"/>
      <c r="DB25" s="805" t="s">
        <v>562</v>
      </c>
      <c r="DC25" s="806"/>
      <c r="DD25" s="806"/>
      <c r="DE25" s="806"/>
      <c r="DF25" s="807"/>
      <c r="DG25" s="805" t="s">
        <v>562</v>
      </c>
      <c r="DH25" s="806"/>
      <c r="DI25" s="806"/>
      <c r="DJ25" s="806"/>
      <c r="DK25" s="807"/>
      <c r="DL25" s="805" t="s">
        <v>562</v>
      </c>
      <c r="DM25" s="806"/>
      <c r="DN25" s="806"/>
      <c r="DO25" s="806"/>
      <c r="DP25" s="807"/>
      <c r="DQ25" s="805"/>
      <c r="DR25" s="806"/>
      <c r="DS25" s="806"/>
      <c r="DT25" s="806"/>
      <c r="DU25" s="807"/>
      <c r="DV25" s="802"/>
      <c r="DW25" s="803"/>
      <c r="DX25" s="803"/>
      <c r="DY25" s="803"/>
      <c r="DZ25" s="808"/>
      <c r="EA25" s="233"/>
    </row>
    <row r="26" spans="1:131" ht="26.25" customHeight="1" x14ac:dyDescent="0.2">
      <c r="A26" s="756" t="s">
        <v>371</v>
      </c>
      <c r="B26" s="757"/>
      <c r="C26" s="757"/>
      <c r="D26" s="757"/>
      <c r="E26" s="757"/>
      <c r="F26" s="757"/>
      <c r="G26" s="757"/>
      <c r="H26" s="757"/>
      <c r="I26" s="757"/>
      <c r="J26" s="757"/>
      <c r="K26" s="757"/>
      <c r="L26" s="757"/>
      <c r="M26" s="757"/>
      <c r="N26" s="757"/>
      <c r="O26" s="757"/>
      <c r="P26" s="758"/>
      <c r="Q26" s="762" t="s">
        <v>406</v>
      </c>
      <c r="R26" s="763"/>
      <c r="S26" s="763"/>
      <c r="T26" s="763"/>
      <c r="U26" s="764"/>
      <c r="V26" s="762" t="s">
        <v>407</v>
      </c>
      <c r="W26" s="763"/>
      <c r="X26" s="763"/>
      <c r="Y26" s="763"/>
      <c r="Z26" s="764"/>
      <c r="AA26" s="762" t="s">
        <v>408</v>
      </c>
      <c r="AB26" s="763"/>
      <c r="AC26" s="763"/>
      <c r="AD26" s="763"/>
      <c r="AE26" s="763"/>
      <c r="AF26" s="843" t="s">
        <v>409</v>
      </c>
      <c r="AG26" s="844"/>
      <c r="AH26" s="844"/>
      <c r="AI26" s="844"/>
      <c r="AJ26" s="845"/>
      <c r="AK26" s="763" t="s">
        <v>410</v>
      </c>
      <c r="AL26" s="763"/>
      <c r="AM26" s="763"/>
      <c r="AN26" s="763"/>
      <c r="AO26" s="764"/>
      <c r="AP26" s="762" t="s">
        <v>411</v>
      </c>
      <c r="AQ26" s="763"/>
      <c r="AR26" s="763"/>
      <c r="AS26" s="763"/>
      <c r="AT26" s="764"/>
      <c r="AU26" s="762" t="s">
        <v>412</v>
      </c>
      <c r="AV26" s="763"/>
      <c r="AW26" s="763"/>
      <c r="AX26" s="763"/>
      <c r="AY26" s="764"/>
      <c r="AZ26" s="762" t="s">
        <v>413</v>
      </c>
      <c r="BA26" s="763"/>
      <c r="BB26" s="763"/>
      <c r="BC26" s="763"/>
      <c r="BD26" s="764"/>
      <c r="BE26" s="762" t="s">
        <v>378</v>
      </c>
      <c r="BF26" s="763"/>
      <c r="BG26" s="763"/>
      <c r="BH26" s="763"/>
      <c r="BI26" s="769"/>
      <c r="BJ26" s="235"/>
      <c r="BK26" s="235"/>
      <c r="BL26" s="235"/>
      <c r="BM26" s="235"/>
      <c r="BN26" s="235"/>
      <c r="BO26" s="244"/>
      <c r="BP26" s="244"/>
      <c r="BQ26" s="241">
        <v>20</v>
      </c>
      <c r="BR26" s="242"/>
      <c r="BS26" s="802" t="s">
        <v>640</v>
      </c>
      <c r="BT26" s="803"/>
      <c r="BU26" s="803"/>
      <c r="BV26" s="803"/>
      <c r="BW26" s="803"/>
      <c r="BX26" s="803"/>
      <c r="BY26" s="803"/>
      <c r="BZ26" s="803"/>
      <c r="CA26" s="803"/>
      <c r="CB26" s="803"/>
      <c r="CC26" s="803"/>
      <c r="CD26" s="803"/>
      <c r="CE26" s="803"/>
      <c r="CF26" s="803"/>
      <c r="CG26" s="804"/>
      <c r="CH26" s="805">
        <v>287</v>
      </c>
      <c r="CI26" s="806"/>
      <c r="CJ26" s="806"/>
      <c r="CK26" s="806"/>
      <c r="CL26" s="807"/>
      <c r="CM26" s="805">
        <v>362</v>
      </c>
      <c r="CN26" s="806"/>
      <c r="CO26" s="806"/>
      <c r="CP26" s="806"/>
      <c r="CQ26" s="807"/>
      <c r="CR26" s="805">
        <v>300</v>
      </c>
      <c r="CS26" s="806"/>
      <c r="CT26" s="806"/>
      <c r="CU26" s="806"/>
      <c r="CV26" s="807"/>
      <c r="CW26" s="805" t="s">
        <v>562</v>
      </c>
      <c r="CX26" s="806"/>
      <c r="CY26" s="806"/>
      <c r="CZ26" s="806"/>
      <c r="DA26" s="807"/>
      <c r="DB26" s="805" t="s">
        <v>562</v>
      </c>
      <c r="DC26" s="806"/>
      <c r="DD26" s="806"/>
      <c r="DE26" s="806"/>
      <c r="DF26" s="807"/>
      <c r="DG26" s="805" t="s">
        <v>562</v>
      </c>
      <c r="DH26" s="806"/>
      <c r="DI26" s="806"/>
      <c r="DJ26" s="806"/>
      <c r="DK26" s="807"/>
      <c r="DL26" s="805" t="s">
        <v>562</v>
      </c>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t="s">
        <v>641</v>
      </c>
      <c r="BT27" s="803"/>
      <c r="BU27" s="803"/>
      <c r="BV27" s="803"/>
      <c r="BW27" s="803"/>
      <c r="BX27" s="803"/>
      <c r="BY27" s="803"/>
      <c r="BZ27" s="803"/>
      <c r="CA27" s="803"/>
      <c r="CB27" s="803"/>
      <c r="CC27" s="803"/>
      <c r="CD27" s="803"/>
      <c r="CE27" s="803"/>
      <c r="CF27" s="803"/>
      <c r="CG27" s="804"/>
      <c r="CH27" s="805">
        <v>18</v>
      </c>
      <c r="CI27" s="806"/>
      <c r="CJ27" s="806"/>
      <c r="CK27" s="806"/>
      <c r="CL27" s="807"/>
      <c r="CM27" s="805">
        <v>179</v>
      </c>
      <c r="CN27" s="806"/>
      <c r="CO27" s="806"/>
      <c r="CP27" s="806"/>
      <c r="CQ27" s="807"/>
      <c r="CR27" s="805">
        <v>15</v>
      </c>
      <c r="CS27" s="806"/>
      <c r="CT27" s="806"/>
      <c r="CU27" s="806"/>
      <c r="CV27" s="807"/>
      <c r="CW27" s="805" t="s">
        <v>562</v>
      </c>
      <c r="CX27" s="806"/>
      <c r="CY27" s="806"/>
      <c r="CZ27" s="806"/>
      <c r="DA27" s="807"/>
      <c r="DB27" s="805" t="s">
        <v>562</v>
      </c>
      <c r="DC27" s="806"/>
      <c r="DD27" s="806"/>
      <c r="DE27" s="806"/>
      <c r="DF27" s="807"/>
      <c r="DG27" s="805" t="s">
        <v>562</v>
      </c>
      <c r="DH27" s="806"/>
      <c r="DI27" s="806"/>
      <c r="DJ27" s="806"/>
      <c r="DK27" s="807"/>
      <c r="DL27" s="805" t="s">
        <v>562</v>
      </c>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414</v>
      </c>
      <c r="C28" s="779"/>
      <c r="D28" s="779"/>
      <c r="E28" s="779"/>
      <c r="F28" s="779"/>
      <c r="G28" s="779"/>
      <c r="H28" s="779"/>
      <c r="I28" s="779"/>
      <c r="J28" s="779"/>
      <c r="K28" s="779"/>
      <c r="L28" s="779"/>
      <c r="M28" s="779"/>
      <c r="N28" s="779"/>
      <c r="O28" s="779"/>
      <c r="P28" s="780"/>
      <c r="Q28" s="851">
        <v>19631</v>
      </c>
      <c r="R28" s="852"/>
      <c r="S28" s="852"/>
      <c r="T28" s="852"/>
      <c r="U28" s="852"/>
      <c r="V28" s="852">
        <v>19493</v>
      </c>
      <c r="W28" s="852"/>
      <c r="X28" s="852"/>
      <c r="Y28" s="852"/>
      <c r="Z28" s="852"/>
      <c r="AA28" s="852">
        <v>138</v>
      </c>
      <c r="AB28" s="852"/>
      <c r="AC28" s="852"/>
      <c r="AD28" s="852"/>
      <c r="AE28" s="853"/>
      <c r="AF28" s="854">
        <v>138</v>
      </c>
      <c r="AG28" s="852"/>
      <c r="AH28" s="852"/>
      <c r="AI28" s="852"/>
      <c r="AJ28" s="855"/>
      <c r="AK28" s="856">
        <v>4121</v>
      </c>
      <c r="AL28" s="857"/>
      <c r="AM28" s="857"/>
      <c r="AN28" s="857"/>
      <c r="AO28" s="857"/>
      <c r="AP28" s="857">
        <v>0</v>
      </c>
      <c r="AQ28" s="857"/>
      <c r="AR28" s="857"/>
      <c r="AS28" s="857"/>
      <c r="AT28" s="857"/>
      <c r="AU28" s="857">
        <v>0</v>
      </c>
      <c r="AV28" s="857"/>
      <c r="AW28" s="857"/>
      <c r="AX28" s="857"/>
      <c r="AY28" s="857"/>
      <c r="AZ28" s="858"/>
      <c r="BA28" s="858"/>
      <c r="BB28" s="858"/>
      <c r="BC28" s="858"/>
      <c r="BD28" s="858"/>
      <c r="BE28" s="849"/>
      <c r="BF28" s="849"/>
      <c r="BG28" s="849"/>
      <c r="BH28" s="849"/>
      <c r="BI28" s="850"/>
      <c r="BJ28" s="235"/>
      <c r="BK28" s="235"/>
      <c r="BL28" s="235"/>
      <c r="BM28" s="235"/>
      <c r="BN28" s="235"/>
      <c r="BO28" s="244"/>
      <c r="BP28" s="244"/>
      <c r="BQ28" s="241">
        <v>22</v>
      </c>
      <c r="BR28" s="242"/>
      <c r="BS28" s="802" t="s">
        <v>642</v>
      </c>
      <c r="BT28" s="803"/>
      <c r="BU28" s="803"/>
      <c r="BV28" s="803"/>
      <c r="BW28" s="803"/>
      <c r="BX28" s="803"/>
      <c r="BY28" s="803"/>
      <c r="BZ28" s="803"/>
      <c r="CA28" s="803"/>
      <c r="CB28" s="803"/>
      <c r="CC28" s="803"/>
      <c r="CD28" s="803"/>
      <c r="CE28" s="803"/>
      <c r="CF28" s="803"/>
      <c r="CG28" s="804"/>
      <c r="CH28" s="805">
        <v>447</v>
      </c>
      <c r="CI28" s="806"/>
      <c r="CJ28" s="806"/>
      <c r="CK28" s="806"/>
      <c r="CL28" s="807"/>
      <c r="CM28" s="805">
        <v>13131</v>
      </c>
      <c r="CN28" s="806"/>
      <c r="CO28" s="806"/>
      <c r="CP28" s="806"/>
      <c r="CQ28" s="807"/>
      <c r="CR28" s="805">
        <v>3600</v>
      </c>
      <c r="CS28" s="806"/>
      <c r="CT28" s="806"/>
      <c r="CU28" s="806"/>
      <c r="CV28" s="807"/>
      <c r="CW28" s="805" t="s">
        <v>562</v>
      </c>
      <c r="CX28" s="806"/>
      <c r="CY28" s="806"/>
      <c r="CZ28" s="806"/>
      <c r="DA28" s="807"/>
      <c r="DB28" s="805" t="s">
        <v>562</v>
      </c>
      <c r="DC28" s="806"/>
      <c r="DD28" s="806"/>
      <c r="DE28" s="806"/>
      <c r="DF28" s="807"/>
      <c r="DG28" s="805" t="s">
        <v>562</v>
      </c>
      <c r="DH28" s="806"/>
      <c r="DI28" s="806"/>
      <c r="DJ28" s="806"/>
      <c r="DK28" s="807"/>
      <c r="DL28" s="805" t="s">
        <v>562</v>
      </c>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415</v>
      </c>
      <c r="C29" s="810"/>
      <c r="D29" s="810"/>
      <c r="E29" s="810"/>
      <c r="F29" s="810"/>
      <c r="G29" s="810"/>
      <c r="H29" s="810"/>
      <c r="I29" s="810"/>
      <c r="J29" s="810"/>
      <c r="K29" s="810"/>
      <c r="L29" s="810"/>
      <c r="M29" s="810"/>
      <c r="N29" s="810"/>
      <c r="O29" s="810"/>
      <c r="P29" s="811"/>
      <c r="Q29" s="812">
        <v>148704</v>
      </c>
      <c r="R29" s="813"/>
      <c r="S29" s="813"/>
      <c r="T29" s="813"/>
      <c r="U29" s="813"/>
      <c r="V29" s="813">
        <v>145390</v>
      </c>
      <c r="W29" s="813"/>
      <c r="X29" s="813"/>
      <c r="Y29" s="813"/>
      <c r="Z29" s="813"/>
      <c r="AA29" s="813">
        <v>3314</v>
      </c>
      <c r="AB29" s="813"/>
      <c r="AC29" s="813"/>
      <c r="AD29" s="813"/>
      <c r="AE29" s="814"/>
      <c r="AF29" s="815">
        <v>3314</v>
      </c>
      <c r="AG29" s="816"/>
      <c r="AH29" s="816"/>
      <c r="AI29" s="816"/>
      <c r="AJ29" s="817"/>
      <c r="AK29" s="863">
        <v>19061</v>
      </c>
      <c r="AL29" s="859"/>
      <c r="AM29" s="859"/>
      <c r="AN29" s="859"/>
      <c r="AO29" s="859"/>
      <c r="AP29" s="859">
        <v>0</v>
      </c>
      <c r="AQ29" s="859"/>
      <c r="AR29" s="859"/>
      <c r="AS29" s="859"/>
      <c r="AT29" s="859"/>
      <c r="AU29" s="859">
        <v>0</v>
      </c>
      <c r="AV29" s="859"/>
      <c r="AW29" s="859"/>
      <c r="AX29" s="859"/>
      <c r="AY29" s="859"/>
      <c r="AZ29" s="860"/>
      <c r="BA29" s="860"/>
      <c r="BB29" s="860"/>
      <c r="BC29" s="860"/>
      <c r="BD29" s="860"/>
      <c r="BE29" s="861"/>
      <c r="BF29" s="861"/>
      <c r="BG29" s="861"/>
      <c r="BH29" s="861"/>
      <c r="BI29" s="862"/>
      <c r="BJ29" s="235"/>
      <c r="BK29" s="235"/>
      <c r="BL29" s="235"/>
      <c r="BM29" s="235"/>
      <c r="BN29" s="235"/>
      <c r="BO29" s="244"/>
      <c r="BP29" s="244"/>
      <c r="BQ29" s="241">
        <v>23</v>
      </c>
      <c r="BR29" s="242"/>
      <c r="BS29" s="802" t="s">
        <v>643</v>
      </c>
      <c r="BT29" s="803"/>
      <c r="BU29" s="803"/>
      <c r="BV29" s="803"/>
      <c r="BW29" s="803"/>
      <c r="BX29" s="803"/>
      <c r="BY29" s="803"/>
      <c r="BZ29" s="803"/>
      <c r="CA29" s="803"/>
      <c r="CB29" s="803"/>
      <c r="CC29" s="803"/>
      <c r="CD29" s="803"/>
      <c r="CE29" s="803"/>
      <c r="CF29" s="803"/>
      <c r="CG29" s="804"/>
      <c r="CH29" s="805">
        <v>85</v>
      </c>
      <c r="CI29" s="806"/>
      <c r="CJ29" s="806"/>
      <c r="CK29" s="806"/>
      <c r="CL29" s="807"/>
      <c r="CM29" s="805">
        <v>4020</v>
      </c>
      <c r="CN29" s="806"/>
      <c r="CO29" s="806"/>
      <c r="CP29" s="806"/>
      <c r="CQ29" s="807"/>
      <c r="CR29" s="805">
        <v>10</v>
      </c>
      <c r="CS29" s="806"/>
      <c r="CT29" s="806"/>
      <c r="CU29" s="806"/>
      <c r="CV29" s="807"/>
      <c r="CW29" s="805" t="s">
        <v>562</v>
      </c>
      <c r="CX29" s="806"/>
      <c r="CY29" s="806"/>
      <c r="CZ29" s="806"/>
      <c r="DA29" s="807"/>
      <c r="DB29" s="805" t="s">
        <v>562</v>
      </c>
      <c r="DC29" s="806"/>
      <c r="DD29" s="806"/>
      <c r="DE29" s="806"/>
      <c r="DF29" s="807"/>
      <c r="DG29" s="805" t="s">
        <v>562</v>
      </c>
      <c r="DH29" s="806"/>
      <c r="DI29" s="806"/>
      <c r="DJ29" s="806"/>
      <c r="DK29" s="807"/>
      <c r="DL29" s="805" t="s">
        <v>562</v>
      </c>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416</v>
      </c>
      <c r="C30" s="810"/>
      <c r="D30" s="810"/>
      <c r="E30" s="810"/>
      <c r="F30" s="810"/>
      <c r="G30" s="810"/>
      <c r="H30" s="810"/>
      <c r="I30" s="810"/>
      <c r="J30" s="810"/>
      <c r="K30" s="810"/>
      <c r="L30" s="810"/>
      <c r="M30" s="810"/>
      <c r="N30" s="810"/>
      <c r="O30" s="810"/>
      <c r="P30" s="811"/>
      <c r="Q30" s="812">
        <v>114696</v>
      </c>
      <c r="R30" s="813"/>
      <c r="S30" s="813"/>
      <c r="T30" s="813"/>
      <c r="U30" s="813"/>
      <c r="V30" s="813">
        <v>113579</v>
      </c>
      <c r="W30" s="813"/>
      <c r="X30" s="813"/>
      <c r="Y30" s="813"/>
      <c r="Z30" s="813"/>
      <c r="AA30" s="813">
        <v>1117</v>
      </c>
      <c r="AB30" s="813"/>
      <c r="AC30" s="813"/>
      <c r="AD30" s="813"/>
      <c r="AE30" s="814"/>
      <c r="AF30" s="815">
        <v>1117</v>
      </c>
      <c r="AG30" s="816"/>
      <c r="AH30" s="816"/>
      <c r="AI30" s="816"/>
      <c r="AJ30" s="817"/>
      <c r="AK30" s="863">
        <v>19020</v>
      </c>
      <c r="AL30" s="859"/>
      <c r="AM30" s="859"/>
      <c r="AN30" s="859"/>
      <c r="AO30" s="859"/>
      <c r="AP30" s="859">
        <v>0</v>
      </c>
      <c r="AQ30" s="859"/>
      <c r="AR30" s="859"/>
      <c r="AS30" s="859"/>
      <c r="AT30" s="859"/>
      <c r="AU30" s="859">
        <v>0</v>
      </c>
      <c r="AV30" s="859"/>
      <c r="AW30" s="859"/>
      <c r="AX30" s="859"/>
      <c r="AY30" s="859"/>
      <c r="AZ30" s="860"/>
      <c r="BA30" s="860"/>
      <c r="BB30" s="860"/>
      <c r="BC30" s="860"/>
      <c r="BD30" s="860"/>
      <c r="BE30" s="861"/>
      <c r="BF30" s="861"/>
      <c r="BG30" s="861"/>
      <c r="BH30" s="861"/>
      <c r="BI30" s="862"/>
      <c r="BJ30" s="235"/>
      <c r="BK30" s="235"/>
      <c r="BL30" s="235"/>
      <c r="BM30" s="235"/>
      <c r="BN30" s="235"/>
      <c r="BO30" s="244"/>
      <c r="BP30" s="244"/>
      <c r="BQ30" s="241">
        <v>24</v>
      </c>
      <c r="BR30" s="242"/>
      <c r="BS30" s="802" t="s">
        <v>644</v>
      </c>
      <c r="BT30" s="803"/>
      <c r="BU30" s="803"/>
      <c r="BV30" s="803"/>
      <c r="BW30" s="803"/>
      <c r="BX30" s="803"/>
      <c r="BY30" s="803"/>
      <c r="BZ30" s="803"/>
      <c r="CA30" s="803"/>
      <c r="CB30" s="803"/>
      <c r="CC30" s="803"/>
      <c r="CD30" s="803"/>
      <c r="CE30" s="803"/>
      <c r="CF30" s="803"/>
      <c r="CG30" s="804"/>
      <c r="CH30" s="805">
        <v>33</v>
      </c>
      <c r="CI30" s="806"/>
      <c r="CJ30" s="806"/>
      <c r="CK30" s="806"/>
      <c r="CL30" s="807"/>
      <c r="CM30" s="805">
        <v>2506</v>
      </c>
      <c r="CN30" s="806"/>
      <c r="CO30" s="806"/>
      <c r="CP30" s="806"/>
      <c r="CQ30" s="807"/>
      <c r="CR30" s="805">
        <v>20</v>
      </c>
      <c r="CS30" s="806"/>
      <c r="CT30" s="806"/>
      <c r="CU30" s="806"/>
      <c r="CV30" s="807"/>
      <c r="CW30" s="805">
        <v>0</v>
      </c>
      <c r="CX30" s="806"/>
      <c r="CY30" s="806"/>
      <c r="CZ30" s="806"/>
      <c r="DA30" s="807"/>
      <c r="DB30" s="805" t="s">
        <v>562</v>
      </c>
      <c r="DC30" s="806"/>
      <c r="DD30" s="806"/>
      <c r="DE30" s="806"/>
      <c r="DF30" s="807"/>
      <c r="DG30" s="805" t="s">
        <v>562</v>
      </c>
      <c r="DH30" s="806"/>
      <c r="DI30" s="806"/>
      <c r="DJ30" s="806"/>
      <c r="DK30" s="807"/>
      <c r="DL30" s="805" t="s">
        <v>562</v>
      </c>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417</v>
      </c>
      <c r="C31" s="810"/>
      <c r="D31" s="810"/>
      <c r="E31" s="810"/>
      <c r="F31" s="810"/>
      <c r="G31" s="810"/>
      <c r="H31" s="810"/>
      <c r="I31" s="810"/>
      <c r="J31" s="810"/>
      <c r="K31" s="810"/>
      <c r="L31" s="810"/>
      <c r="M31" s="810"/>
      <c r="N31" s="810"/>
      <c r="O31" s="810"/>
      <c r="P31" s="811"/>
      <c r="Q31" s="812">
        <v>2387</v>
      </c>
      <c r="R31" s="813"/>
      <c r="S31" s="813"/>
      <c r="T31" s="813"/>
      <c r="U31" s="813"/>
      <c r="V31" s="813">
        <v>2387</v>
      </c>
      <c r="W31" s="813"/>
      <c r="X31" s="813"/>
      <c r="Y31" s="813"/>
      <c r="Z31" s="813"/>
      <c r="AA31" s="813">
        <v>0</v>
      </c>
      <c r="AB31" s="813"/>
      <c r="AC31" s="813"/>
      <c r="AD31" s="813"/>
      <c r="AE31" s="814"/>
      <c r="AF31" s="815" t="s">
        <v>418</v>
      </c>
      <c r="AG31" s="816"/>
      <c r="AH31" s="816"/>
      <c r="AI31" s="816"/>
      <c r="AJ31" s="817"/>
      <c r="AK31" s="863">
        <v>0</v>
      </c>
      <c r="AL31" s="859"/>
      <c r="AM31" s="859"/>
      <c r="AN31" s="859"/>
      <c r="AO31" s="859"/>
      <c r="AP31" s="859">
        <v>0</v>
      </c>
      <c r="AQ31" s="859"/>
      <c r="AR31" s="859"/>
      <c r="AS31" s="859"/>
      <c r="AT31" s="859"/>
      <c r="AU31" s="859">
        <v>0</v>
      </c>
      <c r="AV31" s="859"/>
      <c r="AW31" s="859"/>
      <c r="AX31" s="859"/>
      <c r="AY31" s="859"/>
      <c r="AZ31" s="860"/>
      <c r="BA31" s="860"/>
      <c r="BB31" s="860"/>
      <c r="BC31" s="860"/>
      <c r="BD31" s="860"/>
      <c r="BE31" s="861"/>
      <c r="BF31" s="861"/>
      <c r="BG31" s="861"/>
      <c r="BH31" s="861"/>
      <c r="BI31" s="862"/>
      <c r="BJ31" s="235"/>
      <c r="BK31" s="235"/>
      <c r="BL31" s="235"/>
      <c r="BM31" s="235"/>
      <c r="BN31" s="235"/>
      <c r="BO31" s="244"/>
      <c r="BP31" s="244"/>
      <c r="BQ31" s="241">
        <v>25</v>
      </c>
      <c r="BR31" s="242"/>
      <c r="BS31" s="802" t="s">
        <v>645</v>
      </c>
      <c r="BT31" s="803"/>
      <c r="BU31" s="803"/>
      <c r="BV31" s="803"/>
      <c r="BW31" s="803"/>
      <c r="BX31" s="803"/>
      <c r="BY31" s="803"/>
      <c r="BZ31" s="803"/>
      <c r="CA31" s="803"/>
      <c r="CB31" s="803"/>
      <c r="CC31" s="803"/>
      <c r="CD31" s="803"/>
      <c r="CE31" s="803"/>
      <c r="CF31" s="803"/>
      <c r="CG31" s="804"/>
      <c r="CH31" s="805">
        <v>-19</v>
      </c>
      <c r="CI31" s="806"/>
      <c r="CJ31" s="806"/>
      <c r="CK31" s="806"/>
      <c r="CL31" s="807"/>
      <c r="CM31" s="805">
        <v>178</v>
      </c>
      <c r="CN31" s="806"/>
      <c r="CO31" s="806"/>
      <c r="CP31" s="806"/>
      <c r="CQ31" s="807"/>
      <c r="CR31" s="805">
        <v>21</v>
      </c>
      <c r="CS31" s="806"/>
      <c r="CT31" s="806"/>
      <c r="CU31" s="806"/>
      <c r="CV31" s="807"/>
      <c r="CW31" s="805" t="s">
        <v>562</v>
      </c>
      <c r="CX31" s="806"/>
      <c r="CY31" s="806"/>
      <c r="CZ31" s="806"/>
      <c r="DA31" s="807"/>
      <c r="DB31" s="805" t="s">
        <v>562</v>
      </c>
      <c r="DC31" s="806"/>
      <c r="DD31" s="806"/>
      <c r="DE31" s="806"/>
      <c r="DF31" s="807"/>
      <c r="DG31" s="805" t="s">
        <v>562</v>
      </c>
      <c r="DH31" s="806"/>
      <c r="DI31" s="806"/>
      <c r="DJ31" s="806"/>
      <c r="DK31" s="807"/>
      <c r="DL31" s="805" t="s">
        <v>562</v>
      </c>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419</v>
      </c>
      <c r="C32" s="810"/>
      <c r="D32" s="810"/>
      <c r="E32" s="810"/>
      <c r="F32" s="810"/>
      <c r="G32" s="810"/>
      <c r="H32" s="810"/>
      <c r="I32" s="810"/>
      <c r="J32" s="810"/>
      <c r="K32" s="810"/>
      <c r="L32" s="810"/>
      <c r="M32" s="810"/>
      <c r="N32" s="810"/>
      <c r="O32" s="810"/>
      <c r="P32" s="811"/>
      <c r="Q32" s="812">
        <v>85752</v>
      </c>
      <c r="R32" s="813"/>
      <c r="S32" s="813"/>
      <c r="T32" s="813"/>
      <c r="U32" s="813"/>
      <c r="V32" s="813">
        <v>78845</v>
      </c>
      <c r="W32" s="813"/>
      <c r="X32" s="813"/>
      <c r="Y32" s="813"/>
      <c r="Z32" s="813"/>
      <c r="AA32" s="813">
        <v>6907</v>
      </c>
      <c r="AB32" s="813"/>
      <c r="AC32" s="813"/>
      <c r="AD32" s="813"/>
      <c r="AE32" s="814"/>
      <c r="AF32" s="815">
        <v>18254</v>
      </c>
      <c r="AG32" s="816"/>
      <c r="AH32" s="816"/>
      <c r="AI32" s="816"/>
      <c r="AJ32" s="817"/>
      <c r="AK32" s="863">
        <v>0</v>
      </c>
      <c r="AL32" s="859"/>
      <c r="AM32" s="859"/>
      <c r="AN32" s="859"/>
      <c r="AO32" s="859"/>
      <c r="AP32" s="859">
        <v>0</v>
      </c>
      <c r="AQ32" s="859"/>
      <c r="AR32" s="859"/>
      <c r="AS32" s="859"/>
      <c r="AT32" s="859"/>
      <c r="AU32" s="859">
        <v>0</v>
      </c>
      <c r="AV32" s="859"/>
      <c r="AW32" s="859"/>
      <c r="AX32" s="859"/>
      <c r="AY32" s="859"/>
      <c r="AZ32" s="860"/>
      <c r="BA32" s="860"/>
      <c r="BB32" s="860"/>
      <c r="BC32" s="860"/>
      <c r="BD32" s="860"/>
      <c r="BE32" s="861" t="s">
        <v>420</v>
      </c>
      <c r="BF32" s="861"/>
      <c r="BG32" s="861"/>
      <c r="BH32" s="861"/>
      <c r="BI32" s="862"/>
      <c r="BJ32" s="235"/>
      <c r="BK32" s="235"/>
      <c r="BL32" s="235"/>
      <c r="BM32" s="235"/>
      <c r="BN32" s="235"/>
      <c r="BO32" s="244"/>
      <c r="BP32" s="244"/>
      <c r="BQ32" s="241">
        <v>26</v>
      </c>
      <c r="BR32" s="242"/>
      <c r="BS32" s="802" t="s">
        <v>646</v>
      </c>
      <c r="BT32" s="803"/>
      <c r="BU32" s="803"/>
      <c r="BV32" s="803"/>
      <c r="BW32" s="803"/>
      <c r="BX32" s="803"/>
      <c r="BY32" s="803"/>
      <c r="BZ32" s="803"/>
      <c r="CA32" s="803"/>
      <c r="CB32" s="803"/>
      <c r="CC32" s="803"/>
      <c r="CD32" s="803"/>
      <c r="CE32" s="803"/>
      <c r="CF32" s="803"/>
      <c r="CG32" s="804"/>
      <c r="CH32" s="805">
        <v>1742</v>
      </c>
      <c r="CI32" s="806"/>
      <c r="CJ32" s="806"/>
      <c r="CK32" s="806"/>
      <c r="CL32" s="807"/>
      <c r="CM32" s="805">
        <v>9899</v>
      </c>
      <c r="CN32" s="806"/>
      <c r="CO32" s="806"/>
      <c r="CP32" s="806"/>
      <c r="CQ32" s="807"/>
      <c r="CR32" s="805">
        <v>663</v>
      </c>
      <c r="CS32" s="806"/>
      <c r="CT32" s="806"/>
      <c r="CU32" s="806"/>
      <c r="CV32" s="807"/>
      <c r="CW32" s="805">
        <v>1790</v>
      </c>
      <c r="CX32" s="806"/>
      <c r="CY32" s="806"/>
      <c r="CZ32" s="806"/>
      <c r="DA32" s="807"/>
      <c r="DB32" s="805">
        <v>11914</v>
      </c>
      <c r="DC32" s="806"/>
      <c r="DD32" s="806"/>
      <c r="DE32" s="806"/>
      <c r="DF32" s="807"/>
      <c r="DG32" s="805" t="s">
        <v>562</v>
      </c>
      <c r="DH32" s="806"/>
      <c r="DI32" s="806"/>
      <c r="DJ32" s="806"/>
      <c r="DK32" s="807"/>
      <c r="DL32" s="805" t="s">
        <v>562</v>
      </c>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421</v>
      </c>
      <c r="C33" s="810"/>
      <c r="D33" s="810"/>
      <c r="E33" s="810"/>
      <c r="F33" s="810"/>
      <c r="G33" s="810"/>
      <c r="H33" s="810"/>
      <c r="I33" s="810"/>
      <c r="J33" s="810"/>
      <c r="K33" s="810"/>
      <c r="L33" s="810"/>
      <c r="M33" s="810"/>
      <c r="N33" s="810"/>
      <c r="O33" s="810"/>
      <c r="P33" s="811"/>
      <c r="Q33" s="812">
        <v>52806</v>
      </c>
      <c r="R33" s="813"/>
      <c r="S33" s="813"/>
      <c r="T33" s="813"/>
      <c r="U33" s="813"/>
      <c r="V33" s="813">
        <v>48484</v>
      </c>
      <c r="W33" s="813"/>
      <c r="X33" s="813"/>
      <c r="Y33" s="813"/>
      <c r="Z33" s="813"/>
      <c r="AA33" s="813">
        <v>4322</v>
      </c>
      <c r="AB33" s="813"/>
      <c r="AC33" s="813"/>
      <c r="AD33" s="813"/>
      <c r="AE33" s="814"/>
      <c r="AF33" s="815">
        <v>13879</v>
      </c>
      <c r="AG33" s="816"/>
      <c r="AH33" s="816"/>
      <c r="AI33" s="816"/>
      <c r="AJ33" s="817"/>
      <c r="AK33" s="863">
        <v>19901</v>
      </c>
      <c r="AL33" s="859"/>
      <c r="AM33" s="859"/>
      <c r="AN33" s="859"/>
      <c r="AO33" s="859"/>
      <c r="AP33" s="859">
        <v>330185</v>
      </c>
      <c r="AQ33" s="859"/>
      <c r="AR33" s="859"/>
      <c r="AS33" s="859"/>
      <c r="AT33" s="859"/>
      <c r="AU33" s="859">
        <v>184243</v>
      </c>
      <c r="AV33" s="859"/>
      <c r="AW33" s="859"/>
      <c r="AX33" s="859"/>
      <c r="AY33" s="859"/>
      <c r="AZ33" s="860"/>
      <c r="BA33" s="860"/>
      <c r="BB33" s="860"/>
      <c r="BC33" s="860"/>
      <c r="BD33" s="860"/>
      <c r="BE33" s="861" t="s">
        <v>422</v>
      </c>
      <c r="BF33" s="861"/>
      <c r="BG33" s="861"/>
      <c r="BH33" s="861"/>
      <c r="BI33" s="862"/>
      <c r="BJ33" s="235"/>
      <c r="BK33" s="235"/>
      <c r="BL33" s="235"/>
      <c r="BM33" s="235"/>
      <c r="BN33" s="235"/>
      <c r="BO33" s="244"/>
      <c r="BP33" s="244"/>
      <c r="BQ33" s="241">
        <v>27</v>
      </c>
      <c r="BR33" s="242"/>
      <c r="BS33" s="802" t="s">
        <v>647</v>
      </c>
      <c r="BT33" s="803"/>
      <c r="BU33" s="803"/>
      <c r="BV33" s="803"/>
      <c r="BW33" s="803"/>
      <c r="BX33" s="803"/>
      <c r="BY33" s="803"/>
      <c r="BZ33" s="803"/>
      <c r="CA33" s="803"/>
      <c r="CB33" s="803"/>
      <c r="CC33" s="803"/>
      <c r="CD33" s="803"/>
      <c r="CE33" s="803"/>
      <c r="CF33" s="803"/>
      <c r="CG33" s="804"/>
      <c r="CH33" s="805">
        <v>31</v>
      </c>
      <c r="CI33" s="806"/>
      <c r="CJ33" s="806"/>
      <c r="CK33" s="806"/>
      <c r="CL33" s="807"/>
      <c r="CM33" s="805">
        <v>225887</v>
      </c>
      <c r="CN33" s="806"/>
      <c r="CO33" s="806"/>
      <c r="CP33" s="806"/>
      <c r="CQ33" s="807"/>
      <c r="CR33" s="805">
        <v>83619</v>
      </c>
      <c r="CS33" s="806"/>
      <c r="CT33" s="806"/>
      <c r="CU33" s="806"/>
      <c r="CV33" s="807"/>
      <c r="CW33" s="805" t="s">
        <v>562</v>
      </c>
      <c r="CX33" s="806"/>
      <c r="CY33" s="806"/>
      <c r="CZ33" s="806"/>
      <c r="DA33" s="807"/>
      <c r="DB33" s="805">
        <v>9835</v>
      </c>
      <c r="DC33" s="806"/>
      <c r="DD33" s="806"/>
      <c r="DE33" s="806"/>
      <c r="DF33" s="807"/>
      <c r="DG33" s="805">
        <v>108043</v>
      </c>
      <c r="DH33" s="806"/>
      <c r="DI33" s="806"/>
      <c r="DJ33" s="806"/>
      <c r="DK33" s="807"/>
      <c r="DL33" s="805" t="s">
        <v>562</v>
      </c>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423</v>
      </c>
      <c r="C34" s="810"/>
      <c r="D34" s="810"/>
      <c r="E34" s="810"/>
      <c r="F34" s="810"/>
      <c r="G34" s="810"/>
      <c r="H34" s="810"/>
      <c r="I34" s="810"/>
      <c r="J34" s="810"/>
      <c r="K34" s="810"/>
      <c r="L34" s="810"/>
      <c r="M34" s="810"/>
      <c r="N34" s="810"/>
      <c r="O34" s="810"/>
      <c r="P34" s="811"/>
      <c r="Q34" s="812">
        <v>35395</v>
      </c>
      <c r="R34" s="813"/>
      <c r="S34" s="813"/>
      <c r="T34" s="813"/>
      <c r="U34" s="813"/>
      <c r="V34" s="813">
        <v>29984</v>
      </c>
      <c r="W34" s="813"/>
      <c r="X34" s="813"/>
      <c r="Y34" s="813"/>
      <c r="Z34" s="813"/>
      <c r="AA34" s="813">
        <v>5411</v>
      </c>
      <c r="AB34" s="813"/>
      <c r="AC34" s="813"/>
      <c r="AD34" s="813"/>
      <c r="AE34" s="814"/>
      <c r="AF34" s="815">
        <v>11177</v>
      </c>
      <c r="AG34" s="816"/>
      <c r="AH34" s="816"/>
      <c r="AI34" s="816"/>
      <c r="AJ34" s="817"/>
      <c r="AK34" s="863">
        <v>1432</v>
      </c>
      <c r="AL34" s="859"/>
      <c r="AM34" s="859"/>
      <c r="AN34" s="859"/>
      <c r="AO34" s="859"/>
      <c r="AP34" s="859">
        <v>104972</v>
      </c>
      <c r="AQ34" s="859"/>
      <c r="AR34" s="859"/>
      <c r="AS34" s="859"/>
      <c r="AT34" s="859"/>
      <c r="AU34" s="859">
        <v>1470</v>
      </c>
      <c r="AV34" s="859"/>
      <c r="AW34" s="859"/>
      <c r="AX34" s="859"/>
      <c r="AY34" s="859"/>
      <c r="AZ34" s="860"/>
      <c r="BA34" s="860"/>
      <c r="BB34" s="860"/>
      <c r="BC34" s="860"/>
      <c r="BD34" s="860"/>
      <c r="BE34" s="861" t="s">
        <v>424</v>
      </c>
      <c r="BF34" s="861"/>
      <c r="BG34" s="861"/>
      <c r="BH34" s="861"/>
      <c r="BI34" s="862"/>
      <c r="BJ34" s="235"/>
      <c r="BK34" s="235"/>
      <c r="BL34" s="235"/>
      <c r="BM34" s="235"/>
      <c r="BN34" s="235"/>
      <c r="BO34" s="244"/>
      <c r="BP34" s="244"/>
      <c r="BQ34" s="241">
        <v>28</v>
      </c>
      <c r="BR34" s="242"/>
      <c r="BS34" s="802" t="s">
        <v>648</v>
      </c>
      <c r="BT34" s="803"/>
      <c r="BU34" s="803"/>
      <c r="BV34" s="803"/>
      <c r="BW34" s="803"/>
      <c r="BX34" s="803"/>
      <c r="BY34" s="803"/>
      <c r="BZ34" s="803"/>
      <c r="CA34" s="803"/>
      <c r="CB34" s="803"/>
      <c r="CC34" s="803"/>
      <c r="CD34" s="803"/>
      <c r="CE34" s="803"/>
      <c r="CF34" s="803"/>
      <c r="CG34" s="804"/>
      <c r="CH34" s="805">
        <v>0</v>
      </c>
      <c r="CI34" s="806"/>
      <c r="CJ34" s="806"/>
      <c r="CK34" s="806"/>
      <c r="CL34" s="807"/>
      <c r="CM34" s="805">
        <v>22865</v>
      </c>
      <c r="CN34" s="806"/>
      <c r="CO34" s="806"/>
      <c r="CP34" s="806"/>
      <c r="CQ34" s="807"/>
      <c r="CR34" s="805">
        <v>7389.75</v>
      </c>
      <c r="CS34" s="806"/>
      <c r="CT34" s="806"/>
      <c r="CU34" s="806"/>
      <c r="CV34" s="807"/>
      <c r="CW34" s="805" t="s">
        <v>562</v>
      </c>
      <c r="CX34" s="806"/>
      <c r="CY34" s="806"/>
      <c r="CZ34" s="806"/>
      <c r="DA34" s="807"/>
      <c r="DB34" s="805" t="s">
        <v>562</v>
      </c>
      <c r="DC34" s="806"/>
      <c r="DD34" s="806"/>
      <c r="DE34" s="806"/>
      <c r="DF34" s="807"/>
      <c r="DG34" s="805" t="s">
        <v>562</v>
      </c>
      <c r="DH34" s="806"/>
      <c r="DI34" s="806"/>
      <c r="DJ34" s="806"/>
      <c r="DK34" s="807"/>
      <c r="DL34" s="805">
        <v>34</v>
      </c>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425</v>
      </c>
      <c r="C35" s="810"/>
      <c r="D35" s="810"/>
      <c r="E35" s="810"/>
      <c r="F35" s="810"/>
      <c r="G35" s="810"/>
      <c r="H35" s="810"/>
      <c r="I35" s="810"/>
      <c r="J35" s="810"/>
      <c r="K35" s="810"/>
      <c r="L35" s="810"/>
      <c r="M35" s="810"/>
      <c r="N35" s="810"/>
      <c r="O35" s="810"/>
      <c r="P35" s="811"/>
      <c r="Q35" s="812">
        <v>214</v>
      </c>
      <c r="R35" s="813"/>
      <c r="S35" s="813"/>
      <c r="T35" s="813"/>
      <c r="U35" s="813"/>
      <c r="V35" s="813">
        <v>170</v>
      </c>
      <c r="W35" s="813"/>
      <c r="X35" s="813"/>
      <c r="Y35" s="813"/>
      <c r="Z35" s="813"/>
      <c r="AA35" s="813">
        <v>44</v>
      </c>
      <c r="AB35" s="813"/>
      <c r="AC35" s="813"/>
      <c r="AD35" s="813"/>
      <c r="AE35" s="814"/>
      <c r="AF35" s="815">
        <v>518</v>
      </c>
      <c r="AG35" s="816"/>
      <c r="AH35" s="816"/>
      <c r="AI35" s="816"/>
      <c r="AJ35" s="817"/>
      <c r="AK35" s="863">
        <v>0</v>
      </c>
      <c r="AL35" s="859"/>
      <c r="AM35" s="859"/>
      <c r="AN35" s="859"/>
      <c r="AO35" s="859"/>
      <c r="AP35" s="859">
        <v>1904</v>
      </c>
      <c r="AQ35" s="859"/>
      <c r="AR35" s="859"/>
      <c r="AS35" s="859"/>
      <c r="AT35" s="859"/>
      <c r="AU35" s="859">
        <v>0</v>
      </c>
      <c r="AV35" s="859"/>
      <c r="AW35" s="859"/>
      <c r="AX35" s="859"/>
      <c r="AY35" s="859"/>
      <c r="AZ35" s="860"/>
      <c r="BA35" s="860"/>
      <c r="BB35" s="860"/>
      <c r="BC35" s="860"/>
      <c r="BD35" s="860"/>
      <c r="BE35" s="861" t="s">
        <v>426</v>
      </c>
      <c r="BF35" s="861"/>
      <c r="BG35" s="861"/>
      <c r="BH35" s="861"/>
      <c r="BI35" s="862"/>
      <c r="BJ35" s="235"/>
      <c r="BK35" s="235"/>
      <c r="BL35" s="235"/>
      <c r="BM35" s="235"/>
      <c r="BN35" s="235"/>
      <c r="BO35" s="244"/>
      <c r="BP35" s="244"/>
      <c r="BQ35" s="241">
        <v>29</v>
      </c>
      <c r="BR35" s="242"/>
      <c r="BS35" s="802" t="s">
        <v>649</v>
      </c>
      <c r="BT35" s="803"/>
      <c r="BU35" s="803"/>
      <c r="BV35" s="803"/>
      <c r="BW35" s="803"/>
      <c r="BX35" s="803"/>
      <c r="BY35" s="803"/>
      <c r="BZ35" s="803"/>
      <c r="CA35" s="803"/>
      <c r="CB35" s="803"/>
      <c r="CC35" s="803"/>
      <c r="CD35" s="803"/>
      <c r="CE35" s="803"/>
      <c r="CF35" s="803"/>
      <c r="CG35" s="804"/>
      <c r="CH35" s="805">
        <v>154</v>
      </c>
      <c r="CI35" s="806"/>
      <c r="CJ35" s="806"/>
      <c r="CK35" s="806"/>
      <c r="CL35" s="807"/>
      <c r="CM35" s="805">
        <v>1256</v>
      </c>
      <c r="CN35" s="806"/>
      <c r="CO35" s="806"/>
      <c r="CP35" s="806"/>
      <c r="CQ35" s="807"/>
      <c r="CR35" s="805">
        <v>5</v>
      </c>
      <c r="CS35" s="806"/>
      <c r="CT35" s="806"/>
      <c r="CU35" s="806"/>
      <c r="CV35" s="807"/>
      <c r="CW35" s="805">
        <v>77</v>
      </c>
      <c r="CX35" s="806"/>
      <c r="CY35" s="806"/>
      <c r="CZ35" s="806"/>
      <c r="DA35" s="807"/>
      <c r="DB35" s="805" t="s">
        <v>562</v>
      </c>
      <c r="DC35" s="806"/>
      <c r="DD35" s="806"/>
      <c r="DE35" s="806"/>
      <c r="DF35" s="807"/>
      <c r="DG35" s="805" t="s">
        <v>562</v>
      </c>
      <c r="DH35" s="806"/>
      <c r="DI35" s="806"/>
      <c r="DJ35" s="806"/>
      <c r="DK35" s="807"/>
      <c r="DL35" s="805" t="s">
        <v>562</v>
      </c>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t="s">
        <v>427</v>
      </c>
      <c r="C36" s="810"/>
      <c r="D36" s="810"/>
      <c r="E36" s="810"/>
      <c r="F36" s="810"/>
      <c r="G36" s="810"/>
      <c r="H36" s="810"/>
      <c r="I36" s="810"/>
      <c r="J36" s="810"/>
      <c r="K36" s="810"/>
      <c r="L36" s="810"/>
      <c r="M36" s="810"/>
      <c r="N36" s="810"/>
      <c r="O36" s="810"/>
      <c r="P36" s="811"/>
      <c r="Q36" s="812">
        <v>28045</v>
      </c>
      <c r="R36" s="813"/>
      <c r="S36" s="813"/>
      <c r="T36" s="813"/>
      <c r="U36" s="813"/>
      <c r="V36" s="813">
        <v>27879</v>
      </c>
      <c r="W36" s="813"/>
      <c r="X36" s="813"/>
      <c r="Y36" s="813"/>
      <c r="Z36" s="813"/>
      <c r="AA36" s="813">
        <v>166</v>
      </c>
      <c r="AB36" s="813"/>
      <c r="AC36" s="813"/>
      <c r="AD36" s="813"/>
      <c r="AE36" s="814"/>
      <c r="AF36" s="815" t="s">
        <v>418</v>
      </c>
      <c r="AG36" s="816"/>
      <c r="AH36" s="816"/>
      <c r="AI36" s="816"/>
      <c r="AJ36" s="817"/>
      <c r="AK36" s="863">
        <v>11326</v>
      </c>
      <c r="AL36" s="859"/>
      <c r="AM36" s="859"/>
      <c r="AN36" s="859"/>
      <c r="AO36" s="859"/>
      <c r="AP36" s="859">
        <v>224308</v>
      </c>
      <c r="AQ36" s="859"/>
      <c r="AR36" s="859"/>
      <c r="AS36" s="859"/>
      <c r="AT36" s="859"/>
      <c r="AU36" s="859">
        <v>52713</v>
      </c>
      <c r="AV36" s="859"/>
      <c r="AW36" s="859"/>
      <c r="AX36" s="859"/>
      <c r="AY36" s="859"/>
      <c r="AZ36" s="860"/>
      <c r="BA36" s="860"/>
      <c r="BB36" s="860"/>
      <c r="BC36" s="860"/>
      <c r="BD36" s="860"/>
      <c r="BE36" s="861" t="s">
        <v>428</v>
      </c>
      <c r="BF36" s="861"/>
      <c r="BG36" s="861"/>
      <c r="BH36" s="861"/>
      <c r="BI36" s="862"/>
      <c r="BJ36" s="235"/>
      <c r="BK36" s="235"/>
      <c r="BL36" s="235"/>
      <c r="BM36" s="235"/>
      <c r="BN36" s="235"/>
      <c r="BO36" s="244"/>
      <c r="BP36" s="244"/>
      <c r="BQ36" s="241">
        <v>30</v>
      </c>
      <c r="BR36" s="242"/>
      <c r="BS36" s="802" t="s">
        <v>650</v>
      </c>
      <c r="BT36" s="803"/>
      <c r="BU36" s="803"/>
      <c r="BV36" s="803"/>
      <c r="BW36" s="803"/>
      <c r="BX36" s="803"/>
      <c r="BY36" s="803"/>
      <c r="BZ36" s="803"/>
      <c r="CA36" s="803"/>
      <c r="CB36" s="803"/>
      <c r="CC36" s="803"/>
      <c r="CD36" s="803"/>
      <c r="CE36" s="803"/>
      <c r="CF36" s="803"/>
      <c r="CG36" s="804"/>
      <c r="CH36" s="805">
        <v>9</v>
      </c>
      <c r="CI36" s="806"/>
      <c r="CJ36" s="806"/>
      <c r="CK36" s="806"/>
      <c r="CL36" s="807"/>
      <c r="CM36" s="805">
        <v>682</v>
      </c>
      <c r="CN36" s="806"/>
      <c r="CO36" s="806"/>
      <c r="CP36" s="806"/>
      <c r="CQ36" s="807"/>
      <c r="CR36" s="805">
        <v>1</v>
      </c>
      <c r="CS36" s="806"/>
      <c r="CT36" s="806"/>
      <c r="CU36" s="806"/>
      <c r="CV36" s="807"/>
      <c r="CW36" s="805" t="s">
        <v>562</v>
      </c>
      <c r="CX36" s="806"/>
      <c r="CY36" s="806"/>
      <c r="CZ36" s="806"/>
      <c r="DA36" s="807"/>
      <c r="DB36" s="805" t="s">
        <v>562</v>
      </c>
      <c r="DC36" s="806"/>
      <c r="DD36" s="806"/>
      <c r="DE36" s="806"/>
      <c r="DF36" s="807"/>
      <c r="DG36" s="805" t="s">
        <v>562</v>
      </c>
      <c r="DH36" s="806"/>
      <c r="DI36" s="806"/>
      <c r="DJ36" s="806"/>
      <c r="DK36" s="807"/>
      <c r="DL36" s="805" t="s">
        <v>562</v>
      </c>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t="s">
        <v>429</v>
      </c>
      <c r="C37" s="810"/>
      <c r="D37" s="810"/>
      <c r="E37" s="810"/>
      <c r="F37" s="810"/>
      <c r="G37" s="810"/>
      <c r="H37" s="810"/>
      <c r="I37" s="810"/>
      <c r="J37" s="810"/>
      <c r="K37" s="810"/>
      <c r="L37" s="810"/>
      <c r="M37" s="810"/>
      <c r="N37" s="810"/>
      <c r="O37" s="810"/>
      <c r="P37" s="811"/>
      <c r="Q37" s="812">
        <v>505</v>
      </c>
      <c r="R37" s="813"/>
      <c r="S37" s="813"/>
      <c r="T37" s="813"/>
      <c r="U37" s="813"/>
      <c r="V37" s="813">
        <v>505</v>
      </c>
      <c r="W37" s="813"/>
      <c r="X37" s="813"/>
      <c r="Y37" s="813"/>
      <c r="Z37" s="813"/>
      <c r="AA37" s="813">
        <v>0</v>
      </c>
      <c r="AB37" s="813"/>
      <c r="AC37" s="813"/>
      <c r="AD37" s="813"/>
      <c r="AE37" s="814"/>
      <c r="AF37" s="815" t="s">
        <v>430</v>
      </c>
      <c r="AG37" s="816"/>
      <c r="AH37" s="816"/>
      <c r="AI37" s="816"/>
      <c r="AJ37" s="817"/>
      <c r="AK37" s="863">
        <v>458</v>
      </c>
      <c r="AL37" s="859"/>
      <c r="AM37" s="859"/>
      <c r="AN37" s="859"/>
      <c r="AO37" s="859"/>
      <c r="AP37" s="859">
        <v>1183</v>
      </c>
      <c r="AQ37" s="859"/>
      <c r="AR37" s="859"/>
      <c r="AS37" s="859"/>
      <c r="AT37" s="859"/>
      <c r="AU37" s="859">
        <v>1183</v>
      </c>
      <c r="AV37" s="859"/>
      <c r="AW37" s="859"/>
      <c r="AX37" s="859"/>
      <c r="AY37" s="859"/>
      <c r="AZ37" s="860"/>
      <c r="BA37" s="860"/>
      <c r="BB37" s="860"/>
      <c r="BC37" s="860"/>
      <c r="BD37" s="860"/>
      <c r="BE37" s="861" t="s">
        <v>431</v>
      </c>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t="s">
        <v>432</v>
      </c>
      <c r="C38" s="810"/>
      <c r="D38" s="810"/>
      <c r="E38" s="810"/>
      <c r="F38" s="810"/>
      <c r="G38" s="810"/>
      <c r="H38" s="810"/>
      <c r="I38" s="810"/>
      <c r="J38" s="810"/>
      <c r="K38" s="810"/>
      <c r="L38" s="810"/>
      <c r="M38" s="810"/>
      <c r="N38" s="810"/>
      <c r="O38" s="810"/>
      <c r="P38" s="811"/>
      <c r="Q38" s="812">
        <v>5936</v>
      </c>
      <c r="R38" s="813"/>
      <c r="S38" s="813"/>
      <c r="T38" s="813"/>
      <c r="U38" s="813"/>
      <c r="V38" s="813">
        <v>5936</v>
      </c>
      <c r="W38" s="813"/>
      <c r="X38" s="813"/>
      <c r="Y38" s="813"/>
      <c r="Z38" s="813"/>
      <c r="AA38" s="813">
        <v>0</v>
      </c>
      <c r="AB38" s="813"/>
      <c r="AC38" s="813"/>
      <c r="AD38" s="813"/>
      <c r="AE38" s="814"/>
      <c r="AF38" s="815" t="s">
        <v>433</v>
      </c>
      <c r="AG38" s="816"/>
      <c r="AH38" s="816"/>
      <c r="AI38" s="816"/>
      <c r="AJ38" s="817"/>
      <c r="AK38" s="863">
        <v>1968</v>
      </c>
      <c r="AL38" s="859"/>
      <c r="AM38" s="859"/>
      <c r="AN38" s="859"/>
      <c r="AO38" s="859"/>
      <c r="AP38" s="859">
        <v>19426</v>
      </c>
      <c r="AQ38" s="859"/>
      <c r="AR38" s="859"/>
      <c r="AS38" s="859"/>
      <c r="AT38" s="859"/>
      <c r="AU38" s="859">
        <v>11364</v>
      </c>
      <c r="AV38" s="859"/>
      <c r="AW38" s="859"/>
      <c r="AX38" s="859"/>
      <c r="AY38" s="859"/>
      <c r="AZ38" s="860"/>
      <c r="BA38" s="860"/>
      <c r="BB38" s="860"/>
      <c r="BC38" s="860"/>
      <c r="BD38" s="860"/>
      <c r="BE38" s="861" t="s">
        <v>431</v>
      </c>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t="s">
        <v>434</v>
      </c>
      <c r="C39" s="810"/>
      <c r="D39" s="810"/>
      <c r="E39" s="810"/>
      <c r="F39" s="810"/>
      <c r="G39" s="810"/>
      <c r="H39" s="810"/>
      <c r="I39" s="810"/>
      <c r="J39" s="810"/>
      <c r="K39" s="810"/>
      <c r="L39" s="810"/>
      <c r="M39" s="810"/>
      <c r="N39" s="810"/>
      <c r="O39" s="810"/>
      <c r="P39" s="811"/>
      <c r="Q39" s="812">
        <v>1214</v>
      </c>
      <c r="R39" s="813"/>
      <c r="S39" s="813"/>
      <c r="T39" s="813"/>
      <c r="U39" s="813"/>
      <c r="V39" s="813">
        <v>1214</v>
      </c>
      <c r="W39" s="813"/>
      <c r="X39" s="813"/>
      <c r="Y39" s="813"/>
      <c r="Z39" s="813"/>
      <c r="AA39" s="813">
        <v>0</v>
      </c>
      <c r="AB39" s="813"/>
      <c r="AC39" s="813"/>
      <c r="AD39" s="813"/>
      <c r="AE39" s="814"/>
      <c r="AF39" s="815" t="s">
        <v>418</v>
      </c>
      <c r="AG39" s="816"/>
      <c r="AH39" s="816"/>
      <c r="AI39" s="816"/>
      <c r="AJ39" s="817"/>
      <c r="AK39" s="863">
        <v>688</v>
      </c>
      <c r="AL39" s="859"/>
      <c r="AM39" s="859"/>
      <c r="AN39" s="859"/>
      <c r="AO39" s="859"/>
      <c r="AP39" s="859">
        <v>1276</v>
      </c>
      <c r="AQ39" s="859"/>
      <c r="AR39" s="859"/>
      <c r="AS39" s="859"/>
      <c r="AT39" s="859"/>
      <c r="AU39" s="859">
        <v>712</v>
      </c>
      <c r="AV39" s="859"/>
      <c r="AW39" s="859"/>
      <c r="AX39" s="859"/>
      <c r="AY39" s="859"/>
      <c r="AZ39" s="860"/>
      <c r="BA39" s="860"/>
      <c r="BB39" s="860"/>
      <c r="BC39" s="860"/>
      <c r="BD39" s="860"/>
      <c r="BE39" s="861" t="s">
        <v>435</v>
      </c>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t="s">
        <v>436</v>
      </c>
      <c r="C40" s="810"/>
      <c r="D40" s="810"/>
      <c r="E40" s="810"/>
      <c r="F40" s="810"/>
      <c r="G40" s="810"/>
      <c r="H40" s="810"/>
      <c r="I40" s="810"/>
      <c r="J40" s="810"/>
      <c r="K40" s="810"/>
      <c r="L40" s="810"/>
      <c r="M40" s="810"/>
      <c r="N40" s="810"/>
      <c r="O40" s="810"/>
      <c r="P40" s="811"/>
      <c r="Q40" s="812">
        <v>22242</v>
      </c>
      <c r="R40" s="813"/>
      <c r="S40" s="813"/>
      <c r="T40" s="813"/>
      <c r="U40" s="813"/>
      <c r="V40" s="813">
        <v>22234</v>
      </c>
      <c r="W40" s="813"/>
      <c r="X40" s="813"/>
      <c r="Y40" s="813"/>
      <c r="Z40" s="813"/>
      <c r="AA40" s="813">
        <v>8</v>
      </c>
      <c r="AB40" s="813"/>
      <c r="AC40" s="813"/>
      <c r="AD40" s="813"/>
      <c r="AE40" s="814"/>
      <c r="AF40" s="815" t="s">
        <v>433</v>
      </c>
      <c r="AG40" s="816"/>
      <c r="AH40" s="816"/>
      <c r="AI40" s="816"/>
      <c r="AJ40" s="817"/>
      <c r="AK40" s="863">
        <v>5608</v>
      </c>
      <c r="AL40" s="859"/>
      <c r="AM40" s="859"/>
      <c r="AN40" s="859"/>
      <c r="AO40" s="859"/>
      <c r="AP40" s="859">
        <v>89465</v>
      </c>
      <c r="AQ40" s="859"/>
      <c r="AR40" s="859"/>
      <c r="AS40" s="859"/>
      <c r="AT40" s="859"/>
      <c r="AU40" s="859">
        <v>0</v>
      </c>
      <c r="AV40" s="859"/>
      <c r="AW40" s="859"/>
      <c r="AX40" s="859"/>
      <c r="AY40" s="859"/>
      <c r="AZ40" s="860"/>
      <c r="BA40" s="860"/>
      <c r="BB40" s="860"/>
      <c r="BC40" s="860"/>
      <c r="BD40" s="860"/>
      <c r="BE40" s="861" t="s">
        <v>431</v>
      </c>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437</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401</v>
      </c>
      <c r="B63" s="818" t="s">
        <v>438</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48396</v>
      </c>
      <c r="AG63" s="873"/>
      <c r="AH63" s="873"/>
      <c r="AI63" s="873"/>
      <c r="AJ63" s="874"/>
      <c r="AK63" s="875"/>
      <c r="AL63" s="870"/>
      <c r="AM63" s="870"/>
      <c r="AN63" s="870"/>
      <c r="AO63" s="870"/>
      <c r="AP63" s="873">
        <v>772719</v>
      </c>
      <c r="AQ63" s="873"/>
      <c r="AR63" s="873"/>
      <c r="AS63" s="873"/>
      <c r="AT63" s="873"/>
      <c r="AU63" s="873">
        <v>251685</v>
      </c>
      <c r="AV63" s="873"/>
      <c r="AW63" s="873"/>
      <c r="AX63" s="873"/>
      <c r="AY63" s="873"/>
      <c r="AZ63" s="877"/>
      <c r="BA63" s="877"/>
      <c r="BB63" s="877"/>
      <c r="BC63" s="877"/>
      <c r="BD63" s="877"/>
      <c r="BE63" s="878"/>
      <c r="BF63" s="878"/>
      <c r="BG63" s="878"/>
      <c r="BH63" s="878"/>
      <c r="BI63" s="879"/>
      <c r="BJ63" s="880" t="s">
        <v>418</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439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440</v>
      </c>
      <c r="B66" s="757"/>
      <c r="C66" s="757"/>
      <c r="D66" s="757"/>
      <c r="E66" s="757"/>
      <c r="F66" s="757"/>
      <c r="G66" s="757"/>
      <c r="H66" s="757"/>
      <c r="I66" s="757"/>
      <c r="J66" s="757"/>
      <c r="K66" s="757"/>
      <c r="L66" s="757"/>
      <c r="M66" s="757"/>
      <c r="N66" s="757"/>
      <c r="O66" s="757"/>
      <c r="P66" s="758"/>
      <c r="Q66" s="762" t="s">
        <v>441</v>
      </c>
      <c r="R66" s="763"/>
      <c r="S66" s="763"/>
      <c r="T66" s="763"/>
      <c r="U66" s="764"/>
      <c r="V66" s="762" t="s">
        <v>442</v>
      </c>
      <c r="W66" s="763"/>
      <c r="X66" s="763"/>
      <c r="Y66" s="763"/>
      <c r="Z66" s="764"/>
      <c r="AA66" s="762" t="s">
        <v>408</v>
      </c>
      <c r="AB66" s="763"/>
      <c r="AC66" s="763"/>
      <c r="AD66" s="763"/>
      <c r="AE66" s="764"/>
      <c r="AF66" s="883" t="s">
        <v>443</v>
      </c>
      <c r="AG66" s="844"/>
      <c r="AH66" s="844"/>
      <c r="AI66" s="844"/>
      <c r="AJ66" s="884"/>
      <c r="AK66" s="762" t="s">
        <v>444</v>
      </c>
      <c r="AL66" s="757"/>
      <c r="AM66" s="757"/>
      <c r="AN66" s="757"/>
      <c r="AO66" s="758"/>
      <c r="AP66" s="762" t="s">
        <v>445</v>
      </c>
      <c r="AQ66" s="763"/>
      <c r="AR66" s="763"/>
      <c r="AS66" s="763"/>
      <c r="AT66" s="764"/>
      <c r="AU66" s="762" t="s">
        <v>446</v>
      </c>
      <c r="AV66" s="763"/>
      <c r="AW66" s="763"/>
      <c r="AX66" s="763"/>
      <c r="AY66" s="764"/>
      <c r="AZ66" s="762" t="s">
        <v>378</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610</v>
      </c>
      <c r="C68" s="899"/>
      <c r="D68" s="899"/>
      <c r="E68" s="899"/>
      <c r="F68" s="899"/>
      <c r="G68" s="899"/>
      <c r="H68" s="899"/>
      <c r="I68" s="899"/>
      <c r="J68" s="899"/>
      <c r="K68" s="899"/>
      <c r="L68" s="899"/>
      <c r="M68" s="899"/>
      <c r="N68" s="899"/>
      <c r="O68" s="899"/>
      <c r="P68" s="900"/>
      <c r="Q68" s="901">
        <v>321</v>
      </c>
      <c r="R68" s="895"/>
      <c r="S68" s="895"/>
      <c r="T68" s="895"/>
      <c r="U68" s="895"/>
      <c r="V68" s="895">
        <v>248</v>
      </c>
      <c r="W68" s="895"/>
      <c r="X68" s="895"/>
      <c r="Y68" s="895"/>
      <c r="Z68" s="895"/>
      <c r="AA68" s="895">
        <v>73</v>
      </c>
      <c r="AB68" s="895"/>
      <c r="AC68" s="895"/>
      <c r="AD68" s="895"/>
      <c r="AE68" s="895"/>
      <c r="AF68" s="895">
        <v>73</v>
      </c>
      <c r="AG68" s="895"/>
      <c r="AH68" s="895"/>
      <c r="AI68" s="895"/>
      <c r="AJ68" s="895"/>
      <c r="AK68" s="895">
        <v>0</v>
      </c>
      <c r="AL68" s="895"/>
      <c r="AM68" s="895"/>
      <c r="AN68" s="895"/>
      <c r="AO68" s="895"/>
      <c r="AP68" s="895">
        <v>0</v>
      </c>
      <c r="AQ68" s="895"/>
      <c r="AR68" s="895"/>
      <c r="AS68" s="895"/>
      <c r="AT68" s="895"/>
      <c r="AU68" s="895"/>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611</v>
      </c>
      <c r="C69" s="903"/>
      <c r="D69" s="903"/>
      <c r="E69" s="903"/>
      <c r="F69" s="903"/>
      <c r="G69" s="903"/>
      <c r="H69" s="903"/>
      <c r="I69" s="903"/>
      <c r="J69" s="903"/>
      <c r="K69" s="903"/>
      <c r="L69" s="903"/>
      <c r="M69" s="903"/>
      <c r="N69" s="903"/>
      <c r="O69" s="903"/>
      <c r="P69" s="904"/>
      <c r="Q69" s="905">
        <v>6185</v>
      </c>
      <c r="R69" s="859"/>
      <c r="S69" s="859"/>
      <c r="T69" s="859"/>
      <c r="U69" s="859"/>
      <c r="V69" s="859">
        <v>6049</v>
      </c>
      <c r="W69" s="859"/>
      <c r="X69" s="859"/>
      <c r="Y69" s="859"/>
      <c r="Z69" s="859"/>
      <c r="AA69" s="859">
        <v>136</v>
      </c>
      <c r="AB69" s="859"/>
      <c r="AC69" s="859"/>
      <c r="AD69" s="859"/>
      <c r="AE69" s="859"/>
      <c r="AF69" s="859">
        <v>136</v>
      </c>
      <c r="AG69" s="859"/>
      <c r="AH69" s="859"/>
      <c r="AI69" s="859"/>
      <c r="AJ69" s="859"/>
      <c r="AK69" s="859">
        <v>0</v>
      </c>
      <c r="AL69" s="859"/>
      <c r="AM69" s="859"/>
      <c r="AN69" s="859"/>
      <c r="AO69" s="859"/>
      <c r="AP69" s="859">
        <v>0</v>
      </c>
      <c r="AQ69" s="859"/>
      <c r="AR69" s="859"/>
      <c r="AS69" s="859"/>
      <c r="AT69" s="859"/>
      <c r="AU69" s="859"/>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612</v>
      </c>
      <c r="C70" s="903"/>
      <c r="D70" s="903"/>
      <c r="E70" s="903"/>
      <c r="F70" s="903"/>
      <c r="G70" s="903"/>
      <c r="H70" s="903"/>
      <c r="I70" s="903"/>
      <c r="J70" s="903"/>
      <c r="K70" s="903"/>
      <c r="L70" s="903"/>
      <c r="M70" s="903"/>
      <c r="N70" s="903"/>
      <c r="O70" s="903"/>
      <c r="P70" s="904"/>
      <c r="Q70" s="905">
        <v>442</v>
      </c>
      <c r="R70" s="859"/>
      <c r="S70" s="859"/>
      <c r="T70" s="859"/>
      <c r="U70" s="859"/>
      <c r="V70" s="859">
        <v>434</v>
      </c>
      <c r="W70" s="859"/>
      <c r="X70" s="859"/>
      <c r="Y70" s="859"/>
      <c r="Z70" s="859"/>
      <c r="AA70" s="859">
        <v>8</v>
      </c>
      <c r="AB70" s="859"/>
      <c r="AC70" s="859"/>
      <c r="AD70" s="859"/>
      <c r="AE70" s="859"/>
      <c r="AF70" s="859">
        <v>8</v>
      </c>
      <c r="AG70" s="859"/>
      <c r="AH70" s="859"/>
      <c r="AI70" s="859"/>
      <c r="AJ70" s="859"/>
      <c r="AK70" s="859">
        <v>0</v>
      </c>
      <c r="AL70" s="859"/>
      <c r="AM70" s="859"/>
      <c r="AN70" s="859"/>
      <c r="AO70" s="859"/>
      <c r="AP70" s="859">
        <v>1120</v>
      </c>
      <c r="AQ70" s="859"/>
      <c r="AR70" s="859"/>
      <c r="AS70" s="859"/>
      <c r="AT70" s="859"/>
      <c r="AU70" s="859">
        <v>0</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613</v>
      </c>
      <c r="C71" s="903"/>
      <c r="D71" s="903"/>
      <c r="E71" s="903"/>
      <c r="F71" s="903"/>
      <c r="G71" s="903"/>
      <c r="H71" s="903"/>
      <c r="I71" s="903"/>
      <c r="J71" s="903"/>
      <c r="K71" s="903"/>
      <c r="L71" s="903"/>
      <c r="M71" s="903"/>
      <c r="N71" s="903"/>
      <c r="O71" s="903"/>
      <c r="P71" s="904"/>
      <c r="Q71" s="905">
        <v>111</v>
      </c>
      <c r="R71" s="859"/>
      <c r="S71" s="859"/>
      <c r="T71" s="859"/>
      <c r="U71" s="859"/>
      <c r="V71" s="859">
        <v>82</v>
      </c>
      <c r="W71" s="859"/>
      <c r="X71" s="859"/>
      <c r="Y71" s="859"/>
      <c r="Z71" s="859"/>
      <c r="AA71" s="859">
        <v>29</v>
      </c>
      <c r="AB71" s="859"/>
      <c r="AC71" s="859"/>
      <c r="AD71" s="859"/>
      <c r="AE71" s="859"/>
      <c r="AF71" s="859">
        <v>29</v>
      </c>
      <c r="AG71" s="859"/>
      <c r="AH71" s="859"/>
      <c r="AI71" s="859"/>
      <c r="AJ71" s="859"/>
      <c r="AK71" s="859">
        <v>0</v>
      </c>
      <c r="AL71" s="859"/>
      <c r="AM71" s="859"/>
      <c r="AN71" s="859"/>
      <c r="AO71" s="859"/>
      <c r="AP71" s="859">
        <v>0</v>
      </c>
      <c r="AQ71" s="859"/>
      <c r="AR71" s="859"/>
      <c r="AS71" s="859"/>
      <c r="AT71" s="859"/>
      <c r="AU71" s="859">
        <v>0</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614</v>
      </c>
      <c r="C72" s="903"/>
      <c r="D72" s="903"/>
      <c r="E72" s="903"/>
      <c r="F72" s="903"/>
      <c r="G72" s="903"/>
      <c r="H72" s="903"/>
      <c r="I72" s="903"/>
      <c r="J72" s="903"/>
      <c r="K72" s="903"/>
      <c r="L72" s="903"/>
      <c r="M72" s="903"/>
      <c r="N72" s="903"/>
      <c r="O72" s="903"/>
      <c r="P72" s="904"/>
      <c r="Q72" s="905">
        <v>396</v>
      </c>
      <c r="R72" s="859"/>
      <c r="S72" s="859"/>
      <c r="T72" s="859"/>
      <c r="U72" s="859"/>
      <c r="V72" s="859">
        <v>348</v>
      </c>
      <c r="W72" s="859"/>
      <c r="X72" s="859"/>
      <c r="Y72" s="859"/>
      <c r="Z72" s="859"/>
      <c r="AA72" s="859">
        <v>48</v>
      </c>
      <c r="AB72" s="859"/>
      <c r="AC72" s="859"/>
      <c r="AD72" s="859"/>
      <c r="AE72" s="859"/>
      <c r="AF72" s="859">
        <v>48</v>
      </c>
      <c r="AG72" s="859"/>
      <c r="AH72" s="859"/>
      <c r="AI72" s="859"/>
      <c r="AJ72" s="859"/>
      <c r="AK72" s="859">
        <v>0</v>
      </c>
      <c r="AL72" s="859"/>
      <c r="AM72" s="859"/>
      <c r="AN72" s="859"/>
      <c r="AO72" s="859"/>
      <c r="AP72" s="859">
        <v>0</v>
      </c>
      <c r="AQ72" s="859"/>
      <c r="AR72" s="859"/>
      <c r="AS72" s="859"/>
      <c r="AT72" s="859"/>
      <c r="AU72" s="859">
        <v>0</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615</v>
      </c>
      <c r="C73" s="903"/>
      <c r="D73" s="903"/>
      <c r="E73" s="903"/>
      <c r="F73" s="903"/>
      <c r="G73" s="903"/>
      <c r="H73" s="903"/>
      <c r="I73" s="903"/>
      <c r="J73" s="903"/>
      <c r="K73" s="903"/>
      <c r="L73" s="903"/>
      <c r="M73" s="903"/>
      <c r="N73" s="903"/>
      <c r="O73" s="903"/>
      <c r="P73" s="904"/>
      <c r="Q73" s="905">
        <v>3226</v>
      </c>
      <c r="R73" s="859"/>
      <c r="S73" s="859"/>
      <c r="T73" s="859"/>
      <c r="U73" s="859"/>
      <c r="V73" s="859">
        <v>2951</v>
      </c>
      <c r="W73" s="859"/>
      <c r="X73" s="859"/>
      <c r="Y73" s="859"/>
      <c r="Z73" s="859"/>
      <c r="AA73" s="859">
        <v>275</v>
      </c>
      <c r="AB73" s="859"/>
      <c r="AC73" s="859"/>
      <c r="AD73" s="859"/>
      <c r="AE73" s="859"/>
      <c r="AF73" s="859">
        <v>275</v>
      </c>
      <c r="AG73" s="859"/>
      <c r="AH73" s="859"/>
      <c r="AI73" s="859"/>
      <c r="AJ73" s="859"/>
      <c r="AK73" s="859">
        <v>0</v>
      </c>
      <c r="AL73" s="859"/>
      <c r="AM73" s="859"/>
      <c r="AN73" s="859"/>
      <c r="AO73" s="859"/>
      <c r="AP73" s="859">
        <v>10989</v>
      </c>
      <c r="AQ73" s="859"/>
      <c r="AR73" s="859"/>
      <c r="AS73" s="859"/>
      <c r="AT73" s="859"/>
      <c r="AU73" s="859">
        <v>2824</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t="s">
        <v>616</v>
      </c>
      <c r="C74" s="903"/>
      <c r="D74" s="903"/>
      <c r="E74" s="903"/>
      <c r="F74" s="903"/>
      <c r="G74" s="903"/>
      <c r="H74" s="903"/>
      <c r="I74" s="903"/>
      <c r="J74" s="903"/>
      <c r="K74" s="903"/>
      <c r="L74" s="903"/>
      <c r="M74" s="903"/>
      <c r="N74" s="903"/>
      <c r="O74" s="903"/>
      <c r="P74" s="904"/>
      <c r="Q74" s="905">
        <v>11</v>
      </c>
      <c r="R74" s="859"/>
      <c r="S74" s="859"/>
      <c r="T74" s="859"/>
      <c r="U74" s="859"/>
      <c r="V74" s="859">
        <v>8</v>
      </c>
      <c r="W74" s="859"/>
      <c r="X74" s="859"/>
      <c r="Y74" s="859"/>
      <c r="Z74" s="859"/>
      <c r="AA74" s="859">
        <v>3</v>
      </c>
      <c r="AB74" s="859"/>
      <c r="AC74" s="859"/>
      <c r="AD74" s="859"/>
      <c r="AE74" s="859"/>
      <c r="AF74" s="859">
        <v>3</v>
      </c>
      <c r="AG74" s="859"/>
      <c r="AH74" s="859"/>
      <c r="AI74" s="859"/>
      <c r="AJ74" s="859"/>
      <c r="AK74" s="859">
        <v>0</v>
      </c>
      <c r="AL74" s="859"/>
      <c r="AM74" s="859"/>
      <c r="AN74" s="859"/>
      <c r="AO74" s="859"/>
      <c r="AP74" s="859">
        <v>0</v>
      </c>
      <c r="AQ74" s="859"/>
      <c r="AR74" s="859"/>
      <c r="AS74" s="859"/>
      <c r="AT74" s="859"/>
      <c r="AU74" s="859">
        <v>0</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t="s">
        <v>617</v>
      </c>
      <c r="C75" s="903"/>
      <c r="D75" s="903"/>
      <c r="E75" s="903"/>
      <c r="F75" s="903"/>
      <c r="G75" s="903"/>
      <c r="H75" s="903"/>
      <c r="I75" s="903"/>
      <c r="J75" s="903"/>
      <c r="K75" s="903"/>
      <c r="L75" s="903"/>
      <c r="M75" s="903"/>
      <c r="N75" s="903"/>
      <c r="O75" s="903"/>
      <c r="P75" s="904"/>
      <c r="Q75" s="906">
        <v>194</v>
      </c>
      <c r="R75" s="907"/>
      <c r="S75" s="907"/>
      <c r="T75" s="907"/>
      <c r="U75" s="863"/>
      <c r="V75" s="908">
        <v>161</v>
      </c>
      <c r="W75" s="907"/>
      <c r="X75" s="907"/>
      <c r="Y75" s="907"/>
      <c r="Z75" s="863"/>
      <c r="AA75" s="908">
        <v>33</v>
      </c>
      <c r="AB75" s="907"/>
      <c r="AC75" s="907"/>
      <c r="AD75" s="907"/>
      <c r="AE75" s="863"/>
      <c r="AF75" s="908">
        <v>33</v>
      </c>
      <c r="AG75" s="907"/>
      <c r="AH75" s="907"/>
      <c r="AI75" s="907"/>
      <c r="AJ75" s="863"/>
      <c r="AK75" s="908">
        <v>0</v>
      </c>
      <c r="AL75" s="907"/>
      <c r="AM75" s="907"/>
      <c r="AN75" s="907"/>
      <c r="AO75" s="863"/>
      <c r="AP75" s="908">
        <v>0</v>
      </c>
      <c r="AQ75" s="907"/>
      <c r="AR75" s="907"/>
      <c r="AS75" s="907"/>
      <c r="AT75" s="863"/>
      <c r="AU75" s="908">
        <v>0</v>
      </c>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t="s">
        <v>618</v>
      </c>
      <c r="C76" s="903"/>
      <c r="D76" s="903"/>
      <c r="E76" s="903"/>
      <c r="F76" s="903"/>
      <c r="G76" s="903"/>
      <c r="H76" s="903"/>
      <c r="I76" s="903"/>
      <c r="J76" s="903"/>
      <c r="K76" s="903"/>
      <c r="L76" s="903"/>
      <c r="M76" s="903"/>
      <c r="N76" s="903"/>
      <c r="O76" s="903"/>
      <c r="P76" s="904"/>
      <c r="Q76" s="906">
        <v>11657</v>
      </c>
      <c r="R76" s="907"/>
      <c r="S76" s="907"/>
      <c r="T76" s="907"/>
      <c r="U76" s="863"/>
      <c r="V76" s="908">
        <v>10460</v>
      </c>
      <c r="W76" s="907"/>
      <c r="X76" s="907"/>
      <c r="Y76" s="907"/>
      <c r="Z76" s="863"/>
      <c r="AA76" s="908">
        <v>1197</v>
      </c>
      <c r="AB76" s="907"/>
      <c r="AC76" s="907"/>
      <c r="AD76" s="907"/>
      <c r="AE76" s="863"/>
      <c r="AF76" s="908">
        <v>4093</v>
      </c>
      <c r="AG76" s="907"/>
      <c r="AH76" s="907"/>
      <c r="AI76" s="907"/>
      <c r="AJ76" s="863"/>
      <c r="AK76" s="908">
        <v>62</v>
      </c>
      <c r="AL76" s="907"/>
      <c r="AM76" s="907"/>
      <c r="AN76" s="907"/>
      <c r="AO76" s="863"/>
      <c r="AP76" s="908">
        <v>9502</v>
      </c>
      <c r="AQ76" s="907"/>
      <c r="AR76" s="907"/>
      <c r="AS76" s="907"/>
      <c r="AT76" s="863"/>
      <c r="AU76" s="908">
        <v>0</v>
      </c>
      <c r="AV76" s="907"/>
      <c r="AW76" s="907"/>
      <c r="AX76" s="907"/>
      <c r="AY76" s="863"/>
      <c r="AZ76" s="861" t="s">
        <v>619</v>
      </c>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401</v>
      </c>
      <c r="B88" s="818" t="s">
        <v>447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4698</v>
      </c>
      <c r="AG88" s="873"/>
      <c r="AH88" s="873"/>
      <c r="AI88" s="873"/>
      <c r="AJ88" s="873"/>
      <c r="AK88" s="870"/>
      <c r="AL88" s="870"/>
      <c r="AM88" s="870"/>
      <c r="AN88" s="870"/>
      <c r="AO88" s="870"/>
      <c r="AP88" s="873">
        <v>21611</v>
      </c>
      <c r="AQ88" s="873"/>
      <c r="AR88" s="873"/>
      <c r="AS88" s="873"/>
      <c r="AT88" s="873"/>
      <c r="AU88" s="873">
        <v>2824</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18" t="s">
        <v>448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109344.75</v>
      </c>
      <c r="CS102" s="881"/>
      <c r="CT102" s="881"/>
      <c r="CU102" s="881"/>
      <c r="CV102" s="920"/>
      <c r="CW102" s="919">
        <v>3059</v>
      </c>
      <c r="CX102" s="881"/>
      <c r="CY102" s="881"/>
      <c r="CZ102" s="881"/>
      <c r="DA102" s="920"/>
      <c r="DB102" s="919">
        <v>27035</v>
      </c>
      <c r="DC102" s="881"/>
      <c r="DD102" s="881"/>
      <c r="DE102" s="881"/>
      <c r="DF102" s="920"/>
      <c r="DG102" s="919">
        <v>108043</v>
      </c>
      <c r="DH102" s="881"/>
      <c r="DI102" s="881"/>
      <c r="DJ102" s="881"/>
      <c r="DK102" s="920"/>
      <c r="DL102" s="919">
        <v>9460</v>
      </c>
      <c r="DM102" s="881"/>
      <c r="DN102" s="881"/>
      <c r="DO102" s="881"/>
      <c r="DP102" s="920"/>
      <c r="DQ102" s="919">
        <v>9955</v>
      </c>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449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450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451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452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453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454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455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456</v>
      </c>
      <c r="AB109" s="922"/>
      <c r="AC109" s="922"/>
      <c r="AD109" s="922"/>
      <c r="AE109" s="923"/>
      <c r="AF109" s="921" t="s">
        <v>457</v>
      </c>
      <c r="AG109" s="922"/>
      <c r="AH109" s="922"/>
      <c r="AI109" s="922"/>
      <c r="AJ109" s="923"/>
      <c r="AK109" s="921" t="s">
        <v>305</v>
      </c>
      <c r="AL109" s="922"/>
      <c r="AM109" s="922"/>
      <c r="AN109" s="922"/>
      <c r="AO109" s="923"/>
      <c r="AP109" s="921" t="s">
        <v>458</v>
      </c>
      <c r="AQ109" s="922"/>
      <c r="AR109" s="922"/>
      <c r="AS109" s="922"/>
      <c r="AT109" s="924"/>
      <c r="AU109" s="941" t="s">
        <v>455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456</v>
      </c>
      <c r="BR109" s="922"/>
      <c r="BS109" s="922"/>
      <c r="BT109" s="922"/>
      <c r="BU109" s="923"/>
      <c r="BV109" s="921" t="s">
        <v>457</v>
      </c>
      <c r="BW109" s="922"/>
      <c r="BX109" s="922"/>
      <c r="BY109" s="922"/>
      <c r="BZ109" s="923"/>
      <c r="CA109" s="921" t="s">
        <v>305</v>
      </c>
      <c r="CB109" s="922"/>
      <c r="CC109" s="922"/>
      <c r="CD109" s="922"/>
      <c r="CE109" s="923"/>
      <c r="CF109" s="942" t="s">
        <v>458</v>
      </c>
      <c r="CG109" s="942"/>
      <c r="CH109" s="942"/>
      <c r="CI109" s="942"/>
      <c r="CJ109" s="942"/>
      <c r="CK109" s="921" t="s">
        <v>459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456</v>
      </c>
      <c r="DH109" s="922"/>
      <c r="DI109" s="922"/>
      <c r="DJ109" s="922"/>
      <c r="DK109" s="923"/>
      <c r="DL109" s="921" t="s">
        <v>457</v>
      </c>
      <c r="DM109" s="922"/>
      <c r="DN109" s="922"/>
      <c r="DO109" s="922"/>
      <c r="DP109" s="923"/>
      <c r="DQ109" s="921" t="s">
        <v>305</v>
      </c>
      <c r="DR109" s="922"/>
      <c r="DS109" s="922"/>
      <c r="DT109" s="922"/>
      <c r="DU109" s="923"/>
      <c r="DV109" s="921" t="s">
        <v>458</v>
      </c>
      <c r="DW109" s="922"/>
      <c r="DX109" s="922"/>
      <c r="DY109" s="922"/>
      <c r="DZ109" s="924"/>
    </row>
    <row r="110" spans="1:131" s="233" customFormat="1" ht="26.25" customHeight="1" x14ac:dyDescent="0.2">
      <c r="A110" s="925" t="s">
        <v>460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60634755</v>
      </c>
      <c r="AB110" s="929"/>
      <c r="AC110" s="929"/>
      <c r="AD110" s="929"/>
      <c r="AE110" s="930"/>
      <c r="AF110" s="931">
        <v>57519214</v>
      </c>
      <c r="AG110" s="929"/>
      <c r="AH110" s="929"/>
      <c r="AI110" s="929"/>
      <c r="AJ110" s="930"/>
      <c r="AK110" s="931">
        <v>48439070</v>
      </c>
      <c r="AL110" s="929"/>
      <c r="AM110" s="929"/>
      <c r="AN110" s="929"/>
      <c r="AO110" s="930"/>
      <c r="AP110" s="932">
        <v>12.3</v>
      </c>
      <c r="AQ110" s="933"/>
      <c r="AR110" s="933"/>
      <c r="AS110" s="933"/>
      <c r="AT110" s="934"/>
      <c r="AU110" s="935" t="s">
        <v>72</v>
      </c>
      <c r="AV110" s="936"/>
      <c r="AW110" s="936"/>
      <c r="AX110" s="936"/>
      <c r="AY110" s="936"/>
      <c r="AZ110" s="958" t="s">
        <v>461</v>
      </c>
      <c r="BA110" s="926"/>
      <c r="BB110" s="926"/>
      <c r="BC110" s="926"/>
      <c r="BD110" s="926"/>
      <c r="BE110" s="926"/>
      <c r="BF110" s="926"/>
      <c r="BG110" s="926"/>
      <c r="BH110" s="926"/>
      <c r="BI110" s="926"/>
      <c r="BJ110" s="926"/>
      <c r="BK110" s="926"/>
      <c r="BL110" s="926"/>
      <c r="BM110" s="926"/>
      <c r="BN110" s="926"/>
      <c r="BO110" s="926"/>
      <c r="BP110" s="927"/>
      <c r="BQ110" s="959">
        <v>1408879494</v>
      </c>
      <c r="BR110" s="960"/>
      <c r="BS110" s="960"/>
      <c r="BT110" s="960"/>
      <c r="BU110" s="960"/>
      <c r="BV110" s="960">
        <v>1400373258</v>
      </c>
      <c r="BW110" s="960"/>
      <c r="BX110" s="960"/>
      <c r="BY110" s="960"/>
      <c r="BZ110" s="960"/>
      <c r="CA110" s="960">
        <v>1401546289</v>
      </c>
      <c r="CB110" s="960"/>
      <c r="CC110" s="960"/>
      <c r="CD110" s="960"/>
      <c r="CE110" s="960"/>
      <c r="CF110" s="973">
        <v>356.8</v>
      </c>
      <c r="CG110" s="974"/>
      <c r="CH110" s="974"/>
      <c r="CI110" s="974"/>
      <c r="CJ110" s="974"/>
      <c r="CK110" s="975" t="s">
        <v>462</v>
      </c>
      <c r="CL110" s="976"/>
      <c r="CM110" s="958" t="s">
        <v>463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21836960</v>
      </c>
      <c r="DH110" s="960"/>
      <c r="DI110" s="960"/>
      <c r="DJ110" s="960"/>
      <c r="DK110" s="960"/>
      <c r="DL110" s="960">
        <v>26319462</v>
      </c>
      <c r="DM110" s="960"/>
      <c r="DN110" s="960"/>
      <c r="DO110" s="960"/>
      <c r="DP110" s="960"/>
      <c r="DQ110" s="960">
        <v>31334716</v>
      </c>
      <c r="DR110" s="960"/>
      <c r="DS110" s="960"/>
      <c r="DT110" s="960"/>
      <c r="DU110" s="960"/>
      <c r="DV110" s="961">
        <v>8</v>
      </c>
      <c r="DW110" s="961"/>
      <c r="DX110" s="961"/>
      <c r="DY110" s="961"/>
      <c r="DZ110" s="962"/>
    </row>
    <row r="111" spans="1:131" s="233" customFormat="1" ht="26.25" customHeight="1" x14ac:dyDescent="0.2">
      <c r="A111" s="963" t="s">
        <v>464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v>605799</v>
      </c>
      <c r="AB111" s="967"/>
      <c r="AC111" s="967"/>
      <c r="AD111" s="967"/>
      <c r="AE111" s="968"/>
      <c r="AF111" s="969">
        <v>299314</v>
      </c>
      <c r="AG111" s="967"/>
      <c r="AH111" s="967"/>
      <c r="AI111" s="967"/>
      <c r="AJ111" s="968"/>
      <c r="AK111" s="969" t="s">
        <v>418</v>
      </c>
      <c r="AL111" s="967"/>
      <c r="AM111" s="967"/>
      <c r="AN111" s="967"/>
      <c r="AO111" s="968"/>
      <c r="AP111" s="970" t="s">
        <v>465</v>
      </c>
      <c r="AQ111" s="971"/>
      <c r="AR111" s="971"/>
      <c r="AS111" s="971"/>
      <c r="AT111" s="972"/>
      <c r="AU111" s="937"/>
      <c r="AV111" s="938"/>
      <c r="AW111" s="938"/>
      <c r="AX111" s="938"/>
      <c r="AY111" s="938"/>
      <c r="AZ111" s="951" t="s">
        <v>466</v>
      </c>
      <c r="BA111" s="952"/>
      <c r="BB111" s="952"/>
      <c r="BC111" s="952"/>
      <c r="BD111" s="952"/>
      <c r="BE111" s="952"/>
      <c r="BF111" s="952"/>
      <c r="BG111" s="952"/>
      <c r="BH111" s="952"/>
      <c r="BI111" s="952"/>
      <c r="BJ111" s="952"/>
      <c r="BK111" s="952"/>
      <c r="BL111" s="952"/>
      <c r="BM111" s="952"/>
      <c r="BN111" s="952"/>
      <c r="BO111" s="952"/>
      <c r="BP111" s="953"/>
      <c r="BQ111" s="954">
        <v>26964326</v>
      </c>
      <c r="BR111" s="955"/>
      <c r="BS111" s="955"/>
      <c r="BT111" s="955"/>
      <c r="BU111" s="955"/>
      <c r="BV111" s="955">
        <v>29128821</v>
      </c>
      <c r="BW111" s="955"/>
      <c r="BX111" s="955"/>
      <c r="BY111" s="955"/>
      <c r="BZ111" s="955"/>
      <c r="CA111" s="955">
        <v>33551925</v>
      </c>
      <c r="CB111" s="955"/>
      <c r="CC111" s="955"/>
      <c r="CD111" s="955"/>
      <c r="CE111" s="955"/>
      <c r="CF111" s="949">
        <v>8.5</v>
      </c>
      <c r="CG111" s="950"/>
      <c r="CH111" s="950"/>
      <c r="CI111" s="950"/>
      <c r="CJ111" s="950"/>
      <c r="CK111" s="977"/>
      <c r="CL111" s="978"/>
      <c r="CM111" s="951" t="s">
        <v>467</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418</v>
      </c>
      <c r="DH111" s="955"/>
      <c r="DI111" s="955"/>
      <c r="DJ111" s="955"/>
      <c r="DK111" s="955"/>
      <c r="DL111" s="955" t="s">
        <v>403</v>
      </c>
      <c r="DM111" s="955"/>
      <c r="DN111" s="955"/>
      <c r="DO111" s="955"/>
      <c r="DP111" s="955"/>
      <c r="DQ111" s="955" t="s">
        <v>418</v>
      </c>
      <c r="DR111" s="955"/>
      <c r="DS111" s="955"/>
      <c r="DT111" s="955"/>
      <c r="DU111" s="955"/>
      <c r="DV111" s="956" t="s">
        <v>394</v>
      </c>
      <c r="DW111" s="956"/>
      <c r="DX111" s="956"/>
      <c r="DY111" s="956"/>
      <c r="DZ111" s="957"/>
    </row>
    <row r="112" spans="1:131" s="233" customFormat="1" ht="26.25" customHeight="1" x14ac:dyDescent="0.2">
      <c r="A112" s="981" t="s">
        <v>468</v>
      </c>
      <c r="B112" s="982"/>
      <c r="C112" s="952" t="s">
        <v>469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v>41165101</v>
      </c>
      <c r="AB112" s="988"/>
      <c r="AC112" s="988"/>
      <c r="AD112" s="988"/>
      <c r="AE112" s="989"/>
      <c r="AF112" s="990">
        <v>41894872</v>
      </c>
      <c r="AG112" s="988"/>
      <c r="AH112" s="988"/>
      <c r="AI112" s="988"/>
      <c r="AJ112" s="989"/>
      <c r="AK112" s="990">
        <v>43384983</v>
      </c>
      <c r="AL112" s="988"/>
      <c r="AM112" s="988"/>
      <c r="AN112" s="988"/>
      <c r="AO112" s="989"/>
      <c r="AP112" s="991">
        <v>11</v>
      </c>
      <c r="AQ112" s="992"/>
      <c r="AR112" s="992"/>
      <c r="AS112" s="992"/>
      <c r="AT112" s="993"/>
      <c r="AU112" s="937"/>
      <c r="AV112" s="938"/>
      <c r="AW112" s="938"/>
      <c r="AX112" s="938"/>
      <c r="AY112" s="938"/>
      <c r="AZ112" s="951" t="s">
        <v>470</v>
      </c>
      <c r="BA112" s="952"/>
      <c r="BB112" s="952"/>
      <c r="BC112" s="952"/>
      <c r="BD112" s="952"/>
      <c r="BE112" s="952"/>
      <c r="BF112" s="952"/>
      <c r="BG112" s="952"/>
      <c r="BH112" s="952"/>
      <c r="BI112" s="952"/>
      <c r="BJ112" s="952"/>
      <c r="BK112" s="952"/>
      <c r="BL112" s="952"/>
      <c r="BM112" s="952"/>
      <c r="BN112" s="952"/>
      <c r="BO112" s="952"/>
      <c r="BP112" s="953"/>
      <c r="BQ112" s="954">
        <v>269492981</v>
      </c>
      <c r="BR112" s="955"/>
      <c r="BS112" s="955"/>
      <c r="BT112" s="955"/>
      <c r="BU112" s="955"/>
      <c r="BV112" s="955">
        <v>256858212</v>
      </c>
      <c r="BW112" s="955"/>
      <c r="BX112" s="955"/>
      <c r="BY112" s="955"/>
      <c r="BZ112" s="955"/>
      <c r="CA112" s="955">
        <v>251685032</v>
      </c>
      <c r="CB112" s="955"/>
      <c r="CC112" s="955"/>
      <c r="CD112" s="955"/>
      <c r="CE112" s="955"/>
      <c r="CF112" s="949">
        <v>64.099999999999994</v>
      </c>
      <c r="CG112" s="950"/>
      <c r="CH112" s="950"/>
      <c r="CI112" s="950"/>
      <c r="CJ112" s="950"/>
      <c r="CK112" s="977"/>
      <c r="CL112" s="978"/>
      <c r="CM112" s="951" t="s">
        <v>471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472</v>
      </c>
      <c r="DH112" s="955"/>
      <c r="DI112" s="955"/>
      <c r="DJ112" s="955"/>
      <c r="DK112" s="955"/>
      <c r="DL112" s="955" t="s">
        <v>465</v>
      </c>
      <c r="DM112" s="955"/>
      <c r="DN112" s="955"/>
      <c r="DO112" s="955"/>
      <c r="DP112" s="955"/>
      <c r="DQ112" s="955" t="s">
        <v>403</v>
      </c>
      <c r="DR112" s="955"/>
      <c r="DS112" s="955"/>
      <c r="DT112" s="955"/>
      <c r="DU112" s="955"/>
      <c r="DV112" s="956" t="s">
        <v>403</v>
      </c>
      <c r="DW112" s="956"/>
      <c r="DX112" s="956"/>
      <c r="DY112" s="956"/>
      <c r="DZ112" s="957"/>
    </row>
    <row r="113" spans="1:130" s="233" customFormat="1" ht="26.25" customHeight="1" x14ac:dyDescent="0.2">
      <c r="A113" s="983"/>
      <c r="B113" s="984"/>
      <c r="C113" s="952" t="s">
        <v>473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23628661</v>
      </c>
      <c r="AB113" s="967"/>
      <c r="AC113" s="967"/>
      <c r="AD113" s="967"/>
      <c r="AE113" s="968"/>
      <c r="AF113" s="969">
        <v>22987320</v>
      </c>
      <c r="AG113" s="967"/>
      <c r="AH113" s="967"/>
      <c r="AI113" s="967"/>
      <c r="AJ113" s="968"/>
      <c r="AK113" s="969">
        <v>22883079</v>
      </c>
      <c r="AL113" s="967"/>
      <c r="AM113" s="967"/>
      <c r="AN113" s="967"/>
      <c r="AO113" s="968"/>
      <c r="AP113" s="970">
        <v>5.8</v>
      </c>
      <c r="AQ113" s="971"/>
      <c r="AR113" s="971"/>
      <c r="AS113" s="971"/>
      <c r="AT113" s="972"/>
      <c r="AU113" s="937"/>
      <c r="AV113" s="938"/>
      <c r="AW113" s="938"/>
      <c r="AX113" s="938"/>
      <c r="AY113" s="938"/>
      <c r="AZ113" s="951" t="s">
        <v>474</v>
      </c>
      <c r="BA113" s="952"/>
      <c r="BB113" s="952"/>
      <c r="BC113" s="952"/>
      <c r="BD113" s="952"/>
      <c r="BE113" s="952"/>
      <c r="BF113" s="952"/>
      <c r="BG113" s="952"/>
      <c r="BH113" s="952"/>
      <c r="BI113" s="952"/>
      <c r="BJ113" s="952"/>
      <c r="BK113" s="952"/>
      <c r="BL113" s="952"/>
      <c r="BM113" s="952"/>
      <c r="BN113" s="952"/>
      <c r="BO113" s="952"/>
      <c r="BP113" s="953"/>
      <c r="BQ113" s="954">
        <v>3458442</v>
      </c>
      <c r="BR113" s="955"/>
      <c r="BS113" s="955"/>
      <c r="BT113" s="955"/>
      <c r="BU113" s="955"/>
      <c r="BV113" s="955">
        <v>3162176</v>
      </c>
      <c r="BW113" s="955"/>
      <c r="BX113" s="955"/>
      <c r="BY113" s="955"/>
      <c r="BZ113" s="955"/>
      <c r="CA113" s="955">
        <v>2824104</v>
      </c>
      <c r="CB113" s="955"/>
      <c r="CC113" s="955"/>
      <c r="CD113" s="955"/>
      <c r="CE113" s="955"/>
      <c r="CF113" s="949">
        <v>0.7</v>
      </c>
      <c r="CG113" s="950"/>
      <c r="CH113" s="950"/>
      <c r="CI113" s="950"/>
      <c r="CJ113" s="950"/>
      <c r="CK113" s="977"/>
      <c r="CL113" s="978"/>
      <c r="CM113" s="951" t="s">
        <v>475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465</v>
      </c>
      <c r="DH113" s="988"/>
      <c r="DI113" s="988"/>
      <c r="DJ113" s="988"/>
      <c r="DK113" s="989"/>
      <c r="DL113" s="990" t="s">
        <v>465</v>
      </c>
      <c r="DM113" s="988"/>
      <c r="DN113" s="988"/>
      <c r="DO113" s="988"/>
      <c r="DP113" s="989"/>
      <c r="DQ113" s="990" t="s">
        <v>472</v>
      </c>
      <c r="DR113" s="988"/>
      <c r="DS113" s="988"/>
      <c r="DT113" s="988"/>
      <c r="DU113" s="989"/>
      <c r="DV113" s="991" t="s">
        <v>465</v>
      </c>
      <c r="DW113" s="992"/>
      <c r="DX113" s="992"/>
      <c r="DY113" s="992"/>
      <c r="DZ113" s="993"/>
    </row>
    <row r="114" spans="1:130" s="233" customFormat="1" ht="26.25" customHeight="1" x14ac:dyDescent="0.2">
      <c r="A114" s="983"/>
      <c r="B114" s="984"/>
      <c r="C114" s="952" t="s">
        <v>476</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348151</v>
      </c>
      <c r="AB114" s="988"/>
      <c r="AC114" s="988"/>
      <c r="AD114" s="988"/>
      <c r="AE114" s="989"/>
      <c r="AF114" s="990">
        <v>361940</v>
      </c>
      <c r="AG114" s="988"/>
      <c r="AH114" s="988"/>
      <c r="AI114" s="988"/>
      <c r="AJ114" s="989"/>
      <c r="AK114" s="990">
        <v>356530</v>
      </c>
      <c r="AL114" s="988"/>
      <c r="AM114" s="988"/>
      <c r="AN114" s="988"/>
      <c r="AO114" s="989"/>
      <c r="AP114" s="991">
        <v>0.1</v>
      </c>
      <c r="AQ114" s="992"/>
      <c r="AR114" s="992"/>
      <c r="AS114" s="992"/>
      <c r="AT114" s="993"/>
      <c r="AU114" s="937"/>
      <c r="AV114" s="938"/>
      <c r="AW114" s="938"/>
      <c r="AX114" s="938"/>
      <c r="AY114" s="938"/>
      <c r="AZ114" s="951" t="s">
        <v>477</v>
      </c>
      <c r="BA114" s="952"/>
      <c r="BB114" s="952"/>
      <c r="BC114" s="952"/>
      <c r="BD114" s="952"/>
      <c r="BE114" s="952"/>
      <c r="BF114" s="952"/>
      <c r="BG114" s="952"/>
      <c r="BH114" s="952"/>
      <c r="BI114" s="952"/>
      <c r="BJ114" s="952"/>
      <c r="BK114" s="952"/>
      <c r="BL114" s="952"/>
      <c r="BM114" s="952"/>
      <c r="BN114" s="952"/>
      <c r="BO114" s="952"/>
      <c r="BP114" s="953"/>
      <c r="BQ114" s="954">
        <v>91930706</v>
      </c>
      <c r="BR114" s="955"/>
      <c r="BS114" s="955"/>
      <c r="BT114" s="955"/>
      <c r="BU114" s="955"/>
      <c r="BV114" s="955">
        <v>90695899</v>
      </c>
      <c r="BW114" s="955"/>
      <c r="BX114" s="955"/>
      <c r="BY114" s="955"/>
      <c r="BZ114" s="955"/>
      <c r="CA114" s="955">
        <v>88202690</v>
      </c>
      <c r="CB114" s="955"/>
      <c r="CC114" s="955"/>
      <c r="CD114" s="955"/>
      <c r="CE114" s="955"/>
      <c r="CF114" s="949">
        <v>22.5</v>
      </c>
      <c r="CG114" s="950"/>
      <c r="CH114" s="950"/>
      <c r="CI114" s="950"/>
      <c r="CJ114" s="950"/>
      <c r="CK114" s="977"/>
      <c r="CL114" s="978"/>
      <c r="CM114" s="951" t="s">
        <v>478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465</v>
      </c>
      <c r="DH114" s="988"/>
      <c r="DI114" s="988"/>
      <c r="DJ114" s="988"/>
      <c r="DK114" s="989"/>
      <c r="DL114" s="990" t="s">
        <v>479</v>
      </c>
      <c r="DM114" s="988"/>
      <c r="DN114" s="988"/>
      <c r="DO114" s="988"/>
      <c r="DP114" s="989"/>
      <c r="DQ114" s="990" t="s">
        <v>418</v>
      </c>
      <c r="DR114" s="988"/>
      <c r="DS114" s="988"/>
      <c r="DT114" s="988"/>
      <c r="DU114" s="989"/>
      <c r="DV114" s="991" t="s">
        <v>394</v>
      </c>
      <c r="DW114" s="992"/>
      <c r="DX114" s="992"/>
      <c r="DY114" s="992"/>
      <c r="DZ114" s="993"/>
    </row>
    <row r="115" spans="1:130" s="233" customFormat="1" ht="26.25" customHeight="1" x14ac:dyDescent="0.2">
      <c r="A115" s="983"/>
      <c r="B115" s="984"/>
      <c r="C115" s="952" t="s">
        <v>480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4202378</v>
      </c>
      <c r="AB115" s="967"/>
      <c r="AC115" s="967"/>
      <c r="AD115" s="967"/>
      <c r="AE115" s="968"/>
      <c r="AF115" s="969">
        <v>4171905</v>
      </c>
      <c r="AG115" s="967"/>
      <c r="AH115" s="967"/>
      <c r="AI115" s="967"/>
      <c r="AJ115" s="968"/>
      <c r="AK115" s="969">
        <v>4381678</v>
      </c>
      <c r="AL115" s="967"/>
      <c r="AM115" s="967"/>
      <c r="AN115" s="967"/>
      <c r="AO115" s="968"/>
      <c r="AP115" s="970">
        <v>1.1000000000000001</v>
      </c>
      <c r="AQ115" s="971"/>
      <c r="AR115" s="971"/>
      <c r="AS115" s="971"/>
      <c r="AT115" s="972"/>
      <c r="AU115" s="937"/>
      <c r="AV115" s="938"/>
      <c r="AW115" s="938"/>
      <c r="AX115" s="938"/>
      <c r="AY115" s="938"/>
      <c r="AZ115" s="951" t="s">
        <v>481</v>
      </c>
      <c r="BA115" s="952"/>
      <c r="BB115" s="952"/>
      <c r="BC115" s="952"/>
      <c r="BD115" s="952"/>
      <c r="BE115" s="952"/>
      <c r="BF115" s="952"/>
      <c r="BG115" s="952"/>
      <c r="BH115" s="952"/>
      <c r="BI115" s="952"/>
      <c r="BJ115" s="952"/>
      <c r="BK115" s="952"/>
      <c r="BL115" s="952"/>
      <c r="BM115" s="952"/>
      <c r="BN115" s="952"/>
      <c r="BO115" s="952"/>
      <c r="BP115" s="953"/>
      <c r="BQ115" s="954">
        <v>15476476</v>
      </c>
      <c r="BR115" s="955"/>
      <c r="BS115" s="955"/>
      <c r="BT115" s="955"/>
      <c r="BU115" s="955"/>
      <c r="BV115" s="955">
        <v>19326113</v>
      </c>
      <c r="BW115" s="955"/>
      <c r="BX115" s="955"/>
      <c r="BY115" s="955"/>
      <c r="BZ115" s="955"/>
      <c r="CA115" s="955">
        <v>9955353</v>
      </c>
      <c r="CB115" s="955"/>
      <c r="CC115" s="955"/>
      <c r="CD115" s="955"/>
      <c r="CE115" s="955"/>
      <c r="CF115" s="949">
        <v>2.5</v>
      </c>
      <c r="CG115" s="950"/>
      <c r="CH115" s="950"/>
      <c r="CI115" s="950"/>
      <c r="CJ115" s="950"/>
      <c r="CK115" s="977"/>
      <c r="CL115" s="978"/>
      <c r="CM115" s="951" t="s">
        <v>482</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1072304</v>
      </c>
      <c r="DH115" s="988"/>
      <c r="DI115" s="988"/>
      <c r="DJ115" s="988"/>
      <c r="DK115" s="989"/>
      <c r="DL115" s="990" t="s">
        <v>483</v>
      </c>
      <c r="DM115" s="988"/>
      <c r="DN115" s="988"/>
      <c r="DO115" s="988"/>
      <c r="DP115" s="989"/>
      <c r="DQ115" s="990" t="s">
        <v>465</v>
      </c>
      <c r="DR115" s="988"/>
      <c r="DS115" s="988"/>
      <c r="DT115" s="988"/>
      <c r="DU115" s="989"/>
      <c r="DV115" s="991" t="s">
        <v>418</v>
      </c>
      <c r="DW115" s="992"/>
      <c r="DX115" s="992"/>
      <c r="DY115" s="992"/>
      <c r="DZ115" s="993"/>
    </row>
    <row r="116" spans="1:130" s="233" customFormat="1" ht="26.25" customHeight="1" x14ac:dyDescent="0.2">
      <c r="A116" s="985"/>
      <c r="B116" s="986"/>
      <c r="C116" s="994" t="s">
        <v>484</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2528</v>
      </c>
      <c r="AB116" s="988"/>
      <c r="AC116" s="988"/>
      <c r="AD116" s="988"/>
      <c r="AE116" s="989"/>
      <c r="AF116" s="990">
        <v>9118</v>
      </c>
      <c r="AG116" s="988"/>
      <c r="AH116" s="988"/>
      <c r="AI116" s="988"/>
      <c r="AJ116" s="989"/>
      <c r="AK116" s="990">
        <v>9498</v>
      </c>
      <c r="AL116" s="988"/>
      <c r="AM116" s="988"/>
      <c r="AN116" s="988"/>
      <c r="AO116" s="989"/>
      <c r="AP116" s="991">
        <v>0</v>
      </c>
      <c r="AQ116" s="992"/>
      <c r="AR116" s="992"/>
      <c r="AS116" s="992"/>
      <c r="AT116" s="993"/>
      <c r="AU116" s="937"/>
      <c r="AV116" s="938"/>
      <c r="AW116" s="938"/>
      <c r="AX116" s="938"/>
      <c r="AY116" s="938"/>
      <c r="AZ116" s="996" t="s">
        <v>485</v>
      </c>
      <c r="BA116" s="997"/>
      <c r="BB116" s="997"/>
      <c r="BC116" s="997"/>
      <c r="BD116" s="997"/>
      <c r="BE116" s="997"/>
      <c r="BF116" s="997"/>
      <c r="BG116" s="997"/>
      <c r="BH116" s="997"/>
      <c r="BI116" s="997"/>
      <c r="BJ116" s="997"/>
      <c r="BK116" s="997"/>
      <c r="BL116" s="997"/>
      <c r="BM116" s="997"/>
      <c r="BN116" s="997"/>
      <c r="BO116" s="997"/>
      <c r="BP116" s="998"/>
      <c r="BQ116" s="954" t="s">
        <v>403</v>
      </c>
      <c r="BR116" s="955"/>
      <c r="BS116" s="955"/>
      <c r="BT116" s="955"/>
      <c r="BU116" s="955"/>
      <c r="BV116" s="955" t="s">
        <v>465</v>
      </c>
      <c r="BW116" s="955"/>
      <c r="BX116" s="955"/>
      <c r="BY116" s="955"/>
      <c r="BZ116" s="955"/>
      <c r="CA116" s="955" t="s">
        <v>465</v>
      </c>
      <c r="CB116" s="955"/>
      <c r="CC116" s="955"/>
      <c r="CD116" s="955"/>
      <c r="CE116" s="955"/>
      <c r="CF116" s="949" t="s">
        <v>479</v>
      </c>
      <c r="CG116" s="950"/>
      <c r="CH116" s="950"/>
      <c r="CI116" s="950"/>
      <c r="CJ116" s="950"/>
      <c r="CK116" s="977"/>
      <c r="CL116" s="978"/>
      <c r="CM116" s="951" t="s">
        <v>486</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394</v>
      </c>
      <c r="DH116" s="988"/>
      <c r="DI116" s="988"/>
      <c r="DJ116" s="988"/>
      <c r="DK116" s="989"/>
      <c r="DL116" s="990" t="s">
        <v>394</v>
      </c>
      <c r="DM116" s="988"/>
      <c r="DN116" s="988"/>
      <c r="DO116" s="988"/>
      <c r="DP116" s="989"/>
      <c r="DQ116" s="990" t="s">
        <v>479</v>
      </c>
      <c r="DR116" s="988"/>
      <c r="DS116" s="988"/>
      <c r="DT116" s="988"/>
      <c r="DU116" s="989"/>
      <c r="DV116" s="991" t="s">
        <v>418</v>
      </c>
      <c r="DW116" s="992"/>
      <c r="DX116" s="992"/>
      <c r="DY116" s="992"/>
      <c r="DZ116" s="993"/>
    </row>
    <row r="117" spans="1:130" s="233" customFormat="1" ht="26.25" customHeight="1" x14ac:dyDescent="0.2">
      <c r="A117" s="941" t="s">
        <v>184</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487</v>
      </c>
      <c r="Z117" s="923"/>
      <c r="AA117" s="1007">
        <v>130587373</v>
      </c>
      <c r="AB117" s="1008"/>
      <c r="AC117" s="1008"/>
      <c r="AD117" s="1008"/>
      <c r="AE117" s="1009"/>
      <c r="AF117" s="1010">
        <v>127243683</v>
      </c>
      <c r="AG117" s="1008"/>
      <c r="AH117" s="1008"/>
      <c r="AI117" s="1008"/>
      <c r="AJ117" s="1009"/>
      <c r="AK117" s="1010">
        <v>119454838</v>
      </c>
      <c r="AL117" s="1008"/>
      <c r="AM117" s="1008"/>
      <c r="AN117" s="1008"/>
      <c r="AO117" s="1009"/>
      <c r="AP117" s="1011"/>
      <c r="AQ117" s="1012"/>
      <c r="AR117" s="1012"/>
      <c r="AS117" s="1012"/>
      <c r="AT117" s="1013"/>
      <c r="AU117" s="937"/>
      <c r="AV117" s="938"/>
      <c r="AW117" s="938"/>
      <c r="AX117" s="938"/>
      <c r="AY117" s="938"/>
      <c r="AZ117" s="1003" t="s">
        <v>488</v>
      </c>
      <c r="BA117" s="1004"/>
      <c r="BB117" s="1004"/>
      <c r="BC117" s="1004"/>
      <c r="BD117" s="1004"/>
      <c r="BE117" s="1004"/>
      <c r="BF117" s="1004"/>
      <c r="BG117" s="1004"/>
      <c r="BH117" s="1004"/>
      <c r="BI117" s="1004"/>
      <c r="BJ117" s="1004"/>
      <c r="BK117" s="1004"/>
      <c r="BL117" s="1004"/>
      <c r="BM117" s="1004"/>
      <c r="BN117" s="1004"/>
      <c r="BO117" s="1004"/>
      <c r="BP117" s="1005"/>
      <c r="BQ117" s="954" t="s">
        <v>479</v>
      </c>
      <c r="BR117" s="955"/>
      <c r="BS117" s="955"/>
      <c r="BT117" s="955"/>
      <c r="BU117" s="955"/>
      <c r="BV117" s="955" t="s">
        <v>394</v>
      </c>
      <c r="BW117" s="955"/>
      <c r="BX117" s="955"/>
      <c r="BY117" s="955"/>
      <c r="BZ117" s="955"/>
      <c r="CA117" s="955" t="s">
        <v>479</v>
      </c>
      <c r="CB117" s="955"/>
      <c r="CC117" s="955"/>
      <c r="CD117" s="955"/>
      <c r="CE117" s="955"/>
      <c r="CF117" s="949" t="s">
        <v>479</v>
      </c>
      <c r="CG117" s="950"/>
      <c r="CH117" s="950"/>
      <c r="CI117" s="950"/>
      <c r="CJ117" s="950"/>
      <c r="CK117" s="977"/>
      <c r="CL117" s="978"/>
      <c r="CM117" s="951" t="s">
        <v>489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479</v>
      </c>
      <c r="DH117" s="988"/>
      <c r="DI117" s="988"/>
      <c r="DJ117" s="988"/>
      <c r="DK117" s="989"/>
      <c r="DL117" s="990" t="s">
        <v>479</v>
      </c>
      <c r="DM117" s="988"/>
      <c r="DN117" s="988"/>
      <c r="DO117" s="988"/>
      <c r="DP117" s="989"/>
      <c r="DQ117" s="990" t="s">
        <v>479</v>
      </c>
      <c r="DR117" s="988"/>
      <c r="DS117" s="988"/>
      <c r="DT117" s="988"/>
      <c r="DU117" s="989"/>
      <c r="DV117" s="991" t="s">
        <v>479</v>
      </c>
      <c r="DW117" s="992"/>
      <c r="DX117" s="992"/>
      <c r="DY117" s="992"/>
      <c r="DZ117" s="993"/>
    </row>
    <row r="118" spans="1:130" s="233" customFormat="1" ht="26.25" customHeight="1" x14ac:dyDescent="0.2">
      <c r="A118" s="941" t="s">
        <v>459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456</v>
      </c>
      <c r="AB118" s="922"/>
      <c r="AC118" s="922"/>
      <c r="AD118" s="922"/>
      <c r="AE118" s="923"/>
      <c r="AF118" s="921" t="s">
        <v>457</v>
      </c>
      <c r="AG118" s="922"/>
      <c r="AH118" s="922"/>
      <c r="AI118" s="922"/>
      <c r="AJ118" s="923"/>
      <c r="AK118" s="921" t="s">
        <v>305</v>
      </c>
      <c r="AL118" s="922"/>
      <c r="AM118" s="922"/>
      <c r="AN118" s="922"/>
      <c r="AO118" s="923"/>
      <c r="AP118" s="999" t="s">
        <v>458</v>
      </c>
      <c r="AQ118" s="1000"/>
      <c r="AR118" s="1000"/>
      <c r="AS118" s="1000"/>
      <c r="AT118" s="1001"/>
      <c r="AU118" s="937"/>
      <c r="AV118" s="938"/>
      <c r="AW118" s="938"/>
      <c r="AX118" s="938"/>
      <c r="AY118" s="938"/>
      <c r="AZ118" s="1002" t="s">
        <v>490</v>
      </c>
      <c r="BA118" s="994"/>
      <c r="BB118" s="994"/>
      <c r="BC118" s="994"/>
      <c r="BD118" s="994"/>
      <c r="BE118" s="994"/>
      <c r="BF118" s="994"/>
      <c r="BG118" s="994"/>
      <c r="BH118" s="994"/>
      <c r="BI118" s="994"/>
      <c r="BJ118" s="994"/>
      <c r="BK118" s="994"/>
      <c r="BL118" s="994"/>
      <c r="BM118" s="994"/>
      <c r="BN118" s="994"/>
      <c r="BO118" s="994"/>
      <c r="BP118" s="995"/>
      <c r="BQ118" s="1028" t="s">
        <v>483</v>
      </c>
      <c r="BR118" s="1029"/>
      <c r="BS118" s="1029"/>
      <c r="BT118" s="1029"/>
      <c r="BU118" s="1029"/>
      <c r="BV118" s="1029" t="s">
        <v>483</v>
      </c>
      <c r="BW118" s="1029"/>
      <c r="BX118" s="1029"/>
      <c r="BY118" s="1029"/>
      <c r="BZ118" s="1029"/>
      <c r="CA118" s="1029" t="s">
        <v>394</v>
      </c>
      <c r="CB118" s="1029"/>
      <c r="CC118" s="1029"/>
      <c r="CD118" s="1029"/>
      <c r="CE118" s="1029"/>
      <c r="CF118" s="949" t="s">
        <v>483</v>
      </c>
      <c r="CG118" s="950"/>
      <c r="CH118" s="950"/>
      <c r="CI118" s="950"/>
      <c r="CJ118" s="950"/>
      <c r="CK118" s="977"/>
      <c r="CL118" s="978"/>
      <c r="CM118" s="951" t="s">
        <v>491</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394</v>
      </c>
      <c r="DH118" s="988"/>
      <c r="DI118" s="988"/>
      <c r="DJ118" s="988"/>
      <c r="DK118" s="989"/>
      <c r="DL118" s="990" t="s">
        <v>483</v>
      </c>
      <c r="DM118" s="988"/>
      <c r="DN118" s="988"/>
      <c r="DO118" s="988"/>
      <c r="DP118" s="989"/>
      <c r="DQ118" s="990" t="s">
        <v>483</v>
      </c>
      <c r="DR118" s="988"/>
      <c r="DS118" s="988"/>
      <c r="DT118" s="988"/>
      <c r="DU118" s="989"/>
      <c r="DV118" s="991" t="s">
        <v>483</v>
      </c>
      <c r="DW118" s="992"/>
      <c r="DX118" s="992"/>
      <c r="DY118" s="992"/>
      <c r="DZ118" s="993"/>
    </row>
    <row r="119" spans="1:130" s="233" customFormat="1" ht="26.25" customHeight="1" x14ac:dyDescent="0.2">
      <c r="A119" s="1085" t="s">
        <v>462</v>
      </c>
      <c r="B119" s="976"/>
      <c r="C119" s="958" t="s">
        <v>463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2045502</v>
      </c>
      <c r="AB119" s="929"/>
      <c r="AC119" s="929"/>
      <c r="AD119" s="929"/>
      <c r="AE119" s="930"/>
      <c r="AF119" s="931">
        <v>2874141</v>
      </c>
      <c r="AG119" s="929"/>
      <c r="AH119" s="929"/>
      <c r="AI119" s="929"/>
      <c r="AJ119" s="930"/>
      <c r="AK119" s="931">
        <v>3752498</v>
      </c>
      <c r="AL119" s="929"/>
      <c r="AM119" s="929"/>
      <c r="AN119" s="929"/>
      <c r="AO119" s="930"/>
      <c r="AP119" s="932">
        <v>1</v>
      </c>
      <c r="AQ119" s="933"/>
      <c r="AR119" s="933"/>
      <c r="AS119" s="933"/>
      <c r="AT119" s="934"/>
      <c r="AU119" s="939"/>
      <c r="AV119" s="940"/>
      <c r="AW119" s="940"/>
      <c r="AX119" s="940"/>
      <c r="AY119" s="940"/>
      <c r="AZ119" s="254" t="s">
        <v>184</v>
      </c>
      <c r="BA119" s="254"/>
      <c r="BB119" s="254"/>
      <c r="BC119" s="254"/>
      <c r="BD119" s="254"/>
      <c r="BE119" s="254"/>
      <c r="BF119" s="254"/>
      <c r="BG119" s="254"/>
      <c r="BH119" s="254"/>
      <c r="BI119" s="254"/>
      <c r="BJ119" s="254"/>
      <c r="BK119" s="254"/>
      <c r="BL119" s="254"/>
      <c r="BM119" s="254"/>
      <c r="BN119" s="254"/>
      <c r="BO119" s="1006" t="s">
        <v>492</v>
      </c>
      <c r="BP119" s="1034"/>
      <c r="BQ119" s="1028">
        <v>1816202425</v>
      </c>
      <c r="BR119" s="1029"/>
      <c r="BS119" s="1029"/>
      <c r="BT119" s="1029"/>
      <c r="BU119" s="1029"/>
      <c r="BV119" s="1029">
        <v>1799544479</v>
      </c>
      <c r="BW119" s="1029"/>
      <c r="BX119" s="1029"/>
      <c r="BY119" s="1029"/>
      <c r="BZ119" s="1029"/>
      <c r="CA119" s="1029">
        <v>1787765393</v>
      </c>
      <c r="CB119" s="1029"/>
      <c r="CC119" s="1029"/>
      <c r="CD119" s="1029"/>
      <c r="CE119" s="1029"/>
      <c r="CF119" s="1030"/>
      <c r="CG119" s="1031"/>
      <c r="CH119" s="1031"/>
      <c r="CI119" s="1031"/>
      <c r="CJ119" s="1032"/>
      <c r="CK119" s="979"/>
      <c r="CL119" s="980"/>
      <c r="CM119" s="1002" t="s">
        <v>493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4055062</v>
      </c>
      <c r="DH119" s="1015"/>
      <c r="DI119" s="1015"/>
      <c r="DJ119" s="1015"/>
      <c r="DK119" s="1016"/>
      <c r="DL119" s="1014">
        <v>2809359</v>
      </c>
      <c r="DM119" s="1015"/>
      <c r="DN119" s="1015"/>
      <c r="DO119" s="1015"/>
      <c r="DP119" s="1016"/>
      <c r="DQ119" s="1014">
        <v>2217209</v>
      </c>
      <c r="DR119" s="1015"/>
      <c r="DS119" s="1015"/>
      <c r="DT119" s="1015"/>
      <c r="DU119" s="1016"/>
      <c r="DV119" s="1017">
        <v>0.6</v>
      </c>
      <c r="DW119" s="1018"/>
      <c r="DX119" s="1018"/>
      <c r="DY119" s="1018"/>
      <c r="DZ119" s="1019"/>
    </row>
    <row r="120" spans="1:130" s="233" customFormat="1" ht="26.25" customHeight="1" x14ac:dyDescent="0.2">
      <c r="A120" s="1086"/>
      <c r="B120" s="978"/>
      <c r="C120" s="951" t="s">
        <v>467</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v>338990</v>
      </c>
      <c r="AB120" s="988"/>
      <c r="AC120" s="988"/>
      <c r="AD120" s="988"/>
      <c r="AE120" s="989"/>
      <c r="AF120" s="990">
        <v>338990</v>
      </c>
      <c r="AG120" s="988"/>
      <c r="AH120" s="988"/>
      <c r="AI120" s="988"/>
      <c r="AJ120" s="989"/>
      <c r="AK120" s="990">
        <v>338990</v>
      </c>
      <c r="AL120" s="988"/>
      <c r="AM120" s="988"/>
      <c r="AN120" s="988"/>
      <c r="AO120" s="989"/>
      <c r="AP120" s="991">
        <v>0.1</v>
      </c>
      <c r="AQ120" s="992"/>
      <c r="AR120" s="992"/>
      <c r="AS120" s="992"/>
      <c r="AT120" s="993"/>
      <c r="AU120" s="1020" t="s">
        <v>494</v>
      </c>
      <c r="AV120" s="1021"/>
      <c r="AW120" s="1021"/>
      <c r="AX120" s="1021"/>
      <c r="AY120" s="1022"/>
      <c r="AZ120" s="958" t="s">
        <v>495</v>
      </c>
      <c r="BA120" s="926"/>
      <c r="BB120" s="926"/>
      <c r="BC120" s="926"/>
      <c r="BD120" s="926"/>
      <c r="BE120" s="926"/>
      <c r="BF120" s="926"/>
      <c r="BG120" s="926"/>
      <c r="BH120" s="926"/>
      <c r="BI120" s="926"/>
      <c r="BJ120" s="926"/>
      <c r="BK120" s="926"/>
      <c r="BL120" s="926"/>
      <c r="BM120" s="926"/>
      <c r="BN120" s="926"/>
      <c r="BO120" s="926"/>
      <c r="BP120" s="927"/>
      <c r="BQ120" s="959">
        <v>282212070</v>
      </c>
      <c r="BR120" s="960"/>
      <c r="BS120" s="960"/>
      <c r="BT120" s="960"/>
      <c r="BU120" s="960"/>
      <c r="BV120" s="960">
        <v>295510578</v>
      </c>
      <c r="BW120" s="960"/>
      <c r="BX120" s="960"/>
      <c r="BY120" s="960"/>
      <c r="BZ120" s="960"/>
      <c r="CA120" s="960">
        <v>336217580</v>
      </c>
      <c r="CB120" s="960"/>
      <c r="CC120" s="960"/>
      <c r="CD120" s="960"/>
      <c r="CE120" s="960"/>
      <c r="CF120" s="973">
        <v>85.6</v>
      </c>
      <c r="CG120" s="974"/>
      <c r="CH120" s="974"/>
      <c r="CI120" s="974"/>
      <c r="CJ120" s="974"/>
      <c r="CK120" s="1035" t="s">
        <v>496</v>
      </c>
      <c r="CL120" s="1036"/>
      <c r="CM120" s="1036"/>
      <c r="CN120" s="1036"/>
      <c r="CO120" s="1037"/>
      <c r="CP120" s="1043" t="s">
        <v>497</v>
      </c>
      <c r="CQ120" s="1044"/>
      <c r="CR120" s="1044"/>
      <c r="CS120" s="1044"/>
      <c r="CT120" s="1044"/>
      <c r="CU120" s="1044"/>
      <c r="CV120" s="1044"/>
      <c r="CW120" s="1044"/>
      <c r="CX120" s="1044"/>
      <c r="CY120" s="1044"/>
      <c r="CZ120" s="1044"/>
      <c r="DA120" s="1044"/>
      <c r="DB120" s="1044"/>
      <c r="DC120" s="1044"/>
      <c r="DD120" s="1044"/>
      <c r="DE120" s="1044"/>
      <c r="DF120" s="1045"/>
      <c r="DG120" s="959">
        <v>182832674</v>
      </c>
      <c r="DH120" s="960"/>
      <c r="DI120" s="960"/>
      <c r="DJ120" s="960"/>
      <c r="DK120" s="960"/>
      <c r="DL120" s="960">
        <v>182770932</v>
      </c>
      <c r="DM120" s="960"/>
      <c r="DN120" s="960"/>
      <c r="DO120" s="960"/>
      <c r="DP120" s="960"/>
      <c r="DQ120" s="960">
        <v>184243214</v>
      </c>
      <c r="DR120" s="960"/>
      <c r="DS120" s="960"/>
      <c r="DT120" s="960"/>
      <c r="DU120" s="960"/>
      <c r="DV120" s="961">
        <v>46.9</v>
      </c>
      <c r="DW120" s="961"/>
      <c r="DX120" s="961"/>
      <c r="DY120" s="961"/>
      <c r="DZ120" s="962"/>
    </row>
    <row r="121" spans="1:130" s="233" customFormat="1" ht="26.25" customHeight="1" x14ac:dyDescent="0.2">
      <c r="A121" s="1086"/>
      <c r="B121" s="978"/>
      <c r="C121" s="1003" t="s">
        <v>498</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472</v>
      </c>
      <c r="AB121" s="988"/>
      <c r="AC121" s="988"/>
      <c r="AD121" s="988"/>
      <c r="AE121" s="989"/>
      <c r="AF121" s="990" t="s">
        <v>472</v>
      </c>
      <c r="AG121" s="988"/>
      <c r="AH121" s="988"/>
      <c r="AI121" s="988"/>
      <c r="AJ121" s="989"/>
      <c r="AK121" s="990" t="s">
        <v>472</v>
      </c>
      <c r="AL121" s="988"/>
      <c r="AM121" s="988"/>
      <c r="AN121" s="988"/>
      <c r="AO121" s="989"/>
      <c r="AP121" s="991" t="s">
        <v>472</v>
      </c>
      <c r="AQ121" s="992"/>
      <c r="AR121" s="992"/>
      <c r="AS121" s="992"/>
      <c r="AT121" s="993"/>
      <c r="AU121" s="1023"/>
      <c r="AV121" s="1024"/>
      <c r="AW121" s="1024"/>
      <c r="AX121" s="1024"/>
      <c r="AY121" s="1025"/>
      <c r="AZ121" s="951" t="s">
        <v>499</v>
      </c>
      <c r="BA121" s="952"/>
      <c r="BB121" s="952"/>
      <c r="BC121" s="952"/>
      <c r="BD121" s="952"/>
      <c r="BE121" s="952"/>
      <c r="BF121" s="952"/>
      <c r="BG121" s="952"/>
      <c r="BH121" s="952"/>
      <c r="BI121" s="952"/>
      <c r="BJ121" s="952"/>
      <c r="BK121" s="952"/>
      <c r="BL121" s="952"/>
      <c r="BM121" s="952"/>
      <c r="BN121" s="952"/>
      <c r="BO121" s="952"/>
      <c r="BP121" s="953"/>
      <c r="BQ121" s="954">
        <v>283457607</v>
      </c>
      <c r="BR121" s="955"/>
      <c r="BS121" s="955"/>
      <c r="BT121" s="955"/>
      <c r="BU121" s="955"/>
      <c r="BV121" s="955">
        <v>266110324</v>
      </c>
      <c r="BW121" s="955"/>
      <c r="BX121" s="955"/>
      <c r="BY121" s="955"/>
      <c r="BZ121" s="955"/>
      <c r="CA121" s="955">
        <v>278153999</v>
      </c>
      <c r="CB121" s="955"/>
      <c r="CC121" s="955"/>
      <c r="CD121" s="955"/>
      <c r="CE121" s="955"/>
      <c r="CF121" s="949">
        <v>70.8</v>
      </c>
      <c r="CG121" s="950"/>
      <c r="CH121" s="950"/>
      <c r="CI121" s="950"/>
      <c r="CJ121" s="950"/>
      <c r="CK121" s="1038"/>
      <c r="CL121" s="1039"/>
      <c r="CM121" s="1039"/>
      <c r="CN121" s="1039"/>
      <c r="CO121" s="1040"/>
      <c r="CP121" s="1048" t="s">
        <v>500</v>
      </c>
      <c r="CQ121" s="1049"/>
      <c r="CR121" s="1049"/>
      <c r="CS121" s="1049"/>
      <c r="CT121" s="1049"/>
      <c r="CU121" s="1049"/>
      <c r="CV121" s="1049"/>
      <c r="CW121" s="1049"/>
      <c r="CX121" s="1049"/>
      <c r="CY121" s="1049"/>
      <c r="CZ121" s="1049"/>
      <c r="DA121" s="1049"/>
      <c r="DB121" s="1049"/>
      <c r="DC121" s="1049"/>
      <c r="DD121" s="1049"/>
      <c r="DE121" s="1049"/>
      <c r="DF121" s="1050"/>
      <c r="DG121" s="954">
        <v>72229195</v>
      </c>
      <c r="DH121" s="955"/>
      <c r="DI121" s="955"/>
      <c r="DJ121" s="955"/>
      <c r="DK121" s="955"/>
      <c r="DL121" s="955">
        <v>60322862</v>
      </c>
      <c r="DM121" s="955"/>
      <c r="DN121" s="955"/>
      <c r="DO121" s="955"/>
      <c r="DP121" s="955"/>
      <c r="DQ121" s="955">
        <v>52712404</v>
      </c>
      <c r="DR121" s="955"/>
      <c r="DS121" s="955"/>
      <c r="DT121" s="955"/>
      <c r="DU121" s="955"/>
      <c r="DV121" s="956">
        <v>13.4</v>
      </c>
      <c r="DW121" s="956"/>
      <c r="DX121" s="956"/>
      <c r="DY121" s="956"/>
      <c r="DZ121" s="957"/>
    </row>
    <row r="122" spans="1:130" s="233" customFormat="1" ht="26.25" customHeight="1" x14ac:dyDescent="0.2">
      <c r="A122" s="1086"/>
      <c r="B122" s="978"/>
      <c r="C122" s="951" t="s">
        <v>478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472</v>
      </c>
      <c r="AB122" s="988"/>
      <c r="AC122" s="988"/>
      <c r="AD122" s="988"/>
      <c r="AE122" s="989"/>
      <c r="AF122" s="990" t="s">
        <v>472</v>
      </c>
      <c r="AG122" s="988"/>
      <c r="AH122" s="988"/>
      <c r="AI122" s="988"/>
      <c r="AJ122" s="989"/>
      <c r="AK122" s="990" t="s">
        <v>472</v>
      </c>
      <c r="AL122" s="988"/>
      <c r="AM122" s="988"/>
      <c r="AN122" s="988"/>
      <c r="AO122" s="989"/>
      <c r="AP122" s="991" t="s">
        <v>472</v>
      </c>
      <c r="AQ122" s="992"/>
      <c r="AR122" s="992"/>
      <c r="AS122" s="992"/>
      <c r="AT122" s="993"/>
      <c r="AU122" s="1023"/>
      <c r="AV122" s="1024"/>
      <c r="AW122" s="1024"/>
      <c r="AX122" s="1024"/>
      <c r="AY122" s="1025"/>
      <c r="AZ122" s="1002" t="s">
        <v>501</v>
      </c>
      <c r="BA122" s="994"/>
      <c r="BB122" s="994"/>
      <c r="BC122" s="994"/>
      <c r="BD122" s="994"/>
      <c r="BE122" s="994"/>
      <c r="BF122" s="994"/>
      <c r="BG122" s="994"/>
      <c r="BH122" s="994"/>
      <c r="BI122" s="994"/>
      <c r="BJ122" s="994"/>
      <c r="BK122" s="994"/>
      <c r="BL122" s="994"/>
      <c r="BM122" s="994"/>
      <c r="BN122" s="994"/>
      <c r="BO122" s="994"/>
      <c r="BP122" s="995"/>
      <c r="BQ122" s="1028">
        <v>845401556</v>
      </c>
      <c r="BR122" s="1029"/>
      <c r="BS122" s="1029"/>
      <c r="BT122" s="1029"/>
      <c r="BU122" s="1029"/>
      <c r="BV122" s="1029">
        <v>843487774</v>
      </c>
      <c r="BW122" s="1029"/>
      <c r="BX122" s="1029"/>
      <c r="BY122" s="1029"/>
      <c r="BZ122" s="1029"/>
      <c r="CA122" s="1029">
        <v>847438584</v>
      </c>
      <c r="CB122" s="1029"/>
      <c r="CC122" s="1029"/>
      <c r="CD122" s="1029"/>
      <c r="CE122" s="1029"/>
      <c r="CF122" s="1046">
        <v>215.7</v>
      </c>
      <c r="CG122" s="1047"/>
      <c r="CH122" s="1047"/>
      <c r="CI122" s="1047"/>
      <c r="CJ122" s="1047"/>
      <c r="CK122" s="1038"/>
      <c r="CL122" s="1039"/>
      <c r="CM122" s="1039"/>
      <c r="CN122" s="1039"/>
      <c r="CO122" s="1040"/>
      <c r="CP122" s="1048" t="s">
        <v>502</v>
      </c>
      <c r="CQ122" s="1049"/>
      <c r="CR122" s="1049"/>
      <c r="CS122" s="1049"/>
      <c r="CT122" s="1049"/>
      <c r="CU122" s="1049"/>
      <c r="CV122" s="1049"/>
      <c r="CW122" s="1049"/>
      <c r="CX122" s="1049"/>
      <c r="CY122" s="1049"/>
      <c r="CZ122" s="1049"/>
      <c r="DA122" s="1049"/>
      <c r="DB122" s="1049"/>
      <c r="DC122" s="1049"/>
      <c r="DD122" s="1049"/>
      <c r="DE122" s="1049"/>
      <c r="DF122" s="1050"/>
      <c r="DG122" s="954">
        <v>10769956</v>
      </c>
      <c r="DH122" s="955"/>
      <c r="DI122" s="955"/>
      <c r="DJ122" s="955"/>
      <c r="DK122" s="955"/>
      <c r="DL122" s="955">
        <v>10191085</v>
      </c>
      <c r="DM122" s="955"/>
      <c r="DN122" s="955"/>
      <c r="DO122" s="955"/>
      <c r="DP122" s="955"/>
      <c r="DQ122" s="955">
        <v>11364363</v>
      </c>
      <c r="DR122" s="955"/>
      <c r="DS122" s="955"/>
      <c r="DT122" s="955"/>
      <c r="DU122" s="955"/>
      <c r="DV122" s="956">
        <v>2.9</v>
      </c>
      <c r="DW122" s="956"/>
      <c r="DX122" s="956"/>
      <c r="DY122" s="956"/>
      <c r="DZ122" s="957"/>
    </row>
    <row r="123" spans="1:130" s="233" customFormat="1" ht="26.25" customHeight="1" x14ac:dyDescent="0.2">
      <c r="A123" s="1086"/>
      <c r="B123" s="978"/>
      <c r="C123" s="951" t="s">
        <v>486</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396</v>
      </c>
      <c r="AB123" s="988"/>
      <c r="AC123" s="988"/>
      <c r="AD123" s="988"/>
      <c r="AE123" s="989"/>
      <c r="AF123" s="990" t="s">
        <v>391</v>
      </c>
      <c r="AG123" s="988"/>
      <c r="AH123" s="988"/>
      <c r="AI123" s="988"/>
      <c r="AJ123" s="989"/>
      <c r="AK123" s="990" t="s">
        <v>396</v>
      </c>
      <c r="AL123" s="988"/>
      <c r="AM123" s="988"/>
      <c r="AN123" s="988"/>
      <c r="AO123" s="989"/>
      <c r="AP123" s="991" t="s">
        <v>503</v>
      </c>
      <c r="AQ123" s="992"/>
      <c r="AR123" s="992"/>
      <c r="AS123" s="992"/>
      <c r="AT123" s="993"/>
      <c r="AU123" s="1026"/>
      <c r="AV123" s="1027"/>
      <c r="AW123" s="1027"/>
      <c r="AX123" s="1027"/>
      <c r="AY123" s="1027"/>
      <c r="AZ123" s="254" t="s">
        <v>184</v>
      </c>
      <c r="BA123" s="254"/>
      <c r="BB123" s="254"/>
      <c r="BC123" s="254"/>
      <c r="BD123" s="254"/>
      <c r="BE123" s="254"/>
      <c r="BF123" s="254"/>
      <c r="BG123" s="254"/>
      <c r="BH123" s="254"/>
      <c r="BI123" s="254"/>
      <c r="BJ123" s="254"/>
      <c r="BK123" s="254"/>
      <c r="BL123" s="254"/>
      <c r="BM123" s="254"/>
      <c r="BN123" s="254"/>
      <c r="BO123" s="1006" t="s">
        <v>504</v>
      </c>
      <c r="BP123" s="1034"/>
      <c r="BQ123" s="1092">
        <v>1411071233</v>
      </c>
      <c r="BR123" s="1093"/>
      <c r="BS123" s="1093"/>
      <c r="BT123" s="1093"/>
      <c r="BU123" s="1093"/>
      <c r="BV123" s="1093">
        <v>1405108676</v>
      </c>
      <c r="BW123" s="1093"/>
      <c r="BX123" s="1093"/>
      <c r="BY123" s="1093"/>
      <c r="BZ123" s="1093"/>
      <c r="CA123" s="1093">
        <v>1461810163</v>
      </c>
      <c r="CB123" s="1093"/>
      <c r="CC123" s="1093"/>
      <c r="CD123" s="1093"/>
      <c r="CE123" s="1093"/>
      <c r="CF123" s="1030"/>
      <c r="CG123" s="1031"/>
      <c r="CH123" s="1031"/>
      <c r="CI123" s="1031"/>
      <c r="CJ123" s="1032"/>
      <c r="CK123" s="1038"/>
      <c r="CL123" s="1039"/>
      <c r="CM123" s="1039"/>
      <c r="CN123" s="1039"/>
      <c r="CO123" s="1040"/>
      <c r="CP123" s="1048" t="s">
        <v>505</v>
      </c>
      <c r="CQ123" s="1049"/>
      <c r="CR123" s="1049"/>
      <c r="CS123" s="1049"/>
      <c r="CT123" s="1049"/>
      <c r="CU123" s="1049"/>
      <c r="CV123" s="1049"/>
      <c r="CW123" s="1049"/>
      <c r="CX123" s="1049"/>
      <c r="CY123" s="1049"/>
      <c r="CZ123" s="1049"/>
      <c r="DA123" s="1049"/>
      <c r="DB123" s="1049"/>
      <c r="DC123" s="1049"/>
      <c r="DD123" s="1049"/>
      <c r="DE123" s="1049"/>
      <c r="DF123" s="1050"/>
      <c r="DG123" s="987">
        <v>1393164</v>
      </c>
      <c r="DH123" s="988"/>
      <c r="DI123" s="988"/>
      <c r="DJ123" s="988"/>
      <c r="DK123" s="989"/>
      <c r="DL123" s="990">
        <v>1485563</v>
      </c>
      <c r="DM123" s="988"/>
      <c r="DN123" s="988"/>
      <c r="DO123" s="988"/>
      <c r="DP123" s="989"/>
      <c r="DQ123" s="990">
        <v>1469612</v>
      </c>
      <c r="DR123" s="988"/>
      <c r="DS123" s="988"/>
      <c r="DT123" s="988"/>
      <c r="DU123" s="989"/>
      <c r="DV123" s="991">
        <v>0.4</v>
      </c>
      <c r="DW123" s="992"/>
      <c r="DX123" s="992"/>
      <c r="DY123" s="992"/>
      <c r="DZ123" s="993"/>
    </row>
    <row r="124" spans="1:130" s="233" customFormat="1" ht="26.25" customHeight="1" thickBot="1" x14ac:dyDescent="0.25">
      <c r="A124" s="1086"/>
      <c r="B124" s="978"/>
      <c r="C124" s="951" t="s">
        <v>489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394</v>
      </c>
      <c r="AB124" s="988"/>
      <c r="AC124" s="988"/>
      <c r="AD124" s="988"/>
      <c r="AE124" s="989"/>
      <c r="AF124" s="990" t="s">
        <v>506</v>
      </c>
      <c r="AG124" s="988"/>
      <c r="AH124" s="988"/>
      <c r="AI124" s="988"/>
      <c r="AJ124" s="989"/>
      <c r="AK124" s="990" t="s">
        <v>503</v>
      </c>
      <c r="AL124" s="988"/>
      <c r="AM124" s="988"/>
      <c r="AN124" s="988"/>
      <c r="AO124" s="989"/>
      <c r="AP124" s="991" t="s">
        <v>394</v>
      </c>
      <c r="AQ124" s="992"/>
      <c r="AR124" s="992"/>
      <c r="AS124" s="992"/>
      <c r="AT124" s="993"/>
      <c r="AU124" s="1088" t="s">
        <v>507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112.3</v>
      </c>
      <c r="BR124" s="1056"/>
      <c r="BS124" s="1056"/>
      <c r="BT124" s="1056"/>
      <c r="BU124" s="1056"/>
      <c r="BV124" s="1056">
        <v>107.1</v>
      </c>
      <c r="BW124" s="1056"/>
      <c r="BX124" s="1056"/>
      <c r="BY124" s="1056"/>
      <c r="BZ124" s="1056"/>
      <c r="CA124" s="1056">
        <v>82.9</v>
      </c>
      <c r="CB124" s="1056"/>
      <c r="CC124" s="1056"/>
      <c r="CD124" s="1056"/>
      <c r="CE124" s="1056"/>
      <c r="CF124" s="1057"/>
      <c r="CG124" s="1058"/>
      <c r="CH124" s="1058"/>
      <c r="CI124" s="1058"/>
      <c r="CJ124" s="1059"/>
      <c r="CK124" s="1041"/>
      <c r="CL124" s="1041"/>
      <c r="CM124" s="1041"/>
      <c r="CN124" s="1041"/>
      <c r="CO124" s="1042"/>
      <c r="CP124" s="1048" t="s">
        <v>508</v>
      </c>
      <c r="CQ124" s="1049"/>
      <c r="CR124" s="1049"/>
      <c r="CS124" s="1049"/>
      <c r="CT124" s="1049"/>
      <c r="CU124" s="1049"/>
      <c r="CV124" s="1049"/>
      <c r="CW124" s="1049"/>
      <c r="CX124" s="1049"/>
      <c r="CY124" s="1049"/>
      <c r="CZ124" s="1049"/>
      <c r="DA124" s="1049"/>
      <c r="DB124" s="1049"/>
      <c r="DC124" s="1049"/>
      <c r="DD124" s="1049"/>
      <c r="DE124" s="1049"/>
      <c r="DF124" s="1050"/>
      <c r="DG124" s="1033">
        <v>2267992</v>
      </c>
      <c r="DH124" s="1015"/>
      <c r="DI124" s="1015"/>
      <c r="DJ124" s="1015"/>
      <c r="DK124" s="1016"/>
      <c r="DL124" s="1014">
        <v>2087770</v>
      </c>
      <c r="DM124" s="1015"/>
      <c r="DN124" s="1015"/>
      <c r="DO124" s="1015"/>
      <c r="DP124" s="1016"/>
      <c r="DQ124" s="1014">
        <v>1895439</v>
      </c>
      <c r="DR124" s="1015"/>
      <c r="DS124" s="1015"/>
      <c r="DT124" s="1015"/>
      <c r="DU124" s="1016"/>
      <c r="DV124" s="1017">
        <v>0.5</v>
      </c>
      <c r="DW124" s="1018"/>
      <c r="DX124" s="1018"/>
      <c r="DY124" s="1018"/>
      <c r="DZ124" s="1019"/>
    </row>
    <row r="125" spans="1:130" s="233" customFormat="1" ht="26.25" customHeight="1" x14ac:dyDescent="0.2">
      <c r="A125" s="1086"/>
      <c r="B125" s="978"/>
      <c r="C125" s="951" t="s">
        <v>491</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396</v>
      </c>
      <c r="AB125" s="988"/>
      <c r="AC125" s="988"/>
      <c r="AD125" s="988"/>
      <c r="AE125" s="989"/>
      <c r="AF125" s="990" t="s">
        <v>503</v>
      </c>
      <c r="AG125" s="988"/>
      <c r="AH125" s="988"/>
      <c r="AI125" s="988"/>
      <c r="AJ125" s="989"/>
      <c r="AK125" s="990" t="s">
        <v>396</v>
      </c>
      <c r="AL125" s="988"/>
      <c r="AM125" s="988"/>
      <c r="AN125" s="988"/>
      <c r="AO125" s="989"/>
      <c r="AP125" s="991" t="s">
        <v>503</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509</v>
      </c>
      <c r="CL125" s="1036"/>
      <c r="CM125" s="1036"/>
      <c r="CN125" s="1036"/>
      <c r="CO125" s="1037"/>
      <c r="CP125" s="958" t="s">
        <v>510</v>
      </c>
      <c r="CQ125" s="926"/>
      <c r="CR125" s="926"/>
      <c r="CS125" s="926"/>
      <c r="CT125" s="926"/>
      <c r="CU125" s="926"/>
      <c r="CV125" s="926"/>
      <c r="CW125" s="926"/>
      <c r="CX125" s="926"/>
      <c r="CY125" s="926"/>
      <c r="CZ125" s="926"/>
      <c r="DA125" s="926"/>
      <c r="DB125" s="926"/>
      <c r="DC125" s="926"/>
      <c r="DD125" s="926"/>
      <c r="DE125" s="926"/>
      <c r="DF125" s="927"/>
      <c r="DG125" s="959" t="s">
        <v>511</v>
      </c>
      <c r="DH125" s="960"/>
      <c r="DI125" s="960"/>
      <c r="DJ125" s="960"/>
      <c r="DK125" s="960"/>
      <c r="DL125" s="960" t="s">
        <v>512</v>
      </c>
      <c r="DM125" s="960"/>
      <c r="DN125" s="960"/>
      <c r="DO125" s="960"/>
      <c r="DP125" s="960"/>
      <c r="DQ125" s="960" t="s">
        <v>503</v>
      </c>
      <c r="DR125" s="960"/>
      <c r="DS125" s="960"/>
      <c r="DT125" s="960"/>
      <c r="DU125" s="960"/>
      <c r="DV125" s="961" t="s">
        <v>391</v>
      </c>
      <c r="DW125" s="961"/>
      <c r="DX125" s="961"/>
      <c r="DY125" s="961"/>
      <c r="DZ125" s="962"/>
    </row>
    <row r="126" spans="1:130" s="233" customFormat="1" ht="26.25" customHeight="1" thickBot="1" x14ac:dyDescent="0.25">
      <c r="A126" s="1086"/>
      <c r="B126" s="978"/>
      <c r="C126" s="951" t="s">
        <v>493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1817886</v>
      </c>
      <c r="AB126" s="988"/>
      <c r="AC126" s="988"/>
      <c r="AD126" s="988"/>
      <c r="AE126" s="989"/>
      <c r="AF126" s="990">
        <v>958774</v>
      </c>
      <c r="AG126" s="988"/>
      <c r="AH126" s="988"/>
      <c r="AI126" s="988"/>
      <c r="AJ126" s="989"/>
      <c r="AK126" s="990">
        <v>290190</v>
      </c>
      <c r="AL126" s="988"/>
      <c r="AM126" s="988"/>
      <c r="AN126" s="988"/>
      <c r="AO126" s="989"/>
      <c r="AP126" s="991">
        <v>0.1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513</v>
      </c>
      <c r="CQ126" s="952"/>
      <c r="CR126" s="952"/>
      <c r="CS126" s="952"/>
      <c r="CT126" s="952"/>
      <c r="CU126" s="952"/>
      <c r="CV126" s="952"/>
      <c r="CW126" s="952"/>
      <c r="CX126" s="952"/>
      <c r="CY126" s="952"/>
      <c r="CZ126" s="952"/>
      <c r="DA126" s="952"/>
      <c r="DB126" s="952"/>
      <c r="DC126" s="952"/>
      <c r="DD126" s="952"/>
      <c r="DE126" s="952"/>
      <c r="DF126" s="953"/>
      <c r="DG126" s="954" t="s">
        <v>514</v>
      </c>
      <c r="DH126" s="955"/>
      <c r="DI126" s="955"/>
      <c r="DJ126" s="955"/>
      <c r="DK126" s="955"/>
      <c r="DL126" s="955" t="s">
        <v>515</v>
      </c>
      <c r="DM126" s="955"/>
      <c r="DN126" s="955"/>
      <c r="DO126" s="955"/>
      <c r="DP126" s="955"/>
      <c r="DQ126" s="955" t="s">
        <v>515</v>
      </c>
      <c r="DR126" s="955"/>
      <c r="DS126" s="955"/>
      <c r="DT126" s="955"/>
      <c r="DU126" s="955"/>
      <c r="DV126" s="956" t="s">
        <v>512</v>
      </c>
      <c r="DW126" s="956"/>
      <c r="DX126" s="956"/>
      <c r="DY126" s="956"/>
      <c r="DZ126" s="957"/>
    </row>
    <row r="127" spans="1:130" s="233" customFormat="1" ht="26.25" customHeight="1" x14ac:dyDescent="0.2">
      <c r="A127" s="1087"/>
      <c r="B127" s="980"/>
      <c r="C127" s="1002" t="s">
        <v>516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512</v>
      </c>
      <c r="AB127" s="988"/>
      <c r="AC127" s="988"/>
      <c r="AD127" s="988"/>
      <c r="AE127" s="989"/>
      <c r="AF127" s="990" t="s">
        <v>514</v>
      </c>
      <c r="AG127" s="988"/>
      <c r="AH127" s="988"/>
      <c r="AI127" s="988"/>
      <c r="AJ127" s="989"/>
      <c r="AK127" s="990" t="s">
        <v>430</v>
      </c>
      <c r="AL127" s="988"/>
      <c r="AM127" s="988"/>
      <c r="AN127" s="988"/>
      <c r="AO127" s="989"/>
      <c r="AP127" s="991" t="s">
        <v>503</v>
      </c>
      <c r="AQ127" s="992"/>
      <c r="AR127" s="992"/>
      <c r="AS127" s="992"/>
      <c r="AT127" s="993"/>
      <c r="AU127" s="235"/>
      <c r="AV127" s="235"/>
      <c r="AW127" s="235"/>
      <c r="AX127" s="1060" t="s">
        <v>517</v>
      </c>
      <c r="AY127" s="1061"/>
      <c r="AZ127" s="1061"/>
      <c r="BA127" s="1061"/>
      <c r="BB127" s="1061"/>
      <c r="BC127" s="1061"/>
      <c r="BD127" s="1061"/>
      <c r="BE127" s="1062"/>
      <c r="BF127" s="1063" t="s">
        <v>518</v>
      </c>
      <c r="BG127" s="1061"/>
      <c r="BH127" s="1061"/>
      <c r="BI127" s="1061"/>
      <c r="BJ127" s="1061"/>
      <c r="BK127" s="1061"/>
      <c r="BL127" s="1062"/>
      <c r="BM127" s="1063" t="s">
        <v>519</v>
      </c>
      <c r="BN127" s="1061"/>
      <c r="BO127" s="1061"/>
      <c r="BP127" s="1061"/>
      <c r="BQ127" s="1061"/>
      <c r="BR127" s="1061"/>
      <c r="BS127" s="1062"/>
      <c r="BT127" s="1063" t="s">
        <v>520</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521</v>
      </c>
      <c r="CQ127" s="952"/>
      <c r="CR127" s="952"/>
      <c r="CS127" s="952"/>
      <c r="CT127" s="952"/>
      <c r="CU127" s="952"/>
      <c r="CV127" s="952"/>
      <c r="CW127" s="952"/>
      <c r="CX127" s="952"/>
      <c r="CY127" s="952"/>
      <c r="CZ127" s="952"/>
      <c r="DA127" s="952"/>
      <c r="DB127" s="952"/>
      <c r="DC127" s="952"/>
      <c r="DD127" s="952"/>
      <c r="DE127" s="952"/>
      <c r="DF127" s="953"/>
      <c r="DG127" s="954" t="s">
        <v>391</v>
      </c>
      <c r="DH127" s="955"/>
      <c r="DI127" s="955"/>
      <c r="DJ127" s="955"/>
      <c r="DK127" s="955"/>
      <c r="DL127" s="955" t="s">
        <v>433</v>
      </c>
      <c r="DM127" s="955"/>
      <c r="DN127" s="955"/>
      <c r="DO127" s="955"/>
      <c r="DP127" s="955"/>
      <c r="DQ127" s="955" t="s">
        <v>515</v>
      </c>
      <c r="DR127" s="955"/>
      <c r="DS127" s="955"/>
      <c r="DT127" s="955"/>
      <c r="DU127" s="955"/>
      <c r="DV127" s="956" t="s">
        <v>503</v>
      </c>
      <c r="DW127" s="956"/>
      <c r="DX127" s="956"/>
      <c r="DY127" s="956"/>
      <c r="DZ127" s="957"/>
    </row>
    <row r="128" spans="1:130" s="233" customFormat="1" ht="26.25" customHeight="1" thickBot="1" x14ac:dyDescent="0.25">
      <c r="A128" s="1070" t="s">
        <v>522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523</v>
      </c>
      <c r="X128" s="1072"/>
      <c r="Y128" s="1072"/>
      <c r="Z128" s="1073"/>
      <c r="AA128" s="1074">
        <v>35026628</v>
      </c>
      <c r="AB128" s="1075"/>
      <c r="AC128" s="1075"/>
      <c r="AD128" s="1075"/>
      <c r="AE128" s="1076"/>
      <c r="AF128" s="1077">
        <v>34211098</v>
      </c>
      <c r="AG128" s="1075"/>
      <c r="AH128" s="1075"/>
      <c r="AI128" s="1075"/>
      <c r="AJ128" s="1076"/>
      <c r="AK128" s="1077">
        <v>29711481</v>
      </c>
      <c r="AL128" s="1075"/>
      <c r="AM128" s="1075"/>
      <c r="AN128" s="1075"/>
      <c r="AO128" s="1076"/>
      <c r="AP128" s="1078"/>
      <c r="AQ128" s="1079"/>
      <c r="AR128" s="1079"/>
      <c r="AS128" s="1079"/>
      <c r="AT128" s="1080"/>
      <c r="AU128" s="235"/>
      <c r="AV128" s="235"/>
      <c r="AW128" s="235"/>
      <c r="AX128" s="925" t="s">
        <v>524</v>
      </c>
      <c r="AY128" s="926"/>
      <c r="AZ128" s="926"/>
      <c r="BA128" s="926"/>
      <c r="BB128" s="926"/>
      <c r="BC128" s="926"/>
      <c r="BD128" s="926"/>
      <c r="BE128" s="927"/>
      <c r="BF128" s="1081" t="s">
        <v>503</v>
      </c>
      <c r="BG128" s="1082"/>
      <c r="BH128" s="1082"/>
      <c r="BI128" s="1082"/>
      <c r="BJ128" s="1082"/>
      <c r="BK128" s="1082"/>
      <c r="BL128" s="1083"/>
      <c r="BM128" s="1081">
        <v>11.25</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525</v>
      </c>
      <c r="CQ128" s="755"/>
      <c r="CR128" s="755"/>
      <c r="CS128" s="755"/>
      <c r="CT128" s="755"/>
      <c r="CU128" s="755"/>
      <c r="CV128" s="755"/>
      <c r="CW128" s="755"/>
      <c r="CX128" s="755"/>
      <c r="CY128" s="755"/>
      <c r="CZ128" s="755"/>
      <c r="DA128" s="755"/>
      <c r="DB128" s="755"/>
      <c r="DC128" s="755"/>
      <c r="DD128" s="755"/>
      <c r="DE128" s="755"/>
      <c r="DF128" s="1065"/>
      <c r="DG128" s="1066">
        <v>15476476</v>
      </c>
      <c r="DH128" s="1067"/>
      <c r="DI128" s="1067"/>
      <c r="DJ128" s="1067"/>
      <c r="DK128" s="1067"/>
      <c r="DL128" s="1067">
        <v>19326113</v>
      </c>
      <c r="DM128" s="1067"/>
      <c r="DN128" s="1067"/>
      <c r="DO128" s="1067"/>
      <c r="DP128" s="1067"/>
      <c r="DQ128" s="1067">
        <v>9955353</v>
      </c>
      <c r="DR128" s="1067"/>
      <c r="DS128" s="1067"/>
      <c r="DT128" s="1067"/>
      <c r="DU128" s="1067"/>
      <c r="DV128" s="1068">
        <v>2.5</v>
      </c>
      <c r="DW128" s="1068"/>
      <c r="DX128" s="1068"/>
      <c r="DY128" s="1068"/>
      <c r="DZ128" s="1069"/>
    </row>
    <row r="129" spans="1:131" s="233" customFormat="1" ht="26.25" customHeight="1" x14ac:dyDescent="0.2">
      <c r="A129" s="963" t="s">
        <v>105</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526</v>
      </c>
      <c r="X129" s="1100"/>
      <c r="Y129" s="1100"/>
      <c r="Z129" s="1101"/>
      <c r="AA129" s="987">
        <v>421511166</v>
      </c>
      <c r="AB129" s="988"/>
      <c r="AC129" s="988"/>
      <c r="AD129" s="988"/>
      <c r="AE129" s="989"/>
      <c r="AF129" s="990">
        <v>427491897</v>
      </c>
      <c r="AG129" s="988"/>
      <c r="AH129" s="988"/>
      <c r="AI129" s="988"/>
      <c r="AJ129" s="989"/>
      <c r="AK129" s="990">
        <v>451517796</v>
      </c>
      <c r="AL129" s="988"/>
      <c r="AM129" s="988"/>
      <c r="AN129" s="988"/>
      <c r="AO129" s="989"/>
      <c r="AP129" s="1102"/>
      <c r="AQ129" s="1103"/>
      <c r="AR129" s="1103"/>
      <c r="AS129" s="1103"/>
      <c r="AT129" s="1104"/>
      <c r="AU129" s="236"/>
      <c r="AV129" s="236"/>
      <c r="AW129" s="236"/>
      <c r="AX129" s="1094" t="s">
        <v>527</v>
      </c>
      <c r="AY129" s="952"/>
      <c r="AZ129" s="952"/>
      <c r="BA129" s="952"/>
      <c r="BB129" s="952"/>
      <c r="BC129" s="952"/>
      <c r="BD129" s="952"/>
      <c r="BE129" s="953"/>
      <c r="BF129" s="1095" t="s">
        <v>430</v>
      </c>
      <c r="BG129" s="1096"/>
      <c r="BH129" s="1096"/>
      <c r="BI129" s="1096"/>
      <c r="BJ129" s="1096"/>
      <c r="BK129" s="1096"/>
      <c r="BL129" s="1097"/>
      <c r="BM129" s="1095">
        <v>16.25</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528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529</v>
      </c>
      <c r="X130" s="1100"/>
      <c r="Y130" s="1100"/>
      <c r="Z130" s="1101"/>
      <c r="AA130" s="987">
        <v>61013993</v>
      </c>
      <c r="AB130" s="988"/>
      <c r="AC130" s="988"/>
      <c r="AD130" s="988"/>
      <c r="AE130" s="989"/>
      <c r="AF130" s="990">
        <v>59234687</v>
      </c>
      <c r="AG130" s="988"/>
      <c r="AH130" s="988"/>
      <c r="AI130" s="988"/>
      <c r="AJ130" s="989"/>
      <c r="AK130" s="990">
        <v>58723031</v>
      </c>
      <c r="AL130" s="988"/>
      <c r="AM130" s="988"/>
      <c r="AN130" s="988"/>
      <c r="AO130" s="989"/>
      <c r="AP130" s="1102"/>
      <c r="AQ130" s="1103"/>
      <c r="AR130" s="1103"/>
      <c r="AS130" s="1103"/>
      <c r="AT130" s="1104"/>
      <c r="AU130" s="236"/>
      <c r="AV130" s="236"/>
      <c r="AW130" s="236"/>
      <c r="AX130" s="1094" t="s">
        <v>530</v>
      </c>
      <c r="AY130" s="952"/>
      <c r="AZ130" s="952"/>
      <c r="BA130" s="952"/>
      <c r="BB130" s="952"/>
      <c r="BC130" s="952"/>
      <c r="BD130" s="952"/>
      <c r="BE130" s="953"/>
      <c r="BF130" s="1130">
        <v>8.8000000000000007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531</v>
      </c>
      <c r="X131" s="1137"/>
      <c r="Y131" s="1137"/>
      <c r="Z131" s="1138"/>
      <c r="AA131" s="1033">
        <v>360497173</v>
      </c>
      <c r="AB131" s="1015"/>
      <c r="AC131" s="1015"/>
      <c r="AD131" s="1015"/>
      <c r="AE131" s="1016"/>
      <c r="AF131" s="1014">
        <v>368257210</v>
      </c>
      <c r="AG131" s="1015"/>
      <c r="AH131" s="1015"/>
      <c r="AI131" s="1015"/>
      <c r="AJ131" s="1016"/>
      <c r="AK131" s="1014">
        <v>392794765</v>
      </c>
      <c r="AL131" s="1015"/>
      <c r="AM131" s="1015"/>
      <c r="AN131" s="1015"/>
      <c r="AO131" s="1016"/>
      <c r="AP131" s="1139"/>
      <c r="AQ131" s="1140"/>
      <c r="AR131" s="1140"/>
      <c r="AS131" s="1140"/>
      <c r="AT131" s="1141"/>
      <c r="AU131" s="236"/>
      <c r="AV131" s="236"/>
      <c r="AW131" s="236"/>
      <c r="AX131" s="1112" t="s">
        <v>532</v>
      </c>
      <c r="AY131" s="755"/>
      <c r="AZ131" s="755"/>
      <c r="BA131" s="755"/>
      <c r="BB131" s="755"/>
      <c r="BC131" s="755"/>
      <c r="BD131" s="755"/>
      <c r="BE131" s="1065"/>
      <c r="BF131" s="1113">
        <v>82.9</v>
      </c>
      <c r="BG131" s="1114"/>
      <c r="BH131" s="1114"/>
      <c r="BI131" s="1114"/>
      <c r="BJ131" s="1114"/>
      <c r="BK131" s="1114"/>
      <c r="BL131" s="1115"/>
      <c r="BM131" s="1113">
        <v>400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533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534</v>
      </c>
      <c r="W132" s="1123"/>
      <c r="X132" s="1123"/>
      <c r="Y132" s="1123"/>
      <c r="Z132" s="1124"/>
      <c r="AA132" s="1125">
        <v>9.5830854129999992</v>
      </c>
      <c r="AB132" s="1126"/>
      <c r="AC132" s="1126"/>
      <c r="AD132" s="1126"/>
      <c r="AE132" s="1127"/>
      <c r="AF132" s="1128">
        <v>9.1777966820000003</v>
      </c>
      <c r="AG132" s="1126"/>
      <c r="AH132" s="1126"/>
      <c r="AI132" s="1126"/>
      <c r="AJ132" s="1127"/>
      <c r="AK132" s="1128">
        <v>7.8973368700000002</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535</v>
      </c>
      <c r="W133" s="1106"/>
      <c r="X133" s="1106"/>
      <c r="Y133" s="1106"/>
      <c r="Z133" s="1107"/>
      <c r="AA133" s="1108">
        <v>10.199999999999999</v>
      </c>
      <c r="AB133" s="1109"/>
      <c r="AC133" s="1109"/>
      <c r="AD133" s="1109"/>
      <c r="AE133" s="1110"/>
      <c r="AF133" s="1108">
        <v>9.6999999999999993</v>
      </c>
      <c r="AG133" s="1109"/>
      <c r="AH133" s="1109"/>
      <c r="AI133" s="1109"/>
      <c r="AJ133" s="1110"/>
      <c r="AK133" s="1108">
        <v>8.8000000000000007</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Eqwiz6SbmP/cHdPCByHB0QnDwOktaNSid1FqS/3dYraLfwiHR3vLj68YcRIcE0qE+225C99F967UX1Xy2k4qQ==" saltValue="b31E+50/nL88Jymvy8oP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536</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9SDbaak1DdRm/wINc92vpu5bIgSouASYfK5F/U5rDk1JcpQCg4lbyffYBbuCq7gT0PeWYQSi2kG/OSTzo0K1w==" saltValue="aOTHhRG0l5SK0sfpbdS/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537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539</v>
      </c>
      <c r="AP7" s="275"/>
      <c r="AQ7" s="276" t="s">
        <v>540</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541</v>
      </c>
      <c r="AQ8" s="282" t="s">
        <v>542</v>
      </c>
      <c r="AR8" s="283" t="s">
        <v>543</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544</v>
      </c>
      <c r="AL9" s="1146"/>
      <c r="AM9" s="1146"/>
      <c r="AN9" s="1147"/>
      <c r="AO9" s="284">
        <v>144269511</v>
      </c>
      <c r="AP9" s="284">
        <v>91993</v>
      </c>
      <c r="AQ9" s="285">
        <v>105428</v>
      </c>
      <c r="AR9" s="286">
        <v>-12.7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545</v>
      </c>
      <c r="AL10" s="1146"/>
      <c r="AM10" s="1146"/>
      <c r="AN10" s="1147"/>
      <c r="AO10" s="287">
        <v>47545</v>
      </c>
      <c r="AP10" s="287">
        <v>30</v>
      </c>
      <c r="AQ10" s="288">
        <v>108</v>
      </c>
      <c r="AR10" s="289">
        <v>-72.2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546</v>
      </c>
      <c r="AL11" s="1146"/>
      <c r="AM11" s="1146"/>
      <c r="AN11" s="1147"/>
      <c r="AO11" s="287">
        <v>678165</v>
      </c>
      <c r="AP11" s="287">
        <v>432</v>
      </c>
      <c r="AQ11" s="288">
        <v>1092</v>
      </c>
      <c r="AR11" s="289">
        <v>-60.4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547</v>
      </c>
      <c r="AL12" s="1146"/>
      <c r="AM12" s="1146"/>
      <c r="AN12" s="1147"/>
      <c r="AO12" s="287">
        <v>117000</v>
      </c>
      <c r="AP12" s="287">
        <v>75</v>
      </c>
      <c r="AQ12" s="288">
        <v>5</v>
      </c>
      <c r="AR12" s="289">
        <v>1400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548</v>
      </c>
      <c r="AL13" s="1146"/>
      <c r="AM13" s="1146"/>
      <c r="AN13" s="1147"/>
      <c r="AO13" s="287">
        <v>604422</v>
      </c>
      <c r="AP13" s="287">
        <v>385</v>
      </c>
      <c r="AQ13" s="288">
        <v>1959</v>
      </c>
      <c r="AR13" s="289">
        <v>-80.3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549</v>
      </c>
      <c r="AL14" s="1146"/>
      <c r="AM14" s="1146"/>
      <c r="AN14" s="1147"/>
      <c r="AO14" s="287">
        <v>3685560</v>
      </c>
      <c r="AP14" s="287">
        <v>2350</v>
      </c>
      <c r="AQ14" s="288">
        <v>1267</v>
      </c>
      <c r="AR14" s="289">
        <v>85.5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550</v>
      </c>
      <c r="AL15" s="1149"/>
      <c r="AM15" s="1149"/>
      <c r="AN15" s="1150"/>
      <c r="AO15" s="287">
        <v>-10495660</v>
      </c>
      <c r="AP15" s="287">
        <v>-6693</v>
      </c>
      <c r="AQ15" s="288">
        <v>-7422</v>
      </c>
      <c r="AR15" s="289">
        <v>-9.8000000000000007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184</v>
      </c>
      <c r="AL16" s="1149"/>
      <c r="AM16" s="1149"/>
      <c r="AN16" s="1150"/>
      <c r="AO16" s="287">
        <v>138906543</v>
      </c>
      <c r="AP16" s="287">
        <v>88573</v>
      </c>
      <c r="AQ16" s="288">
        <v>102438</v>
      </c>
      <c r="AR16" s="289">
        <v>-13.5</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551</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552</v>
      </c>
      <c r="AP20" s="296" t="s">
        <v>553</v>
      </c>
      <c r="AQ20" s="297" t="s">
        <v>554</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555</v>
      </c>
      <c r="AL21" s="1152"/>
      <c r="AM21" s="1152"/>
      <c r="AN21" s="1153"/>
      <c r="AO21" s="300">
        <v>9.99</v>
      </c>
      <c r="AP21" s="301">
        <v>11.31</v>
      </c>
      <c r="AQ21" s="302">
        <v>-1.32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556</v>
      </c>
      <c r="AL22" s="1152"/>
      <c r="AM22" s="1152"/>
      <c r="AN22" s="1153"/>
      <c r="AO22" s="305">
        <v>101.7</v>
      </c>
      <c r="AP22" s="306">
        <v>99.7</v>
      </c>
      <c r="AQ22" s="307">
        <v>2</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2" t="s">
        <v>557</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 x14ac:dyDescent="0.2">
      <c r="A27" s="312"/>
      <c r="AO27" s="265"/>
      <c r="AP27" s="265"/>
      <c r="AQ27" s="265"/>
      <c r="AR27" s="265"/>
      <c r="AS27" s="265"/>
      <c r="AT27" s="265"/>
    </row>
    <row r="28" spans="1:46" ht="16.5" x14ac:dyDescent="0.2">
      <c r="A28" s="266" t="s">
        <v>558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539</v>
      </c>
      <c r="AP30" s="275"/>
      <c r="AQ30" s="276" t="s">
        <v>540</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541</v>
      </c>
      <c r="AQ31" s="282" t="s">
        <v>542</v>
      </c>
      <c r="AR31" s="283" t="s">
        <v>543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560</v>
      </c>
      <c r="AL32" s="1160"/>
      <c r="AM32" s="1160"/>
      <c r="AN32" s="1161"/>
      <c r="AO32" s="315">
        <v>48439070</v>
      </c>
      <c r="AP32" s="315">
        <v>30887</v>
      </c>
      <c r="AQ32" s="316">
        <v>31345</v>
      </c>
      <c r="AR32" s="317">
        <v>-1.5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561</v>
      </c>
      <c r="AL33" s="1160"/>
      <c r="AM33" s="1160"/>
      <c r="AN33" s="1161"/>
      <c r="AO33" s="315" t="s">
        <v>562</v>
      </c>
      <c r="AP33" s="315" t="s">
        <v>562</v>
      </c>
      <c r="AQ33" s="316">
        <v>2339</v>
      </c>
      <c r="AR33" s="317" t="s">
        <v>562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563</v>
      </c>
      <c r="AL34" s="1160"/>
      <c r="AM34" s="1160"/>
      <c r="AN34" s="1161"/>
      <c r="AO34" s="315">
        <v>43384983</v>
      </c>
      <c r="AP34" s="315">
        <v>27664</v>
      </c>
      <c r="AQ34" s="316">
        <v>20945</v>
      </c>
      <c r="AR34" s="317">
        <v>32.1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564</v>
      </c>
      <c r="AL35" s="1160"/>
      <c r="AM35" s="1160"/>
      <c r="AN35" s="1161"/>
      <c r="AO35" s="315">
        <v>22883079</v>
      </c>
      <c r="AP35" s="315">
        <v>14591</v>
      </c>
      <c r="AQ35" s="316">
        <v>9788</v>
      </c>
      <c r="AR35" s="317">
        <v>49.1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565</v>
      </c>
      <c r="AL36" s="1160"/>
      <c r="AM36" s="1160"/>
      <c r="AN36" s="1161"/>
      <c r="AO36" s="315">
        <v>356530</v>
      </c>
      <c r="AP36" s="315">
        <v>227</v>
      </c>
      <c r="AQ36" s="316">
        <v>145</v>
      </c>
      <c r="AR36" s="317">
        <v>56.6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566</v>
      </c>
      <c r="AL37" s="1160"/>
      <c r="AM37" s="1160"/>
      <c r="AN37" s="1161"/>
      <c r="AO37" s="315">
        <v>4381678</v>
      </c>
      <c r="AP37" s="315">
        <v>2794</v>
      </c>
      <c r="AQ37" s="316">
        <v>1430</v>
      </c>
      <c r="AR37" s="317">
        <v>95.4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567</v>
      </c>
      <c r="AL38" s="1163"/>
      <c r="AM38" s="1163"/>
      <c r="AN38" s="1164"/>
      <c r="AO38" s="318">
        <v>9498</v>
      </c>
      <c r="AP38" s="318">
        <v>6</v>
      </c>
      <c r="AQ38" s="319">
        <v>1</v>
      </c>
      <c r="AR38" s="307">
        <v>500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568</v>
      </c>
      <c r="AL39" s="1163"/>
      <c r="AM39" s="1163"/>
      <c r="AN39" s="1164"/>
      <c r="AO39" s="315">
        <v>-29711481</v>
      </c>
      <c r="AP39" s="315">
        <v>-18945</v>
      </c>
      <c r="AQ39" s="316">
        <v>-16549</v>
      </c>
      <c r="AR39" s="317">
        <v>14.5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569</v>
      </c>
      <c r="AL40" s="1160"/>
      <c r="AM40" s="1160"/>
      <c r="AN40" s="1161"/>
      <c r="AO40" s="315">
        <v>-58723031</v>
      </c>
      <c r="AP40" s="315">
        <v>-37445</v>
      </c>
      <c r="AQ40" s="316">
        <v>-31989</v>
      </c>
      <c r="AR40" s="317">
        <v>17.100000000000001</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297</v>
      </c>
      <c r="AL41" s="1166"/>
      <c r="AM41" s="1166"/>
      <c r="AN41" s="1167"/>
      <c r="AO41" s="315">
        <v>31020326</v>
      </c>
      <c r="AP41" s="315">
        <v>19780</v>
      </c>
      <c r="AQ41" s="316">
        <v>17454</v>
      </c>
      <c r="AR41" s="317">
        <v>13.3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570</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571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572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539</v>
      </c>
      <c r="AN49" s="1156" t="s">
        <v>573</v>
      </c>
      <c r="AO49" s="1157"/>
      <c r="AP49" s="1157"/>
      <c r="AQ49" s="1157"/>
      <c r="AR49" s="1158"/>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574</v>
      </c>
      <c r="AO50" s="332" t="s">
        <v>575</v>
      </c>
      <c r="AP50" s="333" t="s">
        <v>576</v>
      </c>
      <c r="AQ50" s="334" t="s">
        <v>577</v>
      </c>
      <c r="AR50" s="335" t="s">
        <v>578</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579</v>
      </c>
      <c r="AL51" s="328"/>
      <c r="AM51" s="336">
        <v>89024244</v>
      </c>
      <c r="AN51" s="337">
        <v>58222</v>
      </c>
      <c r="AO51" s="338">
        <v>0.5</v>
      </c>
      <c r="AP51" s="339">
        <v>52897</v>
      </c>
      <c r="AQ51" s="340">
        <v>2.2999999999999998</v>
      </c>
      <c r="AR51" s="341">
        <v>-1.8</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580</v>
      </c>
      <c r="AM52" s="344">
        <v>41003574</v>
      </c>
      <c r="AN52" s="345">
        <v>26817</v>
      </c>
      <c r="AO52" s="346">
        <v>2.7</v>
      </c>
      <c r="AP52" s="347">
        <v>27013</v>
      </c>
      <c r="AQ52" s="348">
        <v>1.3</v>
      </c>
      <c r="AR52" s="349">
        <v>1.4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581</v>
      </c>
      <c r="AL53" s="328"/>
      <c r="AM53" s="336">
        <v>81342066</v>
      </c>
      <c r="AN53" s="337">
        <v>52788</v>
      </c>
      <c r="AO53" s="338">
        <v>-9.3000000000000007</v>
      </c>
      <c r="AP53" s="339">
        <v>54945</v>
      </c>
      <c r="AQ53" s="340">
        <v>3.9</v>
      </c>
      <c r="AR53" s="341">
        <v>-13.2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580</v>
      </c>
      <c r="AM54" s="344">
        <v>39263119</v>
      </c>
      <c r="AN54" s="345">
        <v>25480</v>
      </c>
      <c r="AO54" s="346">
        <v>-5</v>
      </c>
      <c r="AP54" s="347">
        <v>29293</v>
      </c>
      <c r="AQ54" s="348">
        <v>8.4</v>
      </c>
      <c r="AR54" s="349">
        <v>-13.4</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582</v>
      </c>
      <c r="AL55" s="328"/>
      <c r="AM55" s="336">
        <v>86213444</v>
      </c>
      <c r="AN55" s="337">
        <v>55470</v>
      </c>
      <c r="AO55" s="338">
        <v>5.0999999999999996</v>
      </c>
      <c r="AP55" s="339">
        <v>57132</v>
      </c>
      <c r="AQ55" s="340">
        <v>4</v>
      </c>
      <c r="AR55" s="341">
        <v>1.1000000000000001</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580</v>
      </c>
      <c r="AM56" s="344">
        <v>40559371</v>
      </c>
      <c r="AN56" s="345">
        <v>26096</v>
      </c>
      <c r="AO56" s="346">
        <v>2.4</v>
      </c>
      <c r="AP56" s="347">
        <v>30126</v>
      </c>
      <c r="AQ56" s="348">
        <v>2.8</v>
      </c>
      <c r="AR56" s="349">
        <v>-0.4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583</v>
      </c>
      <c r="AL57" s="328"/>
      <c r="AM57" s="336">
        <v>94118805</v>
      </c>
      <c r="AN57" s="337">
        <v>60226</v>
      </c>
      <c r="AO57" s="338">
        <v>8.6</v>
      </c>
      <c r="AP57" s="339">
        <v>58766</v>
      </c>
      <c r="AQ57" s="340">
        <v>2.9</v>
      </c>
      <c r="AR57" s="341">
        <v>5.7</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580</v>
      </c>
      <c r="AM58" s="344">
        <v>44762761</v>
      </c>
      <c r="AN58" s="345">
        <v>28643</v>
      </c>
      <c r="AO58" s="346">
        <v>9.8000000000000007</v>
      </c>
      <c r="AP58" s="347">
        <v>29363</v>
      </c>
      <c r="AQ58" s="348">
        <v>-2.5</v>
      </c>
      <c r="AR58" s="349">
        <v>12.3</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584</v>
      </c>
      <c r="AL59" s="328"/>
      <c r="AM59" s="336">
        <v>96750506</v>
      </c>
      <c r="AN59" s="337">
        <v>61693</v>
      </c>
      <c r="AO59" s="338">
        <v>2.4</v>
      </c>
      <c r="AP59" s="339">
        <v>62482</v>
      </c>
      <c r="AQ59" s="340">
        <v>6.3</v>
      </c>
      <c r="AR59" s="341">
        <v>-3.9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580</v>
      </c>
      <c r="AM60" s="344">
        <v>53910989</v>
      </c>
      <c r="AN60" s="345">
        <v>34376</v>
      </c>
      <c r="AO60" s="346">
        <v>20</v>
      </c>
      <c r="AP60" s="347">
        <v>34626</v>
      </c>
      <c r="AQ60" s="348">
        <v>17.899999999999999</v>
      </c>
      <c r="AR60" s="349">
        <v>2.1</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585</v>
      </c>
      <c r="AL61" s="350"/>
      <c r="AM61" s="351">
        <v>89489813</v>
      </c>
      <c r="AN61" s="352">
        <v>57680</v>
      </c>
      <c r="AO61" s="353">
        <v>1.5</v>
      </c>
      <c r="AP61" s="354">
        <v>57244</v>
      </c>
      <c r="AQ61" s="355">
        <v>3.9</v>
      </c>
      <c r="AR61" s="341">
        <v>-2.4</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580</v>
      </c>
      <c r="AM62" s="344">
        <v>43899963</v>
      </c>
      <c r="AN62" s="345">
        <v>28282</v>
      </c>
      <c r="AO62" s="346">
        <v>6</v>
      </c>
      <c r="AP62" s="347">
        <v>30084</v>
      </c>
      <c r="AQ62" s="348">
        <v>5.6</v>
      </c>
      <c r="AR62" s="349">
        <v>0.4</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176MU43aI5yB3fOJKwcJy9nfNSeIXfXBmO+Yu8xjmGz+QLRJZtYDYnXHH06Fy2I21tH6H8Wk8opsrqRqV1IyLw==" saltValue="zMMOW8vg5dF7K9UwW1f8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115" zoomScaleNormal="11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587</v>
      </c>
    </row>
    <row r="120" spans="125:125" ht="13.5" hidden="1" customHeight="1" x14ac:dyDescent="0.2"/>
    <row r="121" spans="125:125" ht="13.5" hidden="1" customHeight="1" x14ac:dyDescent="0.2">
      <c r="DU121" s="262"/>
    </row>
  </sheetData>
  <sheetProtection algorithmName="SHA-512" hashValue="/ZPf/AxPW6nTv5fAT1RThf1uPY08xxyCaTr7yHW1Yx6W5MhlJYIs2Q5gq1R3t1l+veClBqRNpwr7BkZ/JZYSOA==" saltValue="xaWJgb5IFF5A4njdzW43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588</v>
      </c>
    </row>
  </sheetData>
  <sheetProtection algorithmName="SHA-512" hashValue="lwqsl6dUy76zyeBP/OIaoIoQDc5vLKbYx5j7Jae9vT02FeoyipaHc9pyfxH6GOXFK2CbOx8LWM1zZry1kG9Evw==" saltValue="WNs1ec5gpZlHIsXOgSD+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589</v>
      </c>
      <c r="G46" s="8" t="s">
        <v>590</v>
      </c>
      <c r="H46" s="8" t="s">
        <v>591</v>
      </c>
      <c r="I46" s="8" t="s">
        <v>592</v>
      </c>
      <c r="J46" s="9" t="s">
        <v>593</v>
      </c>
    </row>
    <row r="47" spans="2:10" ht="57.75" customHeight="1" x14ac:dyDescent="0.2">
      <c r="B47" s="10"/>
      <c r="C47" s="1168" t="s">
        <v>3</v>
      </c>
      <c r="D47" s="1168"/>
      <c r="E47" s="1169"/>
      <c r="F47" s="11">
        <v>6.71</v>
      </c>
      <c r="G47" s="12">
        <v>7.59</v>
      </c>
      <c r="H47" s="12">
        <v>8.08</v>
      </c>
      <c r="I47" s="12">
        <v>8.6199999999999992</v>
      </c>
      <c r="J47" s="13">
        <v>7.88</v>
      </c>
    </row>
    <row r="48" spans="2:10" ht="57.75" customHeight="1" x14ac:dyDescent="0.2">
      <c r="B48" s="14"/>
      <c r="C48" s="1170" t="s">
        <v>4</v>
      </c>
      <c r="D48" s="1170"/>
      <c r="E48" s="1171"/>
      <c r="F48" s="15">
        <v>2.19</v>
      </c>
      <c r="G48" s="16">
        <v>2.38</v>
      </c>
      <c r="H48" s="16">
        <v>2.2200000000000002</v>
      </c>
      <c r="I48" s="16">
        <v>2.02</v>
      </c>
      <c r="J48" s="17">
        <v>2.42</v>
      </c>
    </row>
    <row r="49" spans="2:10" ht="57.75" customHeight="1" thickBot="1" x14ac:dyDescent="0.25">
      <c r="B49" s="18"/>
      <c r="C49" s="1172" t="s">
        <v>5</v>
      </c>
      <c r="D49" s="1172"/>
      <c r="E49" s="1173"/>
      <c r="F49" s="19">
        <v>0.77</v>
      </c>
      <c r="G49" s="20">
        <v>1.17</v>
      </c>
      <c r="H49" s="20">
        <v>0.39</v>
      </c>
      <c r="I49" s="20">
        <v>0.49</v>
      </c>
      <c r="J49" s="21">
        <v>0.22</v>
      </c>
    </row>
    <row r="50" spans="2:10" ht="13" x14ac:dyDescent="0.2"/>
  </sheetData>
  <sheetProtection algorithmName="SHA-512" hashValue="T+Ntc00Nt2PeOYTZltnlvO/PUPFwMal/iCLrxZdCVFw4ihhUH9j8QoP0KbNAk35wnOpPtIvS4WoiZHswwPCWxw==" saltValue="rYHllGPsdhyQazFgL3A/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2023-03-13T00:49:50Z</cp:lastPrinted>
  <dcterms:created xsi:type="dcterms:W3CDTF">2023-02-20T07:08:28Z</dcterms:created>
  <dcterms:modified xsi:type="dcterms:W3CDTF">2023-09-29T08:16:49Z</dcterms:modified>
  <cp:category/>
</cp:coreProperties>
</file>