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heckCompatibility="1" defaultThemeVersion="124226"/>
  <xr:revisionPtr revIDLastSave="0" documentId="13_ncr:1_{6C2DDE8C-E989-425B-A27F-20579A62FFFF}" xr6:coauthVersionLast="36" xr6:coauthVersionMax="36" xr10:uidLastSave="{00000000-0000-0000-0000-000000000000}"/>
  <bookViews>
    <workbookView xWindow="-20" yWindow="-20" windowWidth="17300" windowHeight="3350" xr2:uid="{00000000-000D-0000-FFFF-FFFF00000000}"/>
  </bookViews>
  <sheets>
    <sheet name="期日前投票状況（前半戦　最終結果）" sheetId="1" r:id="rId1"/>
  </sheets>
  <definedNames>
    <definedName name="_xlnm.Print_Area" localSheetId="0">'期日前投票状況（前半戦　最終結果）'!$A$1:$Z$79</definedName>
    <definedName name="Z_10124732_AAD0_4615_BCE4_538AE4B01BBC_.wvu.PrintArea" localSheetId="0" hidden="1">'期日前投票状況（前半戦　最終結果）'!#REF!</definedName>
  </definedNames>
  <calcPr calcId="191029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D54" i="1"/>
  <c r="E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D76" i="1"/>
  <c r="E76" i="1"/>
  <c r="F76" i="1" s="1"/>
  <c r="F54" i="1" l="1"/>
  <c r="H55" i="1"/>
  <c r="U54" i="1" l="1"/>
  <c r="T54" i="1"/>
  <c r="R54" i="1"/>
  <c r="Q54" i="1"/>
  <c r="U76" i="1"/>
  <c r="T76" i="1"/>
  <c r="W76" i="1" s="1"/>
  <c r="R76" i="1"/>
  <c r="S76" i="1" s="1"/>
  <c r="Q76" i="1"/>
  <c r="G54" i="1"/>
  <c r="G55" i="1" s="1"/>
  <c r="J55" i="1" s="1"/>
  <c r="X76" i="1" l="1"/>
  <c r="V76" i="1"/>
  <c r="Y76" i="1" s="1"/>
  <c r="S54" i="1"/>
  <c r="W54" i="1"/>
  <c r="X54" i="1"/>
  <c r="V54" i="1"/>
  <c r="Y54" i="1" s="1"/>
  <c r="J54" i="1"/>
  <c r="H76" i="1" l="1"/>
  <c r="K76" i="1" s="1"/>
  <c r="G76" i="1"/>
  <c r="J76" i="1" s="1"/>
  <c r="X61" i="1"/>
  <c r="W61" i="1"/>
  <c r="V61" i="1"/>
  <c r="S61" i="1"/>
  <c r="K61" i="1"/>
  <c r="J61" i="1"/>
  <c r="I61" i="1"/>
  <c r="X60" i="1"/>
  <c r="W60" i="1"/>
  <c r="V60" i="1"/>
  <c r="S60" i="1"/>
  <c r="K60" i="1"/>
  <c r="J60" i="1"/>
  <c r="I60" i="1"/>
  <c r="X59" i="1"/>
  <c r="W59" i="1"/>
  <c r="V59" i="1"/>
  <c r="S59" i="1"/>
  <c r="K59" i="1"/>
  <c r="J59" i="1"/>
  <c r="I59" i="1"/>
  <c r="X58" i="1"/>
  <c r="W58" i="1"/>
  <c r="V58" i="1"/>
  <c r="S58" i="1"/>
  <c r="K58" i="1"/>
  <c r="J58" i="1"/>
  <c r="I58" i="1"/>
  <c r="X57" i="1"/>
  <c r="W57" i="1"/>
  <c r="V57" i="1"/>
  <c r="S57" i="1"/>
  <c r="K57" i="1"/>
  <c r="J57" i="1"/>
  <c r="I57" i="1"/>
  <c r="X66" i="1"/>
  <c r="W66" i="1"/>
  <c r="V66" i="1"/>
  <c r="S66" i="1"/>
  <c r="K66" i="1"/>
  <c r="J66" i="1"/>
  <c r="I66" i="1"/>
  <c r="X65" i="1"/>
  <c r="W65" i="1"/>
  <c r="V65" i="1"/>
  <c r="S65" i="1"/>
  <c r="K65" i="1"/>
  <c r="J65" i="1"/>
  <c r="I65" i="1"/>
  <c r="X64" i="1"/>
  <c r="W64" i="1"/>
  <c r="V64" i="1"/>
  <c r="S64" i="1"/>
  <c r="K64" i="1"/>
  <c r="J64" i="1"/>
  <c r="I64" i="1"/>
  <c r="X63" i="1"/>
  <c r="W63" i="1"/>
  <c r="V63" i="1"/>
  <c r="S63" i="1"/>
  <c r="K63" i="1"/>
  <c r="J63" i="1"/>
  <c r="I63" i="1"/>
  <c r="X62" i="1"/>
  <c r="W62" i="1"/>
  <c r="V62" i="1"/>
  <c r="S62" i="1"/>
  <c r="K62" i="1"/>
  <c r="J62" i="1"/>
  <c r="I62" i="1"/>
  <c r="X71" i="1"/>
  <c r="W71" i="1"/>
  <c r="V71" i="1"/>
  <c r="S71" i="1"/>
  <c r="K71" i="1"/>
  <c r="J71" i="1"/>
  <c r="I71" i="1"/>
  <c r="X70" i="1"/>
  <c r="W70" i="1"/>
  <c r="V70" i="1"/>
  <c r="S70" i="1"/>
  <c r="K70" i="1"/>
  <c r="J70" i="1"/>
  <c r="I70" i="1"/>
  <c r="L70" i="1" s="1"/>
  <c r="X69" i="1"/>
  <c r="W69" i="1"/>
  <c r="V69" i="1"/>
  <c r="S69" i="1"/>
  <c r="K69" i="1"/>
  <c r="J69" i="1"/>
  <c r="I69" i="1"/>
  <c r="L69" i="1" s="1"/>
  <c r="X68" i="1"/>
  <c r="W68" i="1"/>
  <c r="V68" i="1"/>
  <c r="S68" i="1"/>
  <c r="K68" i="1"/>
  <c r="J68" i="1"/>
  <c r="I68" i="1"/>
  <c r="X67" i="1"/>
  <c r="W67" i="1"/>
  <c r="V67" i="1"/>
  <c r="S67" i="1"/>
  <c r="K67" i="1"/>
  <c r="J67" i="1"/>
  <c r="I67" i="1"/>
  <c r="X74" i="1"/>
  <c r="W74" i="1"/>
  <c r="V74" i="1"/>
  <c r="S74" i="1"/>
  <c r="K74" i="1"/>
  <c r="J74" i="1"/>
  <c r="I74" i="1"/>
  <c r="X73" i="1"/>
  <c r="W73" i="1"/>
  <c r="V73" i="1"/>
  <c r="S73" i="1"/>
  <c r="K73" i="1"/>
  <c r="J73" i="1"/>
  <c r="I73" i="1"/>
  <c r="X72" i="1"/>
  <c r="W72" i="1"/>
  <c r="V72" i="1"/>
  <c r="S72" i="1"/>
  <c r="K72" i="1"/>
  <c r="J72" i="1"/>
  <c r="I72" i="1"/>
  <c r="X56" i="1"/>
  <c r="W56" i="1"/>
  <c r="V56" i="1"/>
  <c r="S56" i="1"/>
  <c r="K56" i="1"/>
  <c r="J56" i="1"/>
  <c r="I56" i="1"/>
  <c r="X75" i="1"/>
  <c r="W75" i="1"/>
  <c r="V75" i="1"/>
  <c r="S75" i="1"/>
  <c r="K75" i="1"/>
  <c r="J75" i="1"/>
  <c r="I75" i="1"/>
  <c r="L75" i="1" s="1"/>
  <c r="H54" i="1"/>
  <c r="Y61" i="1" l="1"/>
  <c r="Y60" i="1"/>
  <c r="Y67" i="1"/>
  <c r="Y75" i="1"/>
  <c r="L56" i="1"/>
  <c r="L72" i="1"/>
  <c r="L67" i="1"/>
  <c r="L71" i="1"/>
  <c r="L62" i="1"/>
  <c r="L66" i="1"/>
  <c r="L58" i="1"/>
  <c r="L59" i="1"/>
  <c r="L61" i="1"/>
  <c r="Y68" i="1"/>
  <c r="Y69" i="1"/>
  <c r="Y70" i="1"/>
  <c r="Y71" i="1"/>
  <c r="Y62" i="1"/>
  <c r="Y63" i="1"/>
  <c r="Y64" i="1"/>
  <c r="Y65" i="1"/>
  <c r="Y66" i="1"/>
  <c r="Y57" i="1"/>
  <c r="Y59" i="1"/>
  <c r="K54" i="1"/>
  <c r="I54" i="1"/>
  <c r="L54" i="1" s="1"/>
  <c r="I76" i="1"/>
  <c r="L76" i="1" s="1"/>
  <c r="L68" i="1"/>
  <c r="Y58" i="1"/>
  <c r="L60" i="1"/>
  <c r="Y56" i="1"/>
  <c r="L65" i="1"/>
  <c r="L57" i="1"/>
  <c r="Y74" i="1"/>
  <c r="L63" i="1"/>
  <c r="L64" i="1"/>
  <c r="L73" i="1"/>
  <c r="Y72" i="1"/>
  <c r="Y73" i="1"/>
  <c r="L74" i="1"/>
  <c r="K55" i="1" l="1"/>
  <c r="I55" i="1"/>
  <c r="L55" i="1" s="1"/>
  <c r="V7" i="1" l="1"/>
  <c r="S7" i="1"/>
  <c r="X53" i="1"/>
  <c r="W53" i="1"/>
  <c r="V53" i="1"/>
  <c r="S53" i="1"/>
  <c r="X52" i="1"/>
  <c r="W52" i="1"/>
  <c r="V52" i="1"/>
  <c r="S52" i="1"/>
  <c r="X51" i="1"/>
  <c r="W51" i="1"/>
  <c r="V51" i="1"/>
  <c r="S51" i="1"/>
  <c r="X50" i="1"/>
  <c r="W50" i="1"/>
  <c r="V50" i="1"/>
  <c r="S50" i="1"/>
  <c r="X49" i="1"/>
  <c r="W49" i="1"/>
  <c r="V49" i="1"/>
  <c r="S49" i="1"/>
  <c r="X48" i="1"/>
  <c r="W48" i="1"/>
  <c r="V48" i="1"/>
  <c r="S48" i="1"/>
  <c r="X47" i="1"/>
  <c r="W47" i="1"/>
  <c r="V47" i="1"/>
  <c r="S47" i="1"/>
  <c r="X46" i="1"/>
  <c r="W46" i="1"/>
  <c r="V46" i="1"/>
  <c r="S46" i="1"/>
  <c r="X45" i="1"/>
  <c r="W45" i="1"/>
  <c r="V45" i="1"/>
  <c r="S45" i="1"/>
  <c r="X44" i="1"/>
  <c r="W44" i="1"/>
  <c r="V44" i="1"/>
  <c r="S44" i="1"/>
  <c r="X43" i="1"/>
  <c r="W43" i="1"/>
  <c r="V43" i="1"/>
  <c r="S43" i="1"/>
  <c r="X42" i="1"/>
  <c r="W42" i="1"/>
  <c r="V42" i="1"/>
  <c r="S42" i="1"/>
  <c r="X41" i="1"/>
  <c r="W41" i="1"/>
  <c r="V41" i="1"/>
  <c r="S41" i="1"/>
  <c r="X40" i="1"/>
  <c r="W40" i="1"/>
  <c r="V40" i="1"/>
  <c r="S40" i="1"/>
  <c r="X39" i="1"/>
  <c r="W39" i="1"/>
  <c r="V39" i="1"/>
  <c r="S39" i="1"/>
  <c r="X38" i="1"/>
  <c r="W38" i="1"/>
  <c r="V38" i="1"/>
  <c r="S38" i="1"/>
  <c r="X37" i="1"/>
  <c r="W37" i="1"/>
  <c r="V37" i="1"/>
  <c r="S37" i="1"/>
  <c r="X36" i="1"/>
  <c r="W36" i="1"/>
  <c r="V36" i="1"/>
  <c r="S36" i="1"/>
  <c r="X35" i="1"/>
  <c r="W35" i="1"/>
  <c r="V35" i="1"/>
  <c r="S35" i="1"/>
  <c r="X34" i="1"/>
  <c r="W34" i="1"/>
  <c r="V34" i="1"/>
  <c r="S34" i="1"/>
  <c r="X33" i="1"/>
  <c r="W33" i="1"/>
  <c r="V33" i="1"/>
  <c r="S33" i="1"/>
  <c r="X32" i="1"/>
  <c r="W32" i="1"/>
  <c r="V32" i="1"/>
  <c r="S32" i="1"/>
  <c r="X31" i="1"/>
  <c r="W31" i="1"/>
  <c r="V31" i="1"/>
  <c r="S31" i="1"/>
  <c r="X30" i="1"/>
  <c r="W30" i="1"/>
  <c r="V30" i="1"/>
  <c r="S30" i="1"/>
  <c r="X29" i="1"/>
  <c r="W29" i="1"/>
  <c r="V29" i="1"/>
  <c r="S29" i="1"/>
  <c r="X28" i="1"/>
  <c r="W28" i="1"/>
  <c r="V28" i="1"/>
  <c r="S28" i="1"/>
  <c r="X27" i="1"/>
  <c r="W27" i="1"/>
  <c r="V27" i="1"/>
  <c r="S27" i="1"/>
  <c r="X26" i="1"/>
  <c r="W26" i="1"/>
  <c r="V26" i="1"/>
  <c r="S26" i="1"/>
  <c r="X25" i="1"/>
  <c r="W25" i="1"/>
  <c r="V25" i="1"/>
  <c r="S25" i="1"/>
  <c r="X24" i="1"/>
  <c r="W24" i="1"/>
  <c r="V24" i="1"/>
  <c r="S24" i="1"/>
  <c r="X23" i="1"/>
  <c r="W23" i="1"/>
  <c r="V23" i="1"/>
  <c r="S23" i="1"/>
  <c r="X22" i="1"/>
  <c r="W22" i="1"/>
  <c r="V22" i="1"/>
  <c r="S22" i="1"/>
  <c r="X21" i="1"/>
  <c r="W21" i="1"/>
  <c r="V21" i="1"/>
  <c r="S21" i="1"/>
  <c r="X20" i="1"/>
  <c r="W20" i="1"/>
  <c r="V20" i="1"/>
  <c r="S20" i="1"/>
  <c r="X19" i="1"/>
  <c r="W19" i="1"/>
  <c r="V19" i="1"/>
  <c r="S19" i="1"/>
  <c r="X18" i="1"/>
  <c r="W18" i="1"/>
  <c r="V18" i="1"/>
  <c r="S18" i="1"/>
  <c r="X17" i="1"/>
  <c r="W17" i="1"/>
  <c r="V17" i="1"/>
  <c r="S17" i="1"/>
  <c r="X16" i="1"/>
  <c r="W16" i="1"/>
  <c r="V16" i="1"/>
  <c r="S16" i="1"/>
  <c r="X15" i="1"/>
  <c r="W15" i="1"/>
  <c r="V15" i="1"/>
  <c r="S15" i="1"/>
  <c r="X14" i="1"/>
  <c r="W14" i="1"/>
  <c r="V14" i="1"/>
  <c r="S14" i="1"/>
  <c r="X13" i="1"/>
  <c r="W13" i="1"/>
  <c r="V13" i="1"/>
  <c r="S13" i="1"/>
  <c r="X12" i="1"/>
  <c r="W12" i="1"/>
  <c r="V12" i="1"/>
  <c r="S12" i="1"/>
  <c r="X11" i="1"/>
  <c r="W11" i="1"/>
  <c r="V11" i="1"/>
  <c r="S11" i="1"/>
  <c r="X10" i="1"/>
  <c r="W10" i="1"/>
  <c r="V10" i="1"/>
  <c r="S10" i="1"/>
  <c r="X9" i="1"/>
  <c r="W9" i="1"/>
  <c r="V9" i="1"/>
  <c r="S9" i="1"/>
  <c r="X8" i="1"/>
  <c r="W8" i="1"/>
  <c r="V8" i="1"/>
  <c r="S8" i="1"/>
  <c r="X7" i="1"/>
  <c r="W7" i="1"/>
  <c r="Y15" i="1" l="1"/>
  <c r="Y35" i="1"/>
  <c r="Y37" i="1"/>
  <c r="Y39" i="1"/>
  <c r="Y45" i="1"/>
  <c r="Y16" i="1"/>
  <c r="Y20" i="1"/>
  <c r="Y22" i="1"/>
  <c r="Y26" i="1"/>
  <c r="Y34" i="1"/>
  <c r="Y38" i="1"/>
  <c r="Y42" i="1"/>
  <c r="Y50" i="1"/>
  <c r="Y7" i="1"/>
  <c r="Y21" i="1"/>
  <c r="Y23" i="1"/>
  <c r="Y29" i="1"/>
  <c r="Y31" i="1"/>
  <c r="Y18" i="1"/>
  <c r="Y47" i="1"/>
  <c r="Y53" i="1"/>
  <c r="Y10" i="1"/>
  <c r="Y13" i="1"/>
  <c r="Y40" i="1"/>
  <c r="Y44" i="1"/>
  <c r="Y27" i="1"/>
  <c r="Y33" i="1"/>
  <c r="Y46" i="1"/>
  <c r="Y9" i="1"/>
  <c r="Y24" i="1"/>
  <c r="Y11" i="1"/>
  <c r="Y28" i="1"/>
  <c r="Y49" i="1"/>
  <c r="Y17" i="1"/>
  <c r="Y51" i="1"/>
  <c r="Y48" i="1"/>
  <c r="Y8" i="1"/>
  <c r="Y19" i="1"/>
  <c r="Y30" i="1"/>
  <c r="Y41" i="1"/>
  <c r="Y52" i="1"/>
  <c r="Y12" i="1"/>
  <c r="Y32" i="1"/>
  <c r="Y43" i="1"/>
  <c r="Y14" i="1"/>
  <c r="Y25" i="1"/>
  <c r="Y36" i="1"/>
  <c r="J8" i="1" l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K7" i="1"/>
  <c r="J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L39" i="1" s="1"/>
  <c r="I40" i="1"/>
  <c r="I41" i="1"/>
  <c r="I42" i="1"/>
  <c r="I43" i="1"/>
  <c r="I44" i="1"/>
  <c r="I45" i="1"/>
  <c r="I46" i="1"/>
  <c r="I47" i="1"/>
  <c r="L47" i="1" s="1"/>
  <c r="I48" i="1"/>
  <c r="I49" i="1"/>
  <c r="I50" i="1"/>
  <c r="I51" i="1"/>
  <c r="I52" i="1"/>
  <c r="I53" i="1"/>
  <c r="I7" i="1"/>
  <c r="L9" i="1" l="1"/>
  <c r="L40" i="1"/>
  <c r="L32" i="1"/>
  <c r="L16" i="1"/>
  <c r="L48" i="1"/>
  <c r="L31" i="1"/>
  <c r="L15" i="1"/>
  <c r="L23" i="1"/>
  <c r="L52" i="1"/>
  <c r="L44" i="1"/>
  <c r="L36" i="1"/>
  <c r="L28" i="1"/>
  <c r="L20" i="1"/>
  <c r="L51" i="1"/>
  <c r="L43" i="1"/>
  <c r="L35" i="1"/>
  <c r="L27" i="1"/>
  <c r="L19" i="1"/>
  <c r="L50" i="1"/>
  <c r="L42" i="1"/>
  <c r="L34" i="1"/>
  <c r="L26" i="1"/>
  <c r="L18" i="1"/>
  <c r="L10" i="1"/>
  <c r="L49" i="1"/>
  <c r="L41" i="1"/>
  <c r="L33" i="1"/>
  <c r="L25" i="1"/>
  <c r="L17" i="1"/>
  <c r="L8" i="1"/>
  <c r="L24" i="1"/>
  <c r="L38" i="1"/>
  <c r="L14" i="1"/>
  <c r="L46" i="1"/>
  <c r="L22" i="1"/>
  <c r="L45" i="1"/>
  <c r="L21" i="1"/>
  <c r="L30" i="1"/>
  <c r="L53" i="1"/>
  <c r="L37" i="1"/>
  <c r="L29" i="1"/>
  <c r="L13" i="1"/>
  <c r="L12" i="1"/>
  <c r="L11" i="1"/>
  <c r="L7" i="1"/>
</calcChain>
</file>

<file path=xl/sharedStrings.xml><?xml version="1.0" encoding="utf-8"?>
<sst xmlns="http://schemas.openxmlformats.org/spreadsheetml/2006/main" count="192" uniqueCount="102">
  <si>
    <t>（単位：人）</t>
    <rPh sb="1" eb="3">
      <t>タンイ</t>
    </rPh>
    <rPh sb="4" eb="5">
      <t>ニン</t>
    </rPh>
    <phoneticPr fontId="1"/>
  </si>
  <si>
    <t>A</t>
    <phoneticPr fontId="1"/>
  </si>
  <si>
    <t>B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</si>
  <si>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</si>
  <si>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</si>
  <si>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</si>
  <si>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</si>
  <si>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</si>
  <si>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</si>
  <si>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</si>
  <si>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</si>
  <si>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</si>
  <si>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</si>
  <si>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</si>
  <si>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</si>
  <si>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</si>
  <si>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</si>
  <si>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</si>
  <si>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</si>
  <si>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</si>
  <si>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</si>
  <si>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</si>
  <si>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</si>
  <si>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</si>
  <si>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</si>
  <si>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</si>
  <si>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</si>
  <si>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</si>
  <si>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</si>
  <si>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</si>
  <si>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</si>
  <si>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</si>
  <si>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</si>
  <si>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</si>
  <si>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</si>
  <si>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</si>
  <si>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</si>
  <si>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</si>
  <si>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</si>
  <si>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</si>
  <si>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</si>
  <si>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</si>
  <si>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</si>
  <si>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</si>
  <si>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</si>
  <si>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</si>
  <si>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</si>
  <si>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</si>
  <si>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</si>
  <si>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</si>
  <si>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団　体　名</t>
    <rPh sb="0" eb="1">
      <t>ダン</t>
    </rPh>
    <rPh sb="2" eb="3">
      <t>カラダ</t>
    </rPh>
    <rPh sb="4" eb="5">
      <t>メイ</t>
    </rPh>
    <phoneticPr fontId="1"/>
  </si>
  <si>
    <t>D</t>
    <phoneticPr fontId="1"/>
  </si>
  <si>
    <t>E</t>
    <phoneticPr fontId="1"/>
  </si>
  <si>
    <t>C（B/A（％））</t>
    <phoneticPr fontId="1"/>
  </si>
  <si>
    <t>A-D</t>
    <phoneticPr fontId="1"/>
  </si>
  <si>
    <t>B-E</t>
    <phoneticPr fontId="1"/>
  </si>
  <si>
    <t>C-F（％）</t>
    <phoneticPr fontId="1"/>
  </si>
  <si>
    <t>奈良県</t>
    <rPh sb="0" eb="3">
      <t>ナラケン</t>
    </rPh>
    <phoneticPr fontId="1"/>
  </si>
  <si>
    <t>比較（今回-前回）</t>
    <rPh sb="0" eb="1">
      <t>ヒ</t>
    </rPh>
    <rPh sb="1" eb="2">
      <t>クラベル</t>
    </rPh>
    <rPh sb="3" eb="4">
      <t>イマ</t>
    </rPh>
    <rPh sb="4" eb="5">
      <t>カイ</t>
    </rPh>
    <rPh sb="6" eb="7">
      <t>マエ</t>
    </rPh>
    <rPh sb="7" eb="8">
      <t>カイ</t>
    </rPh>
    <phoneticPr fontId="1"/>
  </si>
  <si>
    <t>期日前投票者数</t>
    <rPh sb="0" eb="3">
      <t>キジツゼン</t>
    </rPh>
    <rPh sb="3" eb="6">
      <t>トウヒョウシャ</t>
    </rPh>
    <rPh sb="6" eb="7">
      <t>スウ</t>
    </rPh>
    <phoneticPr fontId="1"/>
  </si>
  <si>
    <t xml:space="preserve">告示日前日現在
選挙人名簿
登録者数　  </t>
    <rPh sb="5" eb="7">
      <t>ゲンザイ</t>
    </rPh>
    <phoneticPr fontId="1"/>
  </si>
  <si>
    <t>選挙人名簿登録者数に占める期日前投票者数の割合</t>
    <phoneticPr fontId="1"/>
  </si>
  <si>
    <t>参考（前回最終結果）</t>
    <rPh sb="0" eb="1">
      <t>サン</t>
    </rPh>
    <rPh sb="1" eb="2">
      <t>コウ</t>
    </rPh>
    <rPh sb="3" eb="4">
      <t>マエ</t>
    </rPh>
    <rPh sb="4" eb="5">
      <t>カイ</t>
    </rPh>
    <rPh sb="5" eb="7">
      <t>サイシュウ</t>
    </rPh>
    <rPh sb="7" eb="9">
      <t>ケッカ</t>
    </rPh>
    <phoneticPr fontId="1"/>
  </si>
  <si>
    <t>今回</t>
    <rPh sb="0" eb="1">
      <t>イマ</t>
    </rPh>
    <rPh sb="1" eb="2">
      <t>カイ</t>
    </rPh>
    <phoneticPr fontId="1"/>
  </si>
  <si>
    <t>長の選挙</t>
    <rPh sb="0" eb="1">
      <t>チョウ</t>
    </rPh>
    <rPh sb="2" eb="4">
      <t>センキョ</t>
    </rPh>
    <phoneticPr fontId="1"/>
  </si>
  <si>
    <t>F（E/D（％））</t>
    <phoneticPr fontId="1"/>
  </si>
  <si>
    <t>議会議員の選挙</t>
    <rPh sb="0" eb="2">
      <t>ギカイ</t>
    </rPh>
    <rPh sb="2" eb="4">
      <t>ギイン</t>
    </rPh>
    <rPh sb="5" eb="7">
      <t>センキョ</t>
    </rPh>
    <phoneticPr fontId="1"/>
  </si>
  <si>
    <t>G</t>
    <phoneticPr fontId="1"/>
  </si>
  <si>
    <t>H</t>
    <phoneticPr fontId="1"/>
  </si>
  <si>
    <t>I（H/G（％））</t>
    <phoneticPr fontId="1"/>
  </si>
  <si>
    <t>J</t>
    <phoneticPr fontId="1"/>
  </si>
  <si>
    <t>K</t>
    <phoneticPr fontId="1"/>
  </si>
  <si>
    <t>L（K/J（％））</t>
    <phoneticPr fontId="1"/>
  </si>
  <si>
    <t>G-J</t>
    <phoneticPr fontId="1"/>
  </si>
  <si>
    <t>H-K</t>
    <phoneticPr fontId="1"/>
  </si>
  <si>
    <t>I-L（％）</t>
    <phoneticPr fontId="1"/>
  </si>
  <si>
    <t>※２　告示日前日現在選挙人名簿登録者数は、無投票となった選挙区の名簿登録者数を除いた数値である。</t>
    <phoneticPr fontId="1"/>
  </si>
  <si>
    <t>期日前投票の最終結果（道府県及び指定都市の長の選挙）</t>
    <rPh sb="6" eb="8">
      <t>サイシュウ</t>
    </rPh>
    <rPh sb="8" eb="10">
      <t>ケッカ</t>
    </rPh>
    <rPh sb="11" eb="14">
      <t>ドウフケン</t>
    </rPh>
    <rPh sb="14" eb="15">
      <t>オヨ</t>
    </rPh>
    <rPh sb="16" eb="18">
      <t>シテイ</t>
    </rPh>
    <rPh sb="18" eb="20">
      <t>トシ</t>
    </rPh>
    <rPh sb="21" eb="22">
      <t>チョウ</t>
    </rPh>
    <rPh sb="23" eb="25">
      <t>センキョ</t>
    </rPh>
    <phoneticPr fontId="1"/>
  </si>
  <si>
    <t>期日前投票の最終結果（道府県及び指定都市の議会議員の選挙）</t>
    <rPh sb="6" eb="8">
      <t>サイシュウ</t>
    </rPh>
    <rPh sb="8" eb="10">
      <t>ケッカ</t>
    </rPh>
    <phoneticPr fontId="1"/>
  </si>
  <si>
    <t>札幌市</t>
  </si>
  <si>
    <t>仙台市</t>
  </si>
  <si>
    <t>さいたま市</t>
    <rPh sb="4" eb="5">
      <t>シ</t>
    </rPh>
    <phoneticPr fontId="6"/>
  </si>
  <si>
    <t>千葉市</t>
  </si>
  <si>
    <t>横浜市</t>
  </si>
  <si>
    <t>川崎市</t>
  </si>
  <si>
    <t>相模原市</t>
    <rPh sb="0" eb="4">
      <t>サガミハラシ</t>
    </rPh>
    <phoneticPr fontId="6"/>
  </si>
  <si>
    <t>新潟市</t>
    <rPh sb="0" eb="3">
      <t>ニイガタシ</t>
    </rPh>
    <phoneticPr fontId="6"/>
  </si>
  <si>
    <t>静岡市</t>
    <rPh sb="0" eb="3">
      <t>シズオカシ</t>
    </rPh>
    <phoneticPr fontId="6"/>
  </si>
  <si>
    <t>浜松市</t>
    <rPh sb="0" eb="3">
      <t>ハママツシ</t>
    </rPh>
    <phoneticPr fontId="6"/>
  </si>
  <si>
    <t>名古屋市</t>
  </si>
  <si>
    <t>京都市</t>
  </si>
  <si>
    <t>大阪市</t>
  </si>
  <si>
    <t>堺市</t>
    <rPh sb="0" eb="2">
      <t>サカイシ</t>
    </rPh>
    <phoneticPr fontId="6"/>
  </si>
  <si>
    <t>神戸市</t>
  </si>
  <si>
    <t>岡山市</t>
    <rPh sb="0" eb="3">
      <t>オカヤマシ</t>
    </rPh>
    <phoneticPr fontId="6"/>
  </si>
  <si>
    <t>広島市</t>
  </si>
  <si>
    <t>北九州市</t>
  </si>
  <si>
    <t>福岡市</t>
  </si>
  <si>
    <t>熊本市</t>
    <rPh sb="0" eb="3">
      <t>クマモトシ</t>
    </rPh>
    <phoneticPr fontId="6"/>
  </si>
  <si>
    <t>合　　計</t>
    <phoneticPr fontId="1"/>
  </si>
  <si>
    <t>※１　今回数値は、令和５年４月９日に執行される道府県及び指定都市の選挙における数値である。</t>
    <rPh sb="23" eb="26">
      <t>ドウフケン</t>
    </rPh>
    <rPh sb="28" eb="30">
      <t>シテイ</t>
    </rPh>
    <rPh sb="30" eb="32">
      <t>トシ</t>
    </rPh>
    <phoneticPr fontId="1"/>
  </si>
  <si>
    <t>※２　合計における（　）は、三重県及び福岡県の数値を除いたものである。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</si>
</sst>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&quot;%&quot;"/>
    <numFmt numFmtId="178" formatCode="&quot;(&quot;#,##0.00&quot;%)&quot;;&quot;(-&quot;#,##0.00&quot;%)&quot;"/>
    <numFmt numFmtId="179" formatCode="&quot;(&quot;#,##0&quot;)&quot;;&quot;(-&quot;#,##0&quot;)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12" xfId="0" applyNumberFormat="1" applyFont="1" applyFill="1" applyBorder="1" applyAlignment="1">
      <alignment horizontal="right" vertical="center" wrapText="1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>
      <alignment vertical="center"/>
    </xf>
    <xf numFmtId="3" fontId="3" fillId="0" borderId="21" xfId="0" applyNumberFormat="1" applyFont="1" applyFill="1" applyBorder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distributed" vertical="center" wrapText="1" shrinkToFit="1"/>
    </xf>
    <xf numFmtId="176" fontId="2" fillId="0" borderId="10" xfId="0" applyNumberFormat="1" applyFont="1" applyFill="1" applyBorder="1" applyAlignment="1">
      <alignment horizontal="distributed" vertical="center" wrapText="1" shrinkToFit="1"/>
    </xf>
    <xf numFmtId="176" fontId="2" fillId="0" borderId="6" xfId="0" applyNumberFormat="1" applyFont="1" applyFill="1" applyBorder="1" applyAlignment="1">
      <alignment horizontal="distributed" vertical="center" wrapText="1" shrinkToFi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42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0" xfId="0" applyNumberFormat="1" applyFont="1" applyFill="1" applyBorder="1" applyAlignment="1">
      <alignment horizontal="center" vertical="center" wrapText="1" shrinkToFit="1"/>
    </xf>
    <xf numFmtId="176" fontId="2" fillId="0" borderId="30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</cellXfs>
  <cellStyles count="2">
    <cellStyle name="標準" xfId="0" builtinId="0"/>
    <cellStyle name="標準 2" xfId="1" xr:uid="{DC858BDC-2FC9-41D0-B245-9D2A53C193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80"/>
  <sheetViews>
    <sheetView showZero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:L1"/>
    </sheetView>
  </sheetViews>
  <sheetFormatPr defaultColWidth="10.6328125" defaultRowHeight="16" customHeight="1" x14ac:dyDescent="0.2"/>
  <cols>
    <col min="1" max="1" width="1.36328125" style="1" customWidth="1"/>
    <col min="2" max="2" width="5.08984375" style="1" customWidth="1"/>
    <col min="3" max="3" width="10.6328125" style="1"/>
    <col min="4" max="12" width="16.6328125" style="1" customWidth="1"/>
    <col min="13" max="14" width="1.36328125" style="1" customWidth="1"/>
    <col min="15" max="15" width="5.08984375" style="1" customWidth="1"/>
    <col min="16" max="16" width="10.6328125" style="1"/>
    <col min="17" max="25" width="16.6328125" style="1" customWidth="1"/>
    <col min="26" max="26" width="1.36328125" style="1" customWidth="1"/>
    <col min="27" max="16384" width="10.6328125" style="1"/>
  </cols>
  <sheetData>
    <row r="1" spans="2:25" ht="36" customHeight="1" x14ac:dyDescent="0.2">
      <c r="B1" s="52" t="s">
        <v>77</v>
      </c>
      <c r="C1" s="52"/>
      <c r="D1" s="52"/>
      <c r="E1" s="52"/>
      <c r="F1" s="52"/>
      <c r="G1" s="52"/>
      <c r="H1" s="52"/>
      <c r="I1" s="52"/>
      <c r="J1" s="52"/>
      <c r="K1" s="52"/>
      <c r="L1" s="52"/>
      <c r="O1" s="52" t="s">
        <v>78</v>
      </c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2:25" ht="16.5" customHeight="1" thickBot="1" x14ac:dyDescent="0.25">
      <c r="F2" s="2"/>
      <c r="I2" s="2"/>
      <c r="L2" s="2" t="s">
        <v>0</v>
      </c>
      <c r="S2" s="2"/>
      <c r="V2" s="2"/>
      <c r="Y2" s="2" t="s">
        <v>0</v>
      </c>
    </row>
    <row r="3" spans="2:25" ht="21" customHeight="1" x14ac:dyDescent="0.2">
      <c r="B3" s="59" t="s">
        <v>50</v>
      </c>
      <c r="C3" s="60"/>
      <c r="D3" s="65" t="s">
        <v>64</v>
      </c>
      <c r="E3" s="66"/>
      <c r="F3" s="66"/>
      <c r="G3" s="66"/>
      <c r="H3" s="66"/>
      <c r="I3" s="66"/>
      <c r="J3" s="66"/>
      <c r="K3" s="66"/>
      <c r="L3" s="67"/>
      <c r="O3" s="59" t="s">
        <v>50</v>
      </c>
      <c r="P3" s="60"/>
      <c r="Q3" s="65" t="s">
        <v>66</v>
      </c>
      <c r="R3" s="66"/>
      <c r="S3" s="66"/>
      <c r="T3" s="66"/>
      <c r="U3" s="66"/>
      <c r="V3" s="66"/>
      <c r="W3" s="66"/>
      <c r="X3" s="66"/>
      <c r="Y3" s="67"/>
    </row>
    <row r="4" spans="2:25" ht="21" customHeight="1" x14ac:dyDescent="0.2">
      <c r="B4" s="61"/>
      <c r="C4" s="62"/>
      <c r="D4" s="56" t="s">
        <v>63</v>
      </c>
      <c r="E4" s="57"/>
      <c r="F4" s="57"/>
      <c r="G4" s="56" t="s">
        <v>62</v>
      </c>
      <c r="H4" s="57"/>
      <c r="I4" s="58"/>
      <c r="J4" s="53" t="s">
        <v>58</v>
      </c>
      <c r="K4" s="54"/>
      <c r="L4" s="55"/>
      <c r="O4" s="61"/>
      <c r="P4" s="62"/>
      <c r="Q4" s="56" t="s">
        <v>63</v>
      </c>
      <c r="R4" s="57"/>
      <c r="S4" s="57"/>
      <c r="T4" s="56" t="s">
        <v>62</v>
      </c>
      <c r="U4" s="57"/>
      <c r="V4" s="58"/>
      <c r="W4" s="53" t="s">
        <v>58</v>
      </c>
      <c r="X4" s="54"/>
      <c r="Y4" s="55"/>
    </row>
    <row r="5" spans="2:25" ht="49" customHeight="1" x14ac:dyDescent="0.2">
      <c r="B5" s="61"/>
      <c r="C5" s="62"/>
      <c r="D5" s="34" t="s">
        <v>60</v>
      </c>
      <c r="E5" s="3" t="s">
        <v>59</v>
      </c>
      <c r="F5" s="33" t="s">
        <v>61</v>
      </c>
      <c r="G5" s="34" t="s">
        <v>60</v>
      </c>
      <c r="H5" s="3" t="s">
        <v>59</v>
      </c>
      <c r="I5" s="33" t="s">
        <v>61</v>
      </c>
      <c r="J5" s="34" t="s">
        <v>60</v>
      </c>
      <c r="K5" s="3" t="s">
        <v>59</v>
      </c>
      <c r="L5" s="35" t="s">
        <v>61</v>
      </c>
      <c r="O5" s="61"/>
      <c r="P5" s="62"/>
      <c r="Q5" s="34" t="s">
        <v>60</v>
      </c>
      <c r="R5" s="3" t="s">
        <v>59</v>
      </c>
      <c r="S5" s="33" t="s">
        <v>61</v>
      </c>
      <c r="T5" s="34" t="s">
        <v>60</v>
      </c>
      <c r="U5" s="3" t="s">
        <v>59</v>
      </c>
      <c r="V5" s="33" t="s">
        <v>61</v>
      </c>
      <c r="W5" s="34" t="s">
        <v>60</v>
      </c>
      <c r="X5" s="3" t="s">
        <v>59</v>
      </c>
      <c r="Y5" s="35" t="s">
        <v>61</v>
      </c>
    </row>
    <row r="6" spans="2:25" ht="16.5" customHeight="1" thickBot="1" x14ac:dyDescent="0.25">
      <c r="B6" s="63"/>
      <c r="C6" s="64"/>
      <c r="D6" s="4" t="s">
        <v>1</v>
      </c>
      <c r="E6" s="5" t="s">
        <v>2</v>
      </c>
      <c r="F6" s="6" t="s">
        <v>53</v>
      </c>
      <c r="G6" s="4" t="s">
        <v>51</v>
      </c>
      <c r="H6" s="5" t="s">
        <v>52</v>
      </c>
      <c r="I6" s="7" t="s">
        <v>65</v>
      </c>
      <c r="J6" s="4" t="s">
        <v>54</v>
      </c>
      <c r="K6" s="5" t="s">
        <v>55</v>
      </c>
      <c r="L6" s="7" t="s">
        <v>56</v>
      </c>
      <c r="O6" s="63"/>
      <c r="P6" s="64"/>
      <c r="Q6" s="4" t="s">
        <v>67</v>
      </c>
      <c r="R6" s="5" t="s">
        <v>68</v>
      </c>
      <c r="S6" s="6" t="s">
        <v>69</v>
      </c>
      <c r="T6" s="4" t="s">
        <v>70</v>
      </c>
      <c r="U6" s="5" t="s">
        <v>71</v>
      </c>
      <c r="V6" s="7" t="s">
        <v>72</v>
      </c>
      <c r="W6" s="4" t="s">
        <v>73</v>
      </c>
      <c r="X6" s="5" t="s">
        <v>74</v>
      </c>
      <c r="Y6" s="7" t="s">
        <v>75</v>
      </c>
    </row>
    <row r="7" spans="2:25" ht="15.65" customHeight="1" x14ac:dyDescent="0.2">
      <c r="B7" s="8">
        <v>1</v>
      </c>
      <c r="C7" s="9" t="s">
        <v>3</v>
      </c>
      <c r="D7" s="15">
        <v>4441071</v>
      </c>
      <c r="E7" s="16">
        <v>714823</v>
      </c>
      <c r="F7" s="14">
        <f>IFERROR(E7/D7*100,0)</f>
        <v>16.095734564928144</v>
      </c>
      <c r="G7" s="22">
        <v>4553530</v>
      </c>
      <c r="H7" s="23">
        <v>723785</v>
      </c>
      <c r="I7" s="32">
        <f>IFERROR(H7/G7*100,0)</f>
        <v>15.895030888124159</v>
      </c>
      <c r="J7" s="24">
        <f>D7-G7</f>
        <v>-112459</v>
      </c>
      <c r="K7" s="16">
        <f>E7-H7</f>
        <v>-8962</v>
      </c>
      <c r="L7" s="29">
        <f t="shared" ref="L7:L53" si="0">F7-I7</f>
        <v>0.20070367680398427</v>
      </c>
      <c r="O7" s="8">
        <v>1</v>
      </c>
      <c r="P7" s="9" t="s">
        <v>3</v>
      </c>
      <c r="Q7" s="15">
        <v>3389342</v>
      </c>
      <c r="R7" s="16">
        <v>508338</v>
      </c>
      <c r="S7" s="14">
        <f>IFERROR(R7/Q7*100,0)</f>
        <v>14.998132380857404</v>
      </c>
      <c r="T7" s="22">
        <v>3140024</v>
      </c>
      <c r="U7" s="23">
        <v>451250</v>
      </c>
      <c r="V7" s="32">
        <f>IFERROR(U7/T7*100,0)</f>
        <v>14.370909266935538</v>
      </c>
      <c r="W7" s="24">
        <f>Q7-T7</f>
        <v>249318</v>
      </c>
      <c r="X7" s="16">
        <f>R7-U7</f>
        <v>57088</v>
      </c>
      <c r="Y7" s="29">
        <f>S7-V7</f>
        <v>0.62722311392186647</v>
      </c>
    </row>
    <row r="8" spans="2:25" ht="15.65" customHeight="1" x14ac:dyDescent="0.2">
      <c r="B8" s="10">
        <v>2</v>
      </c>
      <c r="C8" s="11" t="s">
        <v>4</v>
      </c>
      <c r="D8" s="17">
        <v>0</v>
      </c>
      <c r="E8" s="18">
        <v>0</v>
      </c>
      <c r="F8" s="27">
        <f t="shared" ref="F8:F53" si="1">IFERROR(E8/D8*100,0)</f>
        <v>0</v>
      </c>
      <c r="G8" s="17">
        <v>0</v>
      </c>
      <c r="H8" s="18">
        <v>0</v>
      </c>
      <c r="I8" s="30">
        <f t="shared" ref="I8:I53" si="2">IFERROR(H8/G8*100,0)</f>
        <v>0</v>
      </c>
      <c r="J8" s="25">
        <f t="shared" ref="J8:J53" si="3">D8-G8</f>
        <v>0</v>
      </c>
      <c r="K8" s="18">
        <f t="shared" ref="K8:K53" si="4">E8-H8</f>
        <v>0</v>
      </c>
      <c r="L8" s="30">
        <f t="shared" si="0"/>
        <v>0</v>
      </c>
      <c r="O8" s="10">
        <v>2</v>
      </c>
      <c r="P8" s="11" t="s">
        <v>4</v>
      </c>
      <c r="Q8" s="17">
        <v>931169</v>
      </c>
      <c r="R8" s="18">
        <v>139857</v>
      </c>
      <c r="S8" s="27">
        <f t="shared" ref="S8:S53" si="5">IFERROR(R8/Q8*100,0)</f>
        <v>15.019507737048807</v>
      </c>
      <c r="T8" s="17">
        <v>912685</v>
      </c>
      <c r="U8" s="18">
        <v>129440</v>
      </c>
      <c r="V8" s="30">
        <f t="shared" ref="V8:V53" si="6">IFERROR(U8/T8*100,0)</f>
        <v>14.182330157721449</v>
      </c>
      <c r="W8" s="25">
        <f t="shared" ref="W8:W53" si="7">Q8-T8</f>
        <v>18484</v>
      </c>
      <c r="X8" s="18">
        <f t="shared" ref="X8:X53" si="8">R8-U8</f>
        <v>10417</v>
      </c>
      <c r="Y8" s="30">
        <f t="shared" ref="Y8:Y53" si="9">S8-V8</f>
        <v>0.83717757932735815</v>
      </c>
    </row>
    <row r="9" spans="2:25" ht="15.65" customHeight="1" x14ac:dyDescent="0.2">
      <c r="B9" s="10">
        <v>3</v>
      </c>
      <c r="C9" s="11" t="s">
        <v>5</v>
      </c>
      <c r="D9" s="17">
        <v>0</v>
      </c>
      <c r="E9" s="18">
        <v>0</v>
      </c>
      <c r="F9" s="27">
        <f t="shared" si="1"/>
        <v>0</v>
      </c>
      <c r="G9" s="17">
        <v>0</v>
      </c>
      <c r="H9" s="18">
        <v>0</v>
      </c>
      <c r="I9" s="30">
        <f t="shared" si="2"/>
        <v>0</v>
      </c>
      <c r="J9" s="25">
        <f t="shared" si="3"/>
        <v>0</v>
      </c>
      <c r="K9" s="18">
        <f t="shared" si="4"/>
        <v>0</v>
      </c>
      <c r="L9" s="30">
        <f t="shared" si="0"/>
        <v>0</v>
      </c>
      <c r="O9" s="10">
        <v>3</v>
      </c>
      <c r="P9" s="11" t="s">
        <v>5</v>
      </c>
      <c r="Q9" s="17">
        <v>0</v>
      </c>
      <c r="R9" s="18">
        <v>0</v>
      </c>
      <c r="S9" s="27">
        <f t="shared" si="5"/>
        <v>0</v>
      </c>
      <c r="T9" s="17"/>
      <c r="U9" s="18">
        <v>0</v>
      </c>
      <c r="V9" s="30">
        <f t="shared" si="6"/>
        <v>0</v>
      </c>
      <c r="W9" s="25">
        <f t="shared" si="7"/>
        <v>0</v>
      </c>
      <c r="X9" s="18">
        <f t="shared" si="8"/>
        <v>0</v>
      </c>
      <c r="Y9" s="30">
        <f t="shared" si="9"/>
        <v>0</v>
      </c>
    </row>
    <row r="10" spans="2:25" ht="15.65" customHeight="1" x14ac:dyDescent="0.2">
      <c r="B10" s="10">
        <v>4</v>
      </c>
      <c r="C10" s="11" t="s">
        <v>6</v>
      </c>
      <c r="D10" s="17">
        <v>0</v>
      </c>
      <c r="E10" s="18">
        <v>0</v>
      </c>
      <c r="F10" s="27">
        <f t="shared" si="1"/>
        <v>0</v>
      </c>
      <c r="G10" s="17">
        <v>0</v>
      </c>
      <c r="H10" s="18">
        <v>0</v>
      </c>
      <c r="I10" s="30">
        <f t="shared" si="2"/>
        <v>0</v>
      </c>
      <c r="J10" s="25">
        <f t="shared" si="3"/>
        <v>0</v>
      </c>
      <c r="K10" s="18">
        <f t="shared" si="4"/>
        <v>0</v>
      </c>
      <c r="L10" s="30">
        <f t="shared" si="0"/>
        <v>0</v>
      </c>
      <c r="O10" s="10">
        <v>4</v>
      </c>
      <c r="P10" s="11" t="s">
        <v>6</v>
      </c>
      <c r="Q10" s="17">
        <v>0</v>
      </c>
      <c r="R10" s="18">
        <v>0</v>
      </c>
      <c r="S10" s="27">
        <f t="shared" si="5"/>
        <v>0</v>
      </c>
      <c r="T10" s="17"/>
      <c r="U10" s="18">
        <v>0</v>
      </c>
      <c r="V10" s="30">
        <f t="shared" si="6"/>
        <v>0</v>
      </c>
      <c r="W10" s="25">
        <f t="shared" si="7"/>
        <v>0</v>
      </c>
      <c r="X10" s="18">
        <f t="shared" si="8"/>
        <v>0</v>
      </c>
      <c r="Y10" s="30">
        <f t="shared" si="9"/>
        <v>0</v>
      </c>
    </row>
    <row r="11" spans="2:25" ht="15.65" customHeight="1" x14ac:dyDescent="0.2">
      <c r="B11" s="10">
        <v>5</v>
      </c>
      <c r="C11" s="11" t="s">
        <v>7</v>
      </c>
      <c r="D11" s="17">
        <v>0</v>
      </c>
      <c r="E11" s="18">
        <v>0</v>
      </c>
      <c r="F11" s="27">
        <f t="shared" si="1"/>
        <v>0</v>
      </c>
      <c r="G11" s="17">
        <v>0</v>
      </c>
      <c r="H11" s="18">
        <v>0</v>
      </c>
      <c r="I11" s="30">
        <f t="shared" si="2"/>
        <v>0</v>
      </c>
      <c r="J11" s="25">
        <f t="shared" si="3"/>
        <v>0</v>
      </c>
      <c r="K11" s="18">
        <f t="shared" si="4"/>
        <v>0</v>
      </c>
      <c r="L11" s="30">
        <f t="shared" si="0"/>
        <v>0</v>
      </c>
      <c r="O11" s="10">
        <v>5</v>
      </c>
      <c r="P11" s="11" t="s">
        <v>7</v>
      </c>
      <c r="Q11" s="17">
        <v>714281</v>
      </c>
      <c r="R11" s="18">
        <v>205253</v>
      </c>
      <c r="S11" s="27">
        <f t="shared" si="5"/>
        <v>28.735609655023726</v>
      </c>
      <c r="T11" s="17">
        <v>534796</v>
      </c>
      <c r="U11" s="18">
        <v>135327</v>
      </c>
      <c r="V11" s="30">
        <f t="shared" si="6"/>
        <v>25.304415141474507</v>
      </c>
      <c r="W11" s="25">
        <f t="shared" si="7"/>
        <v>179485</v>
      </c>
      <c r="X11" s="18">
        <f t="shared" si="8"/>
        <v>69926</v>
      </c>
      <c r="Y11" s="30">
        <f t="shared" si="9"/>
        <v>3.4311945135492188</v>
      </c>
    </row>
    <row r="12" spans="2:25" ht="15.65" customHeight="1" x14ac:dyDescent="0.2">
      <c r="B12" s="10">
        <v>6</v>
      </c>
      <c r="C12" s="11" t="s">
        <v>8</v>
      </c>
      <c r="D12" s="17">
        <v>0</v>
      </c>
      <c r="E12" s="18">
        <v>0</v>
      </c>
      <c r="F12" s="27">
        <f t="shared" si="1"/>
        <v>0</v>
      </c>
      <c r="G12" s="17">
        <v>0</v>
      </c>
      <c r="H12" s="18">
        <v>0</v>
      </c>
      <c r="I12" s="30">
        <f t="shared" si="2"/>
        <v>0</v>
      </c>
      <c r="J12" s="25">
        <f t="shared" si="3"/>
        <v>0</v>
      </c>
      <c r="K12" s="18">
        <f t="shared" si="4"/>
        <v>0</v>
      </c>
      <c r="L12" s="30">
        <f t="shared" si="0"/>
        <v>0</v>
      </c>
      <c r="O12" s="10">
        <v>6</v>
      </c>
      <c r="P12" s="11" t="s">
        <v>8</v>
      </c>
      <c r="Q12" s="17">
        <v>622292</v>
      </c>
      <c r="R12" s="18">
        <v>109623</v>
      </c>
      <c r="S12" s="27">
        <f t="shared" si="5"/>
        <v>17.616006633541808</v>
      </c>
      <c r="T12" s="17">
        <v>564949</v>
      </c>
      <c r="U12" s="18">
        <v>70899</v>
      </c>
      <c r="V12" s="30">
        <f t="shared" si="6"/>
        <v>12.549628373534603</v>
      </c>
      <c r="W12" s="25">
        <f t="shared" si="7"/>
        <v>57343</v>
      </c>
      <c r="X12" s="18">
        <f t="shared" si="8"/>
        <v>38724</v>
      </c>
      <c r="Y12" s="30">
        <f t="shared" si="9"/>
        <v>5.0663782600072054</v>
      </c>
    </row>
    <row r="13" spans="2:25" ht="15.65" customHeight="1" x14ac:dyDescent="0.2">
      <c r="B13" s="10">
        <v>7</v>
      </c>
      <c r="C13" s="11" t="s">
        <v>9</v>
      </c>
      <c r="D13" s="17">
        <v>0</v>
      </c>
      <c r="E13" s="18">
        <v>0</v>
      </c>
      <c r="F13" s="27">
        <f t="shared" si="1"/>
        <v>0</v>
      </c>
      <c r="G13" s="17">
        <v>0</v>
      </c>
      <c r="H13" s="18">
        <v>0</v>
      </c>
      <c r="I13" s="30">
        <f t="shared" si="2"/>
        <v>0</v>
      </c>
      <c r="J13" s="25">
        <f t="shared" si="3"/>
        <v>0</v>
      </c>
      <c r="K13" s="18">
        <f t="shared" si="4"/>
        <v>0</v>
      </c>
      <c r="L13" s="30">
        <f t="shared" si="0"/>
        <v>0</v>
      </c>
      <c r="O13" s="10">
        <v>7</v>
      </c>
      <c r="P13" s="11" t="s">
        <v>9</v>
      </c>
      <c r="Q13" s="17">
        <v>0</v>
      </c>
      <c r="R13" s="18">
        <v>0</v>
      </c>
      <c r="S13" s="27">
        <f t="shared" si="5"/>
        <v>0</v>
      </c>
      <c r="T13" s="17"/>
      <c r="U13" s="18">
        <v>0</v>
      </c>
      <c r="V13" s="30">
        <f t="shared" si="6"/>
        <v>0</v>
      </c>
      <c r="W13" s="25">
        <f t="shared" si="7"/>
        <v>0</v>
      </c>
      <c r="X13" s="18">
        <f t="shared" si="8"/>
        <v>0</v>
      </c>
      <c r="Y13" s="30">
        <f t="shared" si="9"/>
        <v>0</v>
      </c>
    </row>
    <row r="14" spans="2:25" ht="15.65" customHeight="1" x14ac:dyDescent="0.2">
      <c r="B14" s="10">
        <v>8</v>
      </c>
      <c r="C14" s="11" t="s">
        <v>10</v>
      </c>
      <c r="D14" s="17">
        <v>0</v>
      </c>
      <c r="E14" s="18">
        <v>0</v>
      </c>
      <c r="F14" s="27">
        <f t="shared" si="1"/>
        <v>0</v>
      </c>
      <c r="G14" s="17">
        <v>0</v>
      </c>
      <c r="H14" s="18">
        <v>0</v>
      </c>
      <c r="I14" s="30">
        <f t="shared" si="2"/>
        <v>0</v>
      </c>
      <c r="J14" s="25">
        <f t="shared" si="3"/>
        <v>0</v>
      </c>
      <c r="K14" s="18">
        <f t="shared" si="4"/>
        <v>0</v>
      </c>
      <c r="L14" s="30">
        <f t="shared" si="0"/>
        <v>0</v>
      </c>
      <c r="O14" s="10">
        <v>8</v>
      </c>
      <c r="P14" s="11" t="s">
        <v>10</v>
      </c>
      <c r="Q14" s="17">
        <v>0</v>
      </c>
      <c r="R14" s="18">
        <v>0</v>
      </c>
      <c r="S14" s="27">
        <f t="shared" si="5"/>
        <v>0</v>
      </c>
      <c r="T14" s="17"/>
      <c r="U14" s="18">
        <v>0</v>
      </c>
      <c r="V14" s="30">
        <f t="shared" si="6"/>
        <v>0</v>
      </c>
      <c r="W14" s="25">
        <f t="shared" si="7"/>
        <v>0</v>
      </c>
      <c r="X14" s="18">
        <f t="shared" si="8"/>
        <v>0</v>
      </c>
      <c r="Y14" s="30">
        <f t="shared" si="9"/>
        <v>0</v>
      </c>
    </row>
    <row r="15" spans="2:25" ht="15.65" customHeight="1" x14ac:dyDescent="0.2">
      <c r="B15" s="10">
        <v>9</v>
      </c>
      <c r="C15" s="11" t="s">
        <v>11</v>
      </c>
      <c r="D15" s="17">
        <v>0</v>
      </c>
      <c r="E15" s="18">
        <v>0</v>
      </c>
      <c r="F15" s="27">
        <f t="shared" si="1"/>
        <v>0</v>
      </c>
      <c r="G15" s="17">
        <v>0</v>
      </c>
      <c r="H15" s="18">
        <v>0</v>
      </c>
      <c r="I15" s="30">
        <f t="shared" si="2"/>
        <v>0</v>
      </c>
      <c r="J15" s="25">
        <f t="shared" si="3"/>
        <v>0</v>
      </c>
      <c r="K15" s="18">
        <f t="shared" si="4"/>
        <v>0</v>
      </c>
      <c r="L15" s="30">
        <f t="shared" si="0"/>
        <v>0</v>
      </c>
      <c r="O15" s="10">
        <v>9</v>
      </c>
      <c r="P15" s="11" t="s">
        <v>11</v>
      </c>
      <c r="Q15" s="17">
        <v>1400023</v>
      </c>
      <c r="R15" s="18">
        <v>169567</v>
      </c>
      <c r="S15" s="27">
        <f t="shared" si="5"/>
        <v>12.111729593013829</v>
      </c>
      <c r="T15" s="17">
        <v>1282641</v>
      </c>
      <c r="U15" s="18">
        <v>132394</v>
      </c>
      <c r="V15" s="30">
        <f t="shared" si="6"/>
        <v>10.321984093756553</v>
      </c>
      <c r="W15" s="25">
        <f t="shared" si="7"/>
        <v>117382</v>
      </c>
      <c r="X15" s="18">
        <f t="shared" si="8"/>
        <v>37173</v>
      </c>
      <c r="Y15" s="30">
        <f t="shared" si="9"/>
        <v>1.7897454992572754</v>
      </c>
    </row>
    <row r="16" spans="2:25" ht="15.65" customHeight="1" x14ac:dyDescent="0.2">
      <c r="B16" s="10">
        <v>10</v>
      </c>
      <c r="C16" s="11" t="s">
        <v>12</v>
      </c>
      <c r="D16" s="17">
        <v>0</v>
      </c>
      <c r="E16" s="18">
        <v>0</v>
      </c>
      <c r="F16" s="27">
        <f t="shared" si="1"/>
        <v>0</v>
      </c>
      <c r="G16" s="17">
        <v>0</v>
      </c>
      <c r="H16" s="18">
        <v>0</v>
      </c>
      <c r="I16" s="30">
        <f t="shared" si="2"/>
        <v>0</v>
      </c>
      <c r="J16" s="25">
        <f t="shared" si="3"/>
        <v>0</v>
      </c>
      <c r="K16" s="18">
        <f t="shared" si="4"/>
        <v>0</v>
      </c>
      <c r="L16" s="30">
        <f t="shared" si="0"/>
        <v>0</v>
      </c>
      <c r="O16" s="10">
        <v>10</v>
      </c>
      <c r="P16" s="11" t="s">
        <v>12</v>
      </c>
      <c r="Q16" s="17">
        <v>1133182</v>
      </c>
      <c r="R16" s="18">
        <v>134264</v>
      </c>
      <c r="S16" s="27">
        <f t="shared" si="5"/>
        <v>11.848405640047229</v>
      </c>
      <c r="T16" s="17">
        <v>1385444</v>
      </c>
      <c r="U16" s="18">
        <v>149684</v>
      </c>
      <c r="V16" s="30">
        <f t="shared" si="6"/>
        <v>10.804045490110029</v>
      </c>
      <c r="W16" s="25">
        <f t="shared" si="7"/>
        <v>-252262</v>
      </c>
      <c r="X16" s="18">
        <f t="shared" si="8"/>
        <v>-15420</v>
      </c>
      <c r="Y16" s="30">
        <f t="shared" si="9"/>
        <v>1.0443601499371997</v>
      </c>
    </row>
    <row r="17" spans="2:25" ht="15.65" customHeight="1" x14ac:dyDescent="0.2">
      <c r="B17" s="10">
        <v>11</v>
      </c>
      <c r="C17" s="11" t="s">
        <v>13</v>
      </c>
      <c r="D17" s="17">
        <v>0</v>
      </c>
      <c r="E17" s="18">
        <v>0</v>
      </c>
      <c r="F17" s="27">
        <f t="shared" si="1"/>
        <v>0</v>
      </c>
      <c r="G17" s="17">
        <v>0</v>
      </c>
      <c r="H17" s="18">
        <v>0</v>
      </c>
      <c r="I17" s="30">
        <f t="shared" si="2"/>
        <v>0</v>
      </c>
      <c r="J17" s="25">
        <f t="shared" si="3"/>
        <v>0</v>
      </c>
      <c r="K17" s="18">
        <f t="shared" si="4"/>
        <v>0</v>
      </c>
      <c r="L17" s="30">
        <f t="shared" si="0"/>
        <v>0</v>
      </c>
      <c r="O17" s="10">
        <v>11</v>
      </c>
      <c r="P17" s="11" t="s">
        <v>13</v>
      </c>
      <c r="Q17" s="17">
        <v>4752575</v>
      </c>
      <c r="R17" s="18">
        <v>435383</v>
      </c>
      <c r="S17" s="27">
        <f t="shared" si="5"/>
        <v>9.1609916729351983</v>
      </c>
      <c r="T17" s="17">
        <v>4121520</v>
      </c>
      <c r="U17" s="18">
        <v>335106</v>
      </c>
      <c r="V17" s="30">
        <f t="shared" si="6"/>
        <v>8.1306411226925981</v>
      </c>
      <c r="W17" s="25">
        <f t="shared" si="7"/>
        <v>631055</v>
      </c>
      <c r="X17" s="18">
        <f t="shared" si="8"/>
        <v>100277</v>
      </c>
      <c r="Y17" s="30">
        <f t="shared" si="9"/>
        <v>1.0303505502426002</v>
      </c>
    </row>
    <row r="18" spans="2:25" ht="15.65" customHeight="1" x14ac:dyDescent="0.2">
      <c r="B18" s="10">
        <v>12</v>
      </c>
      <c r="C18" s="11" t="s">
        <v>14</v>
      </c>
      <c r="D18" s="17">
        <v>0</v>
      </c>
      <c r="E18" s="19">
        <v>0</v>
      </c>
      <c r="F18" s="27">
        <f t="shared" si="1"/>
        <v>0</v>
      </c>
      <c r="G18" s="17">
        <v>0</v>
      </c>
      <c r="H18" s="18">
        <v>0</v>
      </c>
      <c r="I18" s="30">
        <f t="shared" si="2"/>
        <v>0</v>
      </c>
      <c r="J18" s="25">
        <f t="shared" si="3"/>
        <v>0</v>
      </c>
      <c r="K18" s="18">
        <f t="shared" si="4"/>
        <v>0</v>
      </c>
      <c r="L18" s="30">
        <f t="shared" si="0"/>
        <v>0</v>
      </c>
      <c r="O18" s="10">
        <v>12</v>
      </c>
      <c r="P18" s="11" t="s">
        <v>14</v>
      </c>
      <c r="Q18" s="17">
        <v>4090899</v>
      </c>
      <c r="R18" s="19">
        <v>448095</v>
      </c>
      <c r="S18" s="27">
        <f t="shared" si="5"/>
        <v>10.953460351868868</v>
      </c>
      <c r="T18" s="17">
        <v>3944604</v>
      </c>
      <c r="U18" s="18">
        <v>350701</v>
      </c>
      <c r="V18" s="30">
        <f t="shared" si="6"/>
        <v>8.8906516344859963</v>
      </c>
      <c r="W18" s="25">
        <f t="shared" si="7"/>
        <v>146295</v>
      </c>
      <c r="X18" s="18">
        <f t="shared" si="8"/>
        <v>97394</v>
      </c>
      <c r="Y18" s="30">
        <f t="shared" si="9"/>
        <v>2.0628087173828717</v>
      </c>
    </row>
    <row r="19" spans="2:25" ht="15.65" customHeight="1" x14ac:dyDescent="0.2">
      <c r="B19" s="10">
        <v>13</v>
      </c>
      <c r="C19" s="11" t="s">
        <v>15</v>
      </c>
      <c r="D19" s="17">
        <v>0</v>
      </c>
      <c r="E19" s="18">
        <v>0</v>
      </c>
      <c r="F19" s="27">
        <f t="shared" si="1"/>
        <v>0</v>
      </c>
      <c r="G19" s="17">
        <v>0</v>
      </c>
      <c r="H19" s="18">
        <v>0</v>
      </c>
      <c r="I19" s="30">
        <f t="shared" si="2"/>
        <v>0</v>
      </c>
      <c r="J19" s="25">
        <f t="shared" si="3"/>
        <v>0</v>
      </c>
      <c r="K19" s="18">
        <f t="shared" si="4"/>
        <v>0</v>
      </c>
      <c r="L19" s="30">
        <f t="shared" si="0"/>
        <v>0</v>
      </c>
      <c r="O19" s="10">
        <v>13</v>
      </c>
      <c r="P19" s="11" t="s">
        <v>15</v>
      </c>
      <c r="Q19" s="17">
        <v>0</v>
      </c>
      <c r="R19" s="18">
        <v>0</v>
      </c>
      <c r="S19" s="27">
        <f t="shared" si="5"/>
        <v>0</v>
      </c>
      <c r="T19" s="17"/>
      <c r="U19" s="18">
        <v>0</v>
      </c>
      <c r="V19" s="30">
        <f t="shared" si="6"/>
        <v>0</v>
      </c>
      <c r="W19" s="25">
        <f t="shared" si="7"/>
        <v>0</v>
      </c>
      <c r="X19" s="18">
        <f t="shared" si="8"/>
        <v>0</v>
      </c>
      <c r="Y19" s="30">
        <f t="shared" si="9"/>
        <v>0</v>
      </c>
    </row>
    <row r="20" spans="2:25" ht="15.65" customHeight="1" x14ac:dyDescent="0.2">
      <c r="B20" s="10">
        <v>14</v>
      </c>
      <c r="C20" s="11" t="s">
        <v>16</v>
      </c>
      <c r="D20" s="17">
        <v>7712133</v>
      </c>
      <c r="E20" s="18">
        <v>876601</v>
      </c>
      <c r="F20" s="27">
        <f t="shared" si="1"/>
        <v>11.366518186343519</v>
      </c>
      <c r="G20" s="17">
        <v>7639546</v>
      </c>
      <c r="H20" s="18">
        <v>732197</v>
      </c>
      <c r="I20" s="30">
        <f t="shared" si="2"/>
        <v>9.5842999047325588</v>
      </c>
      <c r="J20" s="25">
        <f t="shared" si="3"/>
        <v>72587</v>
      </c>
      <c r="K20" s="18">
        <f t="shared" si="4"/>
        <v>144404</v>
      </c>
      <c r="L20" s="30">
        <f t="shared" si="0"/>
        <v>1.7822182816109606</v>
      </c>
      <c r="O20" s="10">
        <v>14</v>
      </c>
      <c r="P20" s="11" t="s">
        <v>16</v>
      </c>
      <c r="Q20" s="17">
        <v>6376830</v>
      </c>
      <c r="R20" s="18">
        <v>743815</v>
      </c>
      <c r="S20" s="27">
        <f t="shared" si="5"/>
        <v>11.664337923388267</v>
      </c>
      <c r="T20" s="17">
        <v>6234461</v>
      </c>
      <c r="U20" s="18">
        <v>615098</v>
      </c>
      <c r="V20" s="30">
        <f t="shared" si="6"/>
        <v>9.8660974862141249</v>
      </c>
      <c r="W20" s="25">
        <f t="shared" si="7"/>
        <v>142369</v>
      </c>
      <c r="X20" s="18">
        <f t="shared" si="8"/>
        <v>128717</v>
      </c>
      <c r="Y20" s="30">
        <f t="shared" si="9"/>
        <v>1.7982404371741421</v>
      </c>
    </row>
    <row r="21" spans="2:25" ht="15.65" customHeight="1" x14ac:dyDescent="0.2">
      <c r="B21" s="10">
        <v>15</v>
      </c>
      <c r="C21" s="11" t="s">
        <v>17</v>
      </c>
      <c r="D21" s="17">
        <v>0</v>
      </c>
      <c r="E21" s="18">
        <v>0</v>
      </c>
      <c r="F21" s="27">
        <f t="shared" si="1"/>
        <v>0</v>
      </c>
      <c r="G21" s="17">
        <v>0</v>
      </c>
      <c r="H21" s="18">
        <v>0</v>
      </c>
      <c r="I21" s="30">
        <f t="shared" si="2"/>
        <v>0</v>
      </c>
      <c r="J21" s="25">
        <f t="shared" si="3"/>
        <v>0</v>
      </c>
      <c r="K21" s="18">
        <f t="shared" si="4"/>
        <v>0</v>
      </c>
      <c r="L21" s="30">
        <f t="shared" si="0"/>
        <v>0</v>
      </c>
      <c r="O21" s="10">
        <v>15</v>
      </c>
      <c r="P21" s="11" t="s">
        <v>17</v>
      </c>
      <c r="Q21" s="17">
        <v>1096935</v>
      </c>
      <c r="R21" s="18">
        <v>170886</v>
      </c>
      <c r="S21" s="27">
        <f t="shared" si="5"/>
        <v>15.578498270180093</v>
      </c>
      <c r="T21" s="17">
        <v>1604710</v>
      </c>
      <c r="U21" s="18">
        <v>226059</v>
      </c>
      <c r="V21" s="30">
        <f t="shared" si="6"/>
        <v>14.087218251272816</v>
      </c>
      <c r="W21" s="25">
        <f t="shared" si="7"/>
        <v>-507775</v>
      </c>
      <c r="X21" s="18">
        <f t="shared" si="8"/>
        <v>-55173</v>
      </c>
      <c r="Y21" s="30">
        <f t="shared" si="9"/>
        <v>1.4912800189072772</v>
      </c>
    </row>
    <row r="22" spans="2:25" ht="15.65" customHeight="1" x14ac:dyDescent="0.2">
      <c r="B22" s="10">
        <v>16</v>
      </c>
      <c r="C22" s="11" t="s">
        <v>18</v>
      </c>
      <c r="D22" s="17">
        <v>0</v>
      </c>
      <c r="E22" s="18">
        <v>0</v>
      </c>
      <c r="F22" s="27">
        <f t="shared" si="1"/>
        <v>0</v>
      </c>
      <c r="G22" s="17">
        <v>0</v>
      </c>
      <c r="H22" s="18">
        <v>0</v>
      </c>
      <c r="I22" s="30">
        <f t="shared" si="2"/>
        <v>0</v>
      </c>
      <c r="J22" s="25">
        <f t="shared" si="3"/>
        <v>0</v>
      </c>
      <c r="K22" s="18">
        <f t="shared" si="4"/>
        <v>0</v>
      </c>
      <c r="L22" s="30">
        <f t="shared" si="0"/>
        <v>0</v>
      </c>
      <c r="O22" s="10">
        <v>16</v>
      </c>
      <c r="P22" s="11" t="s">
        <v>18</v>
      </c>
      <c r="Q22" s="17">
        <v>765377</v>
      </c>
      <c r="R22" s="18">
        <v>112231</v>
      </c>
      <c r="S22" s="27">
        <f t="shared" si="5"/>
        <v>14.663492631735734</v>
      </c>
      <c r="T22" s="17">
        <v>744587</v>
      </c>
      <c r="U22" s="18">
        <v>99148</v>
      </c>
      <c r="V22" s="30">
        <f t="shared" si="6"/>
        <v>13.315838176062703</v>
      </c>
      <c r="W22" s="25">
        <f t="shared" si="7"/>
        <v>20790</v>
      </c>
      <c r="X22" s="18">
        <f t="shared" si="8"/>
        <v>13083</v>
      </c>
      <c r="Y22" s="30">
        <f t="shared" si="9"/>
        <v>1.3476544556730303</v>
      </c>
    </row>
    <row r="23" spans="2:25" ht="15.65" customHeight="1" x14ac:dyDescent="0.2">
      <c r="B23" s="10">
        <v>17</v>
      </c>
      <c r="C23" s="11" t="s">
        <v>19</v>
      </c>
      <c r="D23" s="17"/>
      <c r="E23" s="18"/>
      <c r="F23" s="27">
        <f t="shared" si="1"/>
        <v>0</v>
      </c>
      <c r="G23" s="17">
        <v>0</v>
      </c>
      <c r="H23" s="18">
        <v>0</v>
      </c>
      <c r="I23" s="30">
        <f t="shared" si="2"/>
        <v>0</v>
      </c>
      <c r="J23" s="25">
        <f t="shared" si="3"/>
        <v>0</v>
      </c>
      <c r="K23" s="18">
        <f t="shared" si="4"/>
        <v>0</v>
      </c>
      <c r="L23" s="30">
        <f t="shared" si="0"/>
        <v>0</v>
      </c>
      <c r="O23" s="10">
        <v>17</v>
      </c>
      <c r="P23" s="11" t="s">
        <v>19</v>
      </c>
      <c r="Q23" s="17">
        <v>772764</v>
      </c>
      <c r="R23" s="18">
        <v>159191</v>
      </c>
      <c r="S23" s="27">
        <f t="shared" si="5"/>
        <v>20.600209119472439</v>
      </c>
      <c r="T23" s="17">
        <v>715916</v>
      </c>
      <c r="U23" s="18">
        <v>115268</v>
      </c>
      <c r="V23" s="30">
        <f t="shared" si="6"/>
        <v>16.100771598902664</v>
      </c>
      <c r="W23" s="25">
        <f t="shared" si="7"/>
        <v>56848</v>
      </c>
      <c r="X23" s="18">
        <f t="shared" si="8"/>
        <v>43923</v>
      </c>
      <c r="Y23" s="30">
        <f t="shared" si="9"/>
        <v>4.4994375205697743</v>
      </c>
    </row>
    <row r="24" spans="2:25" ht="15.65" customHeight="1" x14ac:dyDescent="0.2">
      <c r="B24" s="10">
        <v>18</v>
      </c>
      <c r="C24" s="11" t="s">
        <v>20</v>
      </c>
      <c r="D24" s="17">
        <v>631147</v>
      </c>
      <c r="E24" s="18">
        <v>132147</v>
      </c>
      <c r="F24" s="27">
        <f t="shared" si="1"/>
        <v>20.937594569886254</v>
      </c>
      <c r="G24" s="17">
        <v>649648</v>
      </c>
      <c r="H24" s="18">
        <v>130696</v>
      </c>
      <c r="I24" s="30">
        <f t="shared" si="2"/>
        <v>20.117971578454792</v>
      </c>
      <c r="J24" s="25">
        <f t="shared" si="3"/>
        <v>-18501</v>
      </c>
      <c r="K24" s="18">
        <f t="shared" si="4"/>
        <v>1451</v>
      </c>
      <c r="L24" s="30">
        <f t="shared" si="0"/>
        <v>0.81962299143146211</v>
      </c>
      <c r="O24" s="10">
        <v>18</v>
      </c>
      <c r="P24" s="11" t="s">
        <v>20</v>
      </c>
      <c r="Q24" s="17">
        <v>523597</v>
      </c>
      <c r="R24" s="18">
        <v>107610</v>
      </c>
      <c r="S24" s="27">
        <f t="shared" si="5"/>
        <v>20.55206580633579</v>
      </c>
      <c r="T24" s="17">
        <v>479917</v>
      </c>
      <c r="U24" s="18">
        <v>99444</v>
      </c>
      <c r="V24" s="30">
        <f t="shared" si="6"/>
        <v>20.721083020605647</v>
      </c>
      <c r="W24" s="25">
        <f t="shared" si="7"/>
        <v>43680</v>
      </c>
      <c r="X24" s="18">
        <f t="shared" si="8"/>
        <v>8166</v>
      </c>
      <c r="Y24" s="30">
        <f t="shared" si="9"/>
        <v>-0.16901721426985716</v>
      </c>
    </row>
    <row r="25" spans="2:25" ht="15.65" customHeight="1" x14ac:dyDescent="0.2">
      <c r="B25" s="10">
        <v>19</v>
      </c>
      <c r="C25" s="11" t="s">
        <v>21</v>
      </c>
      <c r="D25" s="17">
        <v>0</v>
      </c>
      <c r="E25" s="18">
        <v>0</v>
      </c>
      <c r="F25" s="27">
        <f t="shared" si="1"/>
        <v>0</v>
      </c>
      <c r="G25" s="17">
        <v>0</v>
      </c>
      <c r="H25" s="18">
        <v>0</v>
      </c>
      <c r="I25" s="30">
        <f t="shared" si="2"/>
        <v>0</v>
      </c>
      <c r="J25" s="25">
        <f t="shared" si="3"/>
        <v>0</v>
      </c>
      <c r="K25" s="18">
        <f t="shared" si="4"/>
        <v>0</v>
      </c>
      <c r="L25" s="30">
        <f t="shared" si="0"/>
        <v>0</v>
      </c>
      <c r="O25" s="10">
        <v>19</v>
      </c>
      <c r="P25" s="11" t="s">
        <v>21</v>
      </c>
      <c r="Q25" s="17">
        <v>273723</v>
      </c>
      <c r="R25" s="18">
        <v>52785</v>
      </c>
      <c r="S25" s="27">
        <f t="shared" si="5"/>
        <v>19.284093773632467</v>
      </c>
      <c r="T25" s="17">
        <v>494304</v>
      </c>
      <c r="U25" s="18">
        <v>81072</v>
      </c>
      <c r="V25" s="30">
        <f t="shared" si="6"/>
        <v>16.401242959798019</v>
      </c>
      <c r="W25" s="25">
        <f t="shared" si="7"/>
        <v>-220581</v>
      </c>
      <c r="X25" s="18">
        <f t="shared" si="8"/>
        <v>-28287</v>
      </c>
      <c r="Y25" s="30">
        <f t="shared" si="9"/>
        <v>2.8828508138344482</v>
      </c>
    </row>
    <row r="26" spans="2:25" ht="15.65" customHeight="1" x14ac:dyDescent="0.2">
      <c r="B26" s="10">
        <v>20</v>
      </c>
      <c r="C26" s="11" t="s">
        <v>22</v>
      </c>
      <c r="D26" s="17">
        <v>0</v>
      </c>
      <c r="E26" s="18">
        <v>0</v>
      </c>
      <c r="F26" s="27">
        <f t="shared" si="1"/>
        <v>0</v>
      </c>
      <c r="G26" s="17">
        <v>0</v>
      </c>
      <c r="H26" s="18">
        <v>0</v>
      </c>
      <c r="I26" s="30">
        <f t="shared" si="2"/>
        <v>0</v>
      </c>
      <c r="J26" s="25">
        <f t="shared" si="3"/>
        <v>0</v>
      </c>
      <c r="K26" s="18">
        <f t="shared" si="4"/>
        <v>0</v>
      </c>
      <c r="L26" s="30">
        <f t="shared" si="0"/>
        <v>0</v>
      </c>
      <c r="O26" s="10">
        <v>20</v>
      </c>
      <c r="P26" s="11" t="s">
        <v>22</v>
      </c>
      <c r="Q26" s="17">
        <v>1225098</v>
      </c>
      <c r="R26" s="18">
        <v>198330</v>
      </c>
      <c r="S26" s="27">
        <f t="shared" si="5"/>
        <v>16.18890896891514</v>
      </c>
      <c r="T26" s="17">
        <v>1434942</v>
      </c>
      <c r="U26" s="18">
        <v>207061</v>
      </c>
      <c r="V26" s="30">
        <f t="shared" si="6"/>
        <v>14.429921209358984</v>
      </c>
      <c r="W26" s="25">
        <f t="shared" si="7"/>
        <v>-209844</v>
      </c>
      <c r="X26" s="18">
        <f t="shared" si="8"/>
        <v>-8731</v>
      </c>
      <c r="Y26" s="30">
        <f t="shared" si="9"/>
        <v>1.758987759556156</v>
      </c>
    </row>
    <row r="27" spans="2:25" ht="15.65" customHeight="1" x14ac:dyDescent="0.2">
      <c r="B27" s="10">
        <v>21</v>
      </c>
      <c r="C27" s="11" t="s">
        <v>23</v>
      </c>
      <c r="D27" s="17">
        <v>0</v>
      </c>
      <c r="E27" s="18">
        <v>0</v>
      </c>
      <c r="F27" s="27">
        <f t="shared" si="1"/>
        <v>0</v>
      </c>
      <c r="G27" s="17">
        <v>0</v>
      </c>
      <c r="H27" s="18">
        <v>0</v>
      </c>
      <c r="I27" s="30">
        <f t="shared" si="2"/>
        <v>0</v>
      </c>
      <c r="J27" s="25">
        <f t="shared" si="3"/>
        <v>0</v>
      </c>
      <c r="K27" s="18">
        <f t="shared" si="4"/>
        <v>0</v>
      </c>
      <c r="L27" s="30">
        <f t="shared" si="0"/>
        <v>0</v>
      </c>
      <c r="O27" s="10">
        <v>21</v>
      </c>
      <c r="P27" s="11" t="s">
        <v>23</v>
      </c>
      <c r="Q27" s="17">
        <v>983812</v>
      </c>
      <c r="R27" s="18">
        <v>140550</v>
      </c>
      <c r="S27" s="27">
        <f t="shared" si="5"/>
        <v>14.286266075225754</v>
      </c>
      <c r="T27" s="17">
        <v>891443</v>
      </c>
      <c r="U27" s="18">
        <v>101711</v>
      </c>
      <c r="V27" s="30">
        <f t="shared" si="6"/>
        <v>11.409703144227953</v>
      </c>
      <c r="W27" s="25">
        <f t="shared" si="7"/>
        <v>92369</v>
      </c>
      <c r="X27" s="18">
        <f t="shared" si="8"/>
        <v>38839</v>
      </c>
      <c r="Y27" s="30">
        <f t="shared" si="9"/>
        <v>2.8765629309978014</v>
      </c>
    </row>
    <row r="28" spans="2:25" ht="15.65" customHeight="1" x14ac:dyDescent="0.2">
      <c r="B28" s="10">
        <v>22</v>
      </c>
      <c r="C28" s="11" t="s">
        <v>24</v>
      </c>
      <c r="D28" s="17">
        <v>0</v>
      </c>
      <c r="E28" s="18">
        <v>0</v>
      </c>
      <c r="F28" s="27">
        <f t="shared" si="1"/>
        <v>0</v>
      </c>
      <c r="G28" s="17">
        <v>0</v>
      </c>
      <c r="H28" s="18">
        <v>0</v>
      </c>
      <c r="I28" s="30">
        <f t="shared" si="2"/>
        <v>0</v>
      </c>
      <c r="J28" s="25">
        <f t="shared" si="3"/>
        <v>0</v>
      </c>
      <c r="K28" s="18">
        <f t="shared" si="4"/>
        <v>0</v>
      </c>
      <c r="L28" s="30">
        <f t="shared" si="0"/>
        <v>0</v>
      </c>
      <c r="O28" s="10">
        <v>22</v>
      </c>
      <c r="P28" s="11" t="s">
        <v>24</v>
      </c>
      <c r="Q28" s="17">
        <v>1950791</v>
      </c>
      <c r="R28" s="18">
        <v>234144</v>
      </c>
      <c r="S28" s="27">
        <f t="shared" si="5"/>
        <v>12.002515902523642</v>
      </c>
      <c r="T28" s="17">
        <v>2557988</v>
      </c>
      <c r="U28" s="18">
        <v>267531</v>
      </c>
      <c r="V28" s="30">
        <f t="shared" si="6"/>
        <v>10.458649532366843</v>
      </c>
      <c r="W28" s="25">
        <f t="shared" si="7"/>
        <v>-607197</v>
      </c>
      <c r="X28" s="18">
        <f t="shared" si="8"/>
        <v>-33387</v>
      </c>
      <c r="Y28" s="30">
        <f t="shared" si="9"/>
        <v>1.543866370156799</v>
      </c>
    </row>
    <row r="29" spans="2:25" ht="15.65" customHeight="1" x14ac:dyDescent="0.2">
      <c r="B29" s="10">
        <v>23</v>
      </c>
      <c r="C29" s="11" t="s">
        <v>25</v>
      </c>
      <c r="D29" s="17">
        <v>0</v>
      </c>
      <c r="E29" s="18">
        <v>0</v>
      </c>
      <c r="F29" s="27">
        <f t="shared" si="1"/>
        <v>0</v>
      </c>
      <c r="G29" s="17">
        <v>0</v>
      </c>
      <c r="H29" s="18">
        <v>0</v>
      </c>
      <c r="I29" s="30">
        <f t="shared" si="2"/>
        <v>0</v>
      </c>
      <c r="J29" s="25">
        <f t="shared" si="3"/>
        <v>0</v>
      </c>
      <c r="K29" s="18">
        <f t="shared" si="4"/>
        <v>0</v>
      </c>
      <c r="L29" s="30">
        <f t="shared" si="0"/>
        <v>0</v>
      </c>
      <c r="O29" s="10">
        <v>23</v>
      </c>
      <c r="P29" s="11" t="s">
        <v>25</v>
      </c>
      <c r="Q29" s="17">
        <v>4075667</v>
      </c>
      <c r="R29" s="18">
        <v>441404</v>
      </c>
      <c r="S29" s="27">
        <f t="shared" si="5"/>
        <v>10.830227297765003</v>
      </c>
      <c r="T29" s="17">
        <v>3833464</v>
      </c>
      <c r="U29" s="18">
        <v>415650</v>
      </c>
      <c r="V29" s="30">
        <f t="shared" si="6"/>
        <v>10.842673884507589</v>
      </c>
      <c r="W29" s="25">
        <f t="shared" si="7"/>
        <v>242203</v>
      </c>
      <c r="X29" s="18">
        <f t="shared" si="8"/>
        <v>25754</v>
      </c>
      <c r="Y29" s="30">
        <f t="shared" si="9"/>
        <v>-1.2446586742585808E-2</v>
      </c>
    </row>
    <row r="30" spans="2:25" ht="15.65" customHeight="1" x14ac:dyDescent="0.2">
      <c r="B30" s="10">
        <v>24</v>
      </c>
      <c r="C30" s="11" t="s">
        <v>26</v>
      </c>
      <c r="D30" s="17">
        <v>0</v>
      </c>
      <c r="E30" s="18">
        <v>0</v>
      </c>
      <c r="F30" s="27">
        <f t="shared" si="1"/>
        <v>0</v>
      </c>
      <c r="G30" s="17">
        <v>1503817</v>
      </c>
      <c r="H30" s="18">
        <v>184861</v>
      </c>
      <c r="I30" s="30">
        <f t="shared" si="2"/>
        <v>12.292785624846641</v>
      </c>
      <c r="J30" s="25">
        <f t="shared" si="3"/>
        <v>-1503817</v>
      </c>
      <c r="K30" s="18">
        <f t="shared" si="4"/>
        <v>-184861</v>
      </c>
      <c r="L30" s="30">
        <f t="shared" si="0"/>
        <v>-12.292785624846641</v>
      </c>
      <c r="O30" s="10">
        <v>24</v>
      </c>
      <c r="P30" s="11" t="s">
        <v>26</v>
      </c>
      <c r="Q30" s="17">
        <v>1143218</v>
      </c>
      <c r="R30" s="18">
        <v>144638</v>
      </c>
      <c r="S30" s="27">
        <f t="shared" si="5"/>
        <v>12.651830184619206</v>
      </c>
      <c r="T30" s="17">
        <v>1131488</v>
      </c>
      <c r="U30" s="18">
        <v>143043</v>
      </c>
      <c r="V30" s="30">
        <f t="shared" si="6"/>
        <v>12.642025368364489</v>
      </c>
      <c r="W30" s="25">
        <f t="shared" si="7"/>
        <v>11730</v>
      </c>
      <c r="X30" s="18">
        <f t="shared" si="8"/>
        <v>1595</v>
      </c>
      <c r="Y30" s="30">
        <f t="shared" si="9"/>
        <v>9.8048162547161866E-3</v>
      </c>
    </row>
    <row r="31" spans="2:25" ht="15.65" customHeight="1" x14ac:dyDescent="0.2">
      <c r="B31" s="10">
        <v>25</v>
      </c>
      <c r="C31" s="11" t="s">
        <v>27</v>
      </c>
      <c r="D31" s="17">
        <v>0</v>
      </c>
      <c r="E31" s="18">
        <v>0</v>
      </c>
      <c r="F31" s="27">
        <f t="shared" si="1"/>
        <v>0</v>
      </c>
      <c r="G31" s="17">
        <v>0</v>
      </c>
      <c r="H31" s="18">
        <v>0</v>
      </c>
      <c r="I31" s="30">
        <f t="shared" si="2"/>
        <v>0</v>
      </c>
      <c r="J31" s="25">
        <f t="shared" si="3"/>
        <v>0</v>
      </c>
      <c r="K31" s="18">
        <f t="shared" si="4"/>
        <v>0</v>
      </c>
      <c r="L31" s="30">
        <f t="shared" si="0"/>
        <v>0</v>
      </c>
      <c r="O31" s="10">
        <v>25</v>
      </c>
      <c r="P31" s="11" t="s">
        <v>27</v>
      </c>
      <c r="Q31" s="17">
        <v>1071616</v>
      </c>
      <c r="R31" s="18">
        <v>152284</v>
      </c>
      <c r="S31" s="27">
        <f t="shared" si="5"/>
        <v>14.210687410415671</v>
      </c>
      <c r="T31" s="17">
        <v>1012905</v>
      </c>
      <c r="U31" s="18">
        <v>117404</v>
      </c>
      <c r="V31" s="30">
        <f t="shared" si="6"/>
        <v>11.59082046193868</v>
      </c>
      <c r="W31" s="25">
        <f t="shared" si="7"/>
        <v>58711</v>
      </c>
      <c r="X31" s="18">
        <f t="shared" si="8"/>
        <v>34880</v>
      </c>
      <c r="Y31" s="30">
        <f t="shared" si="9"/>
        <v>2.6198669484769912</v>
      </c>
    </row>
    <row r="32" spans="2:25" ht="15.65" customHeight="1" x14ac:dyDescent="0.2">
      <c r="B32" s="10">
        <v>26</v>
      </c>
      <c r="C32" s="11" t="s">
        <v>28</v>
      </c>
      <c r="D32" s="17">
        <v>0</v>
      </c>
      <c r="E32" s="18">
        <v>0</v>
      </c>
      <c r="F32" s="27">
        <f t="shared" si="1"/>
        <v>0</v>
      </c>
      <c r="G32" s="17">
        <v>0</v>
      </c>
      <c r="H32" s="18">
        <v>0</v>
      </c>
      <c r="I32" s="30">
        <f t="shared" si="2"/>
        <v>0</v>
      </c>
      <c r="J32" s="25">
        <f t="shared" si="3"/>
        <v>0</v>
      </c>
      <c r="K32" s="18">
        <f t="shared" si="4"/>
        <v>0</v>
      </c>
      <c r="L32" s="30">
        <f t="shared" si="0"/>
        <v>0</v>
      </c>
      <c r="O32" s="10">
        <v>26</v>
      </c>
      <c r="P32" s="11" t="s">
        <v>28</v>
      </c>
      <c r="Q32" s="17">
        <v>1774788</v>
      </c>
      <c r="R32" s="18">
        <v>214146</v>
      </c>
      <c r="S32" s="27">
        <f t="shared" si="5"/>
        <v>12.066004503073042</v>
      </c>
      <c r="T32" s="17">
        <v>1697074</v>
      </c>
      <c r="U32" s="18">
        <v>183056</v>
      </c>
      <c r="V32" s="30">
        <f t="shared" si="6"/>
        <v>10.786565582879708</v>
      </c>
      <c r="W32" s="25">
        <f t="shared" si="7"/>
        <v>77714</v>
      </c>
      <c r="X32" s="18">
        <f t="shared" si="8"/>
        <v>31090</v>
      </c>
      <c r="Y32" s="30">
        <f t="shared" si="9"/>
        <v>1.2794389201933338</v>
      </c>
    </row>
    <row r="33" spans="2:25" ht="15.65" customHeight="1" x14ac:dyDescent="0.2">
      <c r="B33" s="10">
        <v>27</v>
      </c>
      <c r="C33" s="11" t="s">
        <v>29</v>
      </c>
      <c r="D33" s="17">
        <v>7304555</v>
      </c>
      <c r="E33" s="18">
        <v>964961</v>
      </c>
      <c r="F33" s="27">
        <f t="shared" si="1"/>
        <v>13.210400907379025</v>
      </c>
      <c r="G33" s="17">
        <v>7324085</v>
      </c>
      <c r="H33" s="18">
        <v>895701</v>
      </c>
      <c r="I33" s="30">
        <f t="shared" si="2"/>
        <v>12.229527647480881</v>
      </c>
      <c r="J33" s="25">
        <f t="shared" si="3"/>
        <v>-19530</v>
      </c>
      <c r="K33" s="18">
        <f t="shared" si="4"/>
        <v>69260</v>
      </c>
      <c r="L33" s="30">
        <f t="shared" si="0"/>
        <v>0.98087325989814467</v>
      </c>
      <c r="O33" s="10">
        <v>27</v>
      </c>
      <c r="P33" s="11" t="s">
        <v>29</v>
      </c>
      <c r="Q33" s="17">
        <v>6015714</v>
      </c>
      <c r="R33" s="18">
        <v>784265</v>
      </c>
      <c r="S33" s="27">
        <f t="shared" si="5"/>
        <v>13.036939588550919</v>
      </c>
      <c r="T33" s="17">
        <v>6302018</v>
      </c>
      <c r="U33" s="18">
        <v>763271</v>
      </c>
      <c r="V33" s="30">
        <f t="shared" si="6"/>
        <v>12.111533162869417</v>
      </c>
      <c r="W33" s="25">
        <f t="shared" si="7"/>
        <v>-286304</v>
      </c>
      <c r="X33" s="18">
        <f t="shared" si="8"/>
        <v>20994</v>
      </c>
      <c r="Y33" s="30">
        <f t="shared" si="9"/>
        <v>0.92540642568150133</v>
      </c>
    </row>
    <row r="34" spans="2:25" ht="15.65" customHeight="1" x14ac:dyDescent="0.2">
      <c r="B34" s="10">
        <v>28</v>
      </c>
      <c r="C34" s="11" t="s">
        <v>30</v>
      </c>
      <c r="D34" s="17">
        <v>0</v>
      </c>
      <c r="E34" s="18">
        <v>0</v>
      </c>
      <c r="F34" s="27">
        <f t="shared" si="1"/>
        <v>0</v>
      </c>
      <c r="G34" s="17">
        <v>0</v>
      </c>
      <c r="H34" s="18">
        <v>0</v>
      </c>
      <c r="I34" s="30">
        <f t="shared" si="2"/>
        <v>0</v>
      </c>
      <c r="J34" s="25">
        <f t="shared" si="3"/>
        <v>0</v>
      </c>
      <c r="K34" s="18">
        <f t="shared" si="4"/>
        <v>0</v>
      </c>
      <c r="L34" s="30">
        <f t="shared" si="0"/>
        <v>0</v>
      </c>
      <c r="O34" s="10">
        <v>28</v>
      </c>
      <c r="P34" s="11" t="s">
        <v>30</v>
      </c>
      <c r="Q34" s="17">
        <v>4153329</v>
      </c>
      <c r="R34" s="18">
        <v>498717</v>
      </c>
      <c r="S34" s="27">
        <f t="shared" si="5"/>
        <v>12.007644951796498</v>
      </c>
      <c r="T34" s="17">
        <v>3899133</v>
      </c>
      <c r="U34" s="18">
        <v>401510</v>
      </c>
      <c r="V34" s="30">
        <f t="shared" si="6"/>
        <v>10.297417400227179</v>
      </c>
      <c r="W34" s="25">
        <f t="shared" si="7"/>
        <v>254196</v>
      </c>
      <c r="X34" s="18">
        <f t="shared" si="8"/>
        <v>97207</v>
      </c>
      <c r="Y34" s="30">
        <f t="shared" si="9"/>
        <v>1.7102275515693197</v>
      </c>
    </row>
    <row r="35" spans="2:25" ht="15.65" customHeight="1" x14ac:dyDescent="0.2">
      <c r="B35" s="10">
        <v>29</v>
      </c>
      <c r="C35" s="11" t="s">
        <v>57</v>
      </c>
      <c r="D35" s="17">
        <v>1125119</v>
      </c>
      <c r="E35" s="18">
        <v>207744</v>
      </c>
      <c r="F35" s="27">
        <f t="shared" si="1"/>
        <v>18.464180233379757</v>
      </c>
      <c r="G35" s="17">
        <v>1150658</v>
      </c>
      <c r="H35" s="18">
        <v>146539</v>
      </c>
      <c r="I35" s="30">
        <f t="shared" si="2"/>
        <v>12.735234969904177</v>
      </c>
      <c r="J35" s="25">
        <f t="shared" si="3"/>
        <v>-25539</v>
      </c>
      <c r="K35" s="18">
        <f t="shared" si="4"/>
        <v>61205</v>
      </c>
      <c r="L35" s="30">
        <f t="shared" si="0"/>
        <v>5.7289452634755804</v>
      </c>
      <c r="O35" s="10">
        <v>29</v>
      </c>
      <c r="P35" s="11" t="s">
        <v>57</v>
      </c>
      <c r="Q35" s="17">
        <v>1008946</v>
      </c>
      <c r="R35" s="18">
        <v>184778</v>
      </c>
      <c r="S35" s="27">
        <f t="shared" si="5"/>
        <v>18.313963284457245</v>
      </c>
      <c r="T35" s="17">
        <v>939884</v>
      </c>
      <c r="U35" s="18">
        <v>121617</v>
      </c>
      <c r="V35" s="30">
        <f t="shared" si="6"/>
        <v>12.939575522085702</v>
      </c>
      <c r="W35" s="25">
        <f t="shared" si="7"/>
        <v>69062</v>
      </c>
      <c r="X35" s="18">
        <f t="shared" si="8"/>
        <v>63161</v>
      </c>
      <c r="Y35" s="30">
        <f t="shared" si="9"/>
        <v>5.3743877623715424</v>
      </c>
    </row>
    <row r="36" spans="2:25" ht="15.65" customHeight="1" x14ac:dyDescent="0.2">
      <c r="B36" s="10">
        <v>30</v>
      </c>
      <c r="C36" s="11" t="s">
        <v>31</v>
      </c>
      <c r="D36" s="17">
        <v>0</v>
      </c>
      <c r="E36" s="18">
        <v>0</v>
      </c>
      <c r="F36" s="27">
        <f t="shared" si="1"/>
        <v>0</v>
      </c>
      <c r="G36" s="17">
        <v>0</v>
      </c>
      <c r="H36" s="18">
        <v>0</v>
      </c>
      <c r="I36" s="30">
        <f t="shared" si="2"/>
        <v>0</v>
      </c>
      <c r="J36" s="25">
        <f t="shared" si="3"/>
        <v>0</v>
      </c>
      <c r="K36" s="18">
        <f t="shared" si="4"/>
        <v>0</v>
      </c>
      <c r="L36" s="30">
        <f t="shared" si="0"/>
        <v>0</v>
      </c>
      <c r="O36" s="10">
        <v>30</v>
      </c>
      <c r="P36" s="11" t="s">
        <v>31</v>
      </c>
      <c r="Q36" s="17">
        <v>432609</v>
      </c>
      <c r="R36" s="18">
        <v>83459</v>
      </c>
      <c r="S36" s="27">
        <f t="shared" si="5"/>
        <v>19.292016578480801</v>
      </c>
      <c r="T36" s="17">
        <v>540781</v>
      </c>
      <c r="U36" s="18">
        <v>91737</v>
      </c>
      <c r="V36" s="30">
        <f t="shared" si="6"/>
        <v>16.963798654168695</v>
      </c>
      <c r="W36" s="25">
        <f t="shared" si="7"/>
        <v>-108172</v>
      </c>
      <c r="X36" s="18">
        <f t="shared" si="8"/>
        <v>-8278</v>
      </c>
      <c r="Y36" s="30">
        <f t="shared" si="9"/>
        <v>2.3282179243121064</v>
      </c>
    </row>
    <row r="37" spans="2:25" ht="15.65" customHeight="1" x14ac:dyDescent="0.2">
      <c r="B37" s="10">
        <v>31</v>
      </c>
      <c r="C37" s="11" t="s">
        <v>32</v>
      </c>
      <c r="D37" s="17">
        <v>459738</v>
      </c>
      <c r="E37" s="18">
        <v>72059</v>
      </c>
      <c r="F37" s="27">
        <f t="shared" si="1"/>
        <v>15.67392732382357</v>
      </c>
      <c r="G37" s="17">
        <v>474424</v>
      </c>
      <c r="H37" s="18">
        <v>70157</v>
      </c>
      <c r="I37" s="30">
        <f t="shared" si="2"/>
        <v>14.787826922752641</v>
      </c>
      <c r="J37" s="25">
        <f t="shared" si="3"/>
        <v>-14686</v>
      </c>
      <c r="K37" s="18">
        <f t="shared" si="4"/>
        <v>1902</v>
      </c>
      <c r="L37" s="30">
        <f t="shared" si="0"/>
        <v>0.88610040107092836</v>
      </c>
      <c r="O37" s="10">
        <v>31</v>
      </c>
      <c r="P37" s="11" t="s">
        <v>32</v>
      </c>
      <c r="Q37" s="17">
        <v>413696</v>
      </c>
      <c r="R37" s="18">
        <v>64298</v>
      </c>
      <c r="S37" s="27">
        <f t="shared" si="5"/>
        <v>15.542330600247526</v>
      </c>
      <c r="T37" s="17">
        <v>440858</v>
      </c>
      <c r="U37" s="18">
        <v>63603</v>
      </c>
      <c r="V37" s="30">
        <f t="shared" si="6"/>
        <v>14.427094438572057</v>
      </c>
      <c r="W37" s="25">
        <f t="shared" si="7"/>
        <v>-27162</v>
      </c>
      <c r="X37" s="18">
        <f t="shared" si="8"/>
        <v>695</v>
      </c>
      <c r="Y37" s="30">
        <f t="shared" si="9"/>
        <v>1.1152361616754689</v>
      </c>
    </row>
    <row r="38" spans="2:25" ht="15.65" customHeight="1" x14ac:dyDescent="0.2">
      <c r="B38" s="10">
        <v>32</v>
      </c>
      <c r="C38" s="11" t="s">
        <v>33</v>
      </c>
      <c r="D38" s="17">
        <v>552273</v>
      </c>
      <c r="E38" s="19">
        <v>117265</v>
      </c>
      <c r="F38" s="27">
        <f t="shared" si="1"/>
        <v>21.233158238769594</v>
      </c>
      <c r="G38" s="17">
        <v>573461</v>
      </c>
      <c r="H38" s="18">
        <v>119497</v>
      </c>
      <c r="I38" s="30">
        <f t="shared" si="2"/>
        <v>20.837859941652528</v>
      </c>
      <c r="J38" s="25">
        <f t="shared" si="3"/>
        <v>-21188</v>
      </c>
      <c r="K38" s="18">
        <f t="shared" si="4"/>
        <v>-2232</v>
      </c>
      <c r="L38" s="30">
        <f t="shared" si="0"/>
        <v>0.39529829711706554</v>
      </c>
      <c r="O38" s="10">
        <v>32</v>
      </c>
      <c r="P38" s="11" t="s">
        <v>33</v>
      </c>
      <c r="Q38" s="17">
        <v>451795</v>
      </c>
      <c r="R38" s="19">
        <v>97575</v>
      </c>
      <c r="S38" s="27">
        <f t="shared" si="5"/>
        <v>21.597184563795526</v>
      </c>
      <c r="T38" s="17">
        <v>516785</v>
      </c>
      <c r="U38" s="18">
        <v>105288</v>
      </c>
      <c r="V38" s="30">
        <f t="shared" si="6"/>
        <v>20.373656356124886</v>
      </c>
      <c r="W38" s="25">
        <f t="shared" si="7"/>
        <v>-64990</v>
      </c>
      <c r="X38" s="18">
        <f t="shared" si="8"/>
        <v>-7713</v>
      </c>
      <c r="Y38" s="30">
        <f t="shared" si="9"/>
        <v>1.2235282076706397</v>
      </c>
    </row>
    <row r="39" spans="2:25" ht="15.65" customHeight="1" x14ac:dyDescent="0.2">
      <c r="B39" s="10">
        <v>33</v>
      </c>
      <c r="C39" s="11" t="s">
        <v>34</v>
      </c>
      <c r="D39" s="17">
        <v>0</v>
      </c>
      <c r="E39" s="18">
        <v>0</v>
      </c>
      <c r="F39" s="27">
        <f t="shared" si="1"/>
        <v>0</v>
      </c>
      <c r="G39" s="17">
        <v>0</v>
      </c>
      <c r="H39" s="18">
        <v>0</v>
      </c>
      <c r="I39" s="30">
        <f t="shared" si="2"/>
        <v>0</v>
      </c>
      <c r="J39" s="25">
        <f t="shared" si="3"/>
        <v>0</v>
      </c>
      <c r="K39" s="18">
        <f t="shared" si="4"/>
        <v>0</v>
      </c>
      <c r="L39" s="30">
        <f t="shared" si="0"/>
        <v>0</v>
      </c>
      <c r="O39" s="10">
        <v>33</v>
      </c>
      <c r="P39" s="11" t="s">
        <v>34</v>
      </c>
      <c r="Q39" s="17">
        <v>1070656</v>
      </c>
      <c r="R39" s="18">
        <v>162770</v>
      </c>
      <c r="S39" s="27">
        <f t="shared" si="5"/>
        <v>15.202828919839801</v>
      </c>
      <c r="T39" s="17">
        <v>1146038</v>
      </c>
      <c r="U39" s="18">
        <v>169339</v>
      </c>
      <c r="V39" s="30">
        <f t="shared" si="6"/>
        <v>14.77603709475602</v>
      </c>
      <c r="W39" s="25">
        <f t="shared" si="7"/>
        <v>-75382</v>
      </c>
      <c r="X39" s="18">
        <f t="shared" si="8"/>
        <v>-6569</v>
      </c>
      <c r="Y39" s="30">
        <f t="shared" si="9"/>
        <v>0.42679182508378055</v>
      </c>
    </row>
    <row r="40" spans="2:25" ht="15.65" customHeight="1" x14ac:dyDescent="0.2">
      <c r="B40" s="10">
        <v>34</v>
      </c>
      <c r="C40" s="11" t="s">
        <v>35</v>
      </c>
      <c r="D40" s="17">
        <v>0</v>
      </c>
      <c r="E40" s="18">
        <v>0</v>
      </c>
      <c r="F40" s="27">
        <f t="shared" si="1"/>
        <v>0</v>
      </c>
      <c r="G40" s="17">
        <v>0</v>
      </c>
      <c r="H40" s="18">
        <v>0</v>
      </c>
      <c r="I40" s="30">
        <f t="shared" si="2"/>
        <v>0</v>
      </c>
      <c r="J40" s="25">
        <f t="shared" si="3"/>
        <v>0</v>
      </c>
      <c r="K40" s="18">
        <f t="shared" si="4"/>
        <v>0</v>
      </c>
      <c r="L40" s="30">
        <f t="shared" si="0"/>
        <v>0</v>
      </c>
      <c r="O40" s="10">
        <v>34</v>
      </c>
      <c r="P40" s="11" t="s">
        <v>35</v>
      </c>
      <c r="Q40" s="17">
        <v>1374150</v>
      </c>
      <c r="R40" s="18">
        <v>148863</v>
      </c>
      <c r="S40" s="27">
        <f t="shared" si="5"/>
        <v>10.833096823490886</v>
      </c>
      <c r="T40" s="17">
        <v>1351707</v>
      </c>
      <c r="U40" s="18">
        <v>159691</v>
      </c>
      <c r="V40" s="30">
        <f t="shared" si="6"/>
        <v>11.814024784957095</v>
      </c>
      <c r="W40" s="25">
        <f t="shared" si="7"/>
        <v>22443</v>
      </c>
      <c r="X40" s="18">
        <f t="shared" si="8"/>
        <v>-10828</v>
      </c>
      <c r="Y40" s="30">
        <f t="shared" si="9"/>
        <v>-0.9809279614662092</v>
      </c>
    </row>
    <row r="41" spans="2:25" ht="15.65" customHeight="1" x14ac:dyDescent="0.2">
      <c r="B41" s="10">
        <v>35</v>
      </c>
      <c r="C41" s="11" t="s">
        <v>36</v>
      </c>
      <c r="D41" s="17">
        <v>0</v>
      </c>
      <c r="E41" s="18">
        <v>0</v>
      </c>
      <c r="F41" s="27">
        <f t="shared" si="1"/>
        <v>0</v>
      </c>
      <c r="G41" s="17">
        <v>0</v>
      </c>
      <c r="H41" s="18">
        <v>0</v>
      </c>
      <c r="I41" s="30">
        <f t="shared" si="2"/>
        <v>0</v>
      </c>
      <c r="J41" s="25">
        <f t="shared" si="3"/>
        <v>0</v>
      </c>
      <c r="K41" s="18">
        <f t="shared" si="4"/>
        <v>0</v>
      </c>
      <c r="L41" s="30">
        <f t="shared" si="0"/>
        <v>0</v>
      </c>
      <c r="O41" s="10">
        <v>35</v>
      </c>
      <c r="P41" s="11" t="s">
        <v>36</v>
      </c>
      <c r="Q41" s="17">
        <v>944221</v>
      </c>
      <c r="R41" s="18">
        <v>126019</v>
      </c>
      <c r="S41" s="27">
        <f t="shared" si="5"/>
        <v>13.346345823700172</v>
      </c>
      <c r="T41" s="17">
        <v>893053</v>
      </c>
      <c r="U41" s="18">
        <v>116878</v>
      </c>
      <c r="V41" s="30">
        <f t="shared" si="6"/>
        <v>13.087465133648282</v>
      </c>
      <c r="W41" s="25">
        <f t="shared" si="7"/>
        <v>51168</v>
      </c>
      <c r="X41" s="18">
        <f t="shared" si="8"/>
        <v>9141</v>
      </c>
      <c r="Y41" s="30">
        <f t="shared" si="9"/>
        <v>0.25888069005189074</v>
      </c>
    </row>
    <row r="42" spans="2:25" ht="15.65" customHeight="1" x14ac:dyDescent="0.2">
      <c r="B42" s="10">
        <v>36</v>
      </c>
      <c r="C42" s="11" t="s">
        <v>37</v>
      </c>
      <c r="D42" s="17">
        <v>614815</v>
      </c>
      <c r="E42" s="18">
        <v>117622</v>
      </c>
      <c r="F42" s="27">
        <f t="shared" si="1"/>
        <v>19.131283394191748</v>
      </c>
      <c r="G42" s="17">
        <v>638610</v>
      </c>
      <c r="H42" s="18">
        <v>87745</v>
      </c>
      <c r="I42" s="30">
        <f t="shared" si="2"/>
        <v>13.739997807738682</v>
      </c>
      <c r="J42" s="25">
        <f t="shared" si="3"/>
        <v>-23795</v>
      </c>
      <c r="K42" s="18">
        <f t="shared" si="4"/>
        <v>29877</v>
      </c>
      <c r="L42" s="30">
        <f t="shared" si="0"/>
        <v>5.3912855864530655</v>
      </c>
      <c r="O42" s="10">
        <v>36</v>
      </c>
      <c r="P42" s="11" t="s">
        <v>37</v>
      </c>
      <c r="Q42" s="17">
        <v>359783</v>
      </c>
      <c r="R42" s="18">
        <v>62822</v>
      </c>
      <c r="S42" s="27">
        <f t="shared" si="5"/>
        <v>17.461080706981708</v>
      </c>
      <c r="T42" s="17">
        <v>499153</v>
      </c>
      <c r="U42" s="18">
        <v>67512</v>
      </c>
      <c r="V42" s="30">
        <f t="shared" si="6"/>
        <v>13.525311878321878</v>
      </c>
      <c r="W42" s="25">
        <f t="shared" si="7"/>
        <v>-139370</v>
      </c>
      <c r="X42" s="18">
        <f t="shared" si="8"/>
        <v>-4690</v>
      </c>
      <c r="Y42" s="30">
        <f t="shared" si="9"/>
        <v>3.93576882865983</v>
      </c>
    </row>
    <row r="43" spans="2:25" ht="15.65" customHeight="1" x14ac:dyDescent="0.2">
      <c r="B43" s="10">
        <v>37</v>
      </c>
      <c r="C43" s="11" t="s">
        <v>38</v>
      </c>
      <c r="D43" s="17">
        <v>0</v>
      </c>
      <c r="E43" s="18">
        <v>0</v>
      </c>
      <c r="F43" s="27">
        <f t="shared" si="1"/>
        <v>0</v>
      </c>
      <c r="G43" s="17">
        <v>0</v>
      </c>
      <c r="H43" s="18">
        <v>0</v>
      </c>
      <c r="I43" s="30">
        <f t="shared" si="2"/>
        <v>0</v>
      </c>
      <c r="J43" s="25">
        <f t="shared" si="3"/>
        <v>0</v>
      </c>
      <c r="K43" s="18">
        <f t="shared" si="4"/>
        <v>0</v>
      </c>
      <c r="L43" s="30">
        <f t="shared" si="0"/>
        <v>0</v>
      </c>
      <c r="O43" s="10">
        <v>37</v>
      </c>
      <c r="P43" s="11" t="s">
        <v>38</v>
      </c>
      <c r="Q43" s="17">
        <v>680390</v>
      </c>
      <c r="R43" s="18">
        <v>98655</v>
      </c>
      <c r="S43" s="27">
        <f t="shared" si="5"/>
        <v>14.499772189479563</v>
      </c>
      <c r="T43" s="17">
        <v>512528</v>
      </c>
      <c r="U43" s="18">
        <v>59998</v>
      </c>
      <c r="V43" s="30">
        <f t="shared" si="6"/>
        <v>11.706287266256671</v>
      </c>
      <c r="W43" s="25">
        <f t="shared" si="7"/>
        <v>167862</v>
      </c>
      <c r="X43" s="18">
        <f t="shared" si="8"/>
        <v>38657</v>
      </c>
      <c r="Y43" s="30">
        <f t="shared" si="9"/>
        <v>2.7934849232228913</v>
      </c>
    </row>
    <row r="44" spans="2:25" ht="15.65" customHeight="1" x14ac:dyDescent="0.2">
      <c r="B44" s="10">
        <v>38</v>
      </c>
      <c r="C44" s="11" t="s">
        <v>39</v>
      </c>
      <c r="D44" s="17">
        <v>0</v>
      </c>
      <c r="E44" s="18">
        <v>0</v>
      </c>
      <c r="F44" s="27">
        <f t="shared" si="1"/>
        <v>0</v>
      </c>
      <c r="G44" s="17">
        <v>0</v>
      </c>
      <c r="H44" s="18">
        <v>0</v>
      </c>
      <c r="I44" s="30">
        <f t="shared" si="2"/>
        <v>0</v>
      </c>
      <c r="J44" s="25">
        <f t="shared" si="3"/>
        <v>0</v>
      </c>
      <c r="K44" s="18">
        <f t="shared" si="4"/>
        <v>0</v>
      </c>
      <c r="L44" s="30">
        <f t="shared" si="0"/>
        <v>0</v>
      </c>
      <c r="O44" s="10">
        <v>38</v>
      </c>
      <c r="P44" s="11" t="s">
        <v>39</v>
      </c>
      <c r="Q44" s="17">
        <v>937841</v>
      </c>
      <c r="R44" s="18">
        <v>135988</v>
      </c>
      <c r="S44" s="27">
        <f t="shared" si="5"/>
        <v>14.500112492416092</v>
      </c>
      <c r="T44" s="17">
        <v>929293</v>
      </c>
      <c r="U44" s="18">
        <v>129543</v>
      </c>
      <c r="V44" s="30">
        <f t="shared" si="6"/>
        <v>13.939952200221029</v>
      </c>
      <c r="W44" s="25">
        <f t="shared" si="7"/>
        <v>8548</v>
      </c>
      <c r="X44" s="18">
        <f t="shared" si="8"/>
        <v>6445</v>
      </c>
      <c r="Y44" s="30">
        <f t="shared" si="9"/>
        <v>0.56016029219506258</v>
      </c>
    </row>
    <row r="45" spans="2:25" ht="15.65" customHeight="1" x14ac:dyDescent="0.2">
      <c r="B45" s="10">
        <v>39</v>
      </c>
      <c r="C45" s="11" t="s">
        <v>40</v>
      </c>
      <c r="D45" s="17">
        <v>0</v>
      </c>
      <c r="E45" s="18">
        <v>0</v>
      </c>
      <c r="F45" s="27">
        <f t="shared" si="1"/>
        <v>0</v>
      </c>
      <c r="G45" s="17">
        <v>0</v>
      </c>
      <c r="H45" s="18">
        <v>0</v>
      </c>
      <c r="I45" s="30">
        <f t="shared" si="2"/>
        <v>0</v>
      </c>
      <c r="J45" s="25">
        <f t="shared" si="3"/>
        <v>0</v>
      </c>
      <c r="K45" s="18">
        <f t="shared" si="4"/>
        <v>0</v>
      </c>
      <c r="L45" s="30">
        <f t="shared" si="0"/>
        <v>0</v>
      </c>
      <c r="O45" s="10">
        <v>39</v>
      </c>
      <c r="P45" s="11" t="s">
        <v>40</v>
      </c>
      <c r="Q45" s="17">
        <v>426993</v>
      </c>
      <c r="R45" s="18">
        <v>59779</v>
      </c>
      <c r="S45" s="27">
        <f t="shared" si="5"/>
        <v>13.999995316082464</v>
      </c>
      <c r="T45" s="17">
        <v>513603</v>
      </c>
      <c r="U45" s="18">
        <v>64982</v>
      </c>
      <c r="V45" s="30">
        <f t="shared" si="6"/>
        <v>12.652184664030388</v>
      </c>
      <c r="W45" s="25">
        <f t="shared" si="7"/>
        <v>-86610</v>
      </c>
      <c r="X45" s="18">
        <f t="shared" si="8"/>
        <v>-5203</v>
      </c>
      <c r="Y45" s="30">
        <f t="shared" si="9"/>
        <v>1.3478106520520754</v>
      </c>
    </row>
    <row r="46" spans="2:25" ht="15.65" customHeight="1" x14ac:dyDescent="0.2">
      <c r="B46" s="10">
        <v>40</v>
      </c>
      <c r="C46" s="11" t="s">
        <v>41</v>
      </c>
      <c r="D46" s="17">
        <v>0</v>
      </c>
      <c r="E46" s="18">
        <v>0</v>
      </c>
      <c r="F46" s="27">
        <f t="shared" si="1"/>
        <v>0</v>
      </c>
      <c r="G46" s="17">
        <v>4237815</v>
      </c>
      <c r="H46" s="18">
        <v>507012</v>
      </c>
      <c r="I46" s="30">
        <f t="shared" si="2"/>
        <v>11.963995596787495</v>
      </c>
      <c r="J46" s="25">
        <f t="shared" si="3"/>
        <v>-4237815</v>
      </c>
      <c r="K46" s="18">
        <f t="shared" si="4"/>
        <v>-507012</v>
      </c>
      <c r="L46" s="30">
        <f t="shared" si="0"/>
        <v>-11.963995596787495</v>
      </c>
      <c r="O46" s="10">
        <v>40</v>
      </c>
      <c r="P46" s="11" t="s">
        <v>41</v>
      </c>
      <c r="Q46" s="17">
        <v>3292092</v>
      </c>
      <c r="R46" s="18">
        <v>406805</v>
      </c>
      <c r="S46" s="27">
        <f t="shared" si="5"/>
        <v>12.357036194614246</v>
      </c>
      <c r="T46" s="17">
        <v>2836956</v>
      </c>
      <c r="U46" s="18">
        <v>340798</v>
      </c>
      <c r="V46" s="30">
        <f t="shared" si="6"/>
        <v>12.012805274385645</v>
      </c>
      <c r="W46" s="25">
        <f t="shared" si="7"/>
        <v>455136</v>
      </c>
      <c r="X46" s="18">
        <f t="shared" si="8"/>
        <v>66007</v>
      </c>
      <c r="Y46" s="30">
        <f t="shared" si="9"/>
        <v>0.34423092022860047</v>
      </c>
    </row>
    <row r="47" spans="2:25" ht="15.65" customHeight="1" x14ac:dyDescent="0.2">
      <c r="B47" s="10">
        <v>41</v>
      </c>
      <c r="C47" s="11" t="s">
        <v>42</v>
      </c>
      <c r="D47" s="17">
        <v>0</v>
      </c>
      <c r="E47" s="18">
        <v>0</v>
      </c>
      <c r="F47" s="27">
        <f t="shared" si="1"/>
        <v>0</v>
      </c>
      <c r="G47" s="17">
        <v>0</v>
      </c>
      <c r="H47" s="18">
        <v>0</v>
      </c>
      <c r="I47" s="30">
        <f t="shared" si="2"/>
        <v>0</v>
      </c>
      <c r="J47" s="25">
        <f t="shared" si="3"/>
        <v>0</v>
      </c>
      <c r="K47" s="18">
        <f t="shared" si="4"/>
        <v>0</v>
      </c>
      <c r="L47" s="30">
        <f t="shared" si="0"/>
        <v>0</v>
      </c>
      <c r="O47" s="10">
        <v>41</v>
      </c>
      <c r="P47" s="11" t="s">
        <v>42</v>
      </c>
      <c r="Q47" s="17">
        <v>451362</v>
      </c>
      <c r="R47" s="18">
        <v>73101</v>
      </c>
      <c r="S47" s="27">
        <f t="shared" si="5"/>
        <v>16.195647839206668</v>
      </c>
      <c r="T47" s="17">
        <v>484180</v>
      </c>
      <c r="U47" s="18">
        <v>64377</v>
      </c>
      <c r="V47" s="30">
        <f t="shared" si="6"/>
        <v>13.296088231649387</v>
      </c>
      <c r="W47" s="25">
        <f t="shared" si="7"/>
        <v>-32818</v>
      </c>
      <c r="X47" s="18">
        <f t="shared" si="8"/>
        <v>8724</v>
      </c>
      <c r="Y47" s="30">
        <f t="shared" si="9"/>
        <v>2.8995596075572809</v>
      </c>
    </row>
    <row r="48" spans="2:25" ht="15.65" customHeight="1" x14ac:dyDescent="0.2">
      <c r="B48" s="10">
        <v>42</v>
      </c>
      <c r="C48" s="11" t="s">
        <v>43</v>
      </c>
      <c r="D48" s="17">
        <v>0</v>
      </c>
      <c r="E48" s="18">
        <v>0</v>
      </c>
      <c r="F48" s="27">
        <f t="shared" si="1"/>
        <v>0</v>
      </c>
      <c r="G48" s="17">
        <v>0</v>
      </c>
      <c r="H48" s="18">
        <v>0</v>
      </c>
      <c r="I48" s="30">
        <f t="shared" si="2"/>
        <v>0</v>
      </c>
      <c r="J48" s="25">
        <f t="shared" si="3"/>
        <v>0</v>
      </c>
      <c r="K48" s="18">
        <f t="shared" si="4"/>
        <v>0</v>
      </c>
      <c r="L48" s="30">
        <f t="shared" si="0"/>
        <v>0</v>
      </c>
      <c r="O48" s="10">
        <v>42</v>
      </c>
      <c r="P48" s="11" t="s">
        <v>43</v>
      </c>
      <c r="Q48" s="17">
        <v>882223</v>
      </c>
      <c r="R48" s="18">
        <v>159701</v>
      </c>
      <c r="S48" s="27">
        <f t="shared" si="5"/>
        <v>18.102112504434821</v>
      </c>
      <c r="T48" s="17">
        <v>946527</v>
      </c>
      <c r="U48" s="18">
        <v>137245</v>
      </c>
      <c r="V48" s="30">
        <f t="shared" si="6"/>
        <v>14.499850506113402</v>
      </c>
      <c r="W48" s="25">
        <f t="shared" si="7"/>
        <v>-64304</v>
      </c>
      <c r="X48" s="18">
        <f t="shared" si="8"/>
        <v>22456</v>
      </c>
      <c r="Y48" s="30">
        <f t="shared" si="9"/>
        <v>3.6022619983214188</v>
      </c>
    </row>
    <row r="49" spans="2:25" ht="15.65" customHeight="1" x14ac:dyDescent="0.2">
      <c r="B49" s="10">
        <v>43</v>
      </c>
      <c r="C49" s="11" t="s">
        <v>44</v>
      </c>
      <c r="D49" s="17">
        <v>0</v>
      </c>
      <c r="E49" s="18">
        <v>0</v>
      </c>
      <c r="F49" s="27">
        <f t="shared" si="1"/>
        <v>0</v>
      </c>
      <c r="G49" s="17">
        <v>0</v>
      </c>
      <c r="H49" s="18">
        <v>0</v>
      </c>
      <c r="I49" s="30">
        <f t="shared" si="2"/>
        <v>0</v>
      </c>
      <c r="J49" s="25">
        <f t="shared" si="3"/>
        <v>0</v>
      </c>
      <c r="K49" s="18">
        <f t="shared" si="4"/>
        <v>0</v>
      </c>
      <c r="L49" s="30">
        <f t="shared" si="0"/>
        <v>0</v>
      </c>
      <c r="O49" s="10">
        <v>43</v>
      </c>
      <c r="P49" s="11" t="s">
        <v>44</v>
      </c>
      <c r="Q49" s="17">
        <v>1137350</v>
      </c>
      <c r="R49" s="18">
        <v>184510</v>
      </c>
      <c r="S49" s="27">
        <f t="shared" si="5"/>
        <v>16.222798610805818</v>
      </c>
      <c r="T49" s="17">
        <v>878150</v>
      </c>
      <c r="U49" s="18">
        <v>125127</v>
      </c>
      <c r="V49" s="30">
        <f t="shared" si="6"/>
        <v>14.248932414735524</v>
      </c>
      <c r="W49" s="25">
        <f t="shared" si="7"/>
        <v>259200</v>
      </c>
      <c r="X49" s="18">
        <f t="shared" si="8"/>
        <v>59383</v>
      </c>
      <c r="Y49" s="30">
        <f t="shared" si="9"/>
        <v>1.9738661960702935</v>
      </c>
    </row>
    <row r="50" spans="2:25" ht="15.65" customHeight="1" x14ac:dyDescent="0.2">
      <c r="B50" s="10">
        <v>44</v>
      </c>
      <c r="C50" s="11" t="s">
        <v>45</v>
      </c>
      <c r="D50" s="17">
        <v>945903</v>
      </c>
      <c r="E50" s="18">
        <v>194167</v>
      </c>
      <c r="F50" s="27">
        <f t="shared" si="1"/>
        <v>20.527157647242898</v>
      </c>
      <c r="G50" s="17">
        <v>973419</v>
      </c>
      <c r="H50" s="18">
        <v>158061</v>
      </c>
      <c r="I50" s="30">
        <f t="shared" si="2"/>
        <v>16.237714694288893</v>
      </c>
      <c r="J50" s="25">
        <f t="shared" si="3"/>
        <v>-27516</v>
      </c>
      <c r="K50" s="18">
        <f t="shared" si="4"/>
        <v>36106</v>
      </c>
      <c r="L50" s="30">
        <f t="shared" si="0"/>
        <v>4.2894429529540048</v>
      </c>
      <c r="O50" s="10">
        <v>44</v>
      </c>
      <c r="P50" s="11" t="s">
        <v>45</v>
      </c>
      <c r="Q50" s="17">
        <v>748251</v>
      </c>
      <c r="R50" s="18">
        <v>149477</v>
      </c>
      <c r="S50" s="27">
        <f t="shared" si="5"/>
        <v>19.976852687133061</v>
      </c>
      <c r="T50" s="17">
        <v>725826</v>
      </c>
      <c r="U50" s="18">
        <v>121681</v>
      </c>
      <c r="V50" s="30">
        <f t="shared" si="6"/>
        <v>16.76448625428133</v>
      </c>
      <c r="W50" s="25">
        <f t="shared" si="7"/>
        <v>22425</v>
      </c>
      <c r="X50" s="18">
        <f t="shared" si="8"/>
        <v>27796</v>
      </c>
      <c r="Y50" s="30">
        <f t="shared" si="9"/>
        <v>3.2123664328517307</v>
      </c>
    </row>
    <row r="51" spans="2:25" ht="15.65" customHeight="1" x14ac:dyDescent="0.2">
      <c r="B51" s="10">
        <v>45</v>
      </c>
      <c r="C51" s="11" t="s">
        <v>46</v>
      </c>
      <c r="D51" s="17">
        <v>0</v>
      </c>
      <c r="E51" s="19">
        <v>0</v>
      </c>
      <c r="F51" s="27">
        <f t="shared" si="1"/>
        <v>0</v>
      </c>
      <c r="G51" s="17">
        <v>0</v>
      </c>
      <c r="H51" s="18">
        <v>0</v>
      </c>
      <c r="I51" s="30">
        <f t="shared" si="2"/>
        <v>0</v>
      </c>
      <c r="J51" s="25">
        <f t="shared" si="3"/>
        <v>0</v>
      </c>
      <c r="K51" s="18">
        <f t="shared" si="4"/>
        <v>0</v>
      </c>
      <c r="L51" s="30">
        <f t="shared" si="0"/>
        <v>0</v>
      </c>
      <c r="O51" s="10">
        <v>45</v>
      </c>
      <c r="P51" s="11" t="s">
        <v>46</v>
      </c>
      <c r="Q51" s="17">
        <v>828852</v>
      </c>
      <c r="R51" s="19">
        <v>124450</v>
      </c>
      <c r="S51" s="27">
        <f t="shared" si="5"/>
        <v>15.01474328348125</v>
      </c>
      <c r="T51" s="17">
        <v>599064</v>
      </c>
      <c r="U51" s="18">
        <v>64920</v>
      </c>
      <c r="V51" s="30">
        <f t="shared" si="6"/>
        <v>10.836905572693402</v>
      </c>
      <c r="W51" s="25">
        <f t="shared" si="7"/>
        <v>229788</v>
      </c>
      <c r="X51" s="18">
        <f t="shared" si="8"/>
        <v>59530</v>
      </c>
      <c r="Y51" s="30">
        <f t="shared" si="9"/>
        <v>4.1778377107878484</v>
      </c>
    </row>
    <row r="52" spans="2:25" ht="15.65" customHeight="1" x14ac:dyDescent="0.2">
      <c r="B52" s="10">
        <v>46</v>
      </c>
      <c r="C52" s="11" t="s">
        <v>47</v>
      </c>
      <c r="D52" s="17">
        <v>0</v>
      </c>
      <c r="E52" s="18">
        <v>0</v>
      </c>
      <c r="F52" s="27">
        <f t="shared" si="1"/>
        <v>0</v>
      </c>
      <c r="G52" s="17">
        <v>0</v>
      </c>
      <c r="H52" s="18">
        <v>0</v>
      </c>
      <c r="I52" s="30">
        <f t="shared" si="2"/>
        <v>0</v>
      </c>
      <c r="J52" s="25">
        <f t="shared" si="3"/>
        <v>0</v>
      </c>
      <c r="K52" s="18">
        <f t="shared" si="4"/>
        <v>0</v>
      </c>
      <c r="L52" s="30">
        <f t="shared" si="0"/>
        <v>0</v>
      </c>
      <c r="O52" s="10">
        <v>46</v>
      </c>
      <c r="P52" s="11" t="s">
        <v>47</v>
      </c>
      <c r="Q52" s="17">
        <v>1080154</v>
      </c>
      <c r="R52" s="18">
        <v>167741</v>
      </c>
      <c r="S52" s="27">
        <f t="shared" si="5"/>
        <v>15.529359702412805</v>
      </c>
      <c r="T52" s="17">
        <v>1095268</v>
      </c>
      <c r="U52" s="18">
        <v>145475</v>
      </c>
      <c r="V52" s="30">
        <f t="shared" si="6"/>
        <v>13.282137339902198</v>
      </c>
      <c r="W52" s="25">
        <f t="shared" si="7"/>
        <v>-15114</v>
      </c>
      <c r="X52" s="18">
        <f t="shared" si="8"/>
        <v>22266</v>
      </c>
      <c r="Y52" s="30">
        <f t="shared" si="9"/>
        <v>2.2472223625106071</v>
      </c>
    </row>
    <row r="53" spans="2:25" ht="15.65" customHeight="1" thickBot="1" x14ac:dyDescent="0.25">
      <c r="B53" s="12">
        <v>47</v>
      </c>
      <c r="C53" s="13" t="s">
        <v>48</v>
      </c>
      <c r="D53" s="20">
        <v>0</v>
      </c>
      <c r="E53" s="21">
        <v>0</v>
      </c>
      <c r="F53" s="28">
        <f t="shared" si="1"/>
        <v>0</v>
      </c>
      <c r="G53" s="20">
        <v>0</v>
      </c>
      <c r="H53" s="21">
        <v>0</v>
      </c>
      <c r="I53" s="31">
        <f t="shared" si="2"/>
        <v>0</v>
      </c>
      <c r="J53" s="26">
        <f t="shared" si="3"/>
        <v>0</v>
      </c>
      <c r="K53" s="21">
        <f t="shared" si="4"/>
        <v>0</v>
      </c>
      <c r="L53" s="31">
        <f t="shared" si="0"/>
        <v>0</v>
      </c>
      <c r="O53" s="12">
        <v>47</v>
      </c>
      <c r="P53" s="13" t="s">
        <v>48</v>
      </c>
      <c r="Q53" s="20"/>
      <c r="R53" s="21"/>
      <c r="S53" s="28">
        <f t="shared" si="5"/>
        <v>0</v>
      </c>
      <c r="T53" s="20"/>
      <c r="U53" s="21">
        <v>0</v>
      </c>
      <c r="V53" s="31">
        <f t="shared" si="6"/>
        <v>0</v>
      </c>
      <c r="W53" s="26">
        <f t="shared" si="7"/>
        <v>0</v>
      </c>
      <c r="X53" s="21">
        <f t="shared" si="8"/>
        <v>0</v>
      </c>
      <c r="Y53" s="31">
        <f t="shared" si="9"/>
        <v>0</v>
      </c>
    </row>
    <row r="54" spans="2:25" ht="15.65" customHeight="1" thickTop="1" x14ac:dyDescent="0.2">
      <c r="B54" s="68" t="s">
        <v>99</v>
      </c>
      <c r="C54" s="69"/>
      <c r="D54" s="70">
        <f>SUM(D7:D53)</f>
        <v>23786754</v>
      </c>
      <c r="E54" s="72">
        <f>SUM(E7:E53)</f>
        <v>3397389</v>
      </c>
      <c r="F54" s="74">
        <f>IFERROR(E54/D54*100,0)</f>
        <v>14.282692796167144</v>
      </c>
      <c r="G54" s="36">
        <f>SUM(G7:G53)</f>
        <v>29719013</v>
      </c>
      <c r="H54" s="37">
        <f>SUM(H7:H53)</f>
        <v>3756251</v>
      </c>
      <c r="I54" s="38">
        <f>IFERROR(H54/G54*100,0)</f>
        <v>12.639218536631752</v>
      </c>
      <c r="J54" s="39">
        <f>D54-G54</f>
        <v>-5932259</v>
      </c>
      <c r="K54" s="40">
        <f>E54-H54</f>
        <v>-358862</v>
      </c>
      <c r="L54" s="38">
        <f>F54-I54</f>
        <v>1.6434742595353917</v>
      </c>
      <c r="O54" s="68" t="s">
        <v>99</v>
      </c>
      <c r="P54" s="69"/>
      <c r="Q54" s="70">
        <f>SUM(Q7:Q53)</f>
        <v>65758386</v>
      </c>
      <c r="R54" s="72">
        <f>SUM(R7:R53)</f>
        <v>8796167</v>
      </c>
      <c r="S54" s="74">
        <f>IFERROR(R54/Q54*100,0)</f>
        <v>13.376494672481773</v>
      </c>
      <c r="T54" s="70">
        <f>SUM(T7:T53)</f>
        <v>64770667</v>
      </c>
      <c r="U54" s="72">
        <f>SUM(U7:U53)</f>
        <v>7740938</v>
      </c>
      <c r="V54" s="74">
        <f>IFERROR(U54/T54*100,0)</f>
        <v>11.951301968219658</v>
      </c>
      <c r="W54" s="70">
        <f>Q54-T54</f>
        <v>987719</v>
      </c>
      <c r="X54" s="72">
        <f>R54-U54</f>
        <v>1055229</v>
      </c>
      <c r="Y54" s="74">
        <f>S54-V54</f>
        <v>1.4251927042621144</v>
      </c>
    </row>
    <row r="55" spans="2:25" ht="15.65" customHeight="1" thickBot="1" x14ac:dyDescent="0.25">
      <c r="B55" s="63"/>
      <c r="C55" s="64"/>
      <c r="D55" s="71"/>
      <c r="E55" s="73"/>
      <c r="F55" s="75"/>
      <c r="G55" s="42">
        <f>G54-G30-G46</f>
        <v>23977381</v>
      </c>
      <c r="H55" s="43">
        <f>H54-H30-H46</f>
        <v>3064378</v>
      </c>
      <c r="I55" s="41">
        <f>IFERROR(H55/G55*100,0)</f>
        <v>12.78028655423209</v>
      </c>
      <c r="J55" s="44">
        <f>D54-G55</f>
        <v>-190627</v>
      </c>
      <c r="K55" s="45">
        <f>E54-H55</f>
        <v>333011</v>
      </c>
      <c r="L55" s="41">
        <f>F54-I55</f>
        <v>1.5024062419350539</v>
      </c>
      <c r="O55" s="63"/>
      <c r="P55" s="64"/>
      <c r="Q55" s="71"/>
      <c r="R55" s="73"/>
      <c r="S55" s="75"/>
      <c r="T55" s="71"/>
      <c r="U55" s="73"/>
      <c r="V55" s="75"/>
      <c r="W55" s="71"/>
      <c r="X55" s="73"/>
      <c r="Y55" s="75"/>
    </row>
    <row r="56" spans="2:25" ht="15.65" customHeight="1" x14ac:dyDescent="0.2">
      <c r="B56" s="46">
        <v>1</v>
      </c>
      <c r="C56" s="47" t="s">
        <v>79</v>
      </c>
      <c r="D56" s="15">
        <v>1687651</v>
      </c>
      <c r="E56" s="16">
        <v>223763</v>
      </c>
      <c r="F56" s="14">
        <f t="shared" ref="F56:F74" si="10">IFERROR(E56/D56*100,0)</f>
        <v>13.258843208696586</v>
      </c>
      <c r="G56" s="15">
        <v>1674733</v>
      </c>
      <c r="H56" s="16">
        <v>223055</v>
      </c>
      <c r="I56" s="29">
        <f t="shared" ref="I56:I74" si="11">IFERROR(H56/G56*100,0)</f>
        <v>13.318839480681399</v>
      </c>
      <c r="J56" s="24">
        <f t="shared" ref="J56:J74" si="12">D56-G56</f>
        <v>12918</v>
      </c>
      <c r="K56" s="16">
        <f t="shared" ref="K56:K74" si="13">E56-H56</f>
        <v>708</v>
      </c>
      <c r="L56" s="29">
        <f t="shared" ref="L56:L74" si="14">F56-I56</f>
        <v>-5.9996271984813276E-2</v>
      </c>
      <c r="O56" s="46">
        <v>1</v>
      </c>
      <c r="P56" s="47" t="s">
        <v>79</v>
      </c>
      <c r="Q56" s="17">
        <v>1687521</v>
      </c>
      <c r="R56" s="18">
        <v>218445</v>
      </c>
      <c r="S56" s="27">
        <f t="shared" ref="S56:S74" si="15">IFERROR(R56/Q56*100,0)</f>
        <v>12.944727798942946</v>
      </c>
      <c r="T56" s="17">
        <v>1490394</v>
      </c>
      <c r="U56" s="18">
        <v>194575</v>
      </c>
      <c r="V56" s="30">
        <f t="shared" ref="V56:V74" si="16">IFERROR(U56/T56*100,0)</f>
        <v>13.055272632605874</v>
      </c>
      <c r="W56" s="25">
        <f t="shared" ref="W56:W74" si="17">Q56-T56</f>
        <v>197127</v>
      </c>
      <c r="X56" s="18">
        <f t="shared" ref="X56:X74" si="18">R56-U56</f>
        <v>23870</v>
      </c>
      <c r="Y56" s="30">
        <f t="shared" ref="Y56:Y74" si="19">S56-V56</f>
        <v>-0.110544833662928</v>
      </c>
    </row>
    <row r="57" spans="2:25" ht="15.5" customHeight="1" x14ac:dyDescent="0.2">
      <c r="B57" s="48">
        <v>2</v>
      </c>
      <c r="C57" s="49" t="s">
        <v>80</v>
      </c>
      <c r="D57" s="17">
        <v>0</v>
      </c>
      <c r="E57" s="18">
        <v>0</v>
      </c>
      <c r="F57" s="27">
        <f t="shared" ref="F57:F61" si="20">IFERROR(E57/D57*100,0)</f>
        <v>0</v>
      </c>
      <c r="G57" s="17">
        <v>0</v>
      </c>
      <c r="H57" s="18">
        <v>0</v>
      </c>
      <c r="I57" s="30">
        <f t="shared" ref="I57:I61" si="21">IFERROR(H57/G57*100,0)</f>
        <v>0</v>
      </c>
      <c r="J57" s="25">
        <f t="shared" ref="J57:J61" si="22">D57-G57</f>
        <v>0</v>
      </c>
      <c r="K57" s="18">
        <f t="shared" ref="K57:K61" si="23">E57-H57</f>
        <v>0</v>
      </c>
      <c r="L57" s="30">
        <f t="shared" ref="L57:L61" si="24">F57-I57</f>
        <v>0</v>
      </c>
      <c r="O57" s="48">
        <v>2</v>
      </c>
      <c r="P57" s="49" t="s">
        <v>80</v>
      </c>
      <c r="Q57" s="17">
        <v>0</v>
      </c>
      <c r="R57" s="18">
        <v>0</v>
      </c>
      <c r="S57" s="27">
        <f t="shared" ref="S57:S61" si="25">IFERROR(R57/Q57*100,0)</f>
        <v>0</v>
      </c>
      <c r="T57" s="17"/>
      <c r="U57" s="18">
        <v>0</v>
      </c>
      <c r="V57" s="30">
        <f t="shared" ref="V57:V61" si="26">IFERROR(U57/T57*100,0)</f>
        <v>0</v>
      </c>
      <c r="W57" s="25">
        <f t="shared" ref="W57:W61" si="27">Q57-T57</f>
        <v>0</v>
      </c>
      <c r="X57" s="18">
        <f t="shared" ref="X57:X61" si="28">R57-U57</f>
        <v>0</v>
      </c>
      <c r="Y57" s="30">
        <f t="shared" ref="Y57:Y61" si="29">S57-V57</f>
        <v>0</v>
      </c>
    </row>
    <row r="58" spans="2:25" ht="15.65" customHeight="1" x14ac:dyDescent="0.2">
      <c r="B58" s="48">
        <v>3</v>
      </c>
      <c r="C58" s="49" t="s">
        <v>81</v>
      </c>
      <c r="D58" s="17">
        <v>0</v>
      </c>
      <c r="E58" s="18">
        <v>0</v>
      </c>
      <c r="F58" s="27">
        <f t="shared" si="20"/>
        <v>0</v>
      </c>
      <c r="G58" s="17">
        <v>0</v>
      </c>
      <c r="H58" s="18">
        <v>0</v>
      </c>
      <c r="I58" s="30">
        <f t="shared" si="21"/>
        <v>0</v>
      </c>
      <c r="J58" s="25">
        <f t="shared" si="22"/>
        <v>0</v>
      </c>
      <c r="K58" s="18">
        <f t="shared" si="23"/>
        <v>0</v>
      </c>
      <c r="L58" s="30">
        <f t="shared" si="24"/>
        <v>0</v>
      </c>
      <c r="O58" s="48">
        <v>3</v>
      </c>
      <c r="P58" s="49" t="s">
        <v>81</v>
      </c>
      <c r="Q58" s="17">
        <v>1109612</v>
      </c>
      <c r="R58" s="18">
        <v>125351</v>
      </c>
      <c r="S58" s="27">
        <f t="shared" si="25"/>
        <v>11.296831685309821</v>
      </c>
      <c r="T58" s="17">
        <v>1075707</v>
      </c>
      <c r="U58" s="18">
        <v>105800</v>
      </c>
      <c r="V58" s="30">
        <f t="shared" si="26"/>
        <v>9.8353919794144691</v>
      </c>
      <c r="W58" s="25">
        <f t="shared" si="27"/>
        <v>33905</v>
      </c>
      <c r="X58" s="18">
        <f t="shared" si="28"/>
        <v>19551</v>
      </c>
      <c r="Y58" s="30">
        <f t="shared" si="29"/>
        <v>1.4614397058953514</v>
      </c>
    </row>
    <row r="59" spans="2:25" ht="15.65" customHeight="1" x14ac:dyDescent="0.2">
      <c r="B59" s="48">
        <v>4</v>
      </c>
      <c r="C59" s="49" t="s">
        <v>82</v>
      </c>
      <c r="D59" s="17">
        <v>0</v>
      </c>
      <c r="E59" s="18">
        <v>0</v>
      </c>
      <c r="F59" s="27">
        <f t="shared" si="20"/>
        <v>0</v>
      </c>
      <c r="G59" s="17">
        <v>0</v>
      </c>
      <c r="H59" s="18">
        <v>0</v>
      </c>
      <c r="I59" s="30">
        <f t="shared" si="21"/>
        <v>0</v>
      </c>
      <c r="J59" s="25">
        <f t="shared" si="22"/>
        <v>0</v>
      </c>
      <c r="K59" s="18">
        <f t="shared" si="23"/>
        <v>0</v>
      </c>
      <c r="L59" s="30">
        <f t="shared" si="24"/>
        <v>0</v>
      </c>
      <c r="O59" s="48">
        <v>4</v>
      </c>
      <c r="P59" s="49" t="s">
        <v>82</v>
      </c>
      <c r="Q59" s="17">
        <v>814702</v>
      </c>
      <c r="R59" s="18">
        <v>92720</v>
      </c>
      <c r="S59" s="27">
        <f t="shared" si="25"/>
        <v>11.380848457472794</v>
      </c>
      <c r="T59" s="17">
        <v>802910</v>
      </c>
      <c r="U59" s="18">
        <v>74965</v>
      </c>
      <c r="V59" s="30">
        <f t="shared" si="26"/>
        <v>9.3366628887422003</v>
      </c>
      <c r="W59" s="25">
        <f t="shared" si="27"/>
        <v>11792</v>
      </c>
      <c r="X59" s="18">
        <f t="shared" si="28"/>
        <v>17755</v>
      </c>
      <c r="Y59" s="30">
        <f t="shared" si="29"/>
        <v>2.0441855687305939</v>
      </c>
    </row>
    <row r="60" spans="2:25" ht="15.65" customHeight="1" x14ac:dyDescent="0.2">
      <c r="B60" s="48">
        <v>5</v>
      </c>
      <c r="C60" s="49" t="s">
        <v>83</v>
      </c>
      <c r="D60" s="17">
        <v>0</v>
      </c>
      <c r="E60" s="18">
        <v>0</v>
      </c>
      <c r="F60" s="27">
        <f t="shared" si="20"/>
        <v>0</v>
      </c>
      <c r="G60" s="17">
        <v>0</v>
      </c>
      <c r="H60" s="18">
        <v>0</v>
      </c>
      <c r="I60" s="30">
        <f t="shared" si="21"/>
        <v>0</v>
      </c>
      <c r="J60" s="25">
        <f t="shared" si="22"/>
        <v>0</v>
      </c>
      <c r="K60" s="18">
        <f t="shared" si="23"/>
        <v>0</v>
      </c>
      <c r="L60" s="30">
        <f t="shared" si="24"/>
        <v>0</v>
      </c>
      <c r="O60" s="48">
        <v>5</v>
      </c>
      <c r="P60" s="49" t="s">
        <v>83</v>
      </c>
      <c r="Q60" s="17">
        <v>3133989</v>
      </c>
      <c r="R60" s="18">
        <v>369603</v>
      </c>
      <c r="S60" s="27">
        <f t="shared" si="25"/>
        <v>11.793372599584746</v>
      </c>
      <c r="T60" s="17">
        <v>2905690</v>
      </c>
      <c r="U60" s="18">
        <v>307153</v>
      </c>
      <c r="V60" s="30">
        <f t="shared" si="26"/>
        <v>10.570742233342166</v>
      </c>
      <c r="W60" s="25">
        <f t="shared" si="27"/>
        <v>228299</v>
      </c>
      <c r="X60" s="18">
        <f t="shared" si="28"/>
        <v>62450</v>
      </c>
      <c r="Y60" s="30">
        <f t="shared" si="29"/>
        <v>1.2226303662425799</v>
      </c>
    </row>
    <row r="61" spans="2:25" ht="15.65" customHeight="1" x14ac:dyDescent="0.2">
      <c r="B61" s="48">
        <v>6</v>
      </c>
      <c r="C61" s="49" t="s">
        <v>84</v>
      </c>
      <c r="D61" s="17">
        <v>0</v>
      </c>
      <c r="E61" s="18">
        <v>0</v>
      </c>
      <c r="F61" s="27">
        <f t="shared" si="20"/>
        <v>0</v>
      </c>
      <c r="G61" s="17">
        <v>0</v>
      </c>
      <c r="H61" s="18">
        <v>0</v>
      </c>
      <c r="I61" s="30">
        <f t="shared" si="21"/>
        <v>0</v>
      </c>
      <c r="J61" s="25">
        <f t="shared" si="22"/>
        <v>0</v>
      </c>
      <c r="K61" s="18">
        <f t="shared" si="23"/>
        <v>0</v>
      </c>
      <c r="L61" s="30">
        <f t="shared" si="24"/>
        <v>0</v>
      </c>
      <c r="O61" s="48">
        <v>6</v>
      </c>
      <c r="P61" s="49" t="s">
        <v>84</v>
      </c>
      <c r="Q61" s="17">
        <v>1263288</v>
      </c>
      <c r="R61" s="18">
        <v>149617</v>
      </c>
      <c r="S61" s="27">
        <f t="shared" si="25"/>
        <v>11.843459290359759</v>
      </c>
      <c r="T61" s="17">
        <v>1236010</v>
      </c>
      <c r="U61" s="18">
        <v>119220</v>
      </c>
      <c r="V61" s="30">
        <f t="shared" si="26"/>
        <v>9.6455530295062335</v>
      </c>
      <c r="W61" s="25">
        <f t="shared" si="27"/>
        <v>27278</v>
      </c>
      <c r="X61" s="18">
        <f t="shared" si="28"/>
        <v>30397</v>
      </c>
      <c r="Y61" s="30">
        <f t="shared" si="29"/>
        <v>2.1979062608535251</v>
      </c>
    </row>
    <row r="62" spans="2:25" ht="15.65" customHeight="1" x14ac:dyDescent="0.2">
      <c r="B62" s="48">
        <v>7</v>
      </c>
      <c r="C62" s="49" t="s">
        <v>85</v>
      </c>
      <c r="D62" s="17">
        <v>604740</v>
      </c>
      <c r="E62" s="18">
        <v>81229</v>
      </c>
      <c r="F62" s="27">
        <f t="shared" si="10"/>
        <v>13.43205344445547</v>
      </c>
      <c r="G62" s="17">
        <v>600176</v>
      </c>
      <c r="H62" s="18">
        <v>67310</v>
      </c>
      <c r="I62" s="30">
        <f t="shared" si="11"/>
        <v>11.215043587214417</v>
      </c>
      <c r="J62" s="25">
        <f t="shared" si="12"/>
        <v>4564</v>
      </c>
      <c r="K62" s="18">
        <f t="shared" si="13"/>
        <v>13919</v>
      </c>
      <c r="L62" s="30">
        <f t="shared" si="14"/>
        <v>2.2170098572410524</v>
      </c>
      <c r="O62" s="48">
        <v>7</v>
      </c>
      <c r="P62" s="49" t="s">
        <v>85</v>
      </c>
      <c r="Q62" s="17">
        <v>604607</v>
      </c>
      <c r="R62" s="18">
        <v>80932</v>
      </c>
      <c r="S62" s="27">
        <f t="shared" si="15"/>
        <v>13.385885376781943</v>
      </c>
      <c r="T62" s="17">
        <v>600225</v>
      </c>
      <c r="U62" s="18">
        <v>66923</v>
      </c>
      <c r="V62" s="30">
        <f t="shared" si="16"/>
        <v>11.149652213753177</v>
      </c>
      <c r="W62" s="25">
        <f t="shared" si="17"/>
        <v>4382</v>
      </c>
      <c r="X62" s="18">
        <f t="shared" si="18"/>
        <v>14009</v>
      </c>
      <c r="Y62" s="30">
        <f t="shared" si="19"/>
        <v>2.236233163028766</v>
      </c>
    </row>
    <row r="63" spans="2:25" ht="15.65" customHeight="1" x14ac:dyDescent="0.2">
      <c r="B63" s="48">
        <v>8</v>
      </c>
      <c r="C63" s="49" t="s">
        <v>86</v>
      </c>
      <c r="D63" s="17">
        <v>0</v>
      </c>
      <c r="E63" s="18">
        <v>0</v>
      </c>
      <c r="F63" s="27">
        <f t="shared" si="10"/>
        <v>0</v>
      </c>
      <c r="G63" s="17">
        <v>0</v>
      </c>
      <c r="H63" s="18">
        <v>0</v>
      </c>
      <c r="I63" s="30">
        <f t="shared" si="11"/>
        <v>0</v>
      </c>
      <c r="J63" s="25">
        <f t="shared" si="12"/>
        <v>0</v>
      </c>
      <c r="K63" s="18">
        <f t="shared" si="13"/>
        <v>0</v>
      </c>
      <c r="L63" s="30">
        <f t="shared" si="14"/>
        <v>0</v>
      </c>
      <c r="O63" s="48">
        <v>8</v>
      </c>
      <c r="P63" s="49" t="s">
        <v>86</v>
      </c>
      <c r="Q63" s="17">
        <v>659194</v>
      </c>
      <c r="R63" s="18">
        <v>80810</v>
      </c>
      <c r="S63" s="27">
        <f t="shared" si="15"/>
        <v>12.258910123575154</v>
      </c>
      <c r="T63" s="17">
        <v>613477</v>
      </c>
      <c r="U63" s="18">
        <v>82215</v>
      </c>
      <c r="V63" s="30">
        <f t="shared" si="16"/>
        <v>13.401480414098653</v>
      </c>
      <c r="W63" s="25">
        <f t="shared" si="17"/>
        <v>45717</v>
      </c>
      <c r="X63" s="18">
        <f t="shared" si="18"/>
        <v>-1405</v>
      </c>
      <c r="Y63" s="30">
        <f t="shared" si="19"/>
        <v>-1.1425702905234996</v>
      </c>
    </row>
    <row r="64" spans="2:25" ht="15.65" customHeight="1" x14ac:dyDescent="0.2">
      <c r="B64" s="48">
        <v>9</v>
      </c>
      <c r="C64" s="49" t="s">
        <v>87</v>
      </c>
      <c r="D64" s="17">
        <v>580451</v>
      </c>
      <c r="E64" s="18">
        <v>62509</v>
      </c>
      <c r="F64" s="27">
        <f t="shared" si="10"/>
        <v>10.76903993618755</v>
      </c>
      <c r="G64" s="17">
        <v>592307</v>
      </c>
      <c r="H64" s="18">
        <v>60726</v>
      </c>
      <c r="I64" s="30">
        <f t="shared" si="11"/>
        <v>10.252453541828816</v>
      </c>
      <c r="J64" s="25">
        <f t="shared" si="12"/>
        <v>-11856</v>
      </c>
      <c r="K64" s="18">
        <f t="shared" si="13"/>
        <v>1783</v>
      </c>
      <c r="L64" s="30">
        <f t="shared" si="14"/>
        <v>0.51658639435873432</v>
      </c>
      <c r="O64" s="48">
        <v>9</v>
      </c>
      <c r="P64" s="49" t="s">
        <v>87</v>
      </c>
      <c r="Q64" s="17">
        <v>0</v>
      </c>
      <c r="R64" s="18">
        <v>0</v>
      </c>
      <c r="S64" s="27">
        <f t="shared" si="15"/>
        <v>0</v>
      </c>
      <c r="T64" s="17"/>
      <c r="U64" s="18">
        <v>0</v>
      </c>
      <c r="V64" s="30">
        <f t="shared" si="16"/>
        <v>0</v>
      </c>
      <c r="W64" s="25">
        <f t="shared" si="17"/>
        <v>0</v>
      </c>
      <c r="X64" s="18">
        <f t="shared" si="18"/>
        <v>0</v>
      </c>
      <c r="Y64" s="30">
        <f t="shared" si="19"/>
        <v>0</v>
      </c>
    </row>
    <row r="65" spans="2:25" ht="15.65" customHeight="1" x14ac:dyDescent="0.2">
      <c r="B65" s="48">
        <v>10</v>
      </c>
      <c r="C65" s="49" t="s">
        <v>88</v>
      </c>
      <c r="D65" s="17">
        <v>649729</v>
      </c>
      <c r="E65" s="18">
        <v>80234</v>
      </c>
      <c r="F65" s="27">
        <f t="shared" si="10"/>
        <v>12.348840824405253</v>
      </c>
      <c r="G65" s="17">
        <v>655661</v>
      </c>
      <c r="H65" s="18">
        <v>80067</v>
      </c>
      <c r="I65" s="30">
        <f t="shared" si="11"/>
        <v>12.211645957285853</v>
      </c>
      <c r="J65" s="25">
        <f t="shared" si="12"/>
        <v>-5932</v>
      </c>
      <c r="K65" s="18">
        <f t="shared" si="13"/>
        <v>167</v>
      </c>
      <c r="L65" s="30">
        <f t="shared" si="14"/>
        <v>0.13719486711939943</v>
      </c>
      <c r="O65" s="48">
        <v>10</v>
      </c>
      <c r="P65" s="49" t="s">
        <v>88</v>
      </c>
      <c r="Q65" s="17">
        <v>626326</v>
      </c>
      <c r="R65" s="18">
        <v>75710</v>
      </c>
      <c r="S65" s="27">
        <f t="shared" si="15"/>
        <v>12.087954196376966</v>
      </c>
      <c r="T65" s="17">
        <v>550522</v>
      </c>
      <c r="U65" s="18">
        <v>65304</v>
      </c>
      <c r="V65" s="30">
        <f t="shared" si="16"/>
        <v>11.862196242838614</v>
      </c>
      <c r="W65" s="25">
        <f t="shared" si="17"/>
        <v>75804</v>
      </c>
      <c r="X65" s="18">
        <f t="shared" si="18"/>
        <v>10406</v>
      </c>
      <c r="Y65" s="30">
        <f t="shared" si="19"/>
        <v>0.22575795353835204</v>
      </c>
    </row>
    <row r="66" spans="2:25" ht="15.65" customHeight="1" x14ac:dyDescent="0.2">
      <c r="B66" s="48">
        <v>11</v>
      </c>
      <c r="C66" s="49" t="s">
        <v>89</v>
      </c>
      <c r="D66" s="17">
        <v>0</v>
      </c>
      <c r="E66" s="18">
        <v>0</v>
      </c>
      <c r="F66" s="27">
        <f t="shared" si="10"/>
        <v>0</v>
      </c>
      <c r="G66" s="17">
        <v>0</v>
      </c>
      <c r="H66" s="18">
        <v>0</v>
      </c>
      <c r="I66" s="30">
        <f t="shared" si="11"/>
        <v>0</v>
      </c>
      <c r="J66" s="25">
        <f t="shared" si="12"/>
        <v>0</v>
      </c>
      <c r="K66" s="18">
        <f t="shared" si="13"/>
        <v>0</v>
      </c>
      <c r="L66" s="30">
        <f t="shared" si="14"/>
        <v>0</v>
      </c>
      <c r="O66" s="48">
        <v>11</v>
      </c>
      <c r="P66" s="49" t="s">
        <v>89</v>
      </c>
      <c r="Q66" s="17">
        <v>1888429</v>
      </c>
      <c r="R66" s="18">
        <v>197594</v>
      </c>
      <c r="S66" s="27">
        <f t="shared" si="15"/>
        <v>10.463406355229663</v>
      </c>
      <c r="T66" s="17">
        <v>1741706</v>
      </c>
      <c r="U66" s="18">
        <v>164299</v>
      </c>
      <c r="V66" s="30">
        <f t="shared" si="16"/>
        <v>9.4332223693321371</v>
      </c>
      <c r="W66" s="25">
        <f t="shared" si="17"/>
        <v>146723</v>
      </c>
      <c r="X66" s="18">
        <f t="shared" si="18"/>
        <v>33295</v>
      </c>
      <c r="Y66" s="30">
        <f t="shared" si="19"/>
        <v>1.0301839858975264</v>
      </c>
    </row>
    <row r="67" spans="2:25" ht="15.65" customHeight="1" x14ac:dyDescent="0.2">
      <c r="B67" s="48">
        <v>12</v>
      </c>
      <c r="C67" s="49" t="s">
        <v>90</v>
      </c>
      <c r="D67" s="17">
        <v>0</v>
      </c>
      <c r="E67" s="18">
        <v>0</v>
      </c>
      <c r="F67" s="27">
        <f t="shared" ref="F67:F71" si="30">IFERROR(E67/D67*100,0)</f>
        <v>0</v>
      </c>
      <c r="G67" s="17">
        <v>0</v>
      </c>
      <c r="H67" s="18">
        <v>0</v>
      </c>
      <c r="I67" s="30">
        <f t="shared" ref="I67:I71" si="31">IFERROR(H67/G67*100,0)</f>
        <v>0</v>
      </c>
      <c r="J67" s="25">
        <f t="shared" ref="J67:J71" si="32">D67-G67</f>
        <v>0</v>
      </c>
      <c r="K67" s="18">
        <f t="shared" ref="K67:K71" si="33">E67-H67</f>
        <v>0</v>
      </c>
      <c r="L67" s="30">
        <f t="shared" ref="L67:L71" si="34">F67-I67</f>
        <v>0</v>
      </c>
      <c r="O67" s="48">
        <v>12</v>
      </c>
      <c r="P67" s="49" t="s">
        <v>90</v>
      </c>
      <c r="Q67" s="17">
        <v>1155615</v>
      </c>
      <c r="R67" s="18">
        <v>131666</v>
      </c>
      <c r="S67" s="27">
        <f t="shared" ref="S67:S71" si="35">IFERROR(R67/Q67*100,0)</f>
        <v>11.393586964516729</v>
      </c>
      <c r="T67" s="17">
        <v>1173322</v>
      </c>
      <c r="U67" s="18">
        <v>116742</v>
      </c>
      <c r="V67" s="30">
        <f t="shared" ref="V67:V71" si="36">IFERROR(U67/T67*100,0)</f>
        <v>9.9496983777684225</v>
      </c>
      <c r="W67" s="25">
        <f t="shared" ref="W67:W71" si="37">Q67-T67</f>
        <v>-17707</v>
      </c>
      <c r="X67" s="18">
        <f t="shared" ref="X67:X71" si="38">R67-U67</f>
        <v>14924</v>
      </c>
      <c r="Y67" s="30">
        <f t="shared" ref="Y67:Y71" si="39">S67-V67</f>
        <v>1.4438885867483062</v>
      </c>
    </row>
    <row r="68" spans="2:25" ht="15.65" customHeight="1" x14ac:dyDescent="0.2">
      <c r="B68" s="48">
        <v>13</v>
      </c>
      <c r="C68" s="49" t="s">
        <v>91</v>
      </c>
      <c r="D68" s="17">
        <v>2252225</v>
      </c>
      <c r="E68" s="18">
        <v>304547</v>
      </c>
      <c r="F68" s="27">
        <f t="shared" si="30"/>
        <v>13.522050416810044</v>
      </c>
      <c r="G68" s="17">
        <v>2225068</v>
      </c>
      <c r="H68" s="18">
        <v>310020</v>
      </c>
      <c r="I68" s="30">
        <f t="shared" si="31"/>
        <v>13.933057326787315</v>
      </c>
      <c r="J68" s="25">
        <f t="shared" si="32"/>
        <v>27157</v>
      </c>
      <c r="K68" s="18">
        <f t="shared" si="33"/>
        <v>-5473</v>
      </c>
      <c r="L68" s="30">
        <f t="shared" si="34"/>
        <v>-0.41100690997727085</v>
      </c>
      <c r="O68" s="48">
        <v>13</v>
      </c>
      <c r="P68" s="49" t="s">
        <v>91</v>
      </c>
      <c r="Q68" s="17">
        <v>2251902</v>
      </c>
      <c r="R68" s="18">
        <v>299071</v>
      </c>
      <c r="S68" s="27">
        <f t="shared" si="35"/>
        <v>13.280817726526287</v>
      </c>
      <c r="T68" s="17">
        <v>2097497</v>
      </c>
      <c r="U68" s="18">
        <v>281399</v>
      </c>
      <c r="V68" s="30">
        <f t="shared" si="36"/>
        <v>13.415942907188901</v>
      </c>
      <c r="W68" s="25">
        <f t="shared" si="37"/>
        <v>154405</v>
      </c>
      <c r="X68" s="18">
        <f t="shared" si="38"/>
        <v>17672</v>
      </c>
      <c r="Y68" s="30">
        <f t="shared" si="39"/>
        <v>-0.13512518066261414</v>
      </c>
    </row>
    <row r="69" spans="2:25" ht="15.65" customHeight="1" x14ac:dyDescent="0.2">
      <c r="B69" s="48">
        <v>14</v>
      </c>
      <c r="C69" s="49" t="s">
        <v>92</v>
      </c>
      <c r="D69" s="17">
        <v>0</v>
      </c>
      <c r="E69" s="18">
        <v>0</v>
      </c>
      <c r="F69" s="27">
        <f t="shared" si="30"/>
        <v>0</v>
      </c>
      <c r="G69" s="17">
        <v>0</v>
      </c>
      <c r="H69" s="18">
        <v>0</v>
      </c>
      <c r="I69" s="30">
        <f t="shared" si="31"/>
        <v>0</v>
      </c>
      <c r="J69" s="25">
        <f t="shared" si="32"/>
        <v>0</v>
      </c>
      <c r="K69" s="18">
        <f t="shared" si="33"/>
        <v>0</v>
      </c>
      <c r="L69" s="30">
        <f t="shared" si="34"/>
        <v>0</v>
      </c>
      <c r="O69" s="48">
        <v>14</v>
      </c>
      <c r="P69" s="49" t="s">
        <v>92</v>
      </c>
      <c r="Q69" s="17">
        <v>653270</v>
      </c>
      <c r="R69" s="18">
        <v>89832</v>
      </c>
      <c r="S69" s="27">
        <f t="shared" si="35"/>
        <v>13.751128935968282</v>
      </c>
      <c r="T69" s="17">
        <v>693132</v>
      </c>
      <c r="U69" s="18">
        <v>89172</v>
      </c>
      <c r="V69" s="30">
        <f t="shared" si="36"/>
        <v>12.865081975727566</v>
      </c>
      <c r="W69" s="25">
        <f t="shared" si="37"/>
        <v>-39862</v>
      </c>
      <c r="X69" s="18">
        <f t="shared" si="38"/>
        <v>660</v>
      </c>
      <c r="Y69" s="30">
        <f t="shared" si="39"/>
        <v>0.88604696024071572</v>
      </c>
    </row>
    <row r="70" spans="2:25" ht="15.65" customHeight="1" x14ac:dyDescent="0.2">
      <c r="B70" s="48">
        <v>15</v>
      </c>
      <c r="C70" s="49" t="s">
        <v>93</v>
      </c>
      <c r="D70" s="17">
        <v>0</v>
      </c>
      <c r="E70" s="18">
        <v>0</v>
      </c>
      <c r="F70" s="27">
        <f t="shared" si="30"/>
        <v>0</v>
      </c>
      <c r="G70" s="17">
        <v>0</v>
      </c>
      <c r="H70" s="18">
        <v>0</v>
      </c>
      <c r="I70" s="30">
        <f t="shared" si="31"/>
        <v>0</v>
      </c>
      <c r="J70" s="25">
        <f t="shared" si="32"/>
        <v>0</v>
      </c>
      <c r="K70" s="18">
        <f t="shared" si="33"/>
        <v>0</v>
      </c>
      <c r="L70" s="30">
        <f t="shared" si="34"/>
        <v>0</v>
      </c>
      <c r="O70" s="48">
        <v>15</v>
      </c>
      <c r="P70" s="49" t="s">
        <v>93</v>
      </c>
      <c r="Q70" s="17">
        <v>1249551</v>
      </c>
      <c r="R70" s="18">
        <v>160999</v>
      </c>
      <c r="S70" s="27">
        <f t="shared" si="35"/>
        <v>12.884548129688184</v>
      </c>
      <c r="T70" s="17">
        <v>1265866</v>
      </c>
      <c r="U70" s="18">
        <v>141837</v>
      </c>
      <c r="V70" s="30">
        <f t="shared" si="36"/>
        <v>11.204740470160349</v>
      </c>
      <c r="W70" s="25">
        <f t="shared" si="37"/>
        <v>-16315</v>
      </c>
      <c r="X70" s="18">
        <f t="shared" si="38"/>
        <v>19162</v>
      </c>
      <c r="Y70" s="30">
        <f t="shared" si="39"/>
        <v>1.6798076595278353</v>
      </c>
    </row>
    <row r="71" spans="2:25" ht="15.65" customHeight="1" x14ac:dyDescent="0.2">
      <c r="B71" s="48">
        <v>16</v>
      </c>
      <c r="C71" s="49" t="s">
        <v>94</v>
      </c>
      <c r="D71" s="17">
        <v>0</v>
      </c>
      <c r="E71" s="18">
        <v>0</v>
      </c>
      <c r="F71" s="27">
        <f t="shared" si="30"/>
        <v>0</v>
      </c>
      <c r="G71" s="17">
        <v>0</v>
      </c>
      <c r="H71" s="18">
        <v>0</v>
      </c>
      <c r="I71" s="30">
        <f t="shared" si="31"/>
        <v>0</v>
      </c>
      <c r="J71" s="25">
        <f t="shared" si="32"/>
        <v>0</v>
      </c>
      <c r="K71" s="18">
        <f t="shared" si="33"/>
        <v>0</v>
      </c>
      <c r="L71" s="30">
        <f t="shared" si="34"/>
        <v>0</v>
      </c>
      <c r="O71" s="48">
        <v>16</v>
      </c>
      <c r="P71" s="49" t="s">
        <v>94</v>
      </c>
      <c r="Q71" s="17">
        <v>580004</v>
      </c>
      <c r="R71" s="18">
        <v>77815</v>
      </c>
      <c r="S71" s="27">
        <f t="shared" si="35"/>
        <v>13.416286784229076</v>
      </c>
      <c r="T71" s="17">
        <v>581805</v>
      </c>
      <c r="U71" s="18">
        <v>73620</v>
      </c>
      <c r="V71" s="30">
        <f t="shared" si="36"/>
        <v>12.653724185938589</v>
      </c>
      <c r="W71" s="25">
        <f t="shared" si="37"/>
        <v>-1801</v>
      </c>
      <c r="X71" s="18">
        <f t="shared" si="38"/>
        <v>4195</v>
      </c>
      <c r="Y71" s="30">
        <f t="shared" si="39"/>
        <v>0.76256259829048645</v>
      </c>
    </row>
    <row r="72" spans="2:25" ht="15.65" customHeight="1" x14ac:dyDescent="0.2">
      <c r="B72" s="48">
        <v>17</v>
      </c>
      <c r="C72" s="49" t="s">
        <v>95</v>
      </c>
      <c r="D72" s="17">
        <v>980569</v>
      </c>
      <c r="E72" s="18">
        <v>80948</v>
      </c>
      <c r="F72" s="27">
        <f t="shared" si="10"/>
        <v>8.2552069257747291</v>
      </c>
      <c r="G72" s="17">
        <v>981406</v>
      </c>
      <c r="H72" s="18">
        <v>74621</v>
      </c>
      <c r="I72" s="30">
        <f t="shared" si="11"/>
        <v>7.6034790902032388</v>
      </c>
      <c r="J72" s="25">
        <f t="shared" si="12"/>
        <v>-837</v>
      </c>
      <c r="K72" s="18">
        <f t="shared" si="13"/>
        <v>6327</v>
      </c>
      <c r="L72" s="30">
        <f t="shared" si="14"/>
        <v>0.65172783557149039</v>
      </c>
      <c r="O72" s="48">
        <v>17</v>
      </c>
      <c r="P72" s="49" t="s">
        <v>95</v>
      </c>
      <c r="Q72" s="17">
        <v>980446</v>
      </c>
      <c r="R72" s="18">
        <v>79606</v>
      </c>
      <c r="S72" s="27">
        <f t="shared" si="15"/>
        <v>8.1193660844146436</v>
      </c>
      <c r="T72" s="17">
        <v>981474</v>
      </c>
      <c r="U72" s="18">
        <v>73618</v>
      </c>
      <c r="V72" s="30">
        <f t="shared" si="16"/>
        <v>7.5007590623898333</v>
      </c>
      <c r="W72" s="25">
        <f t="shared" si="17"/>
        <v>-1028</v>
      </c>
      <c r="X72" s="18">
        <f t="shared" si="18"/>
        <v>5988</v>
      </c>
      <c r="Y72" s="30">
        <f t="shared" si="19"/>
        <v>0.61860702202481033</v>
      </c>
    </row>
    <row r="73" spans="2:25" ht="15.65" customHeight="1" x14ac:dyDescent="0.2">
      <c r="B73" s="48">
        <v>18</v>
      </c>
      <c r="C73" s="49" t="s">
        <v>96</v>
      </c>
      <c r="D73" s="17">
        <v>0</v>
      </c>
      <c r="E73" s="18">
        <v>0</v>
      </c>
      <c r="F73" s="27">
        <f t="shared" si="10"/>
        <v>0</v>
      </c>
      <c r="G73" s="17">
        <v>0</v>
      </c>
      <c r="H73" s="18">
        <v>0</v>
      </c>
      <c r="I73" s="30">
        <f t="shared" si="11"/>
        <v>0</v>
      </c>
      <c r="J73" s="25">
        <f t="shared" si="12"/>
        <v>0</v>
      </c>
      <c r="K73" s="18">
        <f t="shared" si="13"/>
        <v>0</v>
      </c>
      <c r="L73" s="30">
        <f t="shared" si="14"/>
        <v>0</v>
      </c>
      <c r="O73" s="48">
        <v>18</v>
      </c>
      <c r="P73" s="49" t="s">
        <v>96</v>
      </c>
      <c r="Q73" s="17">
        <v>0</v>
      </c>
      <c r="R73" s="18">
        <v>0</v>
      </c>
      <c r="S73" s="27">
        <f t="shared" si="15"/>
        <v>0</v>
      </c>
      <c r="T73" s="17"/>
      <c r="U73" s="18">
        <v>0</v>
      </c>
      <c r="V73" s="30">
        <f t="shared" si="16"/>
        <v>0</v>
      </c>
      <c r="W73" s="25">
        <f t="shared" si="17"/>
        <v>0</v>
      </c>
      <c r="X73" s="18">
        <f t="shared" si="18"/>
        <v>0</v>
      </c>
      <c r="Y73" s="30">
        <f t="shared" si="19"/>
        <v>0</v>
      </c>
    </row>
    <row r="74" spans="2:25" ht="15.65" customHeight="1" x14ac:dyDescent="0.2">
      <c r="B74" s="48">
        <v>19</v>
      </c>
      <c r="C74" s="49" t="s">
        <v>97</v>
      </c>
      <c r="D74" s="17">
        <v>0</v>
      </c>
      <c r="E74" s="18">
        <v>0</v>
      </c>
      <c r="F74" s="27">
        <f t="shared" si="10"/>
        <v>0</v>
      </c>
      <c r="G74" s="17">
        <v>0</v>
      </c>
      <c r="H74" s="18">
        <v>0</v>
      </c>
      <c r="I74" s="30">
        <f t="shared" si="11"/>
        <v>0</v>
      </c>
      <c r="J74" s="25">
        <f t="shared" si="12"/>
        <v>0</v>
      </c>
      <c r="K74" s="18">
        <f t="shared" si="13"/>
        <v>0</v>
      </c>
      <c r="L74" s="30">
        <f t="shared" si="14"/>
        <v>0</v>
      </c>
      <c r="O74" s="48">
        <v>19</v>
      </c>
      <c r="P74" s="49" t="s">
        <v>97</v>
      </c>
      <c r="Q74" s="17">
        <v>1300467</v>
      </c>
      <c r="R74" s="18">
        <v>171261</v>
      </c>
      <c r="S74" s="27">
        <f t="shared" si="15"/>
        <v>13.169192297843773</v>
      </c>
      <c r="T74" s="17">
        <v>1260634</v>
      </c>
      <c r="U74" s="18">
        <v>144836</v>
      </c>
      <c r="V74" s="30">
        <f t="shared" si="16"/>
        <v>11.489139591665781</v>
      </c>
      <c r="W74" s="25">
        <f t="shared" si="17"/>
        <v>39833</v>
      </c>
      <c r="X74" s="18">
        <f t="shared" si="18"/>
        <v>26425</v>
      </c>
      <c r="Y74" s="30">
        <f t="shared" si="19"/>
        <v>1.6800527061779924</v>
      </c>
    </row>
    <row r="75" spans="2:25" ht="15.65" customHeight="1" thickBot="1" x14ac:dyDescent="0.25">
      <c r="B75" s="50">
        <v>20</v>
      </c>
      <c r="C75" s="51" t="s">
        <v>98</v>
      </c>
      <c r="D75" s="17">
        <v>0</v>
      </c>
      <c r="E75" s="18">
        <v>0</v>
      </c>
      <c r="F75" s="27">
        <f t="shared" ref="F75" si="40">IFERROR(E75/D75*100,0)</f>
        <v>0</v>
      </c>
      <c r="G75" s="17">
        <v>0</v>
      </c>
      <c r="H75" s="18">
        <v>0</v>
      </c>
      <c r="I75" s="30">
        <f t="shared" ref="I75" si="41">IFERROR(H75/G75*100,0)</f>
        <v>0</v>
      </c>
      <c r="J75" s="25">
        <f t="shared" ref="J75:K75" si="42">D75-G75</f>
        <v>0</v>
      </c>
      <c r="K75" s="18">
        <f t="shared" si="42"/>
        <v>0</v>
      </c>
      <c r="L75" s="30">
        <f>F75-I75</f>
        <v>0</v>
      </c>
      <c r="O75" s="50">
        <v>20</v>
      </c>
      <c r="P75" s="51" t="s">
        <v>98</v>
      </c>
      <c r="Q75" s="17">
        <v>604931</v>
      </c>
      <c r="R75" s="18">
        <v>89670</v>
      </c>
      <c r="S75" s="27">
        <f t="shared" ref="S75" si="43">IFERROR(R75/Q75*100,0)</f>
        <v>14.823178180652008</v>
      </c>
      <c r="T75" s="17">
        <v>604905</v>
      </c>
      <c r="U75" s="18">
        <v>78391</v>
      </c>
      <c r="V75" s="30">
        <f t="shared" ref="V75" si="44">IFERROR(U75/T75*100,0)</f>
        <v>12.959225002273083</v>
      </c>
      <c r="W75" s="25">
        <f t="shared" ref="W75:Y75" si="45">Q75-T75</f>
        <v>26</v>
      </c>
      <c r="X75" s="18">
        <f t="shared" si="45"/>
        <v>11279</v>
      </c>
      <c r="Y75" s="30">
        <f t="shared" si="45"/>
        <v>1.8639531783789245</v>
      </c>
    </row>
    <row r="76" spans="2:25" ht="15.65" customHeight="1" thickTop="1" x14ac:dyDescent="0.2">
      <c r="B76" s="68" t="s">
        <v>49</v>
      </c>
      <c r="C76" s="69"/>
      <c r="D76" s="70">
        <f>SUM(D56:D75)</f>
        <v>6755365</v>
      </c>
      <c r="E76" s="72">
        <f>SUM(E56:E75)</f>
        <v>833230</v>
      </c>
      <c r="F76" s="74">
        <f>IFERROR(E76/D76*100,0)</f>
        <v>12.334344628306539</v>
      </c>
      <c r="G76" s="70">
        <f>SUM(G56:G75)</f>
        <v>6729351</v>
      </c>
      <c r="H76" s="72">
        <f>SUM(H56:H75)</f>
        <v>815799</v>
      </c>
      <c r="I76" s="74">
        <f>IFERROR(H76/G76*100,0)</f>
        <v>12.122996705031436</v>
      </c>
      <c r="J76" s="70">
        <f>D76-G76</f>
        <v>26014</v>
      </c>
      <c r="K76" s="72">
        <f>E76-H76</f>
        <v>17431</v>
      </c>
      <c r="L76" s="74">
        <f>F76-I76</f>
        <v>0.21134792327510254</v>
      </c>
      <c r="O76" s="68" t="s">
        <v>49</v>
      </c>
      <c r="P76" s="69"/>
      <c r="Q76" s="70">
        <f>SUM(Q56:Q75)</f>
        <v>20563854</v>
      </c>
      <c r="R76" s="72">
        <f>SUM(R56:R75)</f>
        <v>2490702</v>
      </c>
      <c r="S76" s="74">
        <f>IFERROR(R76/Q76*100,0)</f>
        <v>12.112038920330791</v>
      </c>
      <c r="T76" s="70">
        <f>SUM(T56:T75)</f>
        <v>19675276</v>
      </c>
      <c r="U76" s="72">
        <f>SUM(U56:U75)</f>
        <v>2180069</v>
      </c>
      <c r="V76" s="74">
        <f>IFERROR(U76/T76*100,0)</f>
        <v>11.080246091592311</v>
      </c>
      <c r="W76" s="70">
        <f>Q76-T76</f>
        <v>888578</v>
      </c>
      <c r="X76" s="72">
        <f>R76-U76</f>
        <v>310633</v>
      </c>
      <c r="Y76" s="74">
        <f>S76-V76</f>
        <v>1.0317928287384799</v>
      </c>
    </row>
    <row r="77" spans="2:25" ht="15.65" customHeight="1" thickBot="1" x14ac:dyDescent="0.25">
      <c r="B77" s="63"/>
      <c r="C77" s="64"/>
      <c r="D77" s="71"/>
      <c r="E77" s="73"/>
      <c r="F77" s="75"/>
      <c r="G77" s="71"/>
      <c r="H77" s="73"/>
      <c r="I77" s="75"/>
      <c r="J77" s="71"/>
      <c r="K77" s="73"/>
      <c r="L77" s="75"/>
      <c r="O77" s="63"/>
      <c r="P77" s="64"/>
      <c r="Q77" s="71"/>
      <c r="R77" s="73"/>
      <c r="S77" s="75"/>
      <c r="T77" s="71"/>
      <c r="U77" s="73"/>
      <c r="V77" s="75"/>
      <c r="W77" s="71"/>
      <c r="X77" s="73"/>
      <c r="Y77" s="75"/>
    </row>
    <row r="78" spans="2:25" ht="16.5" customHeight="1" x14ac:dyDescent="0.2">
      <c r="B78" s="1" t="s">
        <v>100</v>
      </c>
      <c r="O78" s="1" t="s">
        <v>100</v>
      </c>
    </row>
    <row r="79" spans="2:25" ht="16.5" customHeight="1" x14ac:dyDescent="0.2">
      <c r="B79" s="1" t="s">
        <v>101</v>
      </c>
      <c r="O79" s="1" t="s">
        <v>76</v>
      </c>
    </row>
    <row r="80" spans="2:25" ht="16.5" customHeight="1" x14ac:dyDescent="0.2"/>
  </sheetData>
  <mergeCells count="46">
    <mergeCell ref="V54:V55"/>
    <mergeCell ref="Y54:Y55"/>
    <mergeCell ref="X54:X55"/>
    <mergeCell ref="W54:W55"/>
    <mergeCell ref="Q76:Q77"/>
    <mergeCell ref="R76:R77"/>
    <mergeCell ref="U54:U55"/>
    <mergeCell ref="G76:G77"/>
    <mergeCell ref="V76:V77"/>
    <mergeCell ref="W76:W77"/>
    <mergeCell ref="X76:X77"/>
    <mergeCell ref="Y76:Y77"/>
    <mergeCell ref="L76:L77"/>
    <mergeCell ref="K76:K77"/>
    <mergeCell ref="J76:J77"/>
    <mergeCell ref="I76:I77"/>
    <mergeCell ref="H76:H77"/>
    <mergeCell ref="O76:P77"/>
    <mergeCell ref="S76:S77"/>
    <mergeCell ref="T76:T77"/>
    <mergeCell ref="U76:U77"/>
    <mergeCell ref="B76:C77"/>
    <mergeCell ref="F54:F55"/>
    <mergeCell ref="E54:E55"/>
    <mergeCell ref="D54:D55"/>
    <mergeCell ref="F76:F77"/>
    <mergeCell ref="E76:E77"/>
    <mergeCell ref="D76:D77"/>
    <mergeCell ref="B54:C55"/>
    <mergeCell ref="O1:Y1"/>
    <mergeCell ref="O3:P6"/>
    <mergeCell ref="Q3:Y3"/>
    <mergeCell ref="Q4:S4"/>
    <mergeCell ref="T4:V4"/>
    <mergeCell ref="W4:Y4"/>
    <mergeCell ref="O54:P55"/>
    <mergeCell ref="Q54:Q55"/>
    <mergeCell ref="R54:R55"/>
    <mergeCell ref="S54:S55"/>
    <mergeCell ref="T54:T55"/>
    <mergeCell ref="B1:L1"/>
    <mergeCell ref="J4:L4"/>
    <mergeCell ref="D4:F4"/>
    <mergeCell ref="G4:I4"/>
    <mergeCell ref="B3:C6"/>
    <mergeCell ref="D3:L3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80" max="11" man="1"/>
  </rowBreaks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期日前投票状況（前半戦　最終結果）</vt:lpstr>
      <vt:lpstr>'期日前投票状況（前半戦　最終結果）'!Print_Area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2019-04-03T08:09:51Z</dcterms:created>
  <dcterms:modified xsi:type="dcterms:W3CDTF">2023-04-10T01:19:18Z</dcterms:modified>
</cp:coreProperties>
</file>