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heckCompatibility="1" defaultThemeVersion="124226"/>
  <xr:revisionPtr revIDLastSave="0" documentId="13_ncr:1_{4A56214B-4ABD-48E0-BFFC-2FE13DAF77C9}" xr6:coauthVersionLast="36" xr6:coauthVersionMax="36" xr10:uidLastSave="{00000000-0000-0000-0000-000000000000}"/>
  <bookViews>
    <workbookView xWindow="-10" yWindow="-10" windowWidth="17300" windowHeight="3340" xr2:uid="{00000000-000D-0000-FFFF-FFFF00000000}"/>
  </bookViews>
  <sheets>
    <sheet name="期日前投票状況（後半戦　市区　最終結果）" sheetId="1" r:id="rId1"/>
    <sheet name="期日前投票状況（後半戦　町村　最終結果）" sheetId="2" r:id="rId2"/>
  </sheets>
  <definedNames>
    <definedName name="_xlnm.Print_Area" localSheetId="0">'期日前投票状況（後半戦　市区　最終結果）'!$A$1:$Z$58</definedName>
    <definedName name="_xlnm.Print_Area" localSheetId="1">'期日前投票状況（後半戦　町村　最終結果）'!$A$1:$Z$56</definedName>
    <definedName name="Z_10124732_AAD0_4615_BCE4_538AE4B01BBC_.wvu.PrintArea" localSheetId="0" hidden="1">'期日前投票状況（後半戦　市区　最終結果）'!#REF!</definedName>
    <definedName name="Z_10124732_AAD0_4615_BCE4_538AE4B01BBC_.wvu.PrintArea" localSheetId="1" hidden="1">'期日前投票状況（後半戦　町村　最終結果）'!#REF!</definedName>
  </definedNames>
  <calcPr calcId="191029"/>
</workbook>
</file>

<file path=xl/calcChain.xml><?xml version="1.0" encoding="utf-8"?>
<calcChain xmlns="http://schemas.openxmlformats.org/spreadsheetml/2006/main">
  <c r="S46" i="1" l="1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7" i="2"/>
  <c r="V7" i="2"/>
  <c r="S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7" i="2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7" i="1"/>
  <c r="S48" i="1"/>
  <c r="S49" i="1"/>
  <c r="S50" i="1"/>
  <c r="S51" i="1"/>
  <c r="S52" i="1"/>
  <c r="S53" i="1"/>
  <c r="S55" i="1"/>
  <c r="S7" i="1"/>
  <c r="V7" i="1"/>
  <c r="I5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7" i="1"/>
  <c r="I7" i="1"/>
  <c r="U54" i="2" l="1"/>
  <c r="T54" i="2"/>
  <c r="R54" i="2"/>
  <c r="Q54" i="2"/>
  <c r="H54" i="2"/>
  <c r="G54" i="2"/>
  <c r="E54" i="2"/>
  <c r="D54" i="2"/>
  <c r="X53" i="2"/>
  <c r="W53" i="2"/>
  <c r="Y53" i="2"/>
  <c r="K53" i="2"/>
  <c r="J53" i="2"/>
  <c r="X52" i="2"/>
  <c r="W52" i="2"/>
  <c r="K52" i="2"/>
  <c r="J52" i="2"/>
  <c r="X51" i="2"/>
  <c r="W51" i="2"/>
  <c r="K51" i="2"/>
  <c r="J51" i="2"/>
  <c r="X50" i="2"/>
  <c r="W50" i="2"/>
  <c r="K50" i="2"/>
  <c r="J50" i="2"/>
  <c r="L50" i="2"/>
  <c r="X49" i="2"/>
  <c r="W49" i="2"/>
  <c r="K49" i="2"/>
  <c r="J49" i="2"/>
  <c r="X48" i="2"/>
  <c r="W48" i="2"/>
  <c r="K48" i="2"/>
  <c r="J48" i="2"/>
  <c r="L48" i="2"/>
  <c r="X47" i="2"/>
  <c r="W47" i="2"/>
  <c r="Y47" i="2"/>
  <c r="K47" i="2"/>
  <c r="J47" i="2"/>
  <c r="L47" i="2"/>
  <c r="X46" i="2"/>
  <c r="W46" i="2"/>
  <c r="K46" i="2"/>
  <c r="J46" i="2"/>
  <c r="X45" i="2"/>
  <c r="W45" i="2"/>
  <c r="K45" i="2"/>
  <c r="J45" i="2"/>
  <c r="X44" i="2"/>
  <c r="W44" i="2"/>
  <c r="K44" i="2"/>
  <c r="J44" i="2"/>
  <c r="X43" i="2"/>
  <c r="W43" i="2"/>
  <c r="K43" i="2"/>
  <c r="J43" i="2"/>
  <c r="X42" i="2"/>
  <c r="W42" i="2"/>
  <c r="K42" i="2"/>
  <c r="J42" i="2"/>
  <c r="X41" i="2"/>
  <c r="W41" i="2"/>
  <c r="Y41" i="2"/>
  <c r="K41" i="2"/>
  <c r="J41" i="2"/>
  <c r="X40" i="2"/>
  <c r="W40" i="2"/>
  <c r="K40" i="2"/>
  <c r="J40" i="2"/>
  <c r="X39" i="2"/>
  <c r="W39" i="2"/>
  <c r="K39" i="2"/>
  <c r="J39" i="2"/>
  <c r="X38" i="2"/>
  <c r="W38" i="2"/>
  <c r="K38" i="2"/>
  <c r="J38" i="2"/>
  <c r="X37" i="2"/>
  <c r="W37" i="2"/>
  <c r="K37" i="2"/>
  <c r="J37" i="2"/>
  <c r="X36" i="2"/>
  <c r="W36" i="2"/>
  <c r="K36" i="2"/>
  <c r="J36" i="2"/>
  <c r="X35" i="2"/>
  <c r="W35" i="2"/>
  <c r="K35" i="2"/>
  <c r="J35" i="2"/>
  <c r="L35" i="2"/>
  <c r="X34" i="2"/>
  <c r="W34" i="2"/>
  <c r="K34" i="2"/>
  <c r="J34" i="2"/>
  <c r="X33" i="2"/>
  <c r="W33" i="2"/>
  <c r="K33" i="2"/>
  <c r="J33" i="2"/>
  <c r="X32" i="2"/>
  <c r="W32" i="2"/>
  <c r="K32" i="2"/>
  <c r="J32" i="2"/>
  <c r="X31" i="2"/>
  <c r="W31" i="2"/>
  <c r="K31" i="2"/>
  <c r="J31" i="2"/>
  <c r="X30" i="2"/>
  <c r="W30" i="2"/>
  <c r="K30" i="2"/>
  <c r="J30" i="2"/>
  <c r="X29" i="2"/>
  <c r="W29" i="2"/>
  <c r="Y29" i="2"/>
  <c r="K29" i="2"/>
  <c r="J29" i="2"/>
  <c r="X28" i="2"/>
  <c r="W28" i="2"/>
  <c r="K28" i="2"/>
  <c r="J28" i="2"/>
  <c r="X27" i="2"/>
  <c r="W27" i="2"/>
  <c r="K27" i="2"/>
  <c r="J27" i="2"/>
  <c r="L27" i="2"/>
  <c r="X26" i="2"/>
  <c r="W26" i="2"/>
  <c r="K26" i="2"/>
  <c r="J26" i="2"/>
  <c r="X25" i="2"/>
  <c r="W25" i="2"/>
  <c r="Y25" i="2"/>
  <c r="K25" i="2"/>
  <c r="J25" i="2"/>
  <c r="X24" i="2"/>
  <c r="W24" i="2"/>
  <c r="L24" i="2"/>
  <c r="K24" i="2"/>
  <c r="J24" i="2"/>
  <c r="X23" i="2"/>
  <c r="W23" i="2"/>
  <c r="K23" i="2"/>
  <c r="J23" i="2"/>
  <c r="X22" i="2"/>
  <c r="W22" i="2"/>
  <c r="K22" i="2"/>
  <c r="J22" i="2"/>
  <c r="X21" i="2"/>
  <c r="W21" i="2"/>
  <c r="Y21" i="2"/>
  <c r="K21" i="2"/>
  <c r="J21" i="2"/>
  <c r="X20" i="2"/>
  <c r="W20" i="2"/>
  <c r="K20" i="2"/>
  <c r="J20" i="2"/>
  <c r="X19" i="2"/>
  <c r="W19" i="2"/>
  <c r="K19" i="2"/>
  <c r="J19" i="2"/>
  <c r="X18" i="2"/>
  <c r="W18" i="2"/>
  <c r="K18" i="2"/>
  <c r="J18" i="2"/>
  <c r="X17" i="2"/>
  <c r="W17" i="2"/>
  <c r="K17" i="2"/>
  <c r="J17" i="2"/>
  <c r="X16" i="2"/>
  <c r="W16" i="2"/>
  <c r="K16" i="2"/>
  <c r="J16" i="2"/>
  <c r="X15" i="2"/>
  <c r="W15" i="2"/>
  <c r="K15" i="2"/>
  <c r="J15" i="2"/>
  <c r="X14" i="2"/>
  <c r="W14" i="2"/>
  <c r="K14" i="2"/>
  <c r="J14" i="2"/>
  <c r="X13" i="2"/>
  <c r="W13" i="2"/>
  <c r="K13" i="2"/>
  <c r="J13" i="2"/>
  <c r="X12" i="2"/>
  <c r="W12" i="2"/>
  <c r="K12" i="2"/>
  <c r="J12" i="2"/>
  <c r="X11" i="2"/>
  <c r="W11" i="2"/>
  <c r="K11" i="2"/>
  <c r="J11" i="2"/>
  <c r="X10" i="2"/>
  <c r="W10" i="2"/>
  <c r="K10" i="2"/>
  <c r="J10" i="2"/>
  <c r="X9" i="2"/>
  <c r="W9" i="2"/>
  <c r="K9" i="2"/>
  <c r="J9" i="2"/>
  <c r="X8" i="2"/>
  <c r="W8" i="2"/>
  <c r="K8" i="2"/>
  <c r="J8" i="2"/>
  <c r="X7" i="2"/>
  <c r="W7" i="2"/>
  <c r="K7" i="2"/>
  <c r="J7" i="2"/>
  <c r="L7" i="2"/>
  <c r="S54" i="2" l="1"/>
  <c r="Y54" i="2" s="1"/>
  <c r="W54" i="2"/>
  <c r="F54" i="2"/>
  <c r="L39" i="2"/>
  <c r="L40" i="2"/>
  <c r="L54" i="2"/>
  <c r="L28" i="2"/>
  <c r="L29" i="2"/>
  <c r="L36" i="2"/>
  <c r="Y49" i="2"/>
  <c r="Y50" i="2"/>
  <c r="Y30" i="2"/>
  <c r="Y33" i="2"/>
  <c r="Y34" i="2"/>
  <c r="Y36" i="2"/>
  <c r="Y37" i="2"/>
  <c r="Y40" i="2"/>
  <c r="Y8" i="2"/>
  <c r="Y9" i="2"/>
  <c r="Y12" i="2"/>
  <c r="Y13" i="2"/>
  <c r="Y16" i="2"/>
  <c r="Y17" i="2"/>
  <c r="Y19" i="2"/>
  <c r="Y23" i="2"/>
  <c r="Y26" i="2"/>
  <c r="Y27" i="2"/>
  <c r="Y44" i="2"/>
  <c r="Y45" i="2"/>
  <c r="L42" i="2"/>
  <c r="L43" i="2"/>
  <c r="L44" i="2"/>
  <c r="L45" i="2"/>
  <c r="L51" i="2"/>
  <c r="L52" i="2"/>
  <c r="L53" i="2"/>
  <c r="L8" i="2"/>
  <c r="L11" i="2"/>
  <c r="L12" i="2"/>
  <c r="L14" i="2"/>
  <c r="L15" i="2"/>
  <c r="L16" i="2"/>
  <c r="L18" i="2"/>
  <c r="L19" i="2"/>
  <c r="L20" i="2"/>
  <c r="L22" i="2"/>
  <c r="L23" i="2"/>
  <c r="J54" i="2"/>
  <c r="L25" i="2"/>
  <c r="L31" i="2"/>
  <c r="L32" i="2"/>
  <c r="K54" i="2"/>
  <c r="L9" i="2"/>
  <c r="Y14" i="2"/>
  <c r="Y24" i="2"/>
  <c r="L30" i="2"/>
  <c r="Y35" i="2"/>
  <c r="L41" i="2"/>
  <c r="Y46" i="2"/>
  <c r="L10" i="2"/>
  <c r="Y15" i="2"/>
  <c r="L21" i="2"/>
  <c r="L33" i="2"/>
  <c r="Y38" i="2"/>
  <c r="Y48" i="2"/>
  <c r="Y7" i="2"/>
  <c r="L13" i="2"/>
  <c r="Y18" i="2"/>
  <c r="Y28" i="2"/>
  <c r="L34" i="2"/>
  <c r="Y39" i="2"/>
  <c r="L46" i="2"/>
  <c r="Y51" i="2"/>
  <c r="Y10" i="2"/>
  <c r="Y20" i="2"/>
  <c r="L26" i="2"/>
  <c r="Y31" i="2"/>
  <c r="L37" i="2"/>
  <c r="Y42" i="2"/>
  <c r="Y52" i="2"/>
  <c r="Y11" i="2"/>
  <c r="L17" i="2"/>
  <c r="Y22" i="2"/>
  <c r="Y32" i="2"/>
  <c r="L38" i="2"/>
  <c r="Y43" i="2"/>
  <c r="L49" i="2"/>
  <c r="X54" i="2"/>
  <c r="D54" i="1" l="1"/>
  <c r="J55" i="1" s="1"/>
  <c r="X55" i="1"/>
  <c r="W55" i="1"/>
  <c r="K55" i="1"/>
  <c r="D56" i="1" l="1"/>
  <c r="L55" i="1"/>
  <c r="Y55" i="1"/>
  <c r="G54" i="1"/>
  <c r="G56" i="1" s="1"/>
  <c r="J56" i="1" l="1"/>
  <c r="U54" i="1"/>
  <c r="U56" i="1" s="1"/>
  <c r="T54" i="1"/>
  <c r="T56" i="1" s="1"/>
  <c r="R54" i="1"/>
  <c r="Q54" i="1"/>
  <c r="Q56" i="1" s="1"/>
  <c r="X53" i="1"/>
  <c r="W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7" i="1"/>
  <c r="W37" i="1"/>
  <c r="X36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H54" i="1"/>
  <c r="H56" i="1" s="1"/>
  <c r="E54" i="1"/>
  <c r="R56" i="1" l="1"/>
  <c r="S56" i="1" s="1"/>
  <c r="Y56" i="1" s="1"/>
  <c r="S54" i="1"/>
  <c r="W56" i="1"/>
  <c r="F54" i="1"/>
  <c r="E56" i="1"/>
  <c r="F56" i="1" s="1"/>
  <c r="L56" i="1" s="1"/>
  <c r="Y15" i="1"/>
  <c r="Y35" i="1"/>
  <c r="Y37" i="1"/>
  <c r="Y39" i="1"/>
  <c r="Y45" i="1"/>
  <c r="Y16" i="1"/>
  <c r="Y20" i="1"/>
  <c r="Y22" i="1"/>
  <c r="Y26" i="1"/>
  <c r="Y34" i="1"/>
  <c r="Y38" i="1"/>
  <c r="W54" i="1"/>
  <c r="X54" i="1"/>
  <c r="Y42" i="1"/>
  <c r="Y50" i="1"/>
  <c r="Y7" i="1"/>
  <c r="Y21" i="1"/>
  <c r="Y23" i="1"/>
  <c r="Y29" i="1"/>
  <c r="Y31" i="1"/>
  <c r="Y18" i="1"/>
  <c r="Y47" i="1"/>
  <c r="Y53" i="1"/>
  <c r="Y10" i="1"/>
  <c r="K54" i="1"/>
  <c r="Y13" i="1"/>
  <c r="Y40" i="1"/>
  <c r="Y44" i="1"/>
  <c r="Y27" i="1"/>
  <c r="Y33" i="1"/>
  <c r="Y46" i="1"/>
  <c r="Y9" i="1"/>
  <c r="Y24" i="1"/>
  <c r="Y11" i="1"/>
  <c r="Y28" i="1"/>
  <c r="Y49" i="1"/>
  <c r="Y17" i="1"/>
  <c r="Y51" i="1"/>
  <c r="Y48" i="1"/>
  <c r="Y8" i="1"/>
  <c r="Y19" i="1"/>
  <c r="Y30" i="1"/>
  <c r="Y41" i="1"/>
  <c r="Y52" i="1"/>
  <c r="Y12" i="1"/>
  <c r="Y32" i="1"/>
  <c r="Y43" i="1"/>
  <c r="Y14" i="1"/>
  <c r="Y25" i="1"/>
  <c r="Y36" i="1"/>
  <c r="J54" i="1"/>
  <c r="X56" i="1" l="1"/>
  <c r="K56" i="1"/>
  <c r="Y54" i="1"/>
  <c r="L54" i="1"/>
  <c r="J8" i="1" l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K7" i="1"/>
  <c r="J7" i="1"/>
  <c r="L39" i="1" l="1"/>
  <c r="L47" i="1"/>
  <c r="L9" i="1"/>
  <c r="L16" i="1"/>
  <c r="L32" i="1"/>
  <c r="L40" i="1"/>
  <c r="L48" i="1"/>
  <c r="L31" i="1" l="1"/>
  <c r="L15" i="1"/>
  <c r="L23" i="1"/>
  <c r="L52" i="1"/>
  <c r="L44" i="1"/>
  <c r="L36" i="1"/>
  <c r="L28" i="1"/>
  <c r="L20" i="1"/>
  <c r="L51" i="1"/>
  <c r="L43" i="1"/>
  <c r="L35" i="1"/>
  <c r="L27" i="1"/>
  <c r="L19" i="1"/>
  <c r="L50" i="1"/>
  <c r="L42" i="1"/>
  <c r="L34" i="1"/>
  <c r="L26" i="1"/>
  <c r="L18" i="1"/>
  <c r="L10" i="1"/>
  <c r="L49" i="1"/>
  <c r="L41" i="1"/>
  <c r="L33" i="1"/>
  <c r="L25" i="1"/>
  <c r="L17" i="1"/>
  <c r="L8" i="1"/>
  <c r="L24" i="1"/>
  <c r="L38" i="1"/>
  <c r="L14" i="1"/>
  <c r="L46" i="1"/>
  <c r="L22" i="1"/>
  <c r="L45" i="1"/>
  <c r="L21" i="1"/>
  <c r="L30" i="1"/>
  <c r="L53" i="1"/>
  <c r="L37" i="1"/>
  <c r="L29" i="1"/>
  <c r="L13" i="1"/>
  <c r="L12" i="1"/>
  <c r="L11" i="1"/>
  <c r="L7" i="1"/>
</calcChain>
</file>

<file path=xl/sharedStrings.xml><?xml version="1.0" encoding="utf-8"?>
<sst xmlns="http://schemas.openxmlformats.org/spreadsheetml/2006/main" count="304" uniqueCount="86">
  <si>
    <t>（単位：人）</t>
    <rPh sb="1" eb="3">
      <t>タンイ</t>
    </rPh>
    <rPh sb="4" eb="5">
      <t>ニン</t>
    </rPh>
    <phoneticPr fontId="1"/>
  </si>
  <si>
    <t>A</t>
    <phoneticPr fontId="1"/>
  </si>
  <si>
    <t>B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</si>
  <si>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</si>
  <si>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</si>
  <si>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</si>
  <si>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</si>
  <si>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</si>
  <si>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</si>
  <si>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</si>
  <si>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</si>
  <si>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</si>
  <si>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</si>
  <si>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</si>
  <si>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</si>
  <si>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</si>
  <si>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</si>
  <si>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</si>
  <si>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</si>
  <si>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</si>
  <si>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</si>
  <si>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</si>
  <si>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</si>
  <si>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</si>
  <si>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</si>
  <si>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</si>
  <si>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</si>
  <si>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</si>
  <si>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</si>
  <si>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</si>
  <si>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</si>
  <si>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</si>
  <si>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</si>
  <si>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</si>
  <si>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</si>
  <si>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</si>
  <si>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</si>
  <si>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</si>
  <si>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</si>
  <si>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</si>
  <si>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</si>
  <si>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</si>
  <si>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</si>
  <si>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</si>
  <si>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</si>
  <si>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</si>
  <si>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</si>
  <si>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</si>
  <si>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</si>
  <si>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</si>
  <si>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団　体　名</t>
    <rPh sb="0" eb="1">
      <t>ダン</t>
    </rPh>
    <rPh sb="2" eb="3">
      <t>カラダ</t>
    </rPh>
    <rPh sb="4" eb="5">
      <t>メイ</t>
    </rPh>
    <phoneticPr fontId="1"/>
  </si>
  <si>
    <t>D</t>
    <phoneticPr fontId="1"/>
  </si>
  <si>
    <t>E</t>
    <phoneticPr fontId="1"/>
  </si>
  <si>
    <t>C（B/A（％））</t>
    <phoneticPr fontId="1"/>
  </si>
  <si>
    <t>A-D</t>
    <phoneticPr fontId="1"/>
  </si>
  <si>
    <t>B-E</t>
    <phoneticPr fontId="1"/>
  </si>
  <si>
    <t>C-F（％）</t>
    <phoneticPr fontId="1"/>
  </si>
  <si>
    <t>奈良県</t>
    <rPh sb="0" eb="3">
      <t>ナラケン</t>
    </rPh>
    <phoneticPr fontId="1"/>
  </si>
  <si>
    <t>比較（今回-前回）</t>
    <rPh sb="0" eb="1">
      <t>ヒ</t>
    </rPh>
    <rPh sb="1" eb="2">
      <t>クラベル</t>
    </rPh>
    <rPh sb="3" eb="4">
      <t>イマ</t>
    </rPh>
    <rPh sb="4" eb="5">
      <t>カイ</t>
    </rPh>
    <rPh sb="6" eb="7">
      <t>マエ</t>
    </rPh>
    <rPh sb="7" eb="8">
      <t>カイ</t>
    </rPh>
    <phoneticPr fontId="1"/>
  </si>
  <si>
    <t>期日前投票者数</t>
    <rPh sb="0" eb="3">
      <t>キジツゼン</t>
    </rPh>
    <rPh sb="3" eb="6">
      <t>トウヒョウシャ</t>
    </rPh>
    <rPh sb="6" eb="7">
      <t>スウ</t>
    </rPh>
    <phoneticPr fontId="1"/>
  </si>
  <si>
    <t xml:space="preserve">告示日前日現在
選挙人名簿
登録者数　  </t>
    <rPh sb="5" eb="7">
      <t>ゲンザイ</t>
    </rPh>
    <phoneticPr fontId="1"/>
  </si>
  <si>
    <t>選挙人名簿登録者数に占める期日前投票者数の割合</t>
    <phoneticPr fontId="1"/>
  </si>
  <si>
    <t>参考（前回最終結果）</t>
    <rPh sb="0" eb="1">
      <t>サン</t>
    </rPh>
    <rPh sb="1" eb="2">
      <t>コウ</t>
    </rPh>
    <rPh sb="3" eb="4">
      <t>マエ</t>
    </rPh>
    <rPh sb="4" eb="5">
      <t>カイ</t>
    </rPh>
    <rPh sb="5" eb="7">
      <t>サイシュウ</t>
    </rPh>
    <rPh sb="7" eb="9">
      <t>ケッカ</t>
    </rPh>
    <phoneticPr fontId="1"/>
  </si>
  <si>
    <t>今回</t>
    <rPh sb="0" eb="1">
      <t>イマ</t>
    </rPh>
    <rPh sb="1" eb="2">
      <t>カイ</t>
    </rPh>
    <phoneticPr fontId="1"/>
  </si>
  <si>
    <t>長の選挙</t>
    <rPh sb="0" eb="1">
      <t>チョウ</t>
    </rPh>
    <rPh sb="2" eb="4">
      <t>センキョ</t>
    </rPh>
    <phoneticPr fontId="1"/>
  </si>
  <si>
    <t>F（E/D（％））</t>
    <phoneticPr fontId="1"/>
  </si>
  <si>
    <t>議会議員の選挙</t>
    <rPh sb="0" eb="2">
      <t>ギカイ</t>
    </rPh>
    <rPh sb="2" eb="4">
      <t>ギイン</t>
    </rPh>
    <rPh sb="5" eb="7">
      <t>センキョ</t>
    </rPh>
    <phoneticPr fontId="1"/>
  </si>
  <si>
    <t>G</t>
    <phoneticPr fontId="1"/>
  </si>
  <si>
    <t>H</t>
    <phoneticPr fontId="1"/>
  </si>
  <si>
    <t>I（H/G（％））</t>
    <phoneticPr fontId="1"/>
  </si>
  <si>
    <t>J</t>
    <phoneticPr fontId="1"/>
  </si>
  <si>
    <t>K</t>
    <phoneticPr fontId="1"/>
  </si>
  <si>
    <t>L（K/J（％））</t>
    <phoneticPr fontId="1"/>
  </si>
  <si>
    <t>G-J</t>
    <phoneticPr fontId="1"/>
  </si>
  <si>
    <t>H-K</t>
    <phoneticPr fontId="1"/>
  </si>
  <si>
    <t>I-L（％）</t>
    <phoneticPr fontId="1"/>
  </si>
  <si>
    <t>期日前投票の最終結果（市及び特別区の議会議員及び長の選挙）</t>
    <rPh sb="6" eb="8">
      <t>サイシュウ</t>
    </rPh>
    <rPh sb="8" eb="10">
      <t>ケッカ</t>
    </rPh>
    <rPh sb="11" eb="12">
      <t>シ</t>
    </rPh>
    <rPh sb="12" eb="13">
      <t>オヨ</t>
    </rPh>
    <rPh sb="14" eb="17">
      <t>トクベツク</t>
    </rPh>
    <rPh sb="18" eb="20">
      <t>ギカイ</t>
    </rPh>
    <rPh sb="20" eb="22">
      <t>ギイン</t>
    </rPh>
    <rPh sb="22" eb="23">
      <t>オヨ</t>
    </rPh>
    <rPh sb="24" eb="25">
      <t>チョウ</t>
    </rPh>
    <rPh sb="26" eb="28">
      <t>センキョ</t>
    </rPh>
    <phoneticPr fontId="1"/>
  </si>
  <si>
    <t>市　　計</t>
    <rPh sb="0" eb="1">
      <t>シ</t>
    </rPh>
    <phoneticPr fontId="1"/>
  </si>
  <si>
    <t>特 別 区</t>
    <rPh sb="0" eb="1">
      <t>トク</t>
    </rPh>
    <rPh sb="2" eb="3">
      <t>ベツ</t>
    </rPh>
    <rPh sb="4" eb="5">
      <t>ク</t>
    </rPh>
    <phoneticPr fontId="1"/>
  </si>
  <si>
    <t>※１　今回数値は、令和５年４月23日に執行される市及び特別区の選挙における数値である。</t>
    <phoneticPr fontId="1"/>
  </si>
  <si>
    <t>※２　告示日前日現在選挙人名簿登録者数は、無投票となった選挙区の名簿登録者数を除いた数値である。</t>
    <phoneticPr fontId="1"/>
  </si>
  <si>
    <t>期日前投票の最終結果（市及び特別区の議会議員及び長の選挙）</t>
    <rPh sb="6" eb="8">
      <t>サイシュウ</t>
    </rPh>
    <rPh sb="8" eb="10">
      <t>ケッカ</t>
    </rPh>
    <phoneticPr fontId="1"/>
  </si>
  <si>
    <t>期日前投票の最終結果（町村の議会議員及び長の選挙）</t>
    <rPh sb="6" eb="8">
      <t>サイシュウ</t>
    </rPh>
    <rPh sb="8" eb="10">
      <t>ケッカ</t>
    </rPh>
    <rPh sb="11" eb="13">
      <t>チョウソン</t>
    </rPh>
    <rPh sb="14" eb="16">
      <t>ギカイ</t>
    </rPh>
    <rPh sb="16" eb="18">
      <t>ギイン</t>
    </rPh>
    <rPh sb="18" eb="19">
      <t>オヨ</t>
    </rPh>
    <rPh sb="20" eb="21">
      <t>チョウ</t>
    </rPh>
    <rPh sb="22" eb="24">
      <t>センキョ</t>
    </rPh>
    <phoneticPr fontId="1"/>
  </si>
  <si>
    <t>期日前投票の最終結果（町村の議会議員及び長の選挙）</t>
    <rPh sb="6" eb="8">
      <t>サイシュウ</t>
    </rPh>
    <rPh sb="8" eb="10">
      <t>ケッカ</t>
    </rPh>
    <phoneticPr fontId="1"/>
  </si>
  <si>
    <t>※１　今回数値は、令和５年４月23日に執行される町村の選挙における数値である。</t>
    <phoneticPr fontId="1"/>
  </si>
  <si>
    <t>合　　計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</si>
</sst>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&quot;%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center" vertical="center" wrapText="1" shrinkToFit="1"/>
    </xf>
    <xf numFmtId="176" fontId="2" fillId="0" borderId="12" xfId="0" applyNumberFormat="1" applyFont="1" applyFill="1" applyBorder="1" applyAlignment="1">
      <alignment horizontal="right" vertical="center" wrapText="1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/>
    </xf>
    <xf numFmtId="177" fontId="3" fillId="0" borderId="22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>
      <alignment vertical="center"/>
    </xf>
    <xf numFmtId="3" fontId="3" fillId="0" borderId="21" xfId="0" applyNumberFormat="1" applyFont="1" applyFill="1" applyBorder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distributed" vertical="center" wrapText="1" shrinkToFit="1"/>
    </xf>
    <xf numFmtId="176" fontId="2" fillId="0" borderId="10" xfId="0" applyNumberFormat="1" applyFont="1" applyFill="1" applyBorder="1" applyAlignment="1">
      <alignment horizontal="distributed" vertical="center" wrapText="1" shrinkToFit="1"/>
    </xf>
    <xf numFmtId="176" fontId="2" fillId="0" borderId="6" xfId="0" applyNumberFormat="1" applyFont="1" applyFill="1" applyBorder="1" applyAlignment="1">
      <alignment horizontal="distributed" vertical="center" wrapText="1" shrinkToFit="1"/>
    </xf>
    <xf numFmtId="3" fontId="3" fillId="0" borderId="31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>
      <alignment vertical="center"/>
    </xf>
    <xf numFmtId="3" fontId="3" fillId="0" borderId="37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3" fontId="3" fillId="0" borderId="40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/>
    </xf>
    <xf numFmtId="3" fontId="3" fillId="0" borderId="38" xfId="0" applyNumberFormat="1" applyFont="1" applyFill="1" applyBorder="1" applyAlignment="1">
      <alignment horizontal="right" vertical="center"/>
    </xf>
    <xf numFmtId="3" fontId="3" fillId="0" borderId="43" xfId="0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20" xfId="0" applyNumberFormat="1" applyFont="1" applyFill="1" applyBorder="1" applyAlignment="1">
      <alignment horizontal="center" vertical="center" wrapText="1" shrinkToFit="1"/>
    </xf>
    <xf numFmtId="176" fontId="2" fillId="0" borderId="30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9"/>
  <sheetViews>
    <sheetView showZeros="0" tabSelected="1" view="pageBreakPreview" zoomScale="85" zoomScaleNormal="10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:L1"/>
    </sheetView>
  </sheetViews>
  <sheetFormatPr defaultColWidth="10.6328125" defaultRowHeight="15.9" customHeight="1" x14ac:dyDescent="0.2"/>
  <cols>
    <col min="1" max="1" width="1.36328125" style="1" customWidth="1"/>
    <col min="2" max="2" width="5.08984375" style="1" customWidth="1"/>
    <col min="3" max="3" width="10.6328125" style="1"/>
    <col min="4" max="12" width="16.6328125" style="1" customWidth="1"/>
    <col min="13" max="14" width="1.36328125" style="1" customWidth="1"/>
    <col min="15" max="15" width="5.08984375" style="1" customWidth="1"/>
    <col min="16" max="16" width="10.6328125" style="1"/>
    <col min="17" max="25" width="16.6328125" style="1" customWidth="1"/>
    <col min="26" max="26" width="1.36328125" style="1" customWidth="1"/>
    <col min="27" max="16384" width="10.6328125" style="1"/>
  </cols>
  <sheetData>
    <row r="1" spans="2:25" ht="36" customHeight="1" x14ac:dyDescent="0.2">
      <c r="B1" s="56" t="s">
        <v>76</v>
      </c>
      <c r="C1" s="56"/>
      <c r="D1" s="56"/>
      <c r="E1" s="56"/>
      <c r="F1" s="56"/>
      <c r="G1" s="56"/>
      <c r="H1" s="56"/>
      <c r="I1" s="56"/>
      <c r="J1" s="56"/>
      <c r="K1" s="56"/>
      <c r="L1" s="56"/>
      <c r="O1" s="56" t="s">
        <v>81</v>
      </c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2:25" ht="16.5" customHeight="1" thickBot="1" x14ac:dyDescent="0.25">
      <c r="F2" s="2"/>
      <c r="I2" s="2"/>
      <c r="L2" s="2" t="s">
        <v>0</v>
      </c>
      <c r="S2" s="2"/>
      <c r="V2" s="2"/>
      <c r="Y2" s="2" t="s">
        <v>0</v>
      </c>
    </row>
    <row r="3" spans="2:25" ht="21" customHeight="1" x14ac:dyDescent="0.2">
      <c r="B3" s="63" t="s">
        <v>50</v>
      </c>
      <c r="C3" s="64"/>
      <c r="D3" s="69" t="s">
        <v>64</v>
      </c>
      <c r="E3" s="70"/>
      <c r="F3" s="70"/>
      <c r="G3" s="70"/>
      <c r="H3" s="70"/>
      <c r="I3" s="70"/>
      <c r="J3" s="70"/>
      <c r="K3" s="70"/>
      <c r="L3" s="71"/>
      <c r="O3" s="63" t="s">
        <v>50</v>
      </c>
      <c r="P3" s="64"/>
      <c r="Q3" s="69" t="s">
        <v>66</v>
      </c>
      <c r="R3" s="70"/>
      <c r="S3" s="70"/>
      <c r="T3" s="70"/>
      <c r="U3" s="70"/>
      <c r="V3" s="70"/>
      <c r="W3" s="70"/>
      <c r="X3" s="70"/>
      <c r="Y3" s="71"/>
    </row>
    <row r="4" spans="2:25" ht="21" customHeight="1" x14ac:dyDescent="0.2">
      <c r="B4" s="65"/>
      <c r="C4" s="66"/>
      <c r="D4" s="60" t="s">
        <v>63</v>
      </c>
      <c r="E4" s="61"/>
      <c r="F4" s="61"/>
      <c r="G4" s="60" t="s">
        <v>62</v>
      </c>
      <c r="H4" s="61"/>
      <c r="I4" s="62"/>
      <c r="J4" s="57" t="s">
        <v>58</v>
      </c>
      <c r="K4" s="58"/>
      <c r="L4" s="59"/>
      <c r="O4" s="65"/>
      <c r="P4" s="66"/>
      <c r="Q4" s="60" t="s">
        <v>63</v>
      </c>
      <c r="R4" s="61"/>
      <c r="S4" s="61"/>
      <c r="T4" s="60" t="s">
        <v>62</v>
      </c>
      <c r="U4" s="61"/>
      <c r="V4" s="62"/>
      <c r="W4" s="57" t="s">
        <v>58</v>
      </c>
      <c r="X4" s="58"/>
      <c r="Y4" s="59"/>
    </row>
    <row r="5" spans="2:25" ht="49" customHeight="1" x14ac:dyDescent="0.2">
      <c r="B5" s="65"/>
      <c r="C5" s="66"/>
      <c r="D5" s="34" t="s">
        <v>60</v>
      </c>
      <c r="E5" s="3" t="s">
        <v>59</v>
      </c>
      <c r="F5" s="33" t="s">
        <v>61</v>
      </c>
      <c r="G5" s="34" t="s">
        <v>60</v>
      </c>
      <c r="H5" s="3" t="s">
        <v>59</v>
      </c>
      <c r="I5" s="33" t="s">
        <v>61</v>
      </c>
      <c r="J5" s="34" t="s">
        <v>60</v>
      </c>
      <c r="K5" s="3" t="s">
        <v>59</v>
      </c>
      <c r="L5" s="35" t="s">
        <v>61</v>
      </c>
      <c r="O5" s="65"/>
      <c r="P5" s="66"/>
      <c r="Q5" s="34" t="s">
        <v>60</v>
      </c>
      <c r="R5" s="3" t="s">
        <v>59</v>
      </c>
      <c r="S5" s="33" t="s">
        <v>61</v>
      </c>
      <c r="T5" s="34" t="s">
        <v>60</v>
      </c>
      <c r="U5" s="3" t="s">
        <v>59</v>
      </c>
      <c r="V5" s="33" t="s">
        <v>61</v>
      </c>
      <c r="W5" s="34" t="s">
        <v>60</v>
      </c>
      <c r="X5" s="3" t="s">
        <v>59</v>
      </c>
      <c r="Y5" s="35" t="s">
        <v>61</v>
      </c>
    </row>
    <row r="6" spans="2:25" ht="16.5" customHeight="1" thickBot="1" x14ac:dyDescent="0.25">
      <c r="B6" s="67"/>
      <c r="C6" s="68"/>
      <c r="D6" s="4" t="s">
        <v>1</v>
      </c>
      <c r="E6" s="5" t="s">
        <v>2</v>
      </c>
      <c r="F6" s="6" t="s">
        <v>53</v>
      </c>
      <c r="G6" s="4" t="s">
        <v>51</v>
      </c>
      <c r="H6" s="5" t="s">
        <v>52</v>
      </c>
      <c r="I6" s="7" t="s">
        <v>65</v>
      </c>
      <c r="J6" s="4" t="s">
        <v>54</v>
      </c>
      <c r="K6" s="5" t="s">
        <v>55</v>
      </c>
      <c r="L6" s="7" t="s">
        <v>56</v>
      </c>
      <c r="O6" s="67"/>
      <c r="P6" s="68"/>
      <c r="Q6" s="4" t="s">
        <v>67</v>
      </c>
      <c r="R6" s="5" t="s">
        <v>68</v>
      </c>
      <c r="S6" s="6" t="s">
        <v>69</v>
      </c>
      <c r="T6" s="4" t="s">
        <v>70</v>
      </c>
      <c r="U6" s="5" t="s">
        <v>71</v>
      </c>
      <c r="V6" s="7" t="s">
        <v>72</v>
      </c>
      <c r="W6" s="4" t="s">
        <v>73</v>
      </c>
      <c r="X6" s="5" t="s">
        <v>74</v>
      </c>
      <c r="Y6" s="7" t="s">
        <v>75</v>
      </c>
    </row>
    <row r="7" spans="2:25" ht="22" customHeight="1" x14ac:dyDescent="0.2">
      <c r="B7" s="8">
        <v>1</v>
      </c>
      <c r="C7" s="9" t="s">
        <v>3</v>
      </c>
      <c r="D7" s="15">
        <v>461976</v>
      </c>
      <c r="E7" s="16">
        <v>84133</v>
      </c>
      <c r="F7" s="14">
        <f>IFERROR(ROUND(E7/D7*100,1),0)</f>
        <v>18.2</v>
      </c>
      <c r="G7" s="22">
        <v>447148</v>
      </c>
      <c r="H7" s="23">
        <v>58909</v>
      </c>
      <c r="I7" s="32">
        <f>IFERROR(ROUND(H7/G7*100,1),0)</f>
        <v>13.2</v>
      </c>
      <c r="J7" s="24">
        <f>D7-G7</f>
        <v>14828</v>
      </c>
      <c r="K7" s="16">
        <f>E7-H7</f>
        <v>25224</v>
      </c>
      <c r="L7" s="29">
        <f t="shared" ref="L7:L53" si="0">F7-I7</f>
        <v>5</v>
      </c>
      <c r="O7" s="8">
        <v>1</v>
      </c>
      <c r="P7" s="9" t="s">
        <v>3</v>
      </c>
      <c r="Q7" s="15">
        <v>1157213</v>
      </c>
      <c r="R7" s="16">
        <v>169325</v>
      </c>
      <c r="S7" s="14">
        <f>IFERROR(ROUND(R7/Q7*100,1),0)</f>
        <v>14.6</v>
      </c>
      <c r="T7" s="22">
        <v>1725835</v>
      </c>
      <c r="U7" s="23">
        <v>221534</v>
      </c>
      <c r="V7" s="32">
        <f>IFERROR(ROUND(U7/T7*100,1),0)</f>
        <v>12.8</v>
      </c>
      <c r="W7" s="24">
        <f>Q7-T7</f>
        <v>-568622</v>
      </c>
      <c r="X7" s="16">
        <f>R7-U7</f>
        <v>-52209</v>
      </c>
      <c r="Y7" s="29">
        <f>S7-V7</f>
        <v>1.7999999999999989</v>
      </c>
    </row>
    <row r="8" spans="2:25" ht="22" customHeight="1" x14ac:dyDescent="0.2">
      <c r="B8" s="10">
        <v>2</v>
      </c>
      <c r="C8" s="11" t="s">
        <v>4</v>
      </c>
      <c r="D8" s="17">
        <v>47068</v>
      </c>
      <c r="E8" s="18">
        <v>15659</v>
      </c>
      <c r="F8" s="27">
        <f t="shared" ref="F8:F56" si="1">IFERROR(ROUND(E8/D8*100,1),0)</f>
        <v>33.299999999999997</v>
      </c>
      <c r="G8" s="17">
        <v>0</v>
      </c>
      <c r="H8" s="18">
        <v>0</v>
      </c>
      <c r="I8" s="30">
        <f t="shared" ref="I8:I56" si="2">IFERROR(ROUND(H8/G8*100,1),0)</f>
        <v>0</v>
      </c>
      <c r="J8" s="25">
        <f t="shared" ref="J8:J53" si="3">D8-G8</f>
        <v>47068</v>
      </c>
      <c r="K8" s="18">
        <f t="shared" ref="K8:K53" si="4">E8-H8</f>
        <v>15659</v>
      </c>
      <c r="L8" s="30">
        <f t="shared" si="0"/>
        <v>33.299999999999997</v>
      </c>
      <c r="O8" s="10">
        <v>2</v>
      </c>
      <c r="P8" s="11" t="s">
        <v>4</v>
      </c>
      <c r="Q8" s="17">
        <v>359265</v>
      </c>
      <c r="R8" s="18">
        <v>48828</v>
      </c>
      <c r="S8" s="27">
        <f t="shared" ref="S8:S56" si="5">IFERROR(ROUND(R8/Q8*100,1),0)</f>
        <v>13.6</v>
      </c>
      <c r="T8" s="17">
        <v>371988</v>
      </c>
      <c r="U8" s="18">
        <v>48586</v>
      </c>
      <c r="V8" s="30">
        <f t="shared" ref="V8:V56" si="6">IFERROR(ROUND(U8/T8*100,1),0)</f>
        <v>13.1</v>
      </c>
      <c r="W8" s="25">
        <f t="shared" ref="W8:W53" si="7">Q8-T8</f>
        <v>-12723</v>
      </c>
      <c r="X8" s="18">
        <f t="shared" ref="X8:X53" si="8">R8-U8</f>
        <v>242</v>
      </c>
      <c r="Y8" s="30">
        <f t="shared" ref="Y8:Y53" si="9">S8-V8</f>
        <v>0.5</v>
      </c>
    </row>
    <row r="9" spans="2:25" ht="22" customHeight="1" x14ac:dyDescent="0.2">
      <c r="B9" s="10">
        <v>3</v>
      </c>
      <c r="C9" s="11" t="s">
        <v>5</v>
      </c>
      <c r="D9" s="17">
        <v>0</v>
      </c>
      <c r="E9" s="18">
        <v>0</v>
      </c>
      <c r="F9" s="27">
        <f t="shared" si="1"/>
        <v>0</v>
      </c>
      <c r="G9" s="17">
        <v>0</v>
      </c>
      <c r="H9" s="18">
        <v>0</v>
      </c>
      <c r="I9" s="30">
        <f t="shared" si="2"/>
        <v>0</v>
      </c>
      <c r="J9" s="25">
        <f t="shared" si="3"/>
        <v>0</v>
      </c>
      <c r="K9" s="18">
        <f t="shared" si="4"/>
        <v>0</v>
      </c>
      <c r="L9" s="30">
        <f t="shared" si="0"/>
        <v>0</v>
      </c>
      <c r="O9" s="10">
        <v>3</v>
      </c>
      <c r="P9" s="11" t="s">
        <v>5</v>
      </c>
      <c r="Q9" s="17">
        <v>0</v>
      </c>
      <c r="R9" s="18">
        <v>0</v>
      </c>
      <c r="S9" s="27">
        <f t="shared" si="5"/>
        <v>0</v>
      </c>
      <c r="T9" s="17">
        <v>0</v>
      </c>
      <c r="U9" s="18">
        <v>0</v>
      </c>
      <c r="V9" s="30">
        <f t="shared" si="6"/>
        <v>0</v>
      </c>
      <c r="W9" s="25">
        <f t="shared" si="7"/>
        <v>0</v>
      </c>
      <c r="X9" s="18">
        <f t="shared" si="8"/>
        <v>0</v>
      </c>
      <c r="Y9" s="30">
        <f t="shared" si="9"/>
        <v>0</v>
      </c>
    </row>
    <row r="10" spans="2:25" ht="22" customHeight="1" x14ac:dyDescent="0.2">
      <c r="B10" s="10">
        <v>4</v>
      </c>
      <c r="C10" s="11" t="s">
        <v>6</v>
      </c>
      <c r="D10" s="17">
        <v>0</v>
      </c>
      <c r="E10" s="18">
        <v>0</v>
      </c>
      <c r="F10" s="27">
        <f t="shared" si="1"/>
        <v>0</v>
      </c>
      <c r="G10" s="17">
        <v>0</v>
      </c>
      <c r="H10" s="18">
        <v>0</v>
      </c>
      <c r="I10" s="30">
        <f t="shared" si="2"/>
        <v>0</v>
      </c>
      <c r="J10" s="25">
        <f t="shared" si="3"/>
        <v>0</v>
      </c>
      <c r="K10" s="18">
        <f t="shared" si="4"/>
        <v>0</v>
      </c>
      <c r="L10" s="30">
        <f t="shared" si="0"/>
        <v>0</v>
      </c>
      <c r="O10" s="10">
        <v>4</v>
      </c>
      <c r="P10" s="11" t="s">
        <v>6</v>
      </c>
      <c r="Q10" s="17">
        <v>0</v>
      </c>
      <c r="R10" s="18">
        <v>0</v>
      </c>
      <c r="S10" s="27">
        <f t="shared" si="5"/>
        <v>0</v>
      </c>
      <c r="T10" s="17">
        <v>0</v>
      </c>
      <c r="U10" s="18">
        <v>0</v>
      </c>
      <c r="V10" s="30">
        <f t="shared" si="6"/>
        <v>0</v>
      </c>
      <c r="W10" s="25">
        <f t="shared" si="7"/>
        <v>0</v>
      </c>
      <c r="X10" s="18">
        <f t="shared" si="8"/>
        <v>0</v>
      </c>
      <c r="Y10" s="30">
        <f t="shared" si="9"/>
        <v>0</v>
      </c>
    </row>
    <row r="11" spans="2:25" ht="22" customHeight="1" x14ac:dyDescent="0.2">
      <c r="B11" s="10">
        <v>5</v>
      </c>
      <c r="C11" s="11" t="s">
        <v>7</v>
      </c>
      <c r="D11" s="17">
        <v>59781</v>
      </c>
      <c r="E11" s="18">
        <v>17779</v>
      </c>
      <c r="F11" s="27">
        <f t="shared" si="1"/>
        <v>29.7</v>
      </c>
      <c r="G11" s="17">
        <v>63211</v>
      </c>
      <c r="H11" s="18">
        <v>16447</v>
      </c>
      <c r="I11" s="30">
        <f t="shared" si="2"/>
        <v>26</v>
      </c>
      <c r="J11" s="25">
        <f t="shared" si="3"/>
        <v>-3430</v>
      </c>
      <c r="K11" s="18">
        <f t="shared" si="4"/>
        <v>1332</v>
      </c>
      <c r="L11" s="30">
        <f t="shared" si="0"/>
        <v>3.6999999999999993</v>
      </c>
      <c r="O11" s="10">
        <v>5</v>
      </c>
      <c r="P11" s="11" t="s">
        <v>7</v>
      </c>
      <c r="Q11" s="17">
        <v>319198</v>
      </c>
      <c r="R11" s="18">
        <v>70985</v>
      </c>
      <c r="S11" s="27">
        <f t="shared" si="5"/>
        <v>22.2</v>
      </c>
      <c r="T11" s="17">
        <v>328982</v>
      </c>
      <c r="U11" s="18">
        <v>68529</v>
      </c>
      <c r="V11" s="30">
        <f t="shared" si="6"/>
        <v>20.8</v>
      </c>
      <c r="W11" s="25">
        <f t="shared" si="7"/>
        <v>-9784</v>
      </c>
      <c r="X11" s="18">
        <f t="shared" si="8"/>
        <v>2456</v>
      </c>
      <c r="Y11" s="30">
        <f t="shared" si="9"/>
        <v>1.3999999999999986</v>
      </c>
    </row>
    <row r="12" spans="2:25" ht="22" customHeight="1" x14ac:dyDescent="0.2">
      <c r="B12" s="10">
        <v>6</v>
      </c>
      <c r="C12" s="11" t="s">
        <v>8</v>
      </c>
      <c r="D12" s="17">
        <v>25125</v>
      </c>
      <c r="E12" s="18">
        <v>6246</v>
      </c>
      <c r="F12" s="27">
        <f t="shared" si="1"/>
        <v>24.9</v>
      </c>
      <c r="G12" s="17">
        <v>26576</v>
      </c>
      <c r="H12" s="18">
        <v>4718</v>
      </c>
      <c r="I12" s="30">
        <f t="shared" si="2"/>
        <v>17.8</v>
      </c>
      <c r="J12" s="25">
        <f t="shared" si="3"/>
        <v>-1451</v>
      </c>
      <c r="K12" s="18">
        <f t="shared" si="4"/>
        <v>1528</v>
      </c>
      <c r="L12" s="30">
        <f t="shared" si="0"/>
        <v>7.0999999999999979</v>
      </c>
      <c r="O12" s="10">
        <v>6</v>
      </c>
      <c r="P12" s="11" t="s">
        <v>8</v>
      </c>
      <c r="Q12" s="17">
        <v>357587</v>
      </c>
      <c r="R12" s="18">
        <v>59793</v>
      </c>
      <c r="S12" s="27">
        <f t="shared" si="5"/>
        <v>16.7</v>
      </c>
      <c r="T12" s="17">
        <v>355817</v>
      </c>
      <c r="U12" s="18">
        <v>38519</v>
      </c>
      <c r="V12" s="30">
        <f t="shared" si="6"/>
        <v>10.8</v>
      </c>
      <c r="W12" s="25">
        <f t="shared" si="7"/>
        <v>1770</v>
      </c>
      <c r="X12" s="18">
        <f t="shared" si="8"/>
        <v>21274</v>
      </c>
      <c r="Y12" s="30">
        <f t="shared" si="9"/>
        <v>5.8999999999999986</v>
      </c>
    </row>
    <row r="13" spans="2:25" ht="22" customHeight="1" x14ac:dyDescent="0.2">
      <c r="B13" s="10">
        <v>7</v>
      </c>
      <c r="C13" s="11" t="s">
        <v>9</v>
      </c>
      <c r="D13" s="17">
        <v>0</v>
      </c>
      <c r="E13" s="18">
        <v>0</v>
      </c>
      <c r="F13" s="27">
        <f t="shared" si="1"/>
        <v>0</v>
      </c>
      <c r="G13" s="17">
        <v>0</v>
      </c>
      <c r="H13" s="18">
        <v>0</v>
      </c>
      <c r="I13" s="30">
        <f t="shared" si="2"/>
        <v>0</v>
      </c>
      <c r="J13" s="25">
        <f t="shared" si="3"/>
        <v>0</v>
      </c>
      <c r="K13" s="18">
        <f t="shared" si="4"/>
        <v>0</v>
      </c>
      <c r="L13" s="30">
        <f t="shared" si="0"/>
        <v>0</v>
      </c>
      <c r="O13" s="10">
        <v>7</v>
      </c>
      <c r="P13" s="11" t="s">
        <v>9</v>
      </c>
      <c r="Q13" s="17">
        <v>38623</v>
      </c>
      <c r="R13" s="18">
        <v>8704</v>
      </c>
      <c r="S13" s="27">
        <f t="shared" si="5"/>
        <v>22.5</v>
      </c>
      <c r="T13" s="17">
        <v>40536</v>
      </c>
      <c r="U13" s="18">
        <v>8055</v>
      </c>
      <c r="V13" s="30">
        <f t="shared" si="6"/>
        <v>19.899999999999999</v>
      </c>
      <c r="W13" s="25">
        <f t="shared" si="7"/>
        <v>-1913</v>
      </c>
      <c r="X13" s="18">
        <f t="shared" si="8"/>
        <v>649</v>
      </c>
      <c r="Y13" s="30">
        <f t="shared" si="9"/>
        <v>2.6000000000000014</v>
      </c>
    </row>
    <row r="14" spans="2:25" ht="22" customHeight="1" x14ac:dyDescent="0.2">
      <c r="B14" s="10">
        <v>8</v>
      </c>
      <c r="C14" s="11" t="s">
        <v>10</v>
      </c>
      <c r="D14" s="17">
        <v>464631</v>
      </c>
      <c r="E14" s="18">
        <v>79575</v>
      </c>
      <c r="F14" s="27">
        <f t="shared" si="1"/>
        <v>17.100000000000001</v>
      </c>
      <c r="G14" s="17">
        <v>318473</v>
      </c>
      <c r="H14" s="18">
        <v>40165</v>
      </c>
      <c r="I14" s="30">
        <f t="shared" si="2"/>
        <v>12.6</v>
      </c>
      <c r="J14" s="25">
        <f t="shared" si="3"/>
        <v>146158</v>
      </c>
      <c r="K14" s="18">
        <f t="shared" si="4"/>
        <v>39410</v>
      </c>
      <c r="L14" s="30">
        <f t="shared" si="0"/>
        <v>4.5000000000000018</v>
      </c>
      <c r="O14" s="10">
        <v>8</v>
      </c>
      <c r="P14" s="11" t="s">
        <v>10</v>
      </c>
      <c r="Q14" s="17">
        <v>1063043</v>
      </c>
      <c r="R14" s="18">
        <v>200537</v>
      </c>
      <c r="S14" s="27">
        <f t="shared" si="5"/>
        <v>18.899999999999999</v>
      </c>
      <c r="T14" s="17">
        <v>1041754</v>
      </c>
      <c r="U14" s="18">
        <v>171206</v>
      </c>
      <c r="V14" s="30">
        <f t="shared" si="6"/>
        <v>16.399999999999999</v>
      </c>
      <c r="W14" s="25">
        <f t="shared" si="7"/>
        <v>21289</v>
      </c>
      <c r="X14" s="18">
        <f t="shared" si="8"/>
        <v>29331</v>
      </c>
      <c r="Y14" s="30">
        <f t="shared" si="9"/>
        <v>2.5</v>
      </c>
    </row>
    <row r="15" spans="2:25" ht="22" customHeight="1" x14ac:dyDescent="0.2">
      <c r="B15" s="10">
        <v>9</v>
      </c>
      <c r="C15" s="11" t="s">
        <v>11</v>
      </c>
      <c r="D15" s="17">
        <v>0</v>
      </c>
      <c r="E15" s="18">
        <v>0</v>
      </c>
      <c r="F15" s="27">
        <f t="shared" si="1"/>
        <v>0</v>
      </c>
      <c r="G15" s="17">
        <v>96974</v>
      </c>
      <c r="H15" s="18">
        <v>13637</v>
      </c>
      <c r="I15" s="30">
        <f t="shared" si="2"/>
        <v>14.1</v>
      </c>
      <c r="J15" s="25">
        <f t="shared" si="3"/>
        <v>-96974</v>
      </c>
      <c r="K15" s="18">
        <f t="shared" si="4"/>
        <v>-13637</v>
      </c>
      <c r="L15" s="30">
        <f t="shared" si="0"/>
        <v>-14.1</v>
      </c>
      <c r="O15" s="10">
        <v>9</v>
      </c>
      <c r="P15" s="11" t="s">
        <v>11</v>
      </c>
      <c r="Q15" s="17">
        <v>776128</v>
      </c>
      <c r="R15" s="18">
        <v>88906</v>
      </c>
      <c r="S15" s="27">
        <f t="shared" si="5"/>
        <v>11.5</v>
      </c>
      <c r="T15" s="17">
        <v>781077</v>
      </c>
      <c r="U15" s="18">
        <v>73180</v>
      </c>
      <c r="V15" s="30">
        <f t="shared" si="6"/>
        <v>9.4</v>
      </c>
      <c r="W15" s="25">
        <f t="shared" si="7"/>
        <v>-4949</v>
      </c>
      <c r="X15" s="18">
        <f t="shared" si="8"/>
        <v>15726</v>
      </c>
      <c r="Y15" s="30">
        <f t="shared" si="9"/>
        <v>2.0999999999999996</v>
      </c>
    </row>
    <row r="16" spans="2:25" ht="22" customHeight="1" x14ac:dyDescent="0.2">
      <c r="B16" s="10">
        <v>10</v>
      </c>
      <c r="C16" s="11" t="s">
        <v>12</v>
      </c>
      <c r="D16" s="17">
        <v>90758</v>
      </c>
      <c r="E16" s="18">
        <v>11308</v>
      </c>
      <c r="F16" s="27">
        <f t="shared" si="1"/>
        <v>12.5</v>
      </c>
      <c r="G16" s="17">
        <v>96345</v>
      </c>
      <c r="H16" s="18">
        <v>12037</v>
      </c>
      <c r="I16" s="30">
        <f t="shared" si="2"/>
        <v>12.5</v>
      </c>
      <c r="J16" s="25">
        <f t="shared" si="3"/>
        <v>-5587</v>
      </c>
      <c r="K16" s="18">
        <f t="shared" si="4"/>
        <v>-729</v>
      </c>
      <c r="L16" s="30">
        <f t="shared" si="0"/>
        <v>0</v>
      </c>
      <c r="O16" s="10">
        <v>10</v>
      </c>
      <c r="P16" s="11" t="s">
        <v>12</v>
      </c>
      <c r="Q16" s="17">
        <v>798256</v>
      </c>
      <c r="R16" s="18">
        <v>103467</v>
      </c>
      <c r="S16" s="27">
        <f t="shared" si="5"/>
        <v>13</v>
      </c>
      <c r="T16" s="17">
        <v>814491</v>
      </c>
      <c r="U16" s="18">
        <v>98959</v>
      </c>
      <c r="V16" s="30">
        <f t="shared" si="6"/>
        <v>12.1</v>
      </c>
      <c r="W16" s="25">
        <f t="shared" si="7"/>
        <v>-16235</v>
      </c>
      <c r="X16" s="18">
        <f t="shared" si="8"/>
        <v>4508</v>
      </c>
      <c r="Y16" s="30">
        <f t="shared" si="9"/>
        <v>0.90000000000000036</v>
      </c>
    </row>
    <row r="17" spans="2:25" ht="22" customHeight="1" x14ac:dyDescent="0.2">
      <c r="B17" s="10">
        <v>11</v>
      </c>
      <c r="C17" s="11" t="s">
        <v>13</v>
      </c>
      <c r="D17" s="17">
        <v>124222</v>
      </c>
      <c r="E17" s="18">
        <v>21340</v>
      </c>
      <c r="F17" s="27">
        <f t="shared" si="1"/>
        <v>17.2</v>
      </c>
      <c r="G17" s="17">
        <v>126455</v>
      </c>
      <c r="H17" s="18">
        <v>18617</v>
      </c>
      <c r="I17" s="30">
        <f t="shared" si="2"/>
        <v>14.7</v>
      </c>
      <c r="J17" s="25">
        <f t="shared" si="3"/>
        <v>-2233</v>
      </c>
      <c r="K17" s="18">
        <f t="shared" si="4"/>
        <v>2723</v>
      </c>
      <c r="L17" s="30">
        <f t="shared" si="0"/>
        <v>2.5</v>
      </c>
      <c r="O17" s="10">
        <v>11</v>
      </c>
      <c r="P17" s="11" t="s">
        <v>13</v>
      </c>
      <c r="Q17" s="17">
        <v>2614753</v>
      </c>
      <c r="R17" s="18">
        <v>276715</v>
      </c>
      <c r="S17" s="27">
        <f t="shared" si="5"/>
        <v>10.6</v>
      </c>
      <c r="T17" s="17">
        <v>2614273</v>
      </c>
      <c r="U17" s="18">
        <v>237974</v>
      </c>
      <c r="V17" s="30">
        <f t="shared" si="6"/>
        <v>9.1</v>
      </c>
      <c r="W17" s="25">
        <f t="shared" si="7"/>
        <v>480</v>
      </c>
      <c r="X17" s="18">
        <f t="shared" si="8"/>
        <v>38741</v>
      </c>
      <c r="Y17" s="30">
        <f t="shared" si="9"/>
        <v>1.5</v>
      </c>
    </row>
    <row r="18" spans="2:25" ht="22" customHeight="1" x14ac:dyDescent="0.2">
      <c r="B18" s="10">
        <v>12</v>
      </c>
      <c r="C18" s="11" t="s">
        <v>14</v>
      </c>
      <c r="D18" s="17">
        <v>456608</v>
      </c>
      <c r="E18" s="19">
        <v>67482</v>
      </c>
      <c r="F18" s="27">
        <f t="shared" si="1"/>
        <v>14.8</v>
      </c>
      <c r="G18" s="17">
        <v>445385</v>
      </c>
      <c r="H18" s="18">
        <v>49108</v>
      </c>
      <c r="I18" s="30">
        <f t="shared" si="2"/>
        <v>11</v>
      </c>
      <c r="J18" s="25">
        <f t="shared" si="3"/>
        <v>11223</v>
      </c>
      <c r="K18" s="18">
        <f t="shared" si="4"/>
        <v>18374</v>
      </c>
      <c r="L18" s="30">
        <f t="shared" si="0"/>
        <v>3.8000000000000007</v>
      </c>
      <c r="O18" s="10">
        <v>12</v>
      </c>
      <c r="P18" s="11" t="s">
        <v>14</v>
      </c>
      <c r="Q18" s="17">
        <v>2239260</v>
      </c>
      <c r="R18" s="19">
        <v>280325</v>
      </c>
      <c r="S18" s="27">
        <f t="shared" si="5"/>
        <v>12.5</v>
      </c>
      <c r="T18" s="17">
        <v>2150121</v>
      </c>
      <c r="U18" s="18">
        <v>211847</v>
      </c>
      <c r="V18" s="30">
        <f t="shared" si="6"/>
        <v>9.9</v>
      </c>
      <c r="W18" s="25">
        <f t="shared" si="7"/>
        <v>89139</v>
      </c>
      <c r="X18" s="18">
        <f t="shared" si="8"/>
        <v>68478</v>
      </c>
      <c r="Y18" s="30">
        <f t="shared" si="9"/>
        <v>2.5999999999999996</v>
      </c>
    </row>
    <row r="19" spans="2:25" ht="22" customHeight="1" x14ac:dyDescent="0.2">
      <c r="B19" s="10">
        <v>13</v>
      </c>
      <c r="C19" s="11" t="s">
        <v>15</v>
      </c>
      <c r="D19" s="17">
        <v>433351</v>
      </c>
      <c r="E19" s="18">
        <v>59468</v>
      </c>
      <c r="F19" s="27">
        <f t="shared" si="1"/>
        <v>13.7</v>
      </c>
      <c r="G19" s="17">
        <v>489565</v>
      </c>
      <c r="H19" s="18">
        <v>60124</v>
      </c>
      <c r="I19" s="30">
        <f t="shared" si="2"/>
        <v>12.3</v>
      </c>
      <c r="J19" s="25">
        <f t="shared" si="3"/>
        <v>-56214</v>
      </c>
      <c r="K19" s="18">
        <f t="shared" si="4"/>
        <v>-656</v>
      </c>
      <c r="L19" s="30">
        <f t="shared" si="0"/>
        <v>1.3999999999999986</v>
      </c>
      <c r="O19" s="10">
        <v>13</v>
      </c>
      <c r="P19" s="11" t="s">
        <v>15</v>
      </c>
      <c r="Q19" s="17">
        <v>2494614</v>
      </c>
      <c r="R19" s="18">
        <v>353506</v>
      </c>
      <c r="S19" s="27">
        <f t="shared" si="5"/>
        <v>14.2</v>
      </c>
      <c r="T19" s="17">
        <v>2473056</v>
      </c>
      <c r="U19" s="18">
        <v>306110</v>
      </c>
      <c r="V19" s="30">
        <f t="shared" si="6"/>
        <v>12.4</v>
      </c>
      <c r="W19" s="25">
        <f t="shared" si="7"/>
        <v>21558</v>
      </c>
      <c r="X19" s="18">
        <f t="shared" si="8"/>
        <v>47396</v>
      </c>
      <c r="Y19" s="30">
        <f t="shared" si="9"/>
        <v>1.7999999999999989</v>
      </c>
    </row>
    <row r="20" spans="2:25" ht="22" customHeight="1" x14ac:dyDescent="0.2">
      <c r="B20" s="10">
        <v>14</v>
      </c>
      <c r="C20" s="11" t="s">
        <v>16</v>
      </c>
      <c r="D20" s="17">
        <v>453852</v>
      </c>
      <c r="E20" s="18">
        <v>54791</v>
      </c>
      <c r="F20" s="27">
        <f t="shared" si="1"/>
        <v>12.1</v>
      </c>
      <c r="G20" s="17">
        <v>447070</v>
      </c>
      <c r="H20" s="18">
        <v>42792</v>
      </c>
      <c r="I20" s="30">
        <f t="shared" si="2"/>
        <v>9.6</v>
      </c>
      <c r="J20" s="25">
        <f t="shared" si="3"/>
        <v>6782</v>
      </c>
      <c r="K20" s="18">
        <f t="shared" si="4"/>
        <v>11999</v>
      </c>
      <c r="L20" s="30">
        <f t="shared" si="0"/>
        <v>2.5</v>
      </c>
      <c r="O20" s="10">
        <v>14</v>
      </c>
      <c r="P20" s="11" t="s">
        <v>16</v>
      </c>
      <c r="Q20" s="17">
        <v>1711795</v>
      </c>
      <c r="R20" s="18">
        <v>211021</v>
      </c>
      <c r="S20" s="27">
        <f t="shared" si="5"/>
        <v>12.3</v>
      </c>
      <c r="T20" s="17">
        <v>1705625</v>
      </c>
      <c r="U20" s="18">
        <v>176497</v>
      </c>
      <c r="V20" s="30">
        <f t="shared" si="6"/>
        <v>10.3</v>
      </c>
      <c r="W20" s="25">
        <f t="shared" si="7"/>
        <v>6170</v>
      </c>
      <c r="X20" s="18">
        <f t="shared" si="8"/>
        <v>34524</v>
      </c>
      <c r="Y20" s="30">
        <f t="shared" si="9"/>
        <v>2</v>
      </c>
    </row>
    <row r="21" spans="2:25" ht="22" customHeight="1" x14ac:dyDescent="0.2">
      <c r="B21" s="10">
        <v>15</v>
      </c>
      <c r="C21" s="11" t="s">
        <v>17</v>
      </c>
      <c r="D21" s="17">
        <v>0</v>
      </c>
      <c r="E21" s="18">
        <v>0</v>
      </c>
      <c r="F21" s="27">
        <f t="shared" si="1"/>
        <v>0</v>
      </c>
      <c r="G21" s="17">
        <v>23833</v>
      </c>
      <c r="H21" s="18">
        <v>4839</v>
      </c>
      <c r="I21" s="30">
        <f t="shared" si="2"/>
        <v>20.3</v>
      </c>
      <c r="J21" s="25">
        <f t="shared" si="3"/>
        <v>-23833</v>
      </c>
      <c r="K21" s="18">
        <f t="shared" si="4"/>
        <v>-4839</v>
      </c>
      <c r="L21" s="30">
        <f t="shared" si="0"/>
        <v>-20.3</v>
      </c>
      <c r="O21" s="10">
        <v>15</v>
      </c>
      <c r="P21" s="11" t="s">
        <v>17</v>
      </c>
      <c r="Q21" s="17">
        <v>398849</v>
      </c>
      <c r="R21" s="18">
        <v>63366</v>
      </c>
      <c r="S21" s="27">
        <f t="shared" si="5"/>
        <v>15.9</v>
      </c>
      <c r="T21" s="17">
        <v>407468</v>
      </c>
      <c r="U21" s="18">
        <v>59213</v>
      </c>
      <c r="V21" s="30">
        <f t="shared" si="6"/>
        <v>14.5</v>
      </c>
      <c r="W21" s="25">
        <f t="shared" si="7"/>
        <v>-8619</v>
      </c>
      <c r="X21" s="18">
        <f t="shared" si="8"/>
        <v>4153</v>
      </c>
      <c r="Y21" s="30">
        <f t="shared" si="9"/>
        <v>1.4000000000000004</v>
      </c>
    </row>
    <row r="22" spans="2:25" ht="22" customHeight="1" x14ac:dyDescent="0.2">
      <c r="B22" s="10">
        <v>16</v>
      </c>
      <c r="C22" s="11" t="s">
        <v>18</v>
      </c>
      <c r="D22" s="17">
        <v>0</v>
      </c>
      <c r="E22" s="18">
        <v>0</v>
      </c>
      <c r="F22" s="27">
        <f t="shared" si="1"/>
        <v>0</v>
      </c>
      <c r="G22" s="17">
        <v>0</v>
      </c>
      <c r="H22" s="18">
        <v>0</v>
      </c>
      <c r="I22" s="30">
        <f t="shared" si="2"/>
        <v>0</v>
      </c>
      <c r="J22" s="25">
        <f t="shared" si="3"/>
        <v>0</v>
      </c>
      <c r="K22" s="18">
        <f t="shared" si="4"/>
        <v>0</v>
      </c>
      <c r="L22" s="30">
        <f t="shared" si="0"/>
        <v>0</v>
      </c>
      <c r="O22" s="10">
        <v>16</v>
      </c>
      <c r="P22" s="11" t="s">
        <v>18</v>
      </c>
      <c r="Q22" s="17">
        <v>0</v>
      </c>
      <c r="R22" s="18">
        <v>0</v>
      </c>
      <c r="S22" s="27">
        <f t="shared" si="5"/>
        <v>0</v>
      </c>
      <c r="T22" s="17">
        <v>0</v>
      </c>
      <c r="U22" s="18">
        <v>0</v>
      </c>
      <c r="V22" s="30">
        <f t="shared" si="6"/>
        <v>0</v>
      </c>
      <c r="W22" s="25">
        <f t="shared" si="7"/>
        <v>0</v>
      </c>
      <c r="X22" s="18">
        <f t="shared" si="8"/>
        <v>0</v>
      </c>
      <c r="Y22" s="30">
        <f t="shared" si="9"/>
        <v>0</v>
      </c>
    </row>
    <row r="23" spans="2:25" ht="22" customHeight="1" x14ac:dyDescent="0.2">
      <c r="B23" s="10">
        <v>17</v>
      </c>
      <c r="C23" s="11" t="s">
        <v>19</v>
      </c>
      <c r="D23" s="17">
        <v>93144</v>
      </c>
      <c r="E23" s="18">
        <v>15469</v>
      </c>
      <c r="F23" s="27">
        <f t="shared" si="1"/>
        <v>16.600000000000001</v>
      </c>
      <c r="G23" s="17">
        <v>0</v>
      </c>
      <c r="H23" s="18">
        <v>0</v>
      </c>
      <c r="I23" s="30">
        <f t="shared" si="2"/>
        <v>0</v>
      </c>
      <c r="J23" s="25">
        <f t="shared" si="3"/>
        <v>93144</v>
      </c>
      <c r="K23" s="18">
        <f t="shared" si="4"/>
        <v>15469</v>
      </c>
      <c r="L23" s="30">
        <f t="shared" si="0"/>
        <v>16.600000000000001</v>
      </c>
      <c r="O23" s="10">
        <v>17</v>
      </c>
      <c r="P23" s="11" t="s">
        <v>19</v>
      </c>
      <c r="Q23" s="17">
        <v>539458</v>
      </c>
      <c r="R23" s="18">
        <v>94510</v>
      </c>
      <c r="S23" s="27">
        <f t="shared" si="5"/>
        <v>17.5</v>
      </c>
      <c r="T23" s="17">
        <v>545134</v>
      </c>
      <c r="U23" s="18">
        <v>84105</v>
      </c>
      <c r="V23" s="30">
        <f t="shared" si="6"/>
        <v>15.4</v>
      </c>
      <c r="W23" s="25">
        <f t="shared" si="7"/>
        <v>-5676</v>
      </c>
      <c r="X23" s="18">
        <f t="shared" si="8"/>
        <v>10405</v>
      </c>
      <c r="Y23" s="30">
        <f t="shared" si="9"/>
        <v>2.0999999999999996</v>
      </c>
    </row>
    <row r="24" spans="2:25" ht="22" customHeight="1" x14ac:dyDescent="0.2">
      <c r="B24" s="10">
        <v>18</v>
      </c>
      <c r="C24" s="11" t="s">
        <v>20</v>
      </c>
      <c r="D24" s="17">
        <v>52929</v>
      </c>
      <c r="E24" s="18">
        <v>11449</v>
      </c>
      <c r="F24" s="27">
        <f t="shared" si="1"/>
        <v>21.6</v>
      </c>
      <c r="G24" s="17">
        <v>54518</v>
      </c>
      <c r="H24" s="18">
        <v>7840</v>
      </c>
      <c r="I24" s="30">
        <f t="shared" si="2"/>
        <v>14.4</v>
      </c>
      <c r="J24" s="25">
        <f t="shared" si="3"/>
        <v>-1589</v>
      </c>
      <c r="K24" s="18">
        <f t="shared" si="4"/>
        <v>3609</v>
      </c>
      <c r="L24" s="30">
        <f t="shared" si="0"/>
        <v>7.2000000000000011</v>
      </c>
      <c r="O24" s="10">
        <v>18</v>
      </c>
      <c r="P24" s="11" t="s">
        <v>20</v>
      </c>
      <c r="Q24" s="17">
        <v>266929</v>
      </c>
      <c r="R24" s="18">
        <v>49779</v>
      </c>
      <c r="S24" s="27">
        <f t="shared" si="5"/>
        <v>18.600000000000001</v>
      </c>
      <c r="T24" s="17">
        <v>242575</v>
      </c>
      <c r="U24" s="18">
        <v>42483</v>
      </c>
      <c r="V24" s="30">
        <f t="shared" si="6"/>
        <v>17.5</v>
      </c>
      <c r="W24" s="25">
        <f t="shared" si="7"/>
        <v>24354</v>
      </c>
      <c r="X24" s="18">
        <f t="shared" si="8"/>
        <v>7296</v>
      </c>
      <c r="Y24" s="30">
        <f t="shared" si="9"/>
        <v>1.1000000000000014</v>
      </c>
    </row>
    <row r="25" spans="2:25" ht="22" customHeight="1" x14ac:dyDescent="0.2">
      <c r="B25" s="10">
        <v>19</v>
      </c>
      <c r="C25" s="11" t="s">
        <v>21</v>
      </c>
      <c r="D25" s="17">
        <v>99447</v>
      </c>
      <c r="E25" s="18">
        <v>22477</v>
      </c>
      <c r="F25" s="27">
        <f t="shared" si="1"/>
        <v>22.6</v>
      </c>
      <c r="G25" s="17">
        <v>100643</v>
      </c>
      <c r="H25" s="18">
        <v>19434</v>
      </c>
      <c r="I25" s="30">
        <f t="shared" si="2"/>
        <v>19.3</v>
      </c>
      <c r="J25" s="25">
        <f t="shared" si="3"/>
        <v>-1196</v>
      </c>
      <c r="K25" s="18">
        <f t="shared" si="4"/>
        <v>3043</v>
      </c>
      <c r="L25" s="30">
        <f t="shared" si="0"/>
        <v>3.3000000000000007</v>
      </c>
      <c r="O25" s="10">
        <v>19</v>
      </c>
      <c r="P25" s="11" t="s">
        <v>21</v>
      </c>
      <c r="Q25" s="17">
        <v>253755</v>
      </c>
      <c r="R25" s="18">
        <v>39821</v>
      </c>
      <c r="S25" s="27">
        <f t="shared" si="5"/>
        <v>15.7</v>
      </c>
      <c r="T25" s="17">
        <v>223518</v>
      </c>
      <c r="U25" s="18">
        <v>34010</v>
      </c>
      <c r="V25" s="30">
        <f t="shared" si="6"/>
        <v>15.2</v>
      </c>
      <c r="W25" s="25">
        <f t="shared" si="7"/>
        <v>30237</v>
      </c>
      <c r="X25" s="18">
        <f t="shared" si="8"/>
        <v>5811</v>
      </c>
      <c r="Y25" s="30">
        <f t="shared" si="9"/>
        <v>0.5</v>
      </c>
    </row>
    <row r="26" spans="2:25" ht="22" customHeight="1" x14ac:dyDescent="0.2">
      <c r="B26" s="10">
        <v>20</v>
      </c>
      <c r="C26" s="11" t="s">
        <v>22</v>
      </c>
      <c r="D26" s="17">
        <v>0</v>
      </c>
      <c r="E26" s="18">
        <v>0</v>
      </c>
      <c r="F26" s="27">
        <f t="shared" si="1"/>
        <v>0</v>
      </c>
      <c r="G26" s="17">
        <v>0</v>
      </c>
      <c r="H26" s="18">
        <v>0</v>
      </c>
      <c r="I26" s="30">
        <f t="shared" si="2"/>
        <v>0</v>
      </c>
      <c r="J26" s="25">
        <f t="shared" si="3"/>
        <v>0</v>
      </c>
      <c r="K26" s="18">
        <f t="shared" si="4"/>
        <v>0</v>
      </c>
      <c r="L26" s="30">
        <f t="shared" si="0"/>
        <v>0</v>
      </c>
      <c r="O26" s="10">
        <v>20</v>
      </c>
      <c r="P26" s="11" t="s">
        <v>22</v>
      </c>
      <c r="Q26" s="17">
        <v>386860</v>
      </c>
      <c r="R26" s="18">
        <v>54736</v>
      </c>
      <c r="S26" s="27">
        <f t="shared" si="5"/>
        <v>14.1</v>
      </c>
      <c r="T26" s="17">
        <v>433532</v>
      </c>
      <c r="U26" s="18">
        <v>57850</v>
      </c>
      <c r="V26" s="30">
        <f t="shared" si="6"/>
        <v>13.3</v>
      </c>
      <c r="W26" s="25">
        <f t="shared" si="7"/>
        <v>-46672</v>
      </c>
      <c r="X26" s="18">
        <f t="shared" si="8"/>
        <v>-3114</v>
      </c>
      <c r="Y26" s="30">
        <f t="shared" si="9"/>
        <v>0.79999999999999893</v>
      </c>
    </row>
    <row r="27" spans="2:25" ht="22" customHeight="1" x14ac:dyDescent="0.2">
      <c r="B27" s="10">
        <v>21</v>
      </c>
      <c r="C27" s="11" t="s">
        <v>23</v>
      </c>
      <c r="D27" s="17">
        <v>90493</v>
      </c>
      <c r="E27" s="18">
        <v>15590</v>
      </c>
      <c r="F27" s="27">
        <f t="shared" si="1"/>
        <v>17.2</v>
      </c>
      <c r="G27" s="17">
        <v>42474</v>
      </c>
      <c r="H27" s="18">
        <v>5683</v>
      </c>
      <c r="I27" s="30">
        <f t="shared" si="2"/>
        <v>13.4</v>
      </c>
      <c r="J27" s="25">
        <f t="shared" si="3"/>
        <v>48019</v>
      </c>
      <c r="K27" s="18">
        <f t="shared" si="4"/>
        <v>9907</v>
      </c>
      <c r="L27" s="30">
        <f t="shared" si="0"/>
        <v>3.7999999999999989</v>
      </c>
      <c r="O27" s="10">
        <v>21</v>
      </c>
      <c r="P27" s="11" t="s">
        <v>23</v>
      </c>
      <c r="Q27" s="17">
        <v>815735</v>
      </c>
      <c r="R27" s="18">
        <v>125995</v>
      </c>
      <c r="S27" s="27">
        <f t="shared" si="5"/>
        <v>15.4</v>
      </c>
      <c r="T27" s="17">
        <v>897643</v>
      </c>
      <c r="U27" s="18">
        <v>115133</v>
      </c>
      <c r="V27" s="30">
        <f t="shared" si="6"/>
        <v>12.8</v>
      </c>
      <c r="W27" s="25">
        <f t="shared" si="7"/>
        <v>-81908</v>
      </c>
      <c r="X27" s="18">
        <f t="shared" si="8"/>
        <v>10862</v>
      </c>
      <c r="Y27" s="30">
        <f t="shared" si="9"/>
        <v>2.5999999999999996</v>
      </c>
    </row>
    <row r="28" spans="2:25" ht="22" customHeight="1" x14ac:dyDescent="0.2">
      <c r="B28" s="10">
        <v>22</v>
      </c>
      <c r="C28" s="11" t="s">
        <v>24</v>
      </c>
      <c r="D28" s="17">
        <v>108239</v>
      </c>
      <c r="E28" s="18">
        <v>16419</v>
      </c>
      <c r="F28" s="27">
        <f t="shared" si="1"/>
        <v>15.2</v>
      </c>
      <c r="G28" s="17">
        <v>0</v>
      </c>
      <c r="H28" s="18">
        <v>0</v>
      </c>
      <c r="I28" s="30">
        <f t="shared" si="2"/>
        <v>0</v>
      </c>
      <c r="J28" s="25">
        <f t="shared" si="3"/>
        <v>108239</v>
      </c>
      <c r="K28" s="18">
        <f t="shared" si="4"/>
        <v>16419</v>
      </c>
      <c r="L28" s="30">
        <f t="shared" si="0"/>
        <v>15.2</v>
      </c>
      <c r="O28" s="10">
        <v>22</v>
      </c>
      <c r="P28" s="11" t="s">
        <v>24</v>
      </c>
      <c r="Q28" s="17">
        <v>663566</v>
      </c>
      <c r="R28" s="18">
        <v>82262</v>
      </c>
      <c r="S28" s="27">
        <f t="shared" si="5"/>
        <v>12.4</v>
      </c>
      <c r="T28" s="17">
        <v>678574</v>
      </c>
      <c r="U28" s="18">
        <v>71898</v>
      </c>
      <c r="V28" s="30">
        <f t="shared" si="6"/>
        <v>10.6</v>
      </c>
      <c r="W28" s="25">
        <f t="shared" si="7"/>
        <v>-15008</v>
      </c>
      <c r="X28" s="18">
        <f t="shared" si="8"/>
        <v>10364</v>
      </c>
      <c r="Y28" s="30">
        <f t="shared" si="9"/>
        <v>1.8000000000000007</v>
      </c>
    </row>
    <row r="29" spans="2:25" ht="22" customHeight="1" x14ac:dyDescent="0.2">
      <c r="B29" s="10">
        <v>23</v>
      </c>
      <c r="C29" s="11" t="s">
        <v>25</v>
      </c>
      <c r="D29" s="17">
        <v>236757</v>
      </c>
      <c r="E29" s="18">
        <v>34127</v>
      </c>
      <c r="F29" s="27">
        <f t="shared" si="1"/>
        <v>14.4</v>
      </c>
      <c r="G29" s="17">
        <v>225857</v>
      </c>
      <c r="H29" s="18">
        <v>26282</v>
      </c>
      <c r="I29" s="30">
        <f t="shared" si="2"/>
        <v>11.6</v>
      </c>
      <c r="J29" s="25">
        <f t="shared" si="3"/>
        <v>10900</v>
      </c>
      <c r="K29" s="18">
        <f t="shared" si="4"/>
        <v>7845</v>
      </c>
      <c r="L29" s="30">
        <f t="shared" si="0"/>
        <v>2.8000000000000007</v>
      </c>
      <c r="O29" s="10">
        <v>23</v>
      </c>
      <c r="P29" s="11" t="s">
        <v>25</v>
      </c>
      <c r="Q29" s="17">
        <v>2592365</v>
      </c>
      <c r="R29" s="18">
        <v>366655</v>
      </c>
      <c r="S29" s="27">
        <f t="shared" si="5"/>
        <v>14.1</v>
      </c>
      <c r="T29" s="17">
        <v>2509866</v>
      </c>
      <c r="U29" s="18">
        <v>306453</v>
      </c>
      <c r="V29" s="30">
        <f t="shared" si="6"/>
        <v>12.2</v>
      </c>
      <c r="W29" s="25">
        <f t="shared" si="7"/>
        <v>82499</v>
      </c>
      <c r="X29" s="18">
        <f t="shared" si="8"/>
        <v>60202</v>
      </c>
      <c r="Y29" s="30">
        <f t="shared" si="9"/>
        <v>1.9000000000000004</v>
      </c>
    </row>
    <row r="30" spans="2:25" ht="22" customHeight="1" x14ac:dyDescent="0.2">
      <c r="B30" s="10">
        <v>24</v>
      </c>
      <c r="C30" s="11" t="s">
        <v>26</v>
      </c>
      <c r="D30" s="17">
        <v>384025</v>
      </c>
      <c r="E30" s="18">
        <v>43666</v>
      </c>
      <c r="F30" s="27">
        <f t="shared" si="1"/>
        <v>11.4</v>
      </c>
      <c r="G30" s="17">
        <v>0</v>
      </c>
      <c r="H30" s="18">
        <v>0</v>
      </c>
      <c r="I30" s="30">
        <f t="shared" si="2"/>
        <v>0</v>
      </c>
      <c r="J30" s="25">
        <f t="shared" si="3"/>
        <v>384025</v>
      </c>
      <c r="K30" s="18">
        <f t="shared" si="4"/>
        <v>43666</v>
      </c>
      <c r="L30" s="30">
        <f t="shared" si="0"/>
        <v>11.4</v>
      </c>
      <c r="O30" s="10">
        <v>24</v>
      </c>
      <c r="P30" s="11" t="s">
        <v>26</v>
      </c>
      <c r="Q30" s="17">
        <v>428885</v>
      </c>
      <c r="R30" s="18">
        <v>55968</v>
      </c>
      <c r="S30" s="27">
        <f t="shared" si="5"/>
        <v>13</v>
      </c>
      <c r="T30" s="17">
        <v>432427</v>
      </c>
      <c r="U30" s="18">
        <v>46534</v>
      </c>
      <c r="V30" s="30">
        <f t="shared" si="6"/>
        <v>10.8</v>
      </c>
      <c r="W30" s="25">
        <f t="shared" si="7"/>
        <v>-3542</v>
      </c>
      <c r="X30" s="18">
        <f t="shared" si="8"/>
        <v>9434</v>
      </c>
      <c r="Y30" s="30">
        <f t="shared" si="9"/>
        <v>2.1999999999999993</v>
      </c>
    </row>
    <row r="31" spans="2:25" ht="22" customHeight="1" x14ac:dyDescent="0.2">
      <c r="B31" s="10">
        <v>25</v>
      </c>
      <c r="C31" s="11" t="s">
        <v>27</v>
      </c>
      <c r="D31" s="17">
        <v>0</v>
      </c>
      <c r="E31" s="18">
        <v>0</v>
      </c>
      <c r="F31" s="27">
        <f t="shared" si="1"/>
        <v>0</v>
      </c>
      <c r="G31" s="17">
        <v>0</v>
      </c>
      <c r="H31" s="18">
        <v>0</v>
      </c>
      <c r="I31" s="30">
        <f t="shared" si="2"/>
        <v>0</v>
      </c>
      <c r="J31" s="25">
        <f t="shared" si="3"/>
        <v>0</v>
      </c>
      <c r="K31" s="18">
        <f t="shared" si="4"/>
        <v>0</v>
      </c>
      <c r="L31" s="30">
        <f t="shared" si="0"/>
        <v>0</v>
      </c>
      <c r="O31" s="10">
        <v>25</v>
      </c>
      <c r="P31" s="11" t="s">
        <v>27</v>
      </c>
      <c r="Q31" s="17">
        <v>499644</v>
      </c>
      <c r="R31" s="18">
        <v>66878</v>
      </c>
      <c r="S31" s="27">
        <f t="shared" si="5"/>
        <v>13.4</v>
      </c>
      <c r="T31" s="17">
        <v>495340</v>
      </c>
      <c r="U31" s="18">
        <v>51338</v>
      </c>
      <c r="V31" s="30">
        <f t="shared" si="6"/>
        <v>10.4</v>
      </c>
      <c r="W31" s="25">
        <f t="shared" si="7"/>
        <v>4304</v>
      </c>
      <c r="X31" s="18">
        <f t="shared" si="8"/>
        <v>15540</v>
      </c>
      <c r="Y31" s="30">
        <f t="shared" si="9"/>
        <v>3</v>
      </c>
    </row>
    <row r="32" spans="2:25" ht="22" customHeight="1" x14ac:dyDescent="0.2">
      <c r="B32" s="10">
        <v>26</v>
      </c>
      <c r="C32" s="11" t="s">
        <v>28</v>
      </c>
      <c r="D32" s="17">
        <v>110720</v>
      </c>
      <c r="E32" s="18">
        <v>14150</v>
      </c>
      <c r="F32" s="27">
        <f t="shared" si="1"/>
        <v>12.8</v>
      </c>
      <c r="G32" s="17">
        <v>164664</v>
      </c>
      <c r="H32" s="18">
        <v>15426</v>
      </c>
      <c r="I32" s="30">
        <f t="shared" si="2"/>
        <v>9.4</v>
      </c>
      <c r="J32" s="25">
        <f t="shared" si="3"/>
        <v>-53944</v>
      </c>
      <c r="K32" s="18">
        <f t="shared" si="4"/>
        <v>-1276</v>
      </c>
      <c r="L32" s="30">
        <f t="shared" si="0"/>
        <v>3.4000000000000004</v>
      </c>
      <c r="O32" s="10">
        <v>26</v>
      </c>
      <c r="P32" s="11" t="s">
        <v>28</v>
      </c>
      <c r="Q32" s="17">
        <v>458276</v>
      </c>
      <c r="R32" s="18">
        <v>57100</v>
      </c>
      <c r="S32" s="27">
        <f t="shared" si="5"/>
        <v>12.5</v>
      </c>
      <c r="T32" s="17">
        <v>461521</v>
      </c>
      <c r="U32" s="18">
        <v>43387</v>
      </c>
      <c r="V32" s="30">
        <f t="shared" si="6"/>
        <v>9.4</v>
      </c>
      <c r="W32" s="25">
        <f t="shared" si="7"/>
        <v>-3245</v>
      </c>
      <c r="X32" s="18">
        <f t="shared" si="8"/>
        <v>13713</v>
      </c>
      <c r="Y32" s="30">
        <f t="shared" si="9"/>
        <v>3.0999999999999996</v>
      </c>
    </row>
    <row r="33" spans="2:25" ht="22" customHeight="1" x14ac:dyDescent="0.2">
      <c r="B33" s="10">
        <v>27</v>
      </c>
      <c r="C33" s="11" t="s">
        <v>29</v>
      </c>
      <c r="D33" s="17">
        <v>1166759</v>
      </c>
      <c r="E33" s="18">
        <v>146395</v>
      </c>
      <c r="F33" s="27">
        <f t="shared" si="1"/>
        <v>12.5</v>
      </c>
      <c r="G33" s="17">
        <v>1137311</v>
      </c>
      <c r="H33" s="18">
        <v>117408</v>
      </c>
      <c r="I33" s="30">
        <f t="shared" si="2"/>
        <v>10.3</v>
      </c>
      <c r="J33" s="25">
        <f t="shared" si="3"/>
        <v>29448</v>
      </c>
      <c r="K33" s="18">
        <f t="shared" si="4"/>
        <v>28987</v>
      </c>
      <c r="L33" s="30">
        <f t="shared" si="0"/>
        <v>2.1999999999999993</v>
      </c>
      <c r="O33" s="10">
        <v>27</v>
      </c>
      <c r="P33" s="11" t="s">
        <v>29</v>
      </c>
      <c r="Q33" s="17">
        <v>2569118</v>
      </c>
      <c r="R33" s="18">
        <v>326753</v>
      </c>
      <c r="S33" s="27">
        <f t="shared" si="5"/>
        <v>12.7</v>
      </c>
      <c r="T33" s="17">
        <v>2587206</v>
      </c>
      <c r="U33" s="18">
        <v>277958</v>
      </c>
      <c r="V33" s="30">
        <f t="shared" si="6"/>
        <v>10.7</v>
      </c>
      <c r="W33" s="25">
        <f t="shared" si="7"/>
        <v>-18088</v>
      </c>
      <c r="X33" s="18">
        <f t="shared" si="8"/>
        <v>48795</v>
      </c>
      <c r="Y33" s="30">
        <f t="shared" si="9"/>
        <v>2</v>
      </c>
    </row>
    <row r="34" spans="2:25" ht="22" customHeight="1" x14ac:dyDescent="0.2">
      <c r="B34" s="10">
        <v>28</v>
      </c>
      <c r="C34" s="11" t="s">
        <v>30</v>
      </c>
      <c r="D34" s="17">
        <v>767069</v>
      </c>
      <c r="E34" s="18">
        <v>121117</v>
      </c>
      <c r="F34" s="27">
        <f t="shared" si="1"/>
        <v>15.8</v>
      </c>
      <c r="G34" s="17">
        <v>519486</v>
      </c>
      <c r="H34" s="18">
        <v>70312</v>
      </c>
      <c r="I34" s="30">
        <f t="shared" si="2"/>
        <v>13.5</v>
      </c>
      <c r="J34" s="25">
        <f t="shared" si="3"/>
        <v>247583</v>
      </c>
      <c r="K34" s="18">
        <f t="shared" si="4"/>
        <v>50805</v>
      </c>
      <c r="L34" s="30">
        <f t="shared" si="0"/>
        <v>2.3000000000000007</v>
      </c>
      <c r="O34" s="10">
        <v>28</v>
      </c>
      <c r="P34" s="11" t="s">
        <v>30</v>
      </c>
      <c r="Q34" s="17">
        <v>1651173</v>
      </c>
      <c r="R34" s="18">
        <v>211107</v>
      </c>
      <c r="S34" s="27">
        <f t="shared" si="5"/>
        <v>12.8</v>
      </c>
      <c r="T34" s="17">
        <v>1658794</v>
      </c>
      <c r="U34" s="18">
        <v>167666</v>
      </c>
      <c r="V34" s="30">
        <f t="shared" si="6"/>
        <v>10.1</v>
      </c>
      <c r="W34" s="25">
        <f t="shared" si="7"/>
        <v>-7621</v>
      </c>
      <c r="X34" s="18">
        <f t="shared" si="8"/>
        <v>43441</v>
      </c>
      <c r="Y34" s="30">
        <f t="shared" si="9"/>
        <v>2.7000000000000011</v>
      </c>
    </row>
    <row r="35" spans="2:25" ht="22" customHeight="1" x14ac:dyDescent="0.2">
      <c r="B35" s="10">
        <v>29</v>
      </c>
      <c r="C35" s="11" t="s">
        <v>57</v>
      </c>
      <c r="D35" s="17">
        <v>122211</v>
      </c>
      <c r="E35" s="18">
        <v>20080</v>
      </c>
      <c r="F35" s="27">
        <f t="shared" si="1"/>
        <v>16.399999999999999</v>
      </c>
      <c r="G35" s="17">
        <v>98502</v>
      </c>
      <c r="H35" s="18">
        <v>9425</v>
      </c>
      <c r="I35" s="30">
        <f t="shared" si="2"/>
        <v>9.6</v>
      </c>
      <c r="J35" s="25">
        <f t="shared" si="3"/>
        <v>23709</v>
      </c>
      <c r="K35" s="18">
        <f t="shared" si="4"/>
        <v>10655</v>
      </c>
      <c r="L35" s="30">
        <f t="shared" si="0"/>
        <v>6.7999999999999989</v>
      </c>
      <c r="O35" s="10">
        <v>29</v>
      </c>
      <c r="P35" s="11" t="s">
        <v>57</v>
      </c>
      <c r="Q35" s="17">
        <v>347505</v>
      </c>
      <c r="R35" s="18">
        <v>56068</v>
      </c>
      <c r="S35" s="27">
        <f t="shared" si="5"/>
        <v>16.100000000000001</v>
      </c>
      <c r="T35" s="17">
        <v>330845</v>
      </c>
      <c r="U35" s="18">
        <v>39628</v>
      </c>
      <c r="V35" s="30">
        <f t="shared" si="6"/>
        <v>12</v>
      </c>
      <c r="W35" s="25">
        <f t="shared" si="7"/>
        <v>16660</v>
      </c>
      <c r="X35" s="18">
        <f t="shared" si="8"/>
        <v>16440</v>
      </c>
      <c r="Y35" s="30">
        <f t="shared" si="9"/>
        <v>4.1000000000000014</v>
      </c>
    </row>
    <row r="36" spans="2:25" ht="22" customHeight="1" x14ac:dyDescent="0.2">
      <c r="B36" s="10">
        <v>30</v>
      </c>
      <c r="C36" s="11" t="s">
        <v>31</v>
      </c>
      <c r="D36" s="17">
        <v>0</v>
      </c>
      <c r="E36" s="18">
        <v>0</v>
      </c>
      <c r="F36" s="27">
        <f t="shared" si="1"/>
        <v>0</v>
      </c>
      <c r="G36" s="17">
        <v>0</v>
      </c>
      <c r="H36" s="18">
        <v>0</v>
      </c>
      <c r="I36" s="30">
        <f t="shared" si="2"/>
        <v>0</v>
      </c>
      <c r="J36" s="25">
        <f t="shared" si="3"/>
        <v>0</v>
      </c>
      <c r="K36" s="18">
        <f t="shared" si="4"/>
        <v>0</v>
      </c>
      <c r="L36" s="30">
        <f t="shared" si="0"/>
        <v>0</v>
      </c>
      <c r="O36" s="10">
        <v>30</v>
      </c>
      <c r="P36" s="11" t="s">
        <v>31</v>
      </c>
      <c r="Q36" s="17">
        <v>379731</v>
      </c>
      <c r="R36" s="18">
        <v>76312</v>
      </c>
      <c r="S36" s="27">
        <f t="shared" si="5"/>
        <v>20.100000000000001</v>
      </c>
      <c r="T36" s="17">
        <v>389749</v>
      </c>
      <c r="U36" s="18">
        <v>64220</v>
      </c>
      <c r="V36" s="30">
        <f t="shared" si="6"/>
        <v>16.5</v>
      </c>
      <c r="W36" s="25">
        <f t="shared" si="7"/>
        <v>-10018</v>
      </c>
      <c r="X36" s="18">
        <f t="shared" si="8"/>
        <v>12092</v>
      </c>
      <c r="Y36" s="30">
        <f t="shared" si="9"/>
        <v>3.6000000000000014</v>
      </c>
    </row>
    <row r="37" spans="2:25" ht="22" customHeight="1" x14ac:dyDescent="0.2">
      <c r="B37" s="10">
        <v>31</v>
      </c>
      <c r="C37" s="11" t="s">
        <v>32</v>
      </c>
      <c r="D37" s="17">
        <v>0</v>
      </c>
      <c r="E37" s="18">
        <v>0</v>
      </c>
      <c r="F37" s="27">
        <f t="shared" si="1"/>
        <v>0</v>
      </c>
      <c r="G37" s="17">
        <v>0</v>
      </c>
      <c r="H37" s="18">
        <v>0</v>
      </c>
      <c r="I37" s="30">
        <f t="shared" si="2"/>
        <v>0</v>
      </c>
      <c r="J37" s="25">
        <f t="shared" si="3"/>
        <v>0</v>
      </c>
      <c r="K37" s="18">
        <f t="shared" si="4"/>
        <v>0</v>
      </c>
      <c r="L37" s="30">
        <f t="shared" si="0"/>
        <v>0</v>
      </c>
      <c r="O37" s="10">
        <v>31</v>
      </c>
      <c r="P37" s="11" t="s">
        <v>32</v>
      </c>
      <c r="Q37" s="17">
        <v>0</v>
      </c>
      <c r="R37" s="18">
        <v>0</v>
      </c>
      <c r="S37" s="27">
        <f t="shared" si="5"/>
        <v>0</v>
      </c>
      <c r="T37" s="17"/>
      <c r="U37" s="18">
        <v>0</v>
      </c>
      <c r="V37" s="30">
        <f t="shared" si="6"/>
        <v>0</v>
      </c>
      <c r="W37" s="25">
        <f t="shared" si="7"/>
        <v>0</v>
      </c>
      <c r="X37" s="18">
        <f t="shared" si="8"/>
        <v>0</v>
      </c>
      <c r="Y37" s="30">
        <f t="shared" si="9"/>
        <v>0</v>
      </c>
    </row>
    <row r="38" spans="2:25" ht="22" customHeight="1" x14ac:dyDescent="0.2">
      <c r="B38" s="10">
        <v>32</v>
      </c>
      <c r="C38" s="11" t="s">
        <v>33</v>
      </c>
      <c r="D38" s="17">
        <v>0</v>
      </c>
      <c r="E38" s="19">
        <v>0</v>
      </c>
      <c r="F38" s="27">
        <f t="shared" si="1"/>
        <v>0</v>
      </c>
      <c r="G38" s="17">
        <v>0</v>
      </c>
      <c r="H38" s="18">
        <v>0</v>
      </c>
      <c r="I38" s="30">
        <f t="shared" si="2"/>
        <v>0</v>
      </c>
      <c r="J38" s="25">
        <f t="shared" si="3"/>
        <v>0</v>
      </c>
      <c r="K38" s="18">
        <f t="shared" si="4"/>
        <v>0</v>
      </c>
      <c r="L38" s="30">
        <f t="shared" si="0"/>
        <v>0</v>
      </c>
      <c r="O38" s="10">
        <v>32</v>
      </c>
      <c r="P38" s="11" t="s">
        <v>33</v>
      </c>
      <c r="Q38" s="17">
        <v>0</v>
      </c>
      <c r="R38" s="19">
        <v>0</v>
      </c>
      <c r="S38" s="27">
        <f t="shared" si="5"/>
        <v>0</v>
      </c>
      <c r="T38" s="17"/>
      <c r="U38" s="18">
        <v>0</v>
      </c>
      <c r="V38" s="30">
        <f t="shared" si="6"/>
        <v>0</v>
      </c>
      <c r="W38" s="25">
        <f t="shared" si="7"/>
        <v>0</v>
      </c>
      <c r="X38" s="18">
        <f t="shared" si="8"/>
        <v>0</v>
      </c>
      <c r="Y38" s="30">
        <f t="shared" si="9"/>
        <v>0</v>
      </c>
    </row>
    <row r="39" spans="2:25" ht="22" customHeight="1" x14ac:dyDescent="0.2">
      <c r="B39" s="10">
        <v>33</v>
      </c>
      <c r="C39" s="11" t="s">
        <v>34</v>
      </c>
      <c r="D39" s="17">
        <v>0</v>
      </c>
      <c r="E39" s="18">
        <v>0</v>
      </c>
      <c r="F39" s="27">
        <f t="shared" si="1"/>
        <v>0</v>
      </c>
      <c r="G39" s="17">
        <v>0</v>
      </c>
      <c r="H39" s="18">
        <v>0</v>
      </c>
      <c r="I39" s="30">
        <f t="shared" si="2"/>
        <v>0</v>
      </c>
      <c r="J39" s="25">
        <f t="shared" si="3"/>
        <v>0</v>
      </c>
      <c r="K39" s="18">
        <f t="shared" si="4"/>
        <v>0</v>
      </c>
      <c r="L39" s="30">
        <f t="shared" si="0"/>
        <v>0</v>
      </c>
      <c r="O39" s="10">
        <v>33</v>
      </c>
      <c r="P39" s="11" t="s">
        <v>34</v>
      </c>
      <c r="Q39" s="17">
        <v>130009</v>
      </c>
      <c r="R39" s="18">
        <v>25792</v>
      </c>
      <c r="S39" s="27">
        <f t="shared" si="5"/>
        <v>19.8</v>
      </c>
      <c r="T39" s="17">
        <v>135900</v>
      </c>
      <c r="U39" s="18">
        <v>25021</v>
      </c>
      <c r="V39" s="30">
        <f t="shared" si="6"/>
        <v>18.399999999999999</v>
      </c>
      <c r="W39" s="25">
        <f t="shared" si="7"/>
        <v>-5891</v>
      </c>
      <c r="X39" s="18">
        <f t="shared" si="8"/>
        <v>771</v>
      </c>
      <c r="Y39" s="30">
        <f t="shared" si="9"/>
        <v>1.4000000000000021</v>
      </c>
    </row>
    <row r="40" spans="2:25" ht="22" customHeight="1" x14ac:dyDescent="0.2">
      <c r="B40" s="10">
        <v>34</v>
      </c>
      <c r="C40" s="11" t="s">
        <v>35</v>
      </c>
      <c r="D40" s="17">
        <v>110129</v>
      </c>
      <c r="E40" s="18">
        <v>18259</v>
      </c>
      <c r="F40" s="27">
        <f t="shared" si="1"/>
        <v>16.600000000000001</v>
      </c>
      <c r="G40" s="17">
        <v>160251</v>
      </c>
      <c r="H40" s="18">
        <v>24030</v>
      </c>
      <c r="I40" s="30">
        <f t="shared" si="2"/>
        <v>15</v>
      </c>
      <c r="J40" s="25">
        <f t="shared" si="3"/>
        <v>-50122</v>
      </c>
      <c r="K40" s="18">
        <f t="shared" si="4"/>
        <v>-5771</v>
      </c>
      <c r="L40" s="30">
        <f t="shared" si="0"/>
        <v>1.6000000000000014</v>
      </c>
      <c r="O40" s="10">
        <v>34</v>
      </c>
      <c r="P40" s="11" t="s">
        <v>35</v>
      </c>
      <c r="Q40" s="17">
        <v>440933</v>
      </c>
      <c r="R40" s="18">
        <v>72293</v>
      </c>
      <c r="S40" s="27">
        <f t="shared" si="5"/>
        <v>16.399999999999999</v>
      </c>
      <c r="T40" s="17">
        <v>456199</v>
      </c>
      <c r="U40" s="18">
        <v>66312</v>
      </c>
      <c r="V40" s="30">
        <f t="shared" si="6"/>
        <v>14.5</v>
      </c>
      <c r="W40" s="25">
        <f t="shared" si="7"/>
        <v>-15266</v>
      </c>
      <c r="X40" s="18">
        <f t="shared" si="8"/>
        <v>5981</v>
      </c>
      <c r="Y40" s="30">
        <f t="shared" si="9"/>
        <v>1.8999999999999986</v>
      </c>
    </row>
    <row r="41" spans="2:25" ht="22" customHeight="1" x14ac:dyDescent="0.2">
      <c r="B41" s="10">
        <v>35</v>
      </c>
      <c r="C41" s="11" t="s">
        <v>36</v>
      </c>
      <c r="D41" s="17">
        <v>117260</v>
      </c>
      <c r="E41" s="18">
        <v>9865</v>
      </c>
      <c r="F41" s="27">
        <f t="shared" si="1"/>
        <v>8.4</v>
      </c>
      <c r="G41" s="17">
        <v>121039</v>
      </c>
      <c r="H41" s="18">
        <v>10861</v>
      </c>
      <c r="I41" s="30">
        <f t="shared" si="2"/>
        <v>9</v>
      </c>
      <c r="J41" s="25">
        <f t="shared" si="3"/>
        <v>-3779</v>
      </c>
      <c r="K41" s="18">
        <f t="shared" si="4"/>
        <v>-996</v>
      </c>
      <c r="L41" s="30">
        <f t="shared" si="0"/>
        <v>-0.59999999999999964</v>
      </c>
      <c r="O41" s="10">
        <v>35</v>
      </c>
      <c r="P41" s="11" t="s">
        <v>36</v>
      </c>
      <c r="Q41" s="17">
        <v>135614</v>
      </c>
      <c r="R41" s="18">
        <v>16390</v>
      </c>
      <c r="S41" s="27">
        <f t="shared" si="5"/>
        <v>12.1</v>
      </c>
      <c r="T41" s="17">
        <v>139324</v>
      </c>
      <c r="U41" s="18">
        <v>14822</v>
      </c>
      <c r="V41" s="30">
        <f t="shared" si="6"/>
        <v>10.6</v>
      </c>
      <c r="W41" s="25">
        <f t="shared" si="7"/>
        <v>-3710</v>
      </c>
      <c r="X41" s="18">
        <f t="shared" si="8"/>
        <v>1568</v>
      </c>
      <c r="Y41" s="30">
        <f t="shared" si="9"/>
        <v>1.5</v>
      </c>
    </row>
    <row r="42" spans="2:25" ht="22" customHeight="1" x14ac:dyDescent="0.2">
      <c r="B42" s="10">
        <v>36</v>
      </c>
      <c r="C42" s="11" t="s">
        <v>37</v>
      </c>
      <c r="D42" s="17">
        <v>0</v>
      </c>
      <c r="E42" s="18">
        <v>0</v>
      </c>
      <c r="F42" s="27">
        <f t="shared" si="1"/>
        <v>0</v>
      </c>
      <c r="G42" s="17">
        <v>0</v>
      </c>
      <c r="H42" s="18">
        <v>0</v>
      </c>
      <c r="I42" s="30">
        <f t="shared" si="2"/>
        <v>0</v>
      </c>
      <c r="J42" s="25">
        <f t="shared" si="3"/>
        <v>0</v>
      </c>
      <c r="K42" s="18">
        <f t="shared" si="4"/>
        <v>0</v>
      </c>
      <c r="L42" s="30">
        <f t="shared" si="0"/>
        <v>0</v>
      </c>
      <c r="O42" s="10">
        <v>36</v>
      </c>
      <c r="P42" s="11" t="s">
        <v>37</v>
      </c>
      <c r="Q42" s="17">
        <v>241796</v>
      </c>
      <c r="R42" s="18">
        <v>29678</v>
      </c>
      <c r="S42" s="27">
        <f t="shared" si="5"/>
        <v>12.3</v>
      </c>
      <c r="T42" s="17">
        <v>247192</v>
      </c>
      <c r="U42" s="18">
        <v>27136</v>
      </c>
      <c r="V42" s="30">
        <f t="shared" si="6"/>
        <v>11</v>
      </c>
      <c r="W42" s="25">
        <f t="shared" si="7"/>
        <v>-5396</v>
      </c>
      <c r="X42" s="18">
        <f t="shared" si="8"/>
        <v>2542</v>
      </c>
      <c r="Y42" s="30">
        <f t="shared" si="9"/>
        <v>1.3000000000000007</v>
      </c>
    </row>
    <row r="43" spans="2:25" ht="22" customHeight="1" x14ac:dyDescent="0.2">
      <c r="B43" s="10">
        <v>37</v>
      </c>
      <c r="C43" s="11" t="s">
        <v>38</v>
      </c>
      <c r="D43" s="17">
        <v>377215</v>
      </c>
      <c r="E43" s="18">
        <v>59940</v>
      </c>
      <c r="F43" s="27">
        <f t="shared" si="1"/>
        <v>15.9</v>
      </c>
      <c r="G43" s="17">
        <v>27154</v>
      </c>
      <c r="H43" s="18">
        <v>7493</v>
      </c>
      <c r="I43" s="30">
        <f t="shared" si="2"/>
        <v>27.6</v>
      </c>
      <c r="J43" s="25">
        <f t="shared" si="3"/>
        <v>350061</v>
      </c>
      <c r="K43" s="18">
        <f t="shared" si="4"/>
        <v>52447</v>
      </c>
      <c r="L43" s="30">
        <f t="shared" si="0"/>
        <v>-11.700000000000001</v>
      </c>
      <c r="O43" s="10">
        <v>37</v>
      </c>
      <c r="P43" s="11" t="s">
        <v>38</v>
      </c>
      <c r="Q43" s="17">
        <v>485900</v>
      </c>
      <c r="R43" s="18">
        <v>84190</v>
      </c>
      <c r="S43" s="27">
        <f t="shared" si="5"/>
        <v>17.3</v>
      </c>
      <c r="T43" s="17">
        <v>495862</v>
      </c>
      <c r="U43" s="18">
        <v>69657</v>
      </c>
      <c r="V43" s="30">
        <f t="shared" si="6"/>
        <v>14</v>
      </c>
      <c r="W43" s="25">
        <f t="shared" si="7"/>
        <v>-9962</v>
      </c>
      <c r="X43" s="18">
        <f t="shared" si="8"/>
        <v>14533</v>
      </c>
      <c r="Y43" s="30">
        <f t="shared" si="9"/>
        <v>3.3000000000000007</v>
      </c>
    </row>
    <row r="44" spans="2:25" ht="22" customHeight="1" x14ac:dyDescent="0.2">
      <c r="B44" s="10">
        <v>38</v>
      </c>
      <c r="C44" s="11" t="s">
        <v>39</v>
      </c>
      <c r="D44" s="17">
        <v>0</v>
      </c>
      <c r="E44" s="18">
        <v>0</v>
      </c>
      <c r="F44" s="27">
        <f t="shared" si="1"/>
        <v>0</v>
      </c>
      <c r="G44" s="17">
        <v>0</v>
      </c>
      <c r="H44" s="18">
        <v>0</v>
      </c>
      <c r="I44" s="30">
        <f t="shared" si="2"/>
        <v>0</v>
      </c>
      <c r="J44" s="25">
        <f t="shared" si="3"/>
        <v>0</v>
      </c>
      <c r="K44" s="18">
        <f t="shared" si="4"/>
        <v>0</v>
      </c>
      <c r="L44" s="30">
        <f t="shared" si="0"/>
        <v>0</v>
      </c>
      <c r="O44" s="10">
        <v>38</v>
      </c>
      <c r="P44" s="11" t="s">
        <v>39</v>
      </c>
      <c r="Q44" s="17">
        <v>96961</v>
      </c>
      <c r="R44" s="18">
        <v>13942</v>
      </c>
      <c r="S44" s="27">
        <f t="shared" si="5"/>
        <v>14.4</v>
      </c>
      <c r="T44" s="17">
        <v>100287</v>
      </c>
      <c r="U44" s="18">
        <v>14793</v>
      </c>
      <c r="V44" s="30">
        <f t="shared" si="6"/>
        <v>14.8</v>
      </c>
      <c r="W44" s="25">
        <f t="shared" si="7"/>
        <v>-3326</v>
      </c>
      <c r="X44" s="18">
        <f t="shared" si="8"/>
        <v>-851</v>
      </c>
      <c r="Y44" s="30">
        <f t="shared" si="9"/>
        <v>-0.40000000000000036</v>
      </c>
    </row>
    <row r="45" spans="2:25" ht="22" customHeight="1" x14ac:dyDescent="0.2">
      <c r="B45" s="10">
        <v>39</v>
      </c>
      <c r="C45" s="11" t="s">
        <v>40</v>
      </c>
      <c r="D45" s="17">
        <v>0</v>
      </c>
      <c r="E45" s="18">
        <v>0</v>
      </c>
      <c r="F45" s="27">
        <f t="shared" si="1"/>
        <v>0</v>
      </c>
      <c r="G45" s="17">
        <v>0</v>
      </c>
      <c r="H45" s="18">
        <v>0</v>
      </c>
      <c r="I45" s="30">
        <f t="shared" si="2"/>
        <v>0</v>
      </c>
      <c r="J45" s="25">
        <f t="shared" si="3"/>
        <v>0</v>
      </c>
      <c r="K45" s="18">
        <f t="shared" si="4"/>
        <v>0</v>
      </c>
      <c r="L45" s="30">
        <f t="shared" si="0"/>
        <v>0</v>
      </c>
      <c r="O45" s="10">
        <v>39</v>
      </c>
      <c r="P45" s="11" t="s">
        <v>40</v>
      </c>
      <c r="Q45" s="17">
        <v>299591</v>
      </c>
      <c r="R45" s="18">
        <v>40207</v>
      </c>
      <c r="S45" s="27">
        <f t="shared" si="5"/>
        <v>13.4</v>
      </c>
      <c r="T45" s="17">
        <v>308363</v>
      </c>
      <c r="U45" s="18">
        <v>35754</v>
      </c>
      <c r="V45" s="30">
        <f t="shared" si="6"/>
        <v>11.6</v>
      </c>
      <c r="W45" s="25">
        <f t="shared" si="7"/>
        <v>-8772</v>
      </c>
      <c r="X45" s="18">
        <f t="shared" si="8"/>
        <v>4453</v>
      </c>
      <c r="Y45" s="30">
        <f t="shared" si="9"/>
        <v>1.8000000000000007</v>
      </c>
    </row>
    <row r="46" spans="2:25" ht="22" customHeight="1" x14ac:dyDescent="0.2">
      <c r="B46" s="10">
        <v>40</v>
      </c>
      <c r="C46" s="11" t="s">
        <v>41</v>
      </c>
      <c r="D46" s="17">
        <v>175808</v>
      </c>
      <c r="E46" s="18">
        <v>27917</v>
      </c>
      <c r="F46" s="27">
        <f t="shared" si="1"/>
        <v>15.9</v>
      </c>
      <c r="G46" s="17">
        <v>178757</v>
      </c>
      <c r="H46" s="18">
        <v>24433</v>
      </c>
      <c r="I46" s="30">
        <f t="shared" si="2"/>
        <v>13.7</v>
      </c>
      <c r="J46" s="25">
        <f t="shared" si="3"/>
        <v>-2949</v>
      </c>
      <c r="K46" s="18">
        <f t="shared" si="4"/>
        <v>3484</v>
      </c>
      <c r="L46" s="30">
        <f t="shared" si="0"/>
        <v>2.2000000000000011</v>
      </c>
      <c r="O46" s="10">
        <v>40</v>
      </c>
      <c r="P46" s="11" t="s">
        <v>41</v>
      </c>
      <c r="Q46" s="17">
        <v>1033122</v>
      </c>
      <c r="R46" s="18">
        <v>167866</v>
      </c>
      <c r="S46" s="27">
        <f>IFERROR(ROUND(R46/Q46*100,1),0)</f>
        <v>16.2</v>
      </c>
      <c r="T46" s="17">
        <v>1052712</v>
      </c>
      <c r="U46" s="18">
        <v>153057</v>
      </c>
      <c r="V46" s="30">
        <f t="shared" si="6"/>
        <v>14.5</v>
      </c>
      <c r="W46" s="25">
        <f t="shared" si="7"/>
        <v>-19590</v>
      </c>
      <c r="X46" s="18">
        <f t="shared" si="8"/>
        <v>14809</v>
      </c>
      <c r="Y46" s="30">
        <f t="shared" si="9"/>
        <v>1.6999999999999993</v>
      </c>
    </row>
    <row r="47" spans="2:25" ht="22" customHeight="1" x14ac:dyDescent="0.2">
      <c r="B47" s="10">
        <v>41</v>
      </c>
      <c r="C47" s="11" t="s">
        <v>42</v>
      </c>
      <c r="D47" s="17">
        <v>0</v>
      </c>
      <c r="E47" s="18">
        <v>0</v>
      </c>
      <c r="F47" s="27">
        <f t="shared" si="1"/>
        <v>0</v>
      </c>
      <c r="G47" s="17">
        <v>0</v>
      </c>
      <c r="H47" s="18">
        <v>0</v>
      </c>
      <c r="I47" s="30">
        <f t="shared" si="2"/>
        <v>0</v>
      </c>
      <c r="J47" s="25">
        <f t="shared" si="3"/>
        <v>0</v>
      </c>
      <c r="K47" s="18">
        <f t="shared" si="4"/>
        <v>0</v>
      </c>
      <c r="L47" s="30">
        <f t="shared" si="0"/>
        <v>0</v>
      </c>
      <c r="O47" s="10">
        <v>41</v>
      </c>
      <c r="P47" s="11" t="s">
        <v>42</v>
      </c>
      <c r="Q47" s="17">
        <v>82386</v>
      </c>
      <c r="R47" s="18">
        <v>17129</v>
      </c>
      <c r="S47" s="27">
        <f t="shared" si="5"/>
        <v>20.8</v>
      </c>
      <c r="T47" s="17">
        <v>69487</v>
      </c>
      <c r="U47" s="18">
        <v>11674</v>
      </c>
      <c r="V47" s="30">
        <f t="shared" si="6"/>
        <v>16.8</v>
      </c>
      <c r="W47" s="25">
        <f t="shared" si="7"/>
        <v>12899</v>
      </c>
      <c r="X47" s="18">
        <f t="shared" si="8"/>
        <v>5455</v>
      </c>
      <c r="Y47" s="30">
        <f t="shared" si="9"/>
        <v>4</v>
      </c>
    </row>
    <row r="48" spans="2:25" ht="22" customHeight="1" x14ac:dyDescent="0.2">
      <c r="B48" s="10">
        <v>42</v>
      </c>
      <c r="C48" s="11" t="s">
        <v>43</v>
      </c>
      <c r="D48" s="17">
        <v>543364</v>
      </c>
      <c r="E48" s="18">
        <v>107610</v>
      </c>
      <c r="F48" s="27">
        <f t="shared" si="1"/>
        <v>19.8</v>
      </c>
      <c r="G48" s="17">
        <v>567330</v>
      </c>
      <c r="H48" s="18">
        <v>84956</v>
      </c>
      <c r="I48" s="30">
        <f t="shared" si="2"/>
        <v>15</v>
      </c>
      <c r="J48" s="25">
        <f t="shared" si="3"/>
        <v>-23966</v>
      </c>
      <c r="K48" s="18">
        <f t="shared" si="4"/>
        <v>22654</v>
      </c>
      <c r="L48" s="30">
        <f t="shared" si="0"/>
        <v>4.8000000000000007</v>
      </c>
      <c r="O48" s="10">
        <v>42</v>
      </c>
      <c r="P48" s="11" t="s">
        <v>43</v>
      </c>
      <c r="Q48" s="17">
        <v>622897</v>
      </c>
      <c r="R48" s="18">
        <v>122051</v>
      </c>
      <c r="S48" s="27">
        <f t="shared" si="5"/>
        <v>19.600000000000001</v>
      </c>
      <c r="T48" s="17">
        <v>644975</v>
      </c>
      <c r="U48" s="18">
        <v>97123</v>
      </c>
      <c r="V48" s="30">
        <f t="shared" si="6"/>
        <v>15.1</v>
      </c>
      <c r="W48" s="25">
        <f t="shared" si="7"/>
        <v>-22078</v>
      </c>
      <c r="X48" s="18">
        <f t="shared" si="8"/>
        <v>24928</v>
      </c>
      <c r="Y48" s="30">
        <f t="shared" si="9"/>
        <v>4.5000000000000018</v>
      </c>
    </row>
    <row r="49" spans="2:25" ht="22" customHeight="1" x14ac:dyDescent="0.2">
      <c r="B49" s="10">
        <v>43</v>
      </c>
      <c r="C49" s="11" t="s">
        <v>44</v>
      </c>
      <c r="D49" s="17">
        <v>25954</v>
      </c>
      <c r="E49" s="18">
        <v>7462</v>
      </c>
      <c r="F49" s="27">
        <f t="shared" si="1"/>
        <v>28.8</v>
      </c>
      <c r="G49" s="17">
        <v>27457</v>
      </c>
      <c r="H49" s="18">
        <v>6408</v>
      </c>
      <c r="I49" s="30">
        <f t="shared" si="2"/>
        <v>23.3</v>
      </c>
      <c r="J49" s="25">
        <f t="shared" si="3"/>
        <v>-1503</v>
      </c>
      <c r="K49" s="18">
        <f t="shared" si="4"/>
        <v>1054</v>
      </c>
      <c r="L49" s="30">
        <f t="shared" si="0"/>
        <v>5.5</v>
      </c>
      <c r="O49" s="10">
        <v>43</v>
      </c>
      <c r="P49" s="11" t="s">
        <v>44</v>
      </c>
      <c r="Q49" s="17">
        <v>138102</v>
      </c>
      <c r="R49" s="18">
        <v>29127</v>
      </c>
      <c r="S49" s="27">
        <f t="shared" si="5"/>
        <v>21.1</v>
      </c>
      <c r="T49" s="17">
        <v>141578</v>
      </c>
      <c r="U49" s="18">
        <v>25992</v>
      </c>
      <c r="V49" s="30">
        <f t="shared" si="6"/>
        <v>18.399999999999999</v>
      </c>
      <c r="W49" s="25">
        <f t="shared" si="7"/>
        <v>-3476</v>
      </c>
      <c r="X49" s="18">
        <f t="shared" si="8"/>
        <v>3135</v>
      </c>
      <c r="Y49" s="30">
        <f t="shared" si="9"/>
        <v>2.7000000000000028</v>
      </c>
    </row>
    <row r="50" spans="2:25" ht="22" customHeight="1" x14ac:dyDescent="0.2">
      <c r="B50" s="10">
        <v>44</v>
      </c>
      <c r="C50" s="11" t="s">
        <v>45</v>
      </c>
      <c r="D50" s="17">
        <v>94678</v>
      </c>
      <c r="E50" s="18">
        <v>20638</v>
      </c>
      <c r="F50" s="27">
        <f t="shared" si="1"/>
        <v>21.8</v>
      </c>
      <c r="G50" s="17">
        <v>396452</v>
      </c>
      <c r="H50" s="18">
        <v>31548</v>
      </c>
      <c r="I50" s="30">
        <f t="shared" si="2"/>
        <v>8</v>
      </c>
      <c r="J50" s="25">
        <f t="shared" si="3"/>
        <v>-301774</v>
      </c>
      <c r="K50" s="18">
        <f t="shared" si="4"/>
        <v>-10910</v>
      </c>
      <c r="L50" s="30">
        <f t="shared" si="0"/>
        <v>13.8</v>
      </c>
      <c r="O50" s="10">
        <v>44</v>
      </c>
      <c r="P50" s="11" t="s">
        <v>45</v>
      </c>
      <c r="Q50" s="17">
        <v>274209</v>
      </c>
      <c r="R50" s="18">
        <v>59774</v>
      </c>
      <c r="S50" s="27">
        <f t="shared" si="5"/>
        <v>21.8</v>
      </c>
      <c r="T50" s="17">
        <v>295039</v>
      </c>
      <c r="U50" s="18">
        <v>57052</v>
      </c>
      <c r="V50" s="30">
        <f t="shared" si="6"/>
        <v>19.3</v>
      </c>
      <c r="W50" s="25">
        <f t="shared" si="7"/>
        <v>-20830</v>
      </c>
      <c r="X50" s="18">
        <f t="shared" si="8"/>
        <v>2722</v>
      </c>
      <c r="Y50" s="30">
        <f t="shared" si="9"/>
        <v>2.5</v>
      </c>
    </row>
    <row r="51" spans="2:25" ht="22" customHeight="1" x14ac:dyDescent="0.2">
      <c r="B51" s="10">
        <v>45</v>
      </c>
      <c r="C51" s="11" t="s">
        <v>46</v>
      </c>
      <c r="D51" s="17">
        <v>0</v>
      </c>
      <c r="E51" s="19">
        <v>0</v>
      </c>
      <c r="F51" s="27">
        <f t="shared" si="1"/>
        <v>0</v>
      </c>
      <c r="G51" s="17">
        <v>0</v>
      </c>
      <c r="H51" s="18">
        <v>0</v>
      </c>
      <c r="I51" s="30">
        <f t="shared" si="2"/>
        <v>0</v>
      </c>
      <c r="J51" s="25">
        <f t="shared" si="3"/>
        <v>0</v>
      </c>
      <c r="K51" s="18">
        <f t="shared" si="4"/>
        <v>0</v>
      </c>
      <c r="L51" s="30">
        <f t="shared" si="0"/>
        <v>0</v>
      </c>
      <c r="O51" s="10">
        <v>45</v>
      </c>
      <c r="P51" s="11" t="s">
        <v>46</v>
      </c>
      <c r="Q51" s="17">
        <v>546367</v>
      </c>
      <c r="R51" s="19">
        <v>82771</v>
      </c>
      <c r="S51" s="27">
        <f t="shared" si="5"/>
        <v>15.1</v>
      </c>
      <c r="T51" s="17">
        <v>549228</v>
      </c>
      <c r="U51" s="18">
        <v>65353</v>
      </c>
      <c r="V51" s="30">
        <f t="shared" si="6"/>
        <v>11.9</v>
      </c>
      <c r="W51" s="25">
        <f t="shared" si="7"/>
        <v>-2861</v>
      </c>
      <c r="X51" s="18">
        <f t="shared" si="8"/>
        <v>17418</v>
      </c>
      <c r="Y51" s="30">
        <f t="shared" si="9"/>
        <v>3.1999999999999993</v>
      </c>
    </row>
    <row r="52" spans="2:25" ht="22" customHeight="1" x14ac:dyDescent="0.2">
      <c r="B52" s="10">
        <v>46</v>
      </c>
      <c r="C52" s="11" t="s">
        <v>47</v>
      </c>
      <c r="D52" s="17">
        <v>0</v>
      </c>
      <c r="E52" s="18">
        <v>0</v>
      </c>
      <c r="F52" s="27">
        <f t="shared" si="1"/>
        <v>0</v>
      </c>
      <c r="G52" s="17">
        <v>0</v>
      </c>
      <c r="H52" s="18">
        <v>0</v>
      </c>
      <c r="I52" s="30">
        <f t="shared" si="2"/>
        <v>0</v>
      </c>
      <c r="J52" s="25">
        <f t="shared" si="3"/>
        <v>0</v>
      </c>
      <c r="K52" s="18">
        <f t="shared" si="4"/>
        <v>0</v>
      </c>
      <c r="L52" s="30">
        <f t="shared" si="0"/>
        <v>0</v>
      </c>
      <c r="O52" s="10">
        <v>46</v>
      </c>
      <c r="P52" s="11" t="s">
        <v>47</v>
      </c>
      <c r="Q52" s="17">
        <v>44972</v>
      </c>
      <c r="R52" s="18">
        <v>14335</v>
      </c>
      <c r="S52" s="27">
        <f t="shared" si="5"/>
        <v>31.9</v>
      </c>
      <c r="T52" s="17">
        <v>30750</v>
      </c>
      <c r="U52" s="18">
        <v>9425</v>
      </c>
      <c r="V52" s="30">
        <f t="shared" si="6"/>
        <v>30.7</v>
      </c>
      <c r="W52" s="25">
        <f t="shared" si="7"/>
        <v>14222</v>
      </c>
      <c r="X52" s="18">
        <f t="shared" si="8"/>
        <v>4910</v>
      </c>
      <c r="Y52" s="30">
        <f t="shared" si="9"/>
        <v>1.1999999999999993</v>
      </c>
    </row>
    <row r="53" spans="2:25" ht="22" customHeight="1" thickBot="1" x14ac:dyDescent="0.25">
      <c r="B53" s="12">
        <v>47</v>
      </c>
      <c r="C53" s="13" t="s">
        <v>48</v>
      </c>
      <c r="D53" s="20">
        <v>0</v>
      </c>
      <c r="E53" s="21">
        <v>0</v>
      </c>
      <c r="F53" s="28">
        <f t="shared" si="1"/>
        <v>0</v>
      </c>
      <c r="G53" s="20">
        <v>0</v>
      </c>
      <c r="H53" s="21">
        <v>0</v>
      </c>
      <c r="I53" s="31">
        <f t="shared" si="2"/>
        <v>0</v>
      </c>
      <c r="J53" s="26">
        <f t="shared" si="3"/>
        <v>0</v>
      </c>
      <c r="K53" s="21">
        <f t="shared" si="4"/>
        <v>0</v>
      </c>
      <c r="L53" s="31">
        <f t="shared" si="0"/>
        <v>0</v>
      </c>
      <c r="O53" s="12">
        <v>47</v>
      </c>
      <c r="P53" s="13" t="s">
        <v>48</v>
      </c>
      <c r="Q53" s="20">
        <v>0</v>
      </c>
      <c r="R53" s="21">
        <v>0</v>
      </c>
      <c r="S53" s="28">
        <f t="shared" si="5"/>
        <v>0</v>
      </c>
      <c r="T53" s="20"/>
      <c r="U53" s="21">
        <v>0</v>
      </c>
      <c r="V53" s="31">
        <f t="shared" si="6"/>
        <v>0</v>
      </c>
      <c r="W53" s="26">
        <f t="shared" si="7"/>
        <v>0</v>
      </c>
      <c r="X53" s="21">
        <f t="shared" si="8"/>
        <v>0</v>
      </c>
      <c r="Y53" s="31">
        <f t="shared" si="9"/>
        <v>0</v>
      </c>
    </row>
    <row r="54" spans="2:25" ht="25" customHeight="1" thickTop="1" thickBot="1" x14ac:dyDescent="0.25">
      <c r="B54" s="52" t="s">
        <v>77</v>
      </c>
      <c r="C54" s="53"/>
      <c r="D54" s="41">
        <f>SUM(D7:D53)</f>
        <v>7293573</v>
      </c>
      <c r="E54" s="42">
        <f>SUM(E7:E53)</f>
        <v>1130411</v>
      </c>
      <c r="F54" s="43">
        <f t="shared" si="1"/>
        <v>15.5</v>
      </c>
      <c r="G54" s="36">
        <f>SUM(G7:G53)</f>
        <v>6402930</v>
      </c>
      <c r="H54" s="37">
        <f>SUM(H7:H53)</f>
        <v>782932</v>
      </c>
      <c r="I54" s="38">
        <f>IFERROR(ROUND(H54/G54*100,1),0)</f>
        <v>12.2</v>
      </c>
      <c r="J54" s="39">
        <f t="shared" ref="J54:L56" si="10">D54-G54</f>
        <v>890643</v>
      </c>
      <c r="K54" s="40">
        <f t="shared" si="10"/>
        <v>347479</v>
      </c>
      <c r="L54" s="38">
        <f t="shared" si="10"/>
        <v>3.3000000000000007</v>
      </c>
      <c r="O54" s="52" t="s">
        <v>77</v>
      </c>
      <c r="P54" s="53"/>
      <c r="Q54" s="41">
        <f>SUM(Q7:Q53)</f>
        <v>30754443</v>
      </c>
      <c r="R54" s="42">
        <f>SUM(R7:R53)</f>
        <v>4374967</v>
      </c>
      <c r="S54" s="43">
        <f t="shared" si="5"/>
        <v>14.2</v>
      </c>
      <c r="T54" s="41">
        <f>SUM(T7:T53)</f>
        <v>31364643</v>
      </c>
      <c r="U54" s="42">
        <f>SUM(U7:U53)</f>
        <v>3796043</v>
      </c>
      <c r="V54" s="43">
        <f t="shared" si="6"/>
        <v>12.1</v>
      </c>
      <c r="W54" s="41">
        <f t="shared" ref="W54:Y56" si="11">Q54-T54</f>
        <v>-610200</v>
      </c>
      <c r="X54" s="42">
        <f t="shared" si="11"/>
        <v>578924</v>
      </c>
      <c r="Y54" s="43">
        <f t="shared" si="11"/>
        <v>2.0999999999999996</v>
      </c>
    </row>
    <row r="55" spans="2:25" ht="25" customHeight="1" thickTop="1" thickBot="1" x14ac:dyDescent="0.25">
      <c r="B55" s="52" t="s">
        <v>78</v>
      </c>
      <c r="C55" s="53"/>
      <c r="D55" s="41">
        <v>3720545</v>
      </c>
      <c r="E55" s="42">
        <v>493193</v>
      </c>
      <c r="F55" s="43">
        <f t="shared" si="1"/>
        <v>13.3</v>
      </c>
      <c r="G55" s="36">
        <v>4075553</v>
      </c>
      <c r="H55" s="37">
        <v>430659</v>
      </c>
      <c r="I55" s="38">
        <f t="shared" si="2"/>
        <v>10.6</v>
      </c>
      <c r="J55" s="39">
        <f t="shared" si="10"/>
        <v>-355008</v>
      </c>
      <c r="K55" s="40">
        <f t="shared" si="10"/>
        <v>62534</v>
      </c>
      <c r="L55" s="38">
        <f t="shared" si="10"/>
        <v>2.7000000000000011</v>
      </c>
      <c r="O55" s="52" t="s">
        <v>78</v>
      </c>
      <c r="P55" s="53"/>
      <c r="Q55" s="41">
        <v>6952151</v>
      </c>
      <c r="R55" s="42">
        <v>898148</v>
      </c>
      <c r="S55" s="43">
        <f t="shared" si="5"/>
        <v>12.9</v>
      </c>
      <c r="T55" s="41">
        <v>6712185</v>
      </c>
      <c r="U55" s="42">
        <v>708442</v>
      </c>
      <c r="V55" s="43">
        <f t="shared" si="6"/>
        <v>10.6</v>
      </c>
      <c r="W55" s="41">
        <f t="shared" si="11"/>
        <v>239966</v>
      </c>
      <c r="X55" s="42">
        <f t="shared" si="11"/>
        <v>189706</v>
      </c>
      <c r="Y55" s="43">
        <f t="shared" si="11"/>
        <v>2.3000000000000007</v>
      </c>
    </row>
    <row r="56" spans="2:25" ht="25" customHeight="1" thickTop="1" thickBot="1" x14ac:dyDescent="0.25">
      <c r="B56" s="54" t="s">
        <v>49</v>
      </c>
      <c r="C56" s="55"/>
      <c r="D56" s="44">
        <f>D54+D55</f>
        <v>11014118</v>
      </c>
      <c r="E56" s="45">
        <f>E54+E55</f>
        <v>1623604</v>
      </c>
      <c r="F56" s="46">
        <f t="shared" si="1"/>
        <v>14.7</v>
      </c>
      <c r="G56" s="47">
        <f>G54+G55</f>
        <v>10478483</v>
      </c>
      <c r="H56" s="48">
        <f>H54+H55</f>
        <v>1213591</v>
      </c>
      <c r="I56" s="49">
        <f t="shared" si="2"/>
        <v>11.6</v>
      </c>
      <c r="J56" s="50">
        <f t="shared" si="10"/>
        <v>535635</v>
      </c>
      <c r="K56" s="51">
        <f t="shared" si="10"/>
        <v>410013</v>
      </c>
      <c r="L56" s="49">
        <f t="shared" si="10"/>
        <v>3.0999999999999996</v>
      </c>
      <c r="O56" s="54" t="s">
        <v>49</v>
      </c>
      <c r="P56" s="55"/>
      <c r="Q56" s="44">
        <f>Q54+Q55</f>
        <v>37706594</v>
      </c>
      <c r="R56" s="45">
        <f>R54+R55</f>
        <v>5273115</v>
      </c>
      <c r="S56" s="46">
        <f t="shared" si="5"/>
        <v>14</v>
      </c>
      <c r="T56" s="44">
        <f>T54+T55</f>
        <v>38076828</v>
      </c>
      <c r="U56" s="45">
        <f>U54+U55</f>
        <v>4504485</v>
      </c>
      <c r="V56" s="46">
        <f t="shared" si="6"/>
        <v>11.8</v>
      </c>
      <c r="W56" s="44">
        <f t="shared" si="11"/>
        <v>-370234</v>
      </c>
      <c r="X56" s="45">
        <f t="shared" si="11"/>
        <v>768630</v>
      </c>
      <c r="Y56" s="46">
        <f t="shared" si="11"/>
        <v>2.1999999999999993</v>
      </c>
    </row>
    <row r="57" spans="2:25" ht="15" customHeight="1" x14ac:dyDescent="0.2">
      <c r="B57" s="1" t="s">
        <v>79</v>
      </c>
      <c r="O57" s="1" t="s">
        <v>79</v>
      </c>
    </row>
    <row r="58" spans="2:25" ht="15" customHeight="1" x14ac:dyDescent="0.2">
      <c r="B58" s="1" t="s">
        <v>80</v>
      </c>
      <c r="O58" s="1" t="s">
        <v>80</v>
      </c>
    </row>
    <row r="59" spans="2:25" ht="16.5" customHeight="1" x14ac:dyDescent="0.2"/>
  </sheetData>
  <mergeCells count="18">
    <mergeCell ref="O1:Y1"/>
    <mergeCell ref="O3:P6"/>
    <mergeCell ref="Q3:Y3"/>
    <mergeCell ref="Q4:S4"/>
    <mergeCell ref="T4:V4"/>
    <mergeCell ref="W4:Y4"/>
    <mergeCell ref="B1:L1"/>
    <mergeCell ref="J4:L4"/>
    <mergeCell ref="D4:F4"/>
    <mergeCell ref="G4:I4"/>
    <mergeCell ref="B3:C6"/>
    <mergeCell ref="D3:L3"/>
    <mergeCell ref="O55:P55"/>
    <mergeCell ref="B56:C56"/>
    <mergeCell ref="O56:P56"/>
    <mergeCell ref="B54:C54"/>
    <mergeCell ref="B55:C55"/>
    <mergeCell ref="O54:P54"/>
  </mergeCells>
  <phoneticPr fontId="1"/>
  <printOptions horizontalCentered="1"/>
  <pageMargins left="0.39370078740157483" right="0.39370078740157483" top="0.59055118110236227" bottom="0.19685039370078741" header="0.39370078740157483" footer="0.19685039370078741"/>
  <pageSetup paperSize="9" scale="57" orientation="portrait" r:id="rId1"/>
  <headerFooter alignWithMargins="0"/>
  <rowBreaks count="1" manualBreakCount="1">
    <brk id="59" max="11" man="1"/>
  </rowBreaks>
  <colBreaks count="1" manualBreakCount="1">
    <brk id="13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3AFB-942A-404F-A6A2-2CFE962EFD62}">
  <dimension ref="B1:Y57"/>
  <sheetViews>
    <sheetView showZeros="0" view="pageBreakPreview" zoomScale="85" zoomScaleNormal="10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:L1"/>
    </sheetView>
  </sheetViews>
  <sheetFormatPr defaultColWidth="10.6328125" defaultRowHeight="15.9" customHeight="1" x14ac:dyDescent="0.2"/>
  <cols>
    <col min="1" max="1" width="1.36328125" style="1" customWidth="1"/>
    <col min="2" max="2" width="5.08984375" style="1" customWidth="1"/>
    <col min="3" max="3" width="10.6328125" style="1"/>
    <col min="4" max="12" width="16.6328125" style="1" customWidth="1"/>
    <col min="13" max="14" width="1.36328125" style="1" customWidth="1"/>
    <col min="15" max="15" width="5.08984375" style="1" customWidth="1"/>
    <col min="16" max="16" width="10.6328125" style="1"/>
    <col min="17" max="25" width="16.6328125" style="1" customWidth="1"/>
    <col min="26" max="26" width="1.36328125" style="1" customWidth="1"/>
    <col min="27" max="16384" width="10.6328125" style="1"/>
  </cols>
  <sheetData>
    <row r="1" spans="2:25" ht="36" customHeight="1" x14ac:dyDescent="0.2">
      <c r="B1" s="56" t="s">
        <v>82</v>
      </c>
      <c r="C1" s="56"/>
      <c r="D1" s="56"/>
      <c r="E1" s="56"/>
      <c r="F1" s="56"/>
      <c r="G1" s="56"/>
      <c r="H1" s="56"/>
      <c r="I1" s="56"/>
      <c r="J1" s="56"/>
      <c r="K1" s="56"/>
      <c r="L1" s="56"/>
      <c r="O1" s="56" t="s">
        <v>83</v>
      </c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2:25" ht="16.5" customHeight="1" thickBot="1" x14ac:dyDescent="0.25">
      <c r="F2" s="2"/>
      <c r="I2" s="2"/>
      <c r="L2" s="2" t="s">
        <v>0</v>
      </c>
      <c r="S2" s="2"/>
      <c r="V2" s="2"/>
      <c r="Y2" s="2" t="s">
        <v>0</v>
      </c>
    </row>
    <row r="3" spans="2:25" ht="21" customHeight="1" x14ac:dyDescent="0.2">
      <c r="B3" s="63" t="s">
        <v>50</v>
      </c>
      <c r="C3" s="64"/>
      <c r="D3" s="69" t="s">
        <v>64</v>
      </c>
      <c r="E3" s="70"/>
      <c r="F3" s="70"/>
      <c r="G3" s="70"/>
      <c r="H3" s="70"/>
      <c r="I3" s="70"/>
      <c r="J3" s="70"/>
      <c r="K3" s="70"/>
      <c r="L3" s="71"/>
      <c r="O3" s="63" t="s">
        <v>50</v>
      </c>
      <c r="P3" s="64"/>
      <c r="Q3" s="69" t="s">
        <v>66</v>
      </c>
      <c r="R3" s="70"/>
      <c r="S3" s="70"/>
      <c r="T3" s="70"/>
      <c r="U3" s="70"/>
      <c r="V3" s="70"/>
      <c r="W3" s="70"/>
      <c r="X3" s="70"/>
      <c r="Y3" s="71"/>
    </row>
    <row r="4" spans="2:25" ht="21" customHeight="1" x14ac:dyDescent="0.2">
      <c r="B4" s="65"/>
      <c r="C4" s="66"/>
      <c r="D4" s="60" t="s">
        <v>63</v>
      </c>
      <c r="E4" s="61"/>
      <c r="F4" s="61"/>
      <c r="G4" s="60" t="s">
        <v>62</v>
      </c>
      <c r="H4" s="61"/>
      <c r="I4" s="62"/>
      <c r="J4" s="57" t="s">
        <v>58</v>
      </c>
      <c r="K4" s="58"/>
      <c r="L4" s="59"/>
      <c r="O4" s="65"/>
      <c r="P4" s="66"/>
      <c r="Q4" s="60" t="s">
        <v>63</v>
      </c>
      <c r="R4" s="61"/>
      <c r="S4" s="61"/>
      <c r="T4" s="60" t="s">
        <v>62</v>
      </c>
      <c r="U4" s="61"/>
      <c r="V4" s="62"/>
      <c r="W4" s="57" t="s">
        <v>58</v>
      </c>
      <c r="X4" s="58"/>
      <c r="Y4" s="59"/>
    </row>
    <row r="5" spans="2:25" ht="49" customHeight="1" x14ac:dyDescent="0.2">
      <c r="B5" s="65"/>
      <c r="C5" s="66"/>
      <c r="D5" s="34" t="s">
        <v>60</v>
      </c>
      <c r="E5" s="3" t="s">
        <v>59</v>
      </c>
      <c r="F5" s="33" t="s">
        <v>61</v>
      </c>
      <c r="G5" s="34" t="s">
        <v>60</v>
      </c>
      <c r="H5" s="3" t="s">
        <v>59</v>
      </c>
      <c r="I5" s="33" t="s">
        <v>61</v>
      </c>
      <c r="J5" s="34" t="s">
        <v>60</v>
      </c>
      <c r="K5" s="3" t="s">
        <v>59</v>
      </c>
      <c r="L5" s="35" t="s">
        <v>61</v>
      </c>
      <c r="O5" s="65"/>
      <c r="P5" s="66"/>
      <c r="Q5" s="34" t="s">
        <v>60</v>
      </c>
      <c r="R5" s="3" t="s">
        <v>59</v>
      </c>
      <c r="S5" s="33" t="s">
        <v>61</v>
      </c>
      <c r="T5" s="34" t="s">
        <v>60</v>
      </c>
      <c r="U5" s="3" t="s">
        <v>59</v>
      </c>
      <c r="V5" s="33" t="s">
        <v>61</v>
      </c>
      <c r="W5" s="34" t="s">
        <v>60</v>
      </c>
      <c r="X5" s="3" t="s">
        <v>59</v>
      </c>
      <c r="Y5" s="35" t="s">
        <v>61</v>
      </c>
    </row>
    <row r="6" spans="2:25" ht="16.5" customHeight="1" thickBot="1" x14ac:dyDescent="0.25">
      <c r="B6" s="67"/>
      <c r="C6" s="68"/>
      <c r="D6" s="4" t="s">
        <v>1</v>
      </c>
      <c r="E6" s="5" t="s">
        <v>2</v>
      </c>
      <c r="F6" s="6" t="s">
        <v>53</v>
      </c>
      <c r="G6" s="4" t="s">
        <v>51</v>
      </c>
      <c r="H6" s="5" t="s">
        <v>52</v>
      </c>
      <c r="I6" s="7" t="s">
        <v>65</v>
      </c>
      <c r="J6" s="4" t="s">
        <v>54</v>
      </c>
      <c r="K6" s="5" t="s">
        <v>55</v>
      </c>
      <c r="L6" s="7" t="s">
        <v>56</v>
      </c>
      <c r="O6" s="67"/>
      <c r="P6" s="68"/>
      <c r="Q6" s="4" t="s">
        <v>67</v>
      </c>
      <c r="R6" s="5" t="s">
        <v>68</v>
      </c>
      <c r="S6" s="6" t="s">
        <v>69</v>
      </c>
      <c r="T6" s="4" t="s">
        <v>70</v>
      </c>
      <c r="U6" s="5" t="s">
        <v>71</v>
      </c>
      <c r="V6" s="7" t="s">
        <v>72</v>
      </c>
      <c r="W6" s="4" t="s">
        <v>73</v>
      </c>
      <c r="X6" s="5" t="s">
        <v>74</v>
      </c>
      <c r="Y6" s="7" t="s">
        <v>75</v>
      </c>
    </row>
    <row r="7" spans="2:25" ht="22" customHeight="1" x14ac:dyDescent="0.2">
      <c r="B7" s="8">
        <v>1</v>
      </c>
      <c r="C7" s="9" t="s">
        <v>3</v>
      </c>
      <c r="D7" s="15">
        <v>40560</v>
      </c>
      <c r="E7" s="16">
        <v>14418</v>
      </c>
      <c r="F7" s="14">
        <f>IFERROR(ROUND(E7/D7*100,1),0)</f>
        <v>35.5</v>
      </c>
      <c r="G7" s="22">
        <v>84477</v>
      </c>
      <c r="H7" s="23">
        <v>20896</v>
      </c>
      <c r="I7" s="32">
        <f>IFERROR(ROUND(H7/G7*100,1),0)</f>
        <v>24.7</v>
      </c>
      <c r="J7" s="24">
        <f>D7-G7</f>
        <v>-43917</v>
      </c>
      <c r="K7" s="16">
        <f>E7-H7</f>
        <v>-6478</v>
      </c>
      <c r="L7" s="29">
        <f t="shared" ref="L7:L53" si="0">F7-I7</f>
        <v>10.8</v>
      </c>
      <c r="O7" s="8">
        <v>1</v>
      </c>
      <c r="P7" s="9" t="s">
        <v>3</v>
      </c>
      <c r="Q7" s="15">
        <v>272929</v>
      </c>
      <c r="R7" s="16">
        <v>67509</v>
      </c>
      <c r="S7" s="14">
        <f>IFERROR(ROUND(R7/Q7*100,1),0)</f>
        <v>24.7</v>
      </c>
      <c r="T7" s="22">
        <v>402496</v>
      </c>
      <c r="U7" s="23">
        <v>87073</v>
      </c>
      <c r="V7" s="32">
        <f>IFERROR(ROUND(U7/T7*100,1),0)</f>
        <v>21.6</v>
      </c>
      <c r="W7" s="24">
        <f>Q7-T7</f>
        <v>-129567</v>
      </c>
      <c r="X7" s="16">
        <f>R7-U7</f>
        <v>-19564</v>
      </c>
      <c r="Y7" s="29">
        <f>S7-V7</f>
        <v>3.0999999999999979</v>
      </c>
    </row>
    <row r="8" spans="2:25" ht="22" customHeight="1" x14ac:dyDescent="0.2">
      <c r="B8" s="10">
        <v>2</v>
      </c>
      <c r="C8" s="11" t="s">
        <v>4</v>
      </c>
      <c r="D8" s="17">
        <v>11178</v>
      </c>
      <c r="E8" s="18">
        <v>2745</v>
      </c>
      <c r="F8" s="27">
        <f t="shared" ref="F8:F54" si="1">IFERROR(ROUND(E8/D8*100,1),0)</f>
        <v>24.6</v>
      </c>
      <c r="G8" s="17">
        <v>11983</v>
      </c>
      <c r="H8" s="18">
        <v>1742</v>
      </c>
      <c r="I8" s="30">
        <f t="shared" ref="I8:I54" si="2">IFERROR(ROUND(H8/G8*100,1),0)</f>
        <v>14.5</v>
      </c>
      <c r="J8" s="25">
        <f t="shared" ref="J8:K53" si="3">D8-G8</f>
        <v>-805</v>
      </c>
      <c r="K8" s="18">
        <f t="shared" si="3"/>
        <v>1003</v>
      </c>
      <c r="L8" s="30">
        <f t="shared" si="0"/>
        <v>10.100000000000001</v>
      </c>
      <c r="O8" s="10">
        <v>2</v>
      </c>
      <c r="P8" s="11" t="s">
        <v>4</v>
      </c>
      <c r="Q8" s="17">
        <v>85960</v>
      </c>
      <c r="R8" s="18">
        <v>19182</v>
      </c>
      <c r="S8" s="27">
        <f t="shared" ref="S8:S54" si="4">IFERROR(ROUND(R8/Q8*100,1),0)</f>
        <v>22.3</v>
      </c>
      <c r="T8" s="17">
        <v>102729</v>
      </c>
      <c r="U8" s="18">
        <v>18434</v>
      </c>
      <c r="V8" s="30">
        <f t="shared" ref="V8:V54" si="5">IFERROR(ROUND(U8/T8*100,1),0)</f>
        <v>17.899999999999999</v>
      </c>
      <c r="W8" s="25">
        <f t="shared" ref="W8:Y53" si="6">Q8-T8</f>
        <v>-16769</v>
      </c>
      <c r="X8" s="18">
        <f t="shared" si="6"/>
        <v>748</v>
      </c>
      <c r="Y8" s="30">
        <f t="shared" si="6"/>
        <v>4.4000000000000021</v>
      </c>
    </row>
    <row r="9" spans="2:25" ht="22" customHeight="1" x14ac:dyDescent="0.2">
      <c r="B9" s="10">
        <v>3</v>
      </c>
      <c r="C9" s="11" t="s">
        <v>5</v>
      </c>
      <c r="D9" s="17">
        <v>0</v>
      </c>
      <c r="E9" s="18">
        <v>0</v>
      </c>
      <c r="F9" s="27">
        <f t="shared" si="1"/>
        <v>0</v>
      </c>
      <c r="G9" s="17"/>
      <c r="H9" s="18">
        <v>0</v>
      </c>
      <c r="I9" s="30">
        <f t="shared" si="2"/>
        <v>0</v>
      </c>
      <c r="J9" s="25">
        <f t="shared" si="3"/>
        <v>0</v>
      </c>
      <c r="K9" s="18">
        <f t="shared" si="3"/>
        <v>0</v>
      </c>
      <c r="L9" s="30">
        <f t="shared" si="0"/>
        <v>0</v>
      </c>
      <c r="O9" s="10">
        <v>3</v>
      </c>
      <c r="P9" s="11" t="s">
        <v>5</v>
      </c>
      <c r="Q9" s="17">
        <v>29896</v>
      </c>
      <c r="R9" s="18">
        <v>4865</v>
      </c>
      <c r="S9" s="27">
        <f t="shared" si="4"/>
        <v>16.3</v>
      </c>
      <c r="T9" s="17">
        <v>30867</v>
      </c>
      <c r="U9" s="18">
        <v>4406</v>
      </c>
      <c r="V9" s="30">
        <f t="shared" si="5"/>
        <v>14.3</v>
      </c>
      <c r="W9" s="25">
        <f t="shared" si="6"/>
        <v>-971</v>
      </c>
      <c r="X9" s="18">
        <f t="shared" si="6"/>
        <v>459</v>
      </c>
      <c r="Y9" s="30">
        <f t="shared" si="6"/>
        <v>2</v>
      </c>
    </row>
    <row r="10" spans="2:25" ht="22" customHeight="1" x14ac:dyDescent="0.2">
      <c r="B10" s="10">
        <v>4</v>
      </c>
      <c r="C10" s="11" t="s">
        <v>6</v>
      </c>
      <c r="D10" s="17">
        <v>17771</v>
      </c>
      <c r="E10" s="18">
        <v>3376</v>
      </c>
      <c r="F10" s="27">
        <f t="shared" si="1"/>
        <v>19</v>
      </c>
      <c r="G10" s="17">
        <v>4845</v>
      </c>
      <c r="H10" s="18">
        <v>1279</v>
      </c>
      <c r="I10" s="30">
        <f t="shared" si="2"/>
        <v>26.4</v>
      </c>
      <c r="J10" s="25">
        <f t="shared" si="3"/>
        <v>12926</v>
      </c>
      <c r="K10" s="18">
        <f t="shared" si="3"/>
        <v>2097</v>
      </c>
      <c r="L10" s="30">
        <f t="shared" si="0"/>
        <v>-7.3999999999999986</v>
      </c>
      <c r="O10" s="10">
        <v>4</v>
      </c>
      <c r="P10" s="11" t="s">
        <v>6</v>
      </c>
      <c r="Q10" s="17">
        <v>4608</v>
      </c>
      <c r="R10" s="18">
        <v>1400</v>
      </c>
      <c r="S10" s="27">
        <f t="shared" si="4"/>
        <v>30.4</v>
      </c>
      <c r="T10" s="17"/>
      <c r="U10" s="18">
        <v>0</v>
      </c>
      <c r="V10" s="30">
        <f t="shared" si="5"/>
        <v>0</v>
      </c>
      <c r="W10" s="25">
        <f t="shared" si="6"/>
        <v>4608</v>
      </c>
      <c r="X10" s="18">
        <f t="shared" si="6"/>
        <v>1400</v>
      </c>
      <c r="Y10" s="30">
        <f t="shared" si="6"/>
        <v>30.4</v>
      </c>
    </row>
    <row r="11" spans="2:25" ht="22" customHeight="1" x14ac:dyDescent="0.2">
      <c r="B11" s="10">
        <v>5</v>
      </c>
      <c r="C11" s="11" t="s">
        <v>7</v>
      </c>
      <c r="D11" s="17">
        <v>0</v>
      </c>
      <c r="E11" s="18">
        <v>0</v>
      </c>
      <c r="F11" s="27">
        <f t="shared" si="1"/>
        <v>0</v>
      </c>
      <c r="G11" s="17">
        <v>2120</v>
      </c>
      <c r="H11" s="18">
        <v>915</v>
      </c>
      <c r="I11" s="30">
        <f t="shared" si="2"/>
        <v>43.2</v>
      </c>
      <c r="J11" s="25">
        <f t="shared" si="3"/>
        <v>-2120</v>
      </c>
      <c r="K11" s="18">
        <f t="shared" si="3"/>
        <v>-915</v>
      </c>
      <c r="L11" s="30">
        <f t="shared" si="0"/>
        <v>-43.2</v>
      </c>
      <c r="O11" s="10">
        <v>5</v>
      </c>
      <c r="P11" s="11" t="s">
        <v>7</v>
      </c>
      <c r="Q11" s="17">
        <v>1855</v>
      </c>
      <c r="R11" s="18">
        <v>810</v>
      </c>
      <c r="S11" s="27">
        <f t="shared" si="4"/>
        <v>43.7</v>
      </c>
      <c r="T11" s="17">
        <v>2120</v>
      </c>
      <c r="U11" s="18">
        <v>913</v>
      </c>
      <c r="V11" s="30">
        <f t="shared" si="5"/>
        <v>43.1</v>
      </c>
      <c r="W11" s="25">
        <f t="shared" si="6"/>
        <v>-265</v>
      </c>
      <c r="X11" s="18">
        <f t="shared" si="6"/>
        <v>-103</v>
      </c>
      <c r="Y11" s="30">
        <f t="shared" si="6"/>
        <v>0.60000000000000142</v>
      </c>
    </row>
    <row r="12" spans="2:25" ht="22" customHeight="1" x14ac:dyDescent="0.2">
      <c r="B12" s="10">
        <v>6</v>
      </c>
      <c r="C12" s="11" t="s">
        <v>8</v>
      </c>
      <c r="D12" s="17">
        <v>0</v>
      </c>
      <c r="E12" s="18">
        <v>0</v>
      </c>
      <c r="F12" s="27">
        <f t="shared" si="1"/>
        <v>0</v>
      </c>
      <c r="G12" s="17">
        <v>2781</v>
      </c>
      <c r="H12" s="18">
        <v>521</v>
      </c>
      <c r="I12" s="30">
        <f t="shared" si="2"/>
        <v>18.7</v>
      </c>
      <c r="J12" s="25">
        <f t="shared" si="3"/>
        <v>-2781</v>
      </c>
      <c r="K12" s="18">
        <f t="shared" si="3"/>
        <v>-521</v>
      </c>
      <c r="L12" s="30">
        <f t="shared" si="0"/>
        <v>-18.7</v>
      </c>
      <c r="O12" s="10">
        <v>6</v>
      </c>
      <c r="P12" s="11" t="s">
        <v>8</v>
      </c>
      <c r="Q12" s="17">
        <v>52555</v>
      </c>
      <c r="R12" s="18">
        <v>14693</v>
      </c>
      <c r="S12" s="27">
        <f t="shared" si="4"/>
        <v>28</v>
      </c>
      <c r="T12" s="17">
        <v>60885</v>
      </c>
      <c r="U12" s="18">
        <v>10948</v>
      </c>
      <c r="V12" s="30">
        <f t="shared" si="5"/>
        <v>18</v>
      </c>
      <c r="W12" s="25">
        <f t="shared" si="6"/>
        <v>-8330</v>
      </c>
      <c r="X12" s="18">
        <f t="shared" si="6"/>
        <v>3745</v>
      </c>
      <c r="Y12" s="30">
        <f t="shared" si="6"/>
        <v>10</v>
      </c>
    </row>
    <row r="13" spans="2:25" ht="22" customHeight="1" x14ac:dyDescent="0.2">
      <c r="B13" s="10">
        <v>7</v>
      </c>
      <c r="C13" s="11" t="s">
        <v>9</v>
      </c>
      <c r="D13" s="17">
        <v>10799</v>
      </c>
      <c r="E13" s="18">
        <v>3702</v>
      </c>
      <c r="F13" s="27">
        <f t="shared" si="1"/>
        <v>34.299999999999997</v>
      </c>
      <c r="G13" s="17">
        <v>6453</v>
      </c>
      <c r="H13" s="18">
        <v>2066</v>
      </c>
      <c r="I13" s="30">
        <f t="shared" si="2"/>
        <v>32</v>
      </c>
      <c r="J13" s="25">
        <f t="shared" si="3"/>
        <v>4346</v>
      </c>
      <c r="K13" s="18">
        <f t="shared" si="3"/>
        <v>1636</v>
      </c>
      <c r="L13" s="30">
        <f t="shared" si="0"/>
        <v>2.2999999999999972</v>
      </c>
      <c r="O13" s="10">
        <v>7</v>
      </c>
      <c r="P13" s="11" t="s">
        <v>9</v>
      </c>
      <c r="Q13" s="17">
        <v>17800</v>
      </c>
      <c r="R13" s="18">
        <v>6095</v>
      </c>
      <c r="S13" s="27">
        <f t="shared" si="4"/>
        <v>34.200000000000003</v>
      </c>
      <c r="T13" s="17">
        <v>13702</v>
      </c>
      <c r="U13" s="18">
        <v>3845</v>
      </c>
      <c r="V13" s="30">
        <f t="shared" si="5"/>
        <v>28.1</v>
      </c>
      <c r="W13" s="25">
        <f t="shared" si="6"/>
        <v>4098</v>
      </c>
      <c r="X13" s="18">
        <f t="shared" si="6"/>
        <v>2250</v>
      </c>
      <c r="Y13" s="30">
        <f t="shared" si="6"/>
        <v>6.1000000000000014</v>
      </c>
    </row>
    <row r="14" spans="2:25" ht="22" customHeight="1" x14ac:dyDescent="0.2">
      <c r="B14" s="10">
        <v>8</v>
      </c>
      <c r="C14" s="11" t="s">
        <v>10</v>
      </c>
      <c r="D14" s="17">
        <v>45888</v>
      </c>
      <c r="E14" s="18">
        <v>9759</v>
      </c>
      <c r="F14" s="27">
        <f t="shared" si="1"/>
        <v>21.3</v>
      </c>
      <c r="G14" s="17">
        <v>7419</v>
      </c>
      <c r="H14" s="18">
        <v>1472</v>
      </c>
      <c r="I14" s="30">
        <f t="shared" si="2"/>
        <v>19.8</v>
      </c>
      <c r="J14" s="25">
        <f t="shared" si="3"/>
        <v>38469</v>
      </c>
      <c r="K14" s="18">
        <f t="shared" si="3"/>
        <v>8287</v>
      </c>
      <c r="L14" s="30">
        <f t="shared" si="0"/>
        <v>1.5</v>
      </c>
      <c r="O14" s="10">
        <v>8</v>
      </c>
      <c r="P14" s="11" t="s">
        <v>10</v>
      </c>
      <c r="Q14" s="17">
        <v>33064</v>
      </c>
      <c r="R14" s="18">
        <v>7977</v>
      </c>
      <c r="S14" s="27">
        <f t="shared" si="4"/>
        <v>24.1</v>
      </c>
      <c r="T14" s="17">
        <v>34762</v>
      </c>
      <c r="U14" s="18">
        <v>6649</v>
      </c>
      <c r="V14" s="30">
        <f t="shared" si="5"/>
        <v>19.100000000000001</v>
      </c>
      <c r="W14" s="25">
        <f t="shared" si="6"/>
        <v>-1698</v>
      </c>
      <c r="X14" s="18">
        <f t="shared" si="6"/>
        <v>1328</v>
      </c>
      <c r="Y14" s="30">
        <f t="shared" si="6"/>
        <v>5</v>
      </c>
    </row>
    <row r="15" spans="2:25" ht="22" customHeight="1" x14ac:dyDescent="0.2">
      <c r="B15" s="10">
        <v>9</v>
      </c>
      <c r="C15" s="11" t="s">
        <v>11</v>
      </c>
      <c r="D15" s="17">
        <v>0</v>
      </c>
      <c r="E15" s="18">
        <v>0</v>
      </c>
      <c r="F15" s="27">
        <f t="shared" si="1"/>
        <v>0</v>
      </c>
      <c r="G15" s="17">
        <v>13119</v>
      </c>
      <c r="H15" s="18">
        <v>2599</v>
      </c>
      <c r="I15" s="30">
        <f t="shared" si="2"/>
        <v>19.8</v>
      </c>
      <c r="J15" s="25">
        <f t="shared" si="3"/>
        <v>-13119</v>
      </c>
      <c r="K15" s="18">
        <f t="shared" si="3"/>
        <v>-2599</v>
      </c>
      <c r="L15" s="30">
        <f t="shared" si="0"/>
        <v>-19.8</v>
      </c>
      <c r="O15" s="10">
        <v>9</v>
      </c>
      <c r="P15" s="11" t="s">
        <v>11</v>
      </c>
      <c r="Q15" s="17">
        <v>50744</v>
      </c>
      <c r="R15" s="18">
        <v>10747</v>
      </c>
      <c r="S15" s="27">
        <f t="shared" si="4"/>
        <v>21.2</v>
      </c>
      <c r="T15" s="17">
        <v>56308</v>
      </c>
      <c r="U15" s="18">
        <v>9319</v>
      </c>
      <c r="V15" s="30">
        <f t="shared" si="5"/>
        <v>16.600000000000001</v>
      </c>
      <c r="W15" s="25">
        <f t="shared" si="6"/>
        <v>-5564</v>
      </c>
      <c r="X15" s="18">
        <f t="shared" si="6"/>
        <v>1428</v>
      </c>
      <c r="Y15" s="30">
        <f t="shared" si="6"/>
        <v>4.5999999999999979</v>
      </c>
    </row>
    <row r="16" spans="2:25" ht="22" customHeight="1" x14ac:dyDescent="0.2">
      <c r="B16" s="10">
        <v>10</v>
      </c>
      <c r="C16" s="11" t="s">
        <v>12</v>
      </c>
      <c r="D16" s="17">
        <v>39274</v>
      </c>
      <c r="E16" s="18">
        <v>6084</v>
      </c>
      <c r="F16" s="27">
        <f t="shared" si="1"/>
        <v>15.5</v>
      </c>
      <c r="G16" s="17">
        <v>20470</v>
      </c>
      <c r="H16" s="18">
        <v>3834</v>
      </c>
      <c r="I16" s="30">
        <f t="shared" si="2"/>
        <v>18.7</v>
      </c>
      <c r="J16" s="25">
        <f t="shared" si="3"/>
        <v>18804</v>
      </c>
      <c r="K16" s="18">
        <f t="shared" si="3"/>
        <v>2250</v>
      </c>
      <c r="L16" s="30">
        <f t="shared" si="0"/>
        <v>-3.1999999999999993</v>
      </c>
      <c r="O16" s="10">
        <v>10</v>
      </c>
      <c r="P16" s="11" t="s">
        <v>12</v>
      </c>
      <c r="Q16" s="17">
        <v>64014</v>
      </c>
      <c r="R16" s="18">
        <v>13841</v>
      </c>
      <c r="S16" s="27">
        <f t="shared" si="4"/>
        <v>21.6</v>
      </c>
      <c r="T16" s="17">
        <v>70534</v>
      </c>
      <c r="U16" s="18">
        <v>17717</v>
      </c>
      <c r="V16" s="30">
        <f t="shared" si="5"/>
        <v>25.1</v>
      </c>
      <c r="W16" s="25">
        <f t="shared" si="6"/>
        <v>-6520</v>
      </c>
      <c r="X16" s="18">
        <f t="shared" si="6"/>
        <v>-3876</v>
      </c>
      <c r="Y16" s="30">
        <f t="shared" si="6"/>
        <v>-3.5</v>
      </c>
    </row>
    <row r="17" spans="2:25" ht="22" customHeight="1" x14ac:dyDescent="0.2">
      <c r="B17" s="10">
        <v>11</v>
      </c>
      <c r="C17" s="11" t="s">
        <v>13</v>
      </c>
      <c r="D17" s="17">
        <v>28483</v>
      </c>
      <c r="E17" s="18">
        <v>3908</v>
      </c>
      <c r="F17" s="27">
        <f t="shared" si="1"/>
        <v>13.7</v>
      </c>
      <c r="G17" s="17">
        <v>29331</v>
      </c>
      <c r="H17" s="18">
        <v>3846</v>
      </c>
      <c r="I17" s="30">
        <f t="shared" si="2"/>
        <v>13.1</v>
      </c>
      <c r="J17" s="25">
        <f t="shared" si="3"/>
        <v>-848</v>
      </c>
      <c r="K17" s="18">
        <f t="shared" si="3"/>
        <v>62</v>
      </c>
      <c r="L17" s="30">
        <f t="shared" si="0"/>
        <v>0.59999999999999964</v>
      </c>
      <c r="O17" s="10">
        <v>11</v>
      </c>
      <c r="P17" s="11" t="s">
        <v>13</v>
      </c>
      <c r="Q17" s="17">
        <v>211438</v>
      </c>
      <c r="R17" s="18">
        <v>28611</v>
      </c>
      <c r="S17" s="27">
        <f t="shared" si="4"/>
        <v>13.5</v>
      </c>
      <c r="T17" s="17">
        <v>185947</v>
      </c>
      <c r="U17" s="18">
        <v>21510</v>
      </c>
      <c r="V17" s="30">
        <f t="shared" si="5"/>
        <v>11.6</v>
      </c>
      <c r="W17" s="25">
        <f t="shared" si="6"/>
        <v>25491</v>
      </c>
      <c r="X17" s="18">
        <f t="shared" si="6"/>
        <v>7101</v>
      </c>
      <c r="Y17" s="30">
        <f t="shared" si="6"/>
        <v>1.9000000000000004</v>
      </c>
    </row>
    <row r="18" spans="2:25" ht="22" customHeight="1" x14ac:dyDescent="0.2">
      <c r="B18" s="10">
        <v>12</v>
      </c>
      <c r="C18" s="11" t="s">
        <v>14</v>
      </c>
      <c r="D18" s="17">
        <v>0</v>
      </c>
      <c r="E18" s="19">
        <v>0</v>
      </c>
      <c r="F18" s="27">
        <f t="shared" si="1"/>
        <v>0</v>
      </c>
      <c r="G18" s="17"/>
      <c r="H18" s="18">
        <v>0</v>
      </c>
      <c r="I18" s="30">
        <f t="shared" si="2"/>
        <v>0</v>
      </c>
      <c r="J18" s="25">
        <f t="shared" si="3"/>
        <v>0</v>
      </c>
      <c r="K18" s="18">
        <f t="shared" si="3"/>
        <v>0</v>
      </c>
      <c r="L18" s="30">
        <f t="shared" si="0"/>
        <v>0</v>
      </c>
      <c r="O18" s="10">
        <v>12</v>
      </c>
      <c r="P18" s="11" t="s">
        <v>14</v>
      </c>
      <c r="Q18" s="17">
        <v>55205</v>
      </c>
      <c r="R18" s="19">
        <v>9277</v>
      </c>
      <c r="S18" s="27">
        <f t="shared" si="4"/>
        <v>16.8</v>
      </c>
      <c r="T18" s="17">
        <v>45072</v>
      </c>
      <c r="U18" s="18">
        <v>5942</v>
      </c>
      <c r="V18" s="30">
        <f t="shared" si="5"/>
        <v>13.2</v>
      </c>
      <c r="W18" s="25">
        <f t="shared" si="6"/>
        <v>10133</v>
      </c>
      <c r="X18" s="18">
        <f t="shared" si="6"/>
        <v>3335</v>
      </c>
      <c r="Y18" s="30">
        <f t="shared" si="6"/>
        <v>3.6000000000000014</v>
      </c>
    </row>
    <row r="19" spans="2:25" ht="22" customHeight="1" x14ac:dyDescent="0.2">
      <c r="B19" s="10">
        <v>13</v>
      </c>
      <c r="C19" s="11" t="s">
        <v>15</v>
      </c>
      <c r="D19" s="17">
        <v>7904</v>
      </c>
      <c r="E19" s="18">
        <v>2512</v>
      </c>
      <c r="F19" s="27">
        <f t="shared" si="1"/>
        <v>31.8</v>
      </c>
      <c r="G19" s="17">
        <v>6556</v>
      </c>
      <c r="H19" s="18">
        <v>1846</v>
      </c>
      <c r="I19" s="30">
        <f t="shared" si="2"/>
        <v>28.2</v>
      </c>
      <c r="J19" s="25">
        <f t="shared" si="3"/>
        <v>1348</v>
      </c>
      <c r="K19" s="18">
        <f t="shared" si="3"/>
        <v>666</v>
      </c>
      <c r="L19" s="30">
        <f t="shared" si="0"/>
        <v>3.6000000000000014</v>
      </c>
      <c r="O19" s="10">
        <v>13</v>
      </c>
      <c r="P19" s="11" t="s">
        <v>15</v>
      </c>
      <c r="Q19" s="17">
        <v>37143</v>
      </c>
      <c r="R19" s="18">
        <v>6410</v>
      </c>
      <c r="S19" s="27">
        <f t="shared" si="4"/>
        <v>17.3</v>
      </c>
      <c r="T19" s="17">
        <v>38064</v>
      </c>
      <c r="U19" s="18">
        <v>6614</v>
      </c>
      <c r="V19" s="30">
        <f t="shared" si="5"/>
        <v>17.399999999999999</v>
      </c>
      <c r="W19" s="25">
        <f t="shared" si="6"/>
        <v>-921</v>
      </c>
      <c r="X19" s="18">
        <f t="shared" si="6"/>
        <v>-204</v>
      </c>
      <c r="Y19" s="30">
        <f t="shared" si="6"/>
        <v>-9.9999999999997868E-2</v>
      </c>
    </row>
    <row r="20" spans="2:25" ht="22" customHeight="1" x14ac:dyDescent="0.2">
      <c r="B20" s="10">
        <v>14</v>
      </c>
      <c r="C20" s="11" t="s">
        <v>16</v>
      </c>
      <c r="D20" s="17">
        <v>21221</v>
      </c>
      <c r="E20" s="18">
        <v>3842</v>
      </c>
      <c r="F20" s="27">
        <f t="shared" si="1"/>
        <v>18.100000000000001</v>
      </c>
      <c r="G20" s="17">
        <v>36598</v>
      </c>
      <c r="H20" s="18">
        <v>5006</v>
      </c>
      <c r="I20" s="30">
        <f t="shared" si="2"/>
        <v>13.7</v>
      </c>
      <c r="J20" s="25">
        <f t="shared" si="3"/>
        <v>-15377</v>
      </c>
      <c r="K20" s="18">
        <f t="shared" si="3"/>
        <v>-1164</v>
      </c>
      <c r="L20" s="30">
        <f t="shared" si="0"/>
        <v>4.4000000000000021</v>
      </c>
      <c r="O20" s="10">
        <v>14</v>
      </c>
      <c r="P20" s="11" t="s">
        <v>16</v>
      </c>
      <c r="Q20" s="17">
        <v>58746</v>
      </c>
      <c r="R20" s="18">
        <v>8287</v>
      </c>
      <c r="S20" s="27">
        <f t="shared" si="4"/>
        <v>14.1</v>
      </c>
      <c r="T20" s="17">
        <v>59096</v>
      </c>
      <c r="U20" s="18">
        <v>7312</v>
      </c>
      <c r="V20" s="30">
        <f t="shared" si="5"/>
        <v>12.4</v>
      </c>
      <c r="W20" s="25">
        <f t="shared" si="6"/>
        <v>-350</v>
      </c>
      <c r="X20" s="18">
        <f t="shared" si="6"/>
        <v>975</v>
      </c>
      <c r="Y20" s="30">
        <f t="shared" si="6"/>
        <v>1.6999999999999993</v>
      </c>
    </row>
    <row r="21" spans="2:25" ht="22" customHeight="1" x14ac:dyDescent="0.2">
      <c r="B21" s="10">
        <v>15</v>
      </c>
      <c r="C21" s="11" t="s">
        <v>17</v>
      </c>
      <c r="D21" s="17">
        <v>0</v>
      </c>
      <c r="E21" s="18">
        <v>0</v>
      </c>
      <c r="F21" s="27">
        <f t="shared" si="1"/>
        <v>0</v>
      </c>
      <c r="G21" s="17"/>
      <c r="H21" s="18">
        <v>0</v>
      </c>
      <c r="I21" s="30">
        <f t="shared" si="2"/>
        <v>0</v>
      </c>
      <c r="J21" s="25">
        <f t="shared" si="3"/>
        <v>0</v>
      </c>
      <c r="K21" s="18">
        <f t="shared" si="3"/>
        <v>0</v>
      </c>
      <c r="L21" s="30">
        <f t="shared" si="0"/>
        <v>0</v>
      </c>
      <c r="O21" s="10">
        <v>15</v>
      </c>
      <c r="P21" s="11" t="s">
        <v>17</v>
      </c>
      <c r="Q21" s="17">
        <v>27201</v>
      </c>
      <c r="R21" s="18">
        <v>5547</v>
      </c>
      <c r="S21" s="27">
        <f t="shared" si="4"/>
        <v>20.399999999999999</v>
      </c>
      <c r="T21" s="17">
        <v>21348</v>
      </c>
      <c r="U21" s="18">
        <v>3951</v>
      </c>
      <c r="V21" s="30">
        <f t="shared" si="5"/>
        <v>18.5</v>
      </c>
      <c r="W21" s="25">
        <f t="shared" si="6"/>
        <v>5853</v>
      </c>
      <c r="X21" s="18">
        <f t="shared" si="6"/>
        <v>1596</v>
      </c>
      <c r="Y21" s="30">
        <f t="shared" si="6"/>
        <v>1.8999999999999986</v>
      </c>
    </row>
    <row r="22" spans="2:25" ht="22" customHeight="1" x14ac:dyDescent="0.2">
      <c r="B22" s="10">
        <v>16</v>
      </c>
      <c r="C22" s="11" t="s">
        <v>18</v>
      </c>
      <c r="D22" s="17">
        <v>0</v>
      </c>
      <c r="E22" s="18">
        <v>0</v>
      </c>
      <c r="F22" s="27">
        <f t="shared" si="1"/>
        <v>0</v>
      </c>
      <c r="G22" s="17"/>
      <c r="H22" s="18">
        <v>0</v>
      </c>
      <c r="I22" s="30">
        <f t="shared" si="2"/>
        <v>0</v>
      </c>
      <c r="J22" s="25">
        <f t="shared" si="3"/>
        <v>0</v>
      </c>
      <c r="K22" s="18">
        <f t="shared" si="3"/>
        <v>0</v>
      </c>
      <c r="L22" s="30">
        <f t="shared" si="0"/>
        <v>0</v>
      </c>
      <c r="O22" s="10">
        <v>16</v>
      </c>
      <c r="P22" s="11" t="s">
        <v>18</v>
      </c>
      <c r="Q22" s="17">
        <v>0</v>
      </c>
      <c r="R22" s="18">
        <v>0</v>
      </c>
      <c r="S22" s="27">
        <f t="shared" si="4"/>
        <v>0</v>
      </c>
      <c r="T22" s="17">
        <v>2445</v>
      </c>
      <c r="U22" s="18">
        <v>408</v>
      </c>
      <c r="V22" s="30">
        <f t="shared" si="5"/>
        <v>16.7</v>
      </c>
      <c r="W22" s="25">
        <f t="shared" si="6"/>
        <v>-2445</v>
      </c>
      <c r="X22" s="18">
        <f t="shared" si="6"/>
        <v>-408</v>
      </c>
      <c r="Y22" s="30">
        <f t="shared" si="6"/>
        <v>-16.7</v>
      </c>
    </row>
    <row r="23" spans="2:25" ht="22" customHeight="1" x14ac:dyDescent="0.2">
      <c r="B23" s="10">
        <v>17</v>
      </c>
      <c r="C23" s="11" t="s">
        <v>19</v>
      </c>
      <c r="D23" s="17">
        <v>0</v>
      </c>
      <c r="E23" s="18">
        <v>0</v>
      </c>
      <c r="F23" s="27">
        <f t="shared" si="1"/>
        <v>0</v>
      </c>
      <c r="G23" s="17">
        <v>4813</v>
      </c>
      <c r="H23" s="18">
        <v>1834</v>
      </c>
      <c r="I23" s="30">
        <f t="shared" si="2"/>
        <v>38.1</v>
      </c>
      <c r="J23" s="25">
        <f t="shared" si="3"/>
        <v>-4813</v>
      </c>
      <c r="K23" s="18">
        <f t="shared" si="3"/>
        <v>-1834</v>
      </c>
      <c r="L23" s="30">
        <f t="shared" si="0"/>
        <v>-38.1</v>
      </c>
      <c r="O23" s="10">
        <v>17</v>
      </c>
      <c r="P23" s="11" t="s">
        <v>19</v>
      </c>
      <c r="Q23" s="17">
        <v>45185</v>
      </c>
      <c r="R23" s="18">
        <v>12975</v>
      </c>
      <c r="S23" s="27">
        <f t="shared" si="4"/>
        <v>28.7</v>
      </c>
      <c r="T23" s="17">
        <v>56368</v>
      </c>
      <c r="U23" s="18">
        <v>11517</v>
      </c>
      <c r="V23" s="30">
        <f t="shared" si="5"/>
        <v>20.399999999999999</v>
      </c>
      <c r="W23" s="25">
        <f t="shared" si="6"/>
        <v>-11183</v>
      </c>
      <c r="X23" s="18">
        <f t="shared" si="6"/>
        <v>1458</v>
      </c>
      <c r="Y23" s="30">
        <f t="shared" si="6"/>
        <v>8.3000000000000007</v>
      </c>
    </row>
    <row r="24" spans="2:25" ht="22" customHeight="1" x14ac:dyDescent="0.2">
      <c r="B24" s="10">
        <v>18</v>
      </c>
      <c r="C24" s="11" t="s">
        <v>20</v>
      </c>
      <c r="D24" s="17">
        <v>0</v>
      </c>
      <c r="E24" s="18">
        <v>0</v>
      </c>
      <c r="F24" s="27">
        <f t="shared" si="1"/>
        <v>0</v>
      </c>
      <c r="G24" s="17"/>
      <c r="H24" s="18">
        <v>0</v>
      </c>
      <c r="I24" s="30">
        <f t="shared" si="2"/>
        <v>0</v>
      </c>
      <c r="J24" s="25">
        <f t="shared" si="3"/>
        <v>0</v>
      </c>
      <c r="K24" s="18">
        <f t="shared" si="3"/>
        <v>0</v>
      </c>
      <c r="L24" s="30">
        <f t="shared" si="0"/>
        <v>0</v>
      </c>
      <c r="O24" s="10">
        <v>18</v>
      </c>
      <c r="P24" s="11" t="s">
        <v>20</v>
      </c>
      <c r="Q24" s="17">
        <v>0</v>
      </c>
      <c r="R24" s="18">
        <v>0</v>
      </c>
      <c r="S24" s="27">
        <f t="shared" si="4"/>
        <v>0</v>
      </c>
      <c r="T24" s="17">
        <v>17860</v>
      </c>
      <c r="U24" s="18">
        <v>4560</v>
      </c>
      <c r="V24" s="30">
        <f t="shared" si="5"/>
        <v>25.5</v>
      </c>
      <c r="W24" s="25">
        <f t="shared" si="6"/>
        <v>-17860</v>
      </c>
      <c r="X24" s="18">
        <f t="shared" si="6"/>
        <v>-4560</v>
      </c>
      <c r="Y24" s="30">
        <f t="shared" si="6"/>
        <v>-25.5</v>
      </c>
    </row>
    <row r="25" spans="2:25" ht="22" customHeight="1" x14ac:dyDescent="0.2">
      <c r="B25" s="10">
        <v>19</v>
      </c>
      <c r="C25" s="11" t="s">
        <v>21</v>
      </c>
      <c r="D25" s="17">
        <v>0</v>
      </c>
      <c r="E25" s="18">
        <v>0</v>
      </c>
      <c r="F25" s="27">
        <f t="shared" si="1"/>
        <v>0</v>
      </c>
      <c r="G25" s="17"/>
      <c r="H25" s="18">
        <v>0</v>
      </c>
      <c r="I25" s="30">
        <f t="shared" si="2"/>
        <v>0</v>
      </c>
      <c r="J25" s="25">
        <f t="shared" si="3"/>
        <v>0</v>
      </c>
      <c r="K25" s="18">
        <f t="shared" si="3"/>
        <v>0</v>
      </c>
      <c r="L25" s="30">
        <f t="shared" si="0"/>
        <v>0</v>
      </c>
      <c r="O25" s="10">
        <v>19</v>
      </c>
      <c r="P25" s="11" t="s">
        <v>21</v>
      </c>
      <c r="Q25" s="17">
        <v>29594</v>
      </c>
      <c r="R25" s="18">
        <v>6939</v>
      </c>
      <c r="S25" s="27">
        <f t="shared" si="4"/>
        <v>23.4</v>
      </c>
      <c r="T25" s="17">
        <v>31333</v>
      </c>
      <c r="U25" s="18">
        <v>6661</v>
      </c>
      <c r="V25" s="30">
        <f t="shared" si="5"/>
        <v>21.3</v>
      </c>
      <c r="W25" s="25">
        <f t="shared" si="6"/>
        <v>-1739</v>
      </c>
      <c r="X25" s="18">
        <f t="shared" si="6"/>
        <v>278</v>
      </c>
      <c r="Y25" s="30">
        <f t="shared" si="6"/>
        <v>2.0999999999999979</v>
      </c>
    </row>
    <row r="26" spans="2:25" ht="22" customHeight="1" x14ac:dyDescent="0.2">
      <c r="B26" s="10">
        <v>20</v>
      </c>
      <c r="C26" s="11" t="s">
        <v>22</v>
      </c>
      <c r="D26" s="17">
        <v>23772</v>
      </c>
      <c r="E26" s="18">
        <v>6146</v>
      </c>
      <c r="F26" s="27">
        <f t="shared" si="1"/>
        <v>25.9</v>
      </c>
      <c r="G26" s="17">
        <v>37142</v>
      </c>
      <c r="H26" s="18">
        <v>8848</v>
      </c>
      <c r="I26" s="30">
        <f t="shared" si="2"/>
        <v>23.8</v>
      </c>
      <c r="J26" s="25">
        <f t="shared" si="3"/>
        <v>-13370</v>
      </c>
      <c r="K26" s="18">
        <f t="shared" si="3"/>
        <v>-2702</v>
      </c>
      <c r="L26" s="30">
        <f t="shared" si="0"/>
        <v>2.0999999999999979</v>
      </c>
      <c r="O26" s="10">
        <v>20</v>
      </c>
      <c r="P26" s="11" t="s">
        <v>22</v>
      </c>
      <c r="Q26" s="17">
        <v>144374</v>
      </c>
      <c r="R26" s="18">
        <v>31663</v>
      </c>
      <c r="S26" s="27">
        <f t="shared" si="4"/>
        <v>21.9</v>
      </c>
      <c r="T26" s="17">
        <v>89728</v>
      </c>
      <c r="U26" s="18">
        <v>18921</v>
      </c>
      <c r="V26" s="30">
        <f t="shared" si="5"/>
        <v>21.1</v>
      </c>
      <c r="W26" s="25">
        <f t="shared" si="6"/>
        <v>54646</v>
      </c>
      <c r="X26" s="18">
        <f t="shared" si="6"/>
        <v>12742</v>
      </c>
      <c r="Y26" s="30">
        <f t="shared" si="6"/>
        <v>0.79999999999999716</v>
      </c>
    </row>
    <row r="27" spans="2:25" ht="22" customHeight="1" x14ac:dyDescent="0.2">
      <c r="B27" s="10">
        <v>21</v>
      </c>
      <c r="C27" s="11" t="s">
        <v>23</v>
      </c>
      <c r="D27" s="17">
        <v>11865</v>
      </c>
      <c r="E27" s="18">
        <v>2708</v>
      </c>
      <c r="F27" s="27">
        <f t="shared" si="1"/>
        <v>22.8</v>
      </c>
      <c r="G27" s="17">
        <v>41113</v>
      </c>
      <c r="H27" s="18">
        <v>5564</v>
      </c>
      <c r="I27" s="30">
        <f t="shared" si="2"/>
        <v>13.5</v>
      </c>
      <c r="J27" s="25">
        <f t="shared" si="3"/>
        <v>-29248</v>
      </c>
      <c r="K27" s="18">
        <f t="shared" si="3"/>
        <v>-2856</v>
      </c>
      <c r="L27" s="30">
        <f t="shared" si="0"/>
        <v>9.3000000000000007</v>
      </c>
      <c r="O27" s="10">
        <v>21</v>
      </c>
      <c r="P27" s="11" t="s">
        <v>23</v>
      </c>
      <c r="Q27" s="17">
        <v>64760</v>
      </c>
      <c r="R27" s="18">
        <v>10126</v>
      </c>
      <c r="S27" s="27">
        <f t="shared" si="4"/>
        <v>15.6</v>
      </c>
      <c r="T27" s="17">
        <v>92696</v>
      </c>
      <c r="U27" s="18">
        <v>12248</v>
      </c>
      <c r="V27" s="30">
        <f t="shared" si="5"/>
        <v>13.2</v>
      </c>
      <c r="W27" s="25">
        <f t="shared" si="6"/>
        <v>-27936</v>
      </c>
      <c r="X27" s="18">
        <f t="shared" si="6"/>
        <v>-2122</v>
      </c>
      <c r="Y27" s="30">
        <f t="shared" si="6"/>
        <v>2.4000000000000004</v>
      </c>
    </row>
    <row r="28" spans="2:25" ht="22" customHeight="1" x14ac:dyDescent="0.2">
      <c r="B28" s="10">
        <v>22</v>
      </c>
      <c r="C28" s="11" t="s">
        <v>24</v>
      </c>
      <c r="D28" s="17">
        <v>40840</v>
      </c>
      <c r="E28" s="18">
        <v>5937</v>
      </c>
      <c r="F28" s="27">
        <f t="shared" si="1"/>
        <v>14.5</v>
      </c>
      <c r="G28" s="17">
        <v>42158</v>
      </c>
      <c r="H28" s="18">
        <v>5491</v>
      </c>
      <c r="I28" s="30">
        <f t="shared" si="2"/>
        <v>13</v>
      </c>
      <c r="J28" s="25">
        <f t="shared" si="3"/>
        <v>-1318</v>
      </c>
      <c r="K28" s="18">
        <f t="shared" si="3"/>
        <v>446</v>
      </c>
      <c r="L28" s="30">
        <f t="shared" si="0"/>
        <v>1.5</v>
      </c>
      <c r="O28" s="10">
        <v>22</v>
      </c>
      <c r="P28" s="11" t="s">
        <v>24</v>
      </c>
      <c r="Q28" s="17">
        <v>63008</v>
      </c>
      <c r="R28" s="18">
        <v>9523</v>
      </c>
      <c r="S28" s="27">
        <f t="shared" si="4"/>
        <v>15.1</v>
      </c>
      <c r="T28" s="17">
        <v>103759</v>
      </c>
      <c r="U28" s="18">
        <v>13861</v>
      </c>
      <c r="V28" s="30">
        <f t="shared" si="5"/>
        <v>13.4</v>
      </c>
      <c r="W28" s="25">
        <f t="shared" si="6"/>
        <v>-40751</v>
      </c>
      <c r="X28" s="18">
        <f t="shared" si="6"/>
        <v>-4338</v>
      </c>
      <c r="Y28" s="30">
        <f t="shared" si="6"/>
        <v>1.6999999999999993</v>
      </c>
    </row>
    <row r="29" spans="2:25" ht="22" customHeight="1" x14ac:dyDescent="0.2">
      <c r="B29" s="10">
        <v>23</v>
      </c>
      <c r="C29" s="11" t="s">
        <v>25</v>
      </c>
      <c r="D29" s="17">
        <v>20651</v>
      </c>
      <c r="E29" s="18">
        <v>3881</v>
      </c>
      <c r="F29" s="27">
        <f t="shared" si="1"/>
        <v>18.8</v>
      </c>
      <c r="G29" s="17">
        <v>21633</v>
      </c>
      <c r="H29" s="18">
        <v>2964</v>
      </c>
      <c r="I29" s="30">
        <f t="shared" si="2"/>
        <v>13.7</v>
      </c>
      <c r="J29" s="25">
        <f t="shared" si="3"/>
        <v>-982</v>
      </c>
      <c r="K29" s="18">
        <f t="shared" si="3"/>
        <v>917</v>
      </c>
      <c r="L29" s="30">
        <f t="shared" si="0"/>
        <v>5.1000000000000014</v>
      </c>
      <c r="O29" s="10">
        <v>23</v>
      </c>
      <c r="P29" s="11" t="s">
        <v>25</v>
      </c>
      <c r="Q29" s="17">
        <v>250655</v>
      </c>
      <c r="R29" s="18">
        <v>39029</v>
      </c>
      <c r="S29" s="27">
        <f t="shared" si="4"/>
        <v>15.6</v>
      </c>
      <c r="T29" s="17">
        <v>246349</v>
      </c>
      <c r="U29" s="18">
        <v>28060</v>
      </c>
      <c r="V29" s="30">
        <f t="shared" si="5"/>
        <v>11.4</v>
      </c>
      <c r="W29" s="25">
        <f t="shared" si="6"/>
        <v>4306</v>
      </c>
      <c r="X29" s="18">
        <f t="shared" si="6"/>
        <v>10969</v>
      </c>
      <c r="Y29" s="30">
        <f t="shared" si="6"/>
        <v>4.1999999999999993</v>
      </c>
    </row>
    <row r="30" spans="2:25" ht="22" customHeight="1" x14ac:dyDescent="0.2">
      <c r="B30" s="10">
        <v>24</v>
      </c>
      <c r="C30" s="11" t="s">
        <v>26</v>
      </c>
      <c r="D30" s="17">
        <v>0</v>
      </c>
      <c r="E30" s="18">
        <v>0</v>
      </c>
      <c r="F30" s="27">
        <f t="shared" si="1"/>
        <v>0</v>
      </c>
      <c r="G30" s="17">
        <v>8125</v>
      </c>
      <c r="H30" s="18">
        <v>1683</v>
      </c>
      <c r="I30" s="30">
        <f t="shared" si="2"/>
        <v>20.7</v>
      </c>
      <c r="J30" s="25">
        <f t="shared" si="3"/>
        <v>-8125</v>
      </c>
      <c r="K30" s="18">
        <f t="shared" si="3"/>
        <v>-1683</v>
      </c>
      <c r="L30" s="30">
        <f t="shared" si="0"/>
        <v>-20.7</v>
      </c>
      <c r="O30" s="10">
        <v>24</v>
      </c>
      <c r="P30" s="11" t="s">
        <v>26</v>
      </c>
      <c r="Q30" s="17">
        <v>20970</v>
      </c>
      <c r="R30" s="18">
        <v>3399</v>
      </c>
      <c r="S30" s="27">
        <f t="shared" si="4"/>
        <v>16.2</v>
      </c>
      <c r="T30" s="17">
        <v>20038</v>
      </c>
      <c r="U30" s="18">
        <v>2964</v>
      </c>
      <c r="V30" s="30">
        <f t="shared" si="5"/>
        <v>14.8</v>
      </c>
      <c r="W30" s="25">
        <f t="shared" si="6"/>
        <v>932</v>
      </c>
      <c r="X30" s="18">
        <f t="shared" si="6"/>
        <v>435</v>
      </c>
      <c r="Y30" s="30">
        <f t="shared" si="6"/>
        <v>1.3999999999999986</v>
      </c>
    </row>
    <row r="31" spans="2:25" ht="22" customHeight="1" x14ac:dyDescent="0.2">
      <c r="B31" s="10">
        <v>25</v>
      </c>
      <c r="C31" s="11" t="s">
        <v>27</v>
      </c>
      <c r="D31" s="17">
        <v>5765</v>
      </c>
      <c r="E31" s="18">
        <v>1279</v>
      </c>
      <c r="F31" s="27">
        <f t="shared" si="1"/>
        <v>22.2</v>
      </c>
      <c r="G31" s="17">
        <v>5848</v>
      </c>
      <c r="H31" s="18">
        <v>886</v>
      </c>
      <c r="I31" s="30">
        <f t="shared" si="2"/>
        <v>15.2</v>
      </c>
      <c r="J31" s="25">
        <f t="shared" si="3"/>
        <v>-83</v>
      </c>
      <c r="K31" s="18">
        <f t="shared" si="3"/>
        <v>393</v>
      </c>
      <c r="L31" s="30">
        <f t="shared" si="0"/>
        <v>7</v>
      </c>
      <c r="O31" s="10">
        <v>25</v>
      </c>
      <c r="P31" s="11" t="s">
        <v>27</v>
      </c>
      <c r="Q31" s="17">
        <v>17164</v>
      </c>
      <c r="R31" s="18">
        <v>2293</v>
      </c>
      <c r="S31" s="27">
        <f t="shared" si="4"/>
        <v>13.4</v>
      </c>
      <c r="T31" s="17">
        <v>17720</v>
      </c>
      <c r="U31" s="18">
        <v>1904</v>
      </c>
      <c r="V31" s="30">
        <f t="shared" si="5"/>
        <v>10.7</v>
      </c>
      <c r="W31" s="25">
        <f t="shared" si="6"/>
        <v>-556</v>
      </c>
      <c r="X31" s="18">
        <f t="shared" si="6"/>
        <v>389</v>
      </c>
      <c r="Y31" s="30">
        <f t="shared" si="6"/>
        <v>2.7000000000000011</v>
      </c>
    </row>
    <row r="32" spans="2:25" ht="22" customHeight="1" x14ac:dyDescent="0.2">
      <c r="B32" s="10">
        <v>26</v>
      </c>
      <c r="C32" s="11" t="s">
        <v>28</v>
      </c>
      <c r="D32" s="17">
        <v>0</v>
      </c>
      <c r="E32" s="18">
        <v>0</v>
      </c>
      <c r="F32" s="27">
        <f t="shared" si="1"/>
        <v>0</v>
      </c>
      <c r="G32" s="17"/>
      <c r="H32" s="18">
        <v>0</v>
      </c>
      <c r="I32" s="30">
        <f t="shared" si="2"/>
        <v>0</v>
      </c>
      <c r="J32" s="25">
        <f t="shared" si="3"/>
        <v>0</v>
      </c>
      <c r="K32" s="18">
        <f t="shared" si="3"/>
        <v>0</v>
      </c>
      <c r="L32" s="30">
        <f t="shared" si="0"/>
        <v>0</v>
      </c>
      <c r="O32" s="10">
        <v>26</v>
      </c>
      <c r="P32" s="11" t="s">
        <v>28</v>
      </c>
      <c r="Q32" s="17">
        <v>15745</v>
      </c>
      <c r="R32" s="18">
        <v>3161</v>
      </c>
      <c r="S32" s="27">
        <f t="shared" si="4"/>
        <v>20.100000000000001</v>
      </c>
      <c r="T32" s="17">
        <v>13114</v>
      </c>
      <c r="U32" s="18">
        <v>1757</v>
      </c>
      <c r="V32" s="30">
        <f t="shared" si="5"/>
        <v>13.4</v>
      </c>
      <c r="W32" s="25">
        <f t="shared" si="6"/>
        <v>2631</v>
      </c>
      <c r="X32" s="18">
        <f t="shared" si="6"/>
        <v>1404</v>
      </c>
      <c r="Y32" s="30">
        <f t="shared" si="6"/>
        <v>6.7000000000000011</v>
      </c>
    </row>
    <row r="33" spans="2:25" ht="22" customHeight="1" x14ac:dyDescent="0.2">
      <c r="B33" s="10">
        <v>27</v>
      </c>
      <c r="C33" s="11" t="s">
        <v>29</v>
      </c>
      <c r="D33" s="17">
        <v>0</v>
      </c>
      <c r="E33" s="18">
        <v>0</v>
      </c>
      <c r="F33" s="27">
        <f t="shared" si="1"/>
        <v>0</v>
      </c>
      <c r="G33" s="17"/>
      <c r="H33" s="18">
        <v>0</v>
      </c>
      <c r="I33" s="30">
        <f t="shared" si="2"/>
        <v>0</v>
      </c>
      <c r="J33" s="25">
        <f t="shared" si="3"/>
        <v>0</v>
      </c>
      <c r="K33" s="18">
        <f t="shared" si="3"/>
        <v>0</v>
      </c>
      <c r="L33" s="30">
        <f t="shared" si="0"/>
        <v>0</v>
      </c>
      <c r="O33" s="10">
        <v>27</v>
      </c>
      <c r="P33" s="11" t="s">
        <v>29</v>
      </c>
      <c r="Q33" s="17">
        <v>69597</v>
      </c>
      <c r="R33" s="18">
        <v>12416</v>
      </c>
      <c r="S33" s="27">
        <f t="shared" si="4"/>
        <v>17.8</v>
      </c>
      <c r="T33" s="17">
        <v>57406</v>
      </c>
      <c r="U33" s="18">
        <v>8454</v>
      </c>
      <c r="V33" s="30">
        <f t="shared" si="5"/>
        <v>14.7</v>
      </c>
      <c r="W33" s="25">
        <f t="shared" si="6"/>
        <v>12191</v>
      </c>
      <c r="X33" s="18">
        <f t="shared" si="6"/>
        <v>3962</v>
      </c>
      <c r="Y33" s="30">
        <f t="shared" si="6"/>
        <v>3.1000000000000014</v>
      </c>
    </row>
    <row r="34" spans="2:25" ht="22" customHeight="1" x14ac:dyDescent="0.2">
      <c r="B34" s="10">
        <v>28</v>
      </c>
      <c r="C34" s="11" t="s">
        <v>30</v>
      </c>
      <c r="D34" s="17">
        <v>0</v>
      </c>
      <c r="E34" s="18">
        <v>0</v>
      </c>
      <c r="F34" s="27">
        <f t="shared" si="1"/>
        <v>0</v>
      </c>
      <c r="G34" s="17"/>
      <c r="H34" s="18">
        <v>0</v>
      </c>
      <c r="I34" s="30">
        <f t="shared" si="2"/>
        <v>0</v>
      </c>
      <c r="J34" s="25">
        <f t="shared" si="3"/>
        <v>0</v>
      </c>
      <c r="K34" s="18">
        <f t="shared" si="3"/>
        <v>0</v>
      </c>
      <c r="L34" s="30">
        <f t="shared" si="0"/>
        <v>0</v>
      </c>
      <c r="O34" s="10">
        <v>28</v>
      </c>
      <c r="P34" s="11" t="s">
        <v>30</v>
      </c>
      <c r="Q34" s="17">
        <v>56333</v>
      </c>
      <c r="R34" s="18">
        <v>9101</v>
      </c>
      <c r="S34" s="27">
        <f t="shared" si="4"/>
        <v>16.2</v>
      </c>
      <c r="T34" s="17">
        <v>56117</v>
      </c>
      <c r="U34" s="18">
        <v>7101</v>
      </c>
      <c r="V34" s="30">
        <f t="shared" si="5"/>
        <v>12.7</v>
      </c>
      <c r="W34" s="25">
        <f t="shared" si="6"/>
        <v>216</v>
      </c>
      <c r="X34" s="18">
        <f t="shared" si="6"/>
        <v>2000</v>
      </c>
      <c r="Y34" s="30">
        <f t="shared" si="6"/>
        <v>3.5</v>
      </c>
    </row>
    <row r="35" spans="2:25" ht="22" customHeight="1" x14ac:dyDescent="0.2">
      <c r="B35" s="10">
        <v>29</v>
      </c>
      <c r="C35" s="11" t="s">
        <v>57</v>
      </c>
      <c r="D35" s="17">
        <v>14950</v>
      </c>
      <c r="E35" s="18">
        <v>3360</v>
      </c>
      <c r="F35" s="27">
        <f t="shared" si="1"/>
        <v>22.5</v>
      </c>
      <c r="G35" s="17">
        <v>16316</v>
      </c>
      <c r="H35" s="18">
        <v>3151</v>
      </c>
      <c r="I35" s="30">
        <f t="shared" si="2"/>
        <v>19.3</v>
      </c>
      <c r="J35" s="25">
        <f t="shared" si="3"/>
        <v>-1366</v>
      </c>
      <c r="K35" s="18">
        <f t="shared" si="3"/>
        <v>209</v>
      </c>
      <c r="L35" s="30">
        <f t="shared" si="0"/>
        <v>3.1999999999999993</v>
      </c>
      <c r="O35" s="10">
        <v>29</v>
      </c>
      <c r="P35" s="11" t="s">
        <v>57</v>
      </c>
      <c r="Q35" s="17">
        <v>140709</v>
      </c>
      <c r="R35" s="18">
        <v>27452</v>
      </c>
      <c r="S35" s="27">
        <f t="shared" si="4"/>
        <v>19.5</v>
      </c>
      <c r="T35" s="17">
        <v>135413</v>
      </c>
      <c r="U35" s="18">
        <v>21990</v>
      </c>
      <c r="V35" s="30">
        <f t="shared" si="5"/>
        <v>16.2</v>
      </c>
      <c r="W35" s="25">
        <f t="shared" si="6"/>
        <v>5296</v>
      </c>
      <c r="X35" s="18">
        <f t="shared" si="6"/>
        <v>5462</v>
      </c>
      <c r="Y35" s="30">
        <f t="shared" si="6"/>
        <v>3.3000000000000007</v>
      </c>
    </row>
    <row r="36" spans="2:25" ht="22" customHeight="1" x14ac:dyDescent="0.2">
      <c r="B36" s="10">
        <v>30</v>
      </c>
      <c r="C36" s="11" t="s">
        <v>31</v>
      </c>
      <c r="D36" s="17">
        <v>0</v>
      </c>
      <c r="E36" s="18">
        <v>0</v>
      </c>
      <c r="F36" s="27">
        <f t="shared" si="1"/>
        <v>0</v>
      </c>
      <c r="G36" s="17">
        <v>3620</v>
      </c>
      <c r="H36" s="18">
        <v>1610</v>
      </c>
      <c r="I36" s="30">
        <f t="shared" si="2"/>
        <v>44.5</v>
      </c>
      <c r="J36" s="25">
        <f t="shared" si="3"/>
        <v>-3620</v>
      </c>
      <c r="K36" s="18">
        <f t="shared" si="3"/>
        <v>-1610</v>
      </c>
      <c r="L36" s="30">
        <f t="shared" si="0"/>
        <v>-44.5</v>
      </c>
      <c r="O36" s="10">
        <v>30</v>
      </c>
      <c r="P36" s="11" t="s">
        <v>31</v>
      </c>
      <c r="Q36" s="17">
        <v>15345</v>
      </c>
      <c r="R36" s="18">
        <v>5234</v>
      </c>
      <c r="S36" s="27">
        <f t="shared" si="4"/>
        <v>34.1</v>
      </c>
      <c r="T36" s="17">
        <v>28681</v>
      </c>
      <c r="U36" s="18">
        <v>9175</v>
      </c>
      <c r="V36" s="30">
        <f t="shared" si="5"/>
        <v>32</v>
      </c>
      <c r="W36" s="25">
        <f t="shared" si="6"/>
        <v>-13336</v>
      </c>
      <c r="X36" s="18">
        <f t="shared" si="6"/>
        <v>-3941</v>
      </c>
      <c r="Y36" s="30">
        <f t="shared" si="6"/>
        <v>2.1000000000000014</v>
      </c>
    </row>
    <row r="37" spans="2:25" ht="22" customHeight="1" x14ac:dyDescent="0.2">
      <c r="B37" s="10">
        <v>31</v>
      </c>
      <c r="C37" s="11" t="s">
        <v>32</v>
      </c>
      <c r="D37" s="17">
        <v>0</v>
      </c>
      <c r="E37" s="18">
        <v>0</v>
      </c>
      <c r="F37" s="27">
        <f t="shared" si="1"/>
        <v>0</v>
      </c>
      <c r="G37" s="17"/>
      <c r="H37" s="18">
        <v>0</v>
      </c>
      <c r="I37" s="30">
        <f t="shared" si="2"/>
        <v>0</v>
      </c>
      <c r="J37" s="25">
        <f t="shared" si="3"/>
        <v>0</v>
      </c>
      <c r="K37" s="18">
        <f t="shared" si="3"/>
        <v>0</v>
      </c>
      <c r="L37" s="30">
        <f t="shared" si="0"/>
        <v>0</v>
      </c>
      <c r="O37" s="10">
        <v>31</v>
      </c>
      <c r="P37" s="11" t="s">
        <v>32</v>
      </c>
      <c r="Q37" s="17">
        <v>2570</v>
      </c>
      <c r="R37" s="18">
        <v>736</v>
      </c>
      <c r="S37" s="27">
        <f t="shared" si="4"/>
        <v>28.6</v>
      </c>
      <c r="T37" s="17">
        <v>7088</v>
      </c>
      <c r="U37" s="18">
        <v>1610</v>
      </c>
      <c r="V37" s="30">
        <f t="shared" si="5"/>
        <v>22.7</v>
      </c>
      <c r="W37" s="25">
        <f t="shared" si="6"/>
        <v>-4518</v>
      </c>
      <c r="X37" s="18">
        <f t="shared" si="6"/>
        <v>-874</v>
      </c>
      <c r="Y37" s="30">
        <f t="shared" si="6"/>
        <v>5.9000000000000021</v>
      </c>
    </row>
    <row r="38" spans="2:25" ht="22" customHeight="1" x14ac:dyDescent="0.2">
      <c r="B38" s="10">
        <v>32</v>
      </c>
      <c r="C38" s="11" t="s">
        <v>33</v>
      </c>
      <c r="D38" s="17">
        <v>0</v>
      </c>
      <c r="E38" s="19">
        <v>0</v>
      </c>
      <c r="F38" s="27">
        <f t="shared" si="1"/>
        <v>0</v>
      </c>
      <c r="G38" s="17"/>
      <c r="H38" s="18">
        <v>0</v>
      </c>
      <c r="I38" s="30">
        <f t="shared" si="2"/>
        <v>0</v>
      </c>
      <c r="J38" s="25">
        <f t="shared" si="3"/>
        <v>0</v>
      </c>
      <c r="K38" s="18">
        <f t="shared" si="3"/>
        <v>0</v>
      </c>
      <c r="L38" s="30">
        <f t="shared" si="0"/>
        <v>0</v>
      </c>
      <c r="O38" s="10">
        <v>32</v>
      </c>
      <c r="P38" s="11" t="s">
        <v>33</v>
      </c>
      <c r="Q38" s="17">
        <v>538</v>
      </c>
      <c r="R38" s="19">
        <v>171</v>
      </c>
      <c r="S38" s="27">
        <f t="shared" si="4"/>
        <v>31.8</v>
      </c>
      <c r="T38" s="17">
        <v>2494</v>
      </c>
      <c r="U38" s="18">
        <v>720</v>
      </c>
      <c r="V38" s="30">
        <f t="shared" si="5"/>
        <v>28.9</v>
      </c>
      <c r="W38" s="25">
        <f t="shared" si="6"/>
        <v>-1956</v>
      </c>
      <c r="X38" s="18">
        <f t="shared" si="6"/>
        <v>-549</v>
      </c>
      <c r="Y38" s="30">
        <f t="shared" si="6"/>
        <v>2.9000000000000021</v>
      </c>
    </row>
    <row r="39" spans="2:25" ht="22" customHeight="1" x14ac:dyDescent="0.2">
      <c r="B39" s="10">
        <v>33</v>
      </c>
      <c r="C39" s="11" t="s">
        <v>34</v>
      </c>
      <c r="D39" s="17">
        <v>0</v>
      </c>
      <c r="E39" s="18">
        <v>0</v>
      </c>
      <c r="F39" s="27">
        <f t="shared" si="1"/>
        <v>0</v>
      </c>
      <c r="G39" s="17"/>
      <c r="H39" s="18">
        <v>0</v>
      </c>
      <c r="I39" s="30">
        <f t="shared" si="2"/>
        <v>0</v>
      </c>
      <c r="J39" s="25">
        <f t="shared" si="3"/>
        <v>0</v>
      </c>
      <c r="K39" s="18">
        <f t="shared" si="3"/>
        <v>0</v>
      </c>
      <c r="L39" s="30">
        <f t="shared" si="0"/>
        <v>0</v>
      </c>
      <c r="O39" s="10">
        <v>33</v>
      </c>
      <c r="P39" s="11" t="s">
        <v>34</v>
      </c>
      <c r="Q39" s="17">
        <v>10981</v>
      </c>
      <c r="R39" s="18">
        <v>2816</v>
      </c>
      <c r="S39" s="27">
        <f t="shared" si="4"/>
        <v>25.6</v>
      </c>
      <c r="T39" s="17">
        <v>11252</v>
      </c>
      <c r="U39" s="18">
        <v>2439</v>
      </c>
      <c r="V39" s="30">
        <f t="shared" si="5"/>
        <v>21.7</v>
      </c>
      <c r="W39" s="25">
        <f t="shared" si="6"/>
        <v>-271</v>
      </c>
      <c r="X39" s="18">
        <f t="shared" si="6"/>
        <v>377</v>
      </c>
      <c r="Y39" s="30">
        <f t="shared" si="6"/>
        <v>3.9000000000000021</v>
      </c>
    </row>
    <row r="40" spans="2:25" ht="22" customHeight="1" x14ac:dyDescent="0.2">
      <c r="B40" s="10">
        <v>34</v>
      </c>
      <c r="C40" s="11" t="s">
        <v>35</v>
      </c>
      <c r="D40" s="17">
        <v>5927</v>
      </c>
      <c r="E40" s="18">
        <v>1554</v>
      </c>
      <c r="F40" s="27">
        <f t="shared" si="1"/>
        <v>26.2</v>
      </c>
      <c r="G40" s="17">
        <v>6523</v>
      </c>
      <c r="H40" s="18">
        <v>1662</v>
      </c>
      <c r="I40" s="30">
        <f t="shared" si="2"/>
        <v>25.5</v>
      </c>
      <c r="J40" s="25">
        <f t="shared" si="3"/>
        <v>-596</v>
      </c>
      <c r="K40" s="18">
        <f t="shared" si="3"/>
        <v>-108</v>
      </c>
      <c r="L40" s="30">
        <f t="shared" si="0"/>
        <v>0.69999999999999929</v>
      </c>
      <c r="O40" s="10">
        <v>34</v>
      </c>
      <c r="P40" s="11" t="s">
        <v>35</v>
      </c>
      <c r="Q40" s="17">
        <v>19788</v>
      </c>
      <c r="R40" s="18">
        <v>4017</v>
      </c>
      <c r="S40" s="27">
        <f t="shared" si="4"/>
        <v>20.3</v>
      </c>
      <c r="T40" s="17">
        <v>30935</v>
      </c>
      <c r="U40" s="18">
        <v>6726</v>
      </c>
      <c r="V40" s="30">
        <f t="shared" si="5"/>
        <v>21.7</v>
      </c>
      <c r="W40" s="25">
        <f t="shared" si="6"/>
        <v>-11147</v>
      </c>
      <c r="X40" s="18">
        <f t="shared" si="6"/>
        <v>-2709</v>
      </c>
      <c r="Y40" s="30">
        <f t="shared" si="6"/>
        <v>-1.3999999999999986</v>
      </c>
    </row>
    <row r="41" spans="2:25" ht="22" customHeight="1" x14ac:dyDescent="0.2">
      <c r="B41" s="10">
        <v>35</v>
      </c>
      <c r="C41" s="11" t="s">
        <v>36</v>
      </c>
      <c r="D41" s="17">
        <v>0</v>
      </c>
      <c r="E41" s="18">
        <v>0</v>
      </c>
      <c r="F41" s="27">
        <f t="shared" si="1"/>
        <v>0</v>
      </c>
      <c r="G41" s="17"/>
      <c r="H41" s="18">
        <v>0</v>
      </c>
      <c r="I41" s="30">
        <f t="shared" si="2"/>
        <v>0</v>
      </c>
      <c r="J41" s="25">
        <f t="shared" si="3"/>
        <v>0</v>
      </c>
      <c r="K41" s="18">
        <f t="shared" si="3"/>
        <v>0</v>
      </c>
      <c r="L41" s="30">
        <f t="shared" si="0"/>
        <v>0</v>
      </c>
      <c r="O41" s="10">
        <v>35</v>
      </c>
      <c r="P41" s="11" t="s">
        <v>36</v>
      </c>
      <c r="Q41" s="17">
        <v>14510</v>
      </c>
      <c r="R41" s="18">
        <v>3146</v>
      </c>
      <c r="S41" s="27">
        <f t="shared" si="4"/>
        <v>21.7</v>
      </c>
      <c r="T41" s="17"/>
      <c r="U41" s="18">
        <v>0</v>
      </c>
      <c r="V41" s="30">
        <f t="shared" si="5"/>
        <v>0</v>
      </c>
      <c r="W41" s="25">
        <f t="shared" si="6"/>
        <v>14510</v>
      </c>
      <c r="X41" s="18">
        <f t="shared" si="6"/>
        <v>3146</v>
      </c>
      <c r="Y41" s="30">
        <f t="shared" si="6"/>
        <v>21.7</v>
      </c>
    </row>
    <row r="42" spans="2:25" ht="22" customHeight="1" x14ac:dyDescent="0.2">
      <c r="B42" s="10">
        <v>36</v>
      </c>
      <c r="C42" s="11" t="s">
        <v>37</v>
      </c>
      <c r="D42" s="17">
        <v>35728</v>
      </c>
      <c r="E42" s="18">
        <v>8979</v>
      </c>
      <c r="F42" s="27">
        <f t="shared" si="1"/>
        <v>25.1</v>
      </c>
      <c r="G42" s="17">
        <v>30423</v>
      </c>
      <c r="H42" s="18">
        <v>5875</v>
      </c>
      <c r="I42" s="30">
        <f t="shared" si="2"/>
        <v>19.3</v>
      </c>
      <c r="J42" s="25">
        <f t="shared" si="3"/>
        <v>5305</v>
      </c>
      <c r="K42" s="18">
        <f t="shared" si="3"/>
        <v>3104</v>
      </c>
      <c r="L42" s="30">
        <f t="shared" si="0"/>
        <v>5.8000000000000007</v>
      </c>
      <c r="O42" s="10">
        <v>36</v>
      </c>
      <c r="P42" s="11" t="s">
        <v>37</v>
      </c>
      <c r="Q42" s="17">
        <v>64962</v>
      </c>
      <c r="R42" s="18">
        <v>12973</v>
      </c>
      <c r="S42" s="27">
        <f t="shared" si="4"/>
        <v>20</v>
      </c>
      <c r="T42" s="17">
        <v>59094</v>
      </c>
      <c r="U42" s="18">
        <v>9119</v>
      </c>
      <c r="V42" s="30">
        <f t="shared" si="5"/>
        <v>15.4</v>
      </c>
      <c r="W42" s="25">
        <f t="shared" si="6"/>
        <v>5868</v>
      </c>
      <c r="X42" s="18">
        <f t="shared" si="6"/>
        <v>3854</v>
      </c>
      <c r="Y42" s="30">
        <f t="shared" si="6"/>
        <v>4.5999999999999996</v>
      </c>
    </row>
    <row r="43" spans="2:25" ht="22" customHeight="1" x14ac:dyDescent="0.2">
      <c r="B43" s="10">
        <v>37</v>
      </c>
      <c r="C43" s="11" t="s">
        <v>38</v>
      </c>
      <c r="D43" s="17">
        <v>0</v>
      </c>
      <c r="E43" s="18">
        <v>0</v>
      </c>
      <c r="F43" s="27">
        <f t="shared" si="1"/>
        <v>0</v>
      </c>
      <c r="G43" s="17"/>
      <c r="H43" s="18">
        <v>0</v>
      </c>
      <c r="I43" s="30">
        <f t="shared" si="2"/>
        <v>0</v>
      </c>
      <c r="J43" s="25">
        <f t="shared" si="3"/>
        <v>0</v>
      </c>
      <c r="K43" s="18">
        <f t="shared" si="3"/>
        <v>0</v>
      </c>
      <c r="L43" s="30">
        <f t="shared" si="0"/>
        <v>0</v>
      </c>
      <c r="O43" s="10">
        <v>37</v>
      </c>
      <c r="P43" s="11" t="s">
        <v>38</v>
      </c>
      <c r="Q43" s="17">
        <v>26195</v>
      </c>
      <c r="R43" s="18">
        <v>6149</v>
      </c>
      <c r="S43" s="27">
        <f t="shared" si="4"/>
        <v>23.5</v>
      </c>
      <c r="T43" s="17">
        <v>53314</v>
      </c>
      <c r="U43" s="18">
        <v>10408</v>
      </c>
      <c r="V43" s="30">
        <f t="shared" si="5"/>
        <v>19.5</v>
      </c>
      <c r="W43" s="25">
        <f t="shared" si="6"/>
        <v>-27119</v>
      </c>
      <c r="X43" s="18">
        <f t="shared" si="6"/>
        <v>-4259</v>
      </c>
      <c r="Y43" s="30">
        <f t="shared" si="6"/>
        <v>4</v>
      </c>
    </row>
    <row r="44" spans="2:25" ht="22" customHeight="1" x14ac:dyDescent="0.2">
      <c r="B44" s="10">
        <v>38</v>
      </c>
      <c r="C44" s="11" t="s">
        <v>39</v>
      </c>
      <c r="D44" s="17">
        <v>0</v>
      </c>
      <c r="E44" s="18">
        <v>0</v>
      </c>
      <c r="F44" s="27">
        <f t="shared" si="1"/>
        <v>0</v>
      </c>
      <c r="G44" s="17"/>
      <c r="H44" s="18">
        <v>0</v>
      </c>
      <c r="I44" s="30">
        <f t="shared" si="2"/>
        <v>0</v>
      </c>
      <c r="J44" s="25">
        <f t="shared" si="3"/>
        <v>0</v>
      </c>
      <c r="K44" s="18">
        <f t="shared" si="3"/>
        <v>0</v>
      </c>
      <c r="L44" s="30">
        <f t="shared" si="0"/>
        <v>0</v>
      </c>
      <c r="O44" s="10">
        <v>38</v>
      </c>
      <c r="P44" s="11" t="s">
        <v>39</v>
      </c>
      <c r="Q44" s="17">
        <v>0</v>
      </c>
      <c r="R44" s="18">
        <v>0</v>
      </c>
      <c r="S44" s="27">
        <f t="shared" si="4"/>
        <v>0</v>
      </c>
      <c r="T44" s="17"/>
      <c r="U44" s="18">
        <v>0</v>
      </c>
      <c r="V44" s="30">
        <f t="shared" si="5"/>
        <v>0</v>
      </c>
      <c r="W44" s="25">
        <f t="shared" si="6"/>
        <v>0</v>
      </c>
      <c r="X44" s="18">
        <f t="shared" si="6"/>
        <v>0</v>
      </c>
      <c r="Y44" s="30">
        <f t="shared" si="6"/>
        <v>0</v>
      </c>
    </row>
    <row r="45" spans="2:25" ht="22" customHeight="1" x14ac:dyDescent="0.2">
      <c r="B45" s="10">
        <v>39</v>
      </c>
      <c r="C45" s="11" t="s">
        <v>40</v>
      </c>
      <c r="D45" s="17">
        <v>0</v>
      </c>
      <c r="E45" s="18">
        <v>0</v>
      </c>
      <c r="F45" s="27">
        <f t="shared" si="1"/>
        <v>0</v>
      </c>
      <c r="G45" s="17">
        <v>2247</v>
      </c>
      <c r="H45" s="18">
        <v>724</v>
      </c>
      <c r="I45" s="30">
        <f t="shared" si="2"/>
        <v>32.200000000000003</v>
      </c>
      <c r="J45" s="25">
        <f t="shared" si="3"/>
        <v>-2247</v>
      </c>
      <c r="K45" s="18">
        <f t="shared" si="3"/>
        <v>-724</v>
      </c>
      <c r="L45" s="30">
        <f t="shared" si="0"/>
        <v>-32.200000000000003</v>
      </c>
      <c r="O45" s="10">
        <v>39</v>
      </c>
      <c r="P45" s="11" t="s">
        <v>40</v>
      </c>
      <c r="Q45" s="17">
        <v>6893</v>
      </c>
      <c r="R45" s="18">
        <v>2256</v>
      </c>
      <c r="S45" s="27">
        <f t="shared" si="4"/>
        <v>32.700000000000003</v>
      </c>
      <c r="T45" s="17">
        <v>24426</v>
      </c>
      <c r="U45" s="18">
        <v>5890</v>
      </c>
      <c r="V45" s="30">
        <f t="shared" si="5"/>
        <v>24.1</v>
      </c>
      <c r="W45" s="25">
        <f t="shared" si="6"/>
        <v>-17533</v>
      </c>
      <c r="X45" s="18">
        <f t="shared" si="6"/>
        <v>-3634</v>
      </c>
      <c r="Y45" s="30">
        <f t="shared" si="6"/>
        <v>8.6000000000000014</v>
      </c>
    </row>
    <row r="46" spans="2:25" ht="22" customHeight="1" x14ac:dyDescent="0.2">
      <c r="B46" s="10">
        <v>40</v>
      </c>
      <c r="C46" s="11" t="s">
        <v>41</v>
      </c>
      <c r="D46" s="17">
        <v>72997</v>
      </c>
      <c r="E46" s="18">
        <v>16691</v>
      </c>
      <c r="F46" s="27">
        <f t="shared" si="1"/>
        <v>22.9</v>
      </c>
      <c r="G46" s="17">
        <v>80379</v>
      </c>
      <c r="H46" s="18">
        <v>15354</v>
      </c>
      <c r="I46" s="30">
        <f t="shared" si="2"/>
        <v>19.100000000000001</v>
      </c>
      <c r="J46" s="25">
        <f t="shared" si="3"/>
        <v>-7382</v>
      </c>
      <c r="K46" s="18">
        <f t="shared" si="3"/>
        <v>1337</v>
      </c>
      <c r="L46" s="30">
        <f t="shared" si="0"/>
        <v>3.7999999999999972</v>
      </c>
      <c r="O46" s="10">
        <v>40</v>
      </c>
      <c r="P46" s="11" t="s">
        <v>41</v>
      </c>
      <c r="Q46" s="17">
        <v>241742</v>
      </c>
      <c r="R46" s="18">
        <v>43043</v>
      </c>
      <c r="S46" s="27">
        <f t="shared" si="4"/>
        <v>17.8</v>
      </c>
      <c r="T46" s="17">
        <v>262627</v>
      </c>
      <c r="U46" s="18">
        <v>44398</v>
      </c>
      <c r="V46" s="30">
        <f t="shared" si="5"/>
        <v>16.899999999999999</v>
      </c>
      <c r="W46" s="25">
        <f t="shared" si="6"/>
        <v>-20885</v>
      </c>
      <c r="X46" s="18">
        <f t="shared" si="6"/>
        <v>-1355</v>
      </c>
      <c r="Y46" s="30">
        <f t="shared" si="6"/>
        <v>0.90000000000000213</v>
      </c>
    </row>
    <row r="47" spans="2:25" ht="22" customHeight="1" x14ac:dyDescent="0.2">
      <c r="B47" s="10">
        <v>41</v>
      </c>
      <c r="C47" s="11" t="s">
        <v>42</v>
      </c>
      <c r="D47" s="17">
        <v>0</v>
      </c>
      <c r="E47" s="18">
        <v>0</v>
      </c>
      <c r="F47" s="27">
        <f t="shared" si="1"/>
        <v>0</v>
      </c>
      <c r="G47" s="17"/>
      <c r="H47" s="18">
        <v>0</v>
      </c>
      <c r="I47" s="30">
        <f t="shared" si="2"/>
        <v>0</v>
      </c>
      <c r="J47" s="25">
        <f t="shared" si="3"/>
        <v>0</v>
      </c>
      <c r="K47" s="18">
        <f t="shared" si="3"/>
        <v>0</v>
      </c>
      <c r="L47" s="30">
        <f t="shared" si="0"/>
        <v>0</v>
      </c>
      <c r="O47" s="10">
        <v>41</v>
      </c>
      <c r="P47" s="11" t="s">
        <v>42</v>
      </c>
      <c r="Q47" s="17">
        <v>13149</v>
      </c>
      <c r="R47" s="18">
        <v>3563</v>
      </c>
      <c r="S47" s="27">
        <f t="shared" si="4"/>
        <v>27.1</v>
      </c>
      <c r="T47" s="17">
        <v>28157</v>
      </c>
      <c r="U47" s="18">
        <v>5951</v>
      </c>
      <c r="V47" s="30">
        <f t="shared" si="5"/>
        <v>21.1</v>
      </c>
      <c r="W47" s="25">
        <f t="shared" si="6"/>
        <v>-15008</v>
      </c>
      <c r="X47" s="18">
        <f t="shared" si="6"/>
        <v>-2388</v>
      </c>
      <c r="Y47" s="30">
        <f t="shared" si="6"/>
        <v>6</v>
      </c>
    </row>
    <row r="48" spans="2:25" ht="22" customHeight="1" x14ac:dyDescent="0.2">
      <c r="B48" s="10">
        <v>42</v>
      </c>
      <c r="C48" s="11" t="s">
        <v>43</v>
      </c>
      <c r="D48" s="17">
        <v>0</v>
      </c>
      <c r="E48" s="18">
        <v>0</v>
      </c>
      <c r="F48" s="27">
        <f t="shared" si="1"/>
        <v>0</v>
      </c>
      <c r="G48" s="17">
        <v>9046</v>
      </c>
      <c r="H48" s="18">
        <v>2709</v>
      </c>
      <c r="I48" s="30">
        <f t="shared" si="2"/>
        <v>29.9</v>
      </c>
      <c r="J48" s="25">
        <f t="shared" si="3"/>
        <v>-9046</v>
      </c>
      <c r="K48" s="18">
        <f t="shared" si="3"/>
        <v>-2709</v>
      </c>
      <c r="L48" s="30">
        <f t="shared" si="0"/>
        <v>-29.9</v>
      </c>
      <c r="O48" s="10">
        <v>42</v>
      </c>
      <c r="P48" s="11" t="s">
        <v>43</v>
      </c>
      <c r="Q48" s="17">
        <v>77013</v>
      </c>
      <c r="R48" s="18">
        <v>13751</v>
      </c>
      <c r="S48" s="27">
        <f t="shared" si="4"/>
        <v>17.899999999999999</v>
      </c>
      <c r="T48" s="17">
        <v>42694</v>
      </c>
      <c r="U48" s="18">
        <v>6151</v>
      </c>
      <c r="V48" s="30">
        <f t="shared" si="5"/>
        <v>14.4</v>
      </c>
      <c r="W48" s="25">
        <f t="shared" si="6"/>
        <v>34319</v>
      </c>
      <c r="X48" s="18">
        <f t="shared" si="6"/>
        <v>7600</v>
      </c>
      <c r="Y48" s="30">
        <f t="shared" si="6"/>
        <v>3.4999999999999982</v>
      </c>
    </row>
    <row r="49" spans="2:25" ht="22" customHeight="1" x14ac:dyDescent="0.2">
      <c r="B49" s="10">
        <v>43</v>
      </c>
      <c r="C49" s="11" t="s">
        <v>44</v>
      </c>
      <c r="D49" s="17">
        <v>28042</v>
      </c>
      <c r="E49" s="18">
        <v>8478</v>
      </c>
      <c r="F49" s="27">
        <f t="shared" si="1"/>
        <v>30.2</v>
      </c>
      <c r="G49" s="17">
        <v>41979</v>
      </c>
      <c r="H49" s="18">
        <v>9572</v>
      </c>
      <c r="I49" s="30">
        <f t="shared" si="2"/>
        <v>22.8</v>
      </c>
      <c r="J49" s="25">
        <f t="shared" si="3"/>
        <v>-13937</v>
      </c>
      <c r="K49" s="18">
        <f t="shared" si="3"/>
        <v>-1094</v>
      </c>
      <c r="L49" s="30">
        <f t="shared" si="0"/>
        <v>7.3999999999999986</v>
      </c>
      <c r="O49" s="10">
        <v>43</v>
      </c>
      <c r="P49" s="11" t="s">
        <v>44</v>
      </c>
      <c r="Q49" s="17">
        <v>70115</v>
      </c>
      <c r="R49" s="18">
        <v>16998</v>
      </c>
      <c r="S49" s="27">
        <f t="shared" si="4"/>
        <v>24.2</v>
      </c>
      <c r="T49" s="17">
        <v>110017</v>
      </c>
      <c r="U49" s="18">
        <v>21186</v>
      </c>
      <c r="V49" s="30">
        <f t="shared" si="5"/>
        <v>19.3</v>
      </c>
      <c r="W49" s="25">
        <f t="shared" si="6"/>
        <v>-39902</v>
      </c>
      <c r="X49" s="18">
        <f t="shared" si="6"/>
        <v>-4188</v>
      </c>
      <c r="Y49" s="30">
        <f t="shared" si="6"/>
        <v>4.8999999999999986</v>
      </c>
    </row>
    <row r="50" spans="2:25" ht="22" customHeight="1" x14ac:dyDescent="0.2">
      <c r="B50" s="10">
        <v>44</v>
      </c>
      <c r="C50" s="11" t="s">
        <v>45</v>
      </c>
      <c r="D50" s="17">
        <v>0</v>
      </c>
      <c r="E50" s="18">
        <v>0</v>
      </c>
      <c r="F50" s="27">
        <f t="shared" si="1"/>
        <v>0</v>
      </c>
      <c r="G50" s="17"/>
      <c r="H50" s="18">
        <v>0</v>
      </c>
      <c r="I50" s="30">
        <f t="shared" si="2"/>
        <v>0</v>
      </c>
      <c r="J50" s="25">
        <f t="shared" si="3"/>
        <v>0</v>
      </c>
      <c r="K50" s="18">
        <f t="shared" si="3"/>
        <v>0</v>
      </c>
      <c r="L50" s="30">
        <f t="shared" si="0"/>
        <v>0</v>
      </c>
      <c r="O50" s="10">
        <v>44</v>
      </c>
      <c r="P50" s="11" t="s">
        <v>45</v>
      </c>
      <c r="Q50" s="17">
        <v>14041</v>
      </c>
      <c r="R50" s="18">
        <v>4090</v>
      </c>
      <c r="S50" s="27">
        <f t="shared" si="4"/>
        <v>29.1</v>
      </c>
      <c r="T50" s="17">
        <v>13129</v>
      </c>
      <c r="U50" s="18">
        <v>3089</v>
      </c>
      <c r="V50" s="30">
        <f t="shared" si="5"/>
        <v>23.5</v>
      </c>
      <c r="W50" s="25">
        <f t="shared" si="6"/>
        <v>912</v>
      </c>
      <c r="X50" s="18">
        <f t="shared" si="6"/>
        <v>1001</v>
      </c>
      <c r="Y50" s="30">
        <f t="shared" si="6"/>
        <v>5.6000000000000014</v>
      </c>
    </row>
    <row r="51" spans="2:25" ht="22" customHeight="1" x14ac:dyDescent="0.2">
      <c r="B51" s="10">
        <v>45</v>
      </c>
      <c r="C51" s="11" t="s">
        <v>46</v>
      </c>
      <c r="D51" s="17">
        <v>19712</v>
      </c>
      <c r="E51" s="19">
        <v>5980</v>
      </c>
      <c r="F51" s="27">
        <f t="shared" si="1"/>
        <v>30.3</v>
      </c>
      <c r="G51" s="17">
        <v>13107</v>
      </c>
      <c r="H51" s="18">
        <v>2508</v>
      </c>
      <c r="I51" s="30">
        <f t="shared" si="2"/>
        <v>19.100000000000001</v>
      </c>
      <c r="J51" s="25">
        <f t="shared" si="3"/>
        <v>6605</v>
      </c>
      <c r="K51" s="18">
        <f t="shared" si="3"/>
        <v>3472</v>
      </c>
      <c r="L51" s="30">
        <f t="shared" si="0"/>
        <v>11.2</v>
      </c>
      <c r="O51" s="10">
        <v>45</v>
      </c>
      <c r="P51" s="11" t="s">
        <v>46</v>
      </c>
      <c r="Q51" s="17">
        <v>54089</v>
      </c>
      <c r="R51" s="19">
        <v>13690</v>
      </c>
      <c r="S51" s="27">
        <f t="shared" si="4"/>
        <v>25.3</v>
      </c>
      <c r="T51" s="17">
        <v>71801</v>
      </c>
      <c r="U51" s="18">
        <v>14716</v>
      </c>
      <c r="V51" s="30">
        <f t="shared" si="5"/>
        <v>20.5</v>
      </c>
      <c r="W51" s="25">
        <f t="shared" si="6"/>
        <v>-17712</v>
      </c>
      <c r="X51" s="18">
        <f t="shared" si="6"/>
        <v>-1026</v>
      </c>
      <c r="Y51" s="30">
        <f t="shared" si="6"/>
        <v>4.8000000000000007</v>
      </c>
    </row>
    <row r="52" spans="2:25" ht="22" customHeight="1" x14ac:dyDescent="0.2">
      <c r="B52" s="10">
        <v>46</v>
      </c>
      <c r="C52" s="11" t="s">
        <v>47</v>
      </c>
      <c r="D52" s="17">
        <v>0</v>
      </c>
      <c r="E52" s="18">
        <v>0</v>
      </c>
      <c r="F52" s="27">
        <f t="shared" si="1"/>
        <v>0</v>
      </c>
      <c r="G52" s="17">
        <v>4841</v>
      </c>
      <c r="H52" s="18">
        <v>783</v>
      </c>
      <c r="I52" s="30">
        <f t="shared" si="2"/>
        <v>16.2</v>
      </c>
      <c r="J52" s="25">
        <f t="shared" si="3"/>
        <v>-4841</v>
      </c>
      <c r="K52" s="18">
        <f t="shared" si="3"/>
        <v>-783</v>
      </c>
      <c r="L52" s="30">
        <f t="shared" si="0"/>
        <v>-16.2</v>
      </c>
      <c r="O52" s="10">
        <v>46</v>
      </c>
      <c r="P52" s="11" t="s">
        <v>47</v>
      </c>
      <c r="Q52" s="17">
        <v>26695</v>
      </c>
      <c r="R52" s="18">
        <v>6784</v>
      </c>
      <c r="S52" s="27">
        <f t="shared" si="4"/>
        <v>25.4</v>
      </c>
      <c r="T52" s="17">
        <v>28533</v>
      </c>
      <c r="U52" s="18">
        <v>5666</v>
      </c>
      <c r="V52" s="30">
        <f t="shared" si="5"/>
        <v>19.899999999999999</v>
      </c>
      <c r="W52" s="25">
        <f t="shared" si="6"/>
        <v>-1838</v>
      </c>
      <c r="X52" s="18">
        <f t="shared" si="6"/>
        <v>1118</v>
      </c>
      <c r="Y52" s="30">
        <f t="shared" si="6"/>
        <v>5.5</v>
      </c>
    </row>
    <row r="53" spans="2:25" ht="22" customHeight="1" thickBot="1" x14ac:dyDescent="0.25">
      <c r="B53" s="12">
        <v>47</v>
      </c>
      <c r="C53" s="13" t="s">
        <v>48</v>
      </c>
      <c r="D53" s="20">
        <v>1482</v>
      </c>
      <c r="E53" s="21">
        <v>703</v>
      </c>
      <c r="F53" s="28">
        <f t="shared" si="1"/>
        <v>47.4</v>
      </c>
      <c r="G53" s="20">
        <v>1545</v>
      </c>
      <c r="H53" s="21">
        <v>646</v>
      </c>
      <c r="I53" s="31">
        <f t="shared" si="2"/>
        <v>41.8</v>
      </c>
      <c r="J53" s="26">
        <f t="shared" si="3"/>
        <v>-63</v>
      </c>
      <c r="K53" s="21">
        <f t="shared" si="3"/>
        <v>57</v>
      </c>
      <c r="L53" s="31">
        <f t="shared" si="0"/>
        <v>5.6000000000000014</v>
      </c>
      <c r="O53" s="12">
        <v>47</v>
      </c>
      <c r="P53" s="13" t="s">
        <v>48</v>
      </c>
      <c r="Q53" s="20">
        <v>0</v>
      </c>
      <c r="R53" s="21">
        <v>0</v>
      </c>
      <c r="S53" s="28">
        <f t="shared" si="4"/>
        <v>0</v>
      </c>
      <c r="T53" s="20"/>
      <c r="U53" s="21">
        <v>0</v>
      </c>
      <c r="V53" s="31">
        <f t="shared" si="5"/>
        <v>0</v>
      </c>
      <c r="W53" s="26">
        <f t="shared" si="6"/>
        <v>0</v>
      </c>
      <c r="X53" s="21">
        <f t="shared" si="6"/>
        <v>0</v>
      </c>
      <c r="Y53" s="31">
        <f t="shared" si="6"/>
        <v>0</v>
      </c>
    </row>
    <row r="54" spans="2:25" ht="24.5" customHeight="1" thickTop="1" thickBot="1" x14ac:dyDescent="0.25">
      <c r="B54" s="54" t="s">
        <v>85</v>
      </c>
      <c r="C54" s="55"/>
      <c r="D54" s="44">
        <f>SUM(D7:D53)</f>
        <v>504809</v>
      </c>
      <c r="E54" s="45">
        <f>SUM(E7:E53)</f>
        <v>116042</v>
      </c>
      <c r="F54" s="46">
        <f t="shared" si="1"/>
        <v>23</v>
      </c>
      <c r="G54" s="47">
        <f>SUM(G7:G53)</f>
        <v>597010</v>
      </c>
      <c r="H54" s="48">
        <f>SUM(H7:H53)</f>
        <v>117886</v>
      </c>
      <c r="I54" s="49">
        <f t="shared" si="2"/>
        <v>19.7</v>
      </c>
      <c r="J54" s="50">
        <f>D54-G54</f>
        <v>-92201</v>
      </c>
      <c r="K54" s="51">
        <f>E54-H54</f>
        <v>-1844</v>
      </c>
      <c r="L54" s="49">
        <f>F54-I54</f>
        <v>3.3000000000000007</v>
      </c>
      <c r="O54" s="54" t="s">
        <v>85</v>
      </c>
      <c r="P54" s="55"/>
      <c r="Q54" s="44">
        <f>SUM(Q7:Q53)</f>
        <v>2579878</v>
      </c>
      <c r="R54" s="45">
        <f>SUM(R7:R53)</f>
        <v>512745</v>
      </c>
      <c r="S54" s="46">
        <f t="shared" si="4"/>
        <v>19.899999999999999</v>
      </c>
      <c r="T54" s="44">
        <f>SUM(T7:T53)</f>
        <v>2838518</v>
      </c>
      <c r="U54" s="45">
        <f>SUM(U7:U53)</f>
        <v>492283</v>
      </c>
      <c r="V54" s="46">
        <f t="shared" si="5"/>
        <v>17.3</v>
      </c>
      <c r="W54" s="44">
        <f>Q54-T54</f>
        <v>-258640</v>
      </c>
      <c r="X54" s="45">
        <f>R54-U54</f>
        <v>20462</v>
      </c>
      <c r="Y54" s="46">
        <f>S54-V54</f>
        <v>2.5999999999999979</v>
      </c>
    </row>
    <row r="55" spans="2:25" ht="15" customHeight="1" x14ac:dyDescent="0.2">
      <c r="B55" s="1" t="s">
        <v>84</v>
      </c>
      <c r="O55" s="1" t="s">
        <v>84</v>
      </c>
    </row>
    <row r="56" spans="2:25" ht="15" customHeight="1" x14ac:dyDescent="0.2">
      <c r="B56" s="1" t="s">
        <v>80</v>
      </c>
      <c r="O56" s="1" t="s">
        <v>80</v>
      </c>
    </row>
    <row r="57" spans="2:25" ht="16.5" customHeight="1" x14ac:dyDescent="0.2"/>
  </sheetData>
  <mergeCells count="14">
    <mergeCell ref="T4:V4"/>
    <mergeCell ref="W4:Y4"/>
    <mergeCell ref="B54:C54"/>
    <mergeCell ref="O54:P54"/>
    <mergeCell ref="B1:L1"/>
    <mergeCell ref="O1:Y1"/>
    <mergeCell ref="B3:C6"/>
    <mergeCell ref="D3:L3"/>
    <mergeCell ref="O3:P6"/>
    <mergeCell ref="Q3:Y3"/>
    <mergeCell ref="D4:F4"/>
    <mergeCell ref="G4:I4"/>
    <mergeCell ref="J4:L4"/>
    <mergeCell ref="Q4:S4"/>
  </mergeCells>
  <phoneticPr fontId="1"/>
  <printOptions horizontalCentered="1"/>
  <pageMargins left="0.39370078740157483" right="0.39370078740157483" top="0.59055118110236227" bottom="0.19685039370078741" header="0.39370078740157483" footer="0.19685039370078741"/>
  <pageSetup paperSize="9" scale="57" orientation="portrait" r:id="rId1"/>
  <headerFooter alignWithMargins="0"/>
  <rowBreaks count="1" manualBreakCount="1">
    <brk id="57" max="11" man="1"/>
  </rowBreaks>
  <colBreaks count="1" manualBreakCount="1">
    <brk id="13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期日前投票状況（後半戦　市区　最終結果）</vt:lpstr>
      <vt:lpstr>期日前投票状況（後半戦　町村　最終結果）</vt:lpstr>
      <vt:lpstr>'期日前投票状況（後半戦　市区　最終結果）'!Print_Area</vt:lpstr>
      <vt:lpstr>'期日前投票状況（後半戦　町村　最終結果）'!Print_Area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2019-04-03T08:09:51Z</dcterms:created>
  <dcterms:modified xsi:type="dcterms:W3CDTF">2023-04-23T22:11:38Z</dcterms:modified>
</cp:coreProperties>
</file>